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brooks_reneej_epa_gov/Documents/Profile/Documents/Papers/NARS Papers/NARS Chironomid Paper/data/"/>
    </mc:Choice>
  </mc:AlternateContent>
  <xr:revisionPtr revIDLastSave="237" documentId="8_{B081FE29-6BB9-4ACD-85D8-4D1E0217A345}" xr6:coauthVersionLast="47" xr6:coauthVersionMax="47" xr10:uidLastSave="{C4318381-E1B7-4A05-96BF-D52229B2A578}"/>
  <bookViews>
    <workbookView xWindow="-28898" yWindow="-7493" windowWidth="28996" windowHeight="15675" activeTab="2" xr2:uid="{4FEAB9AF-227D-4895-8498-704D1623B6F0}"/>
  </bookViews>
  <sheets>
    <sheet name="NARS070809Chironomids" sheetId="1" r:id="rId1"/>
    <sheet name="Meta Data" sheetId="2" r:id="rId2"/>
    <sheet name="NLA 2007 QA Data" sheetId="3" r:id="rId3"/>
    <sheet name="NRSA 0809 QA Dat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" i="3" l="1"/>
  <c r="AJ3" i="3"/>
  <c r="AS420" i="4"/>
  <c r="AR420" i="4"/>
  <c r="AG420" i="4"/>
  <c r="AG419" i="4"/>
  <c r="AT420" i="4" s="1"/>
  <c r="AT418" i="4"/>
  <c r="AS418" i="4"/>
  <c r="AR418" i="4"/>
  <c r="AG418" i="4"/>
  <c r="AG417" i="4"/>
  <c r="AS416" i="4"/>
  <c r="AR416" i="4"/>
  <c r="AG416" i="4"/>
  <c r="AG415" i="4"/>
  <c r="AT416" i="4" s="1"/>
  <c r="AS414" i="4"/>
  <c r="AR414" i="4"/>
  <c r="AG414" i="4"/>
  <c r="AT414" i="4" s="1"/>
  <c r="AG413" i="4"/>
  <c r="AT412" i="4"/>
  <c r="AS412" i="4"/>
  <c r="AR412" i="4"/>
  <c r="AG412" i="4"/>
  <c r="AG411" i="4"/>
  <c r="AS410" i="4"/>
  <c r="AR410" i="4"/>
  <c r="AG410" i="4"/>
  <c r="AG409" i="4"/>
  <c r="AT410" i="4" s="1"/>
  <c r="AT408" i="4"/>
  <c r="AS408" i="4"/>
  <c r="AR408" i="4"/>
  <c r="AG408" i="4"/>
  <c r="AG407" i="4"/>
  <c r="AS406" i="4"/>
  <c r="AR406" i="4"/>
  <c r="AG406" i="4"/>
  <c r="AG405" i="4"/>
  <c r="AT406" i="4" s="1"/>
  <c r="AS404" i="4"/>
  <c r="AR404" i="4"/>
  <c r="AG404" i="4"/>
  <c r="AG403" i="4"/>
  <c r="AT404" i="4" s="1"/>
  <c r="AT402" i="4"/>
  <c r="AS402" i="4"/>
  <c r="AR402" i="4"/>
  <c r="AG402" i="4"/>
  <c r="AG401" i="4"/>
  <c r="AS400" i="4"/>
  <c r="AR400" i="4"/>
  <c r="AG400" i="4"/>
  <c r="AT400" i="4" s="1"/>
  <c r="AG399" i="4"/>
  <c r="AT398" i="4"/>
  <c r="AS398" i="4"/>
  <c r="AR398" i="4"/>
  <c r="AG398" i="4"/>
  <c r="AG397" i="4"/>
  <c r="AT396" i="4"/>
  <c r="AS396" i="4"/>
  <c r="AR396" i="4"/>
  <c r="AG396" i="4"/>
  <c r="AG395" i="4"/>
  <c r="AV394" i="4"/>
  <c r="AU394" i="4"/>
  <c r="AS394" i="4"/>
  <c r="AR394" i="4"/>
  <c r="AG394" i="4"/>
  <c r="AG393" i="4"/>
  <c r="AT394" i="4" s="1"/>
  <c r="AS392" i="4"/>
  <c r="AR392" i="4"/>
  <c r="AG392" i="4"/>
  <c r="AG391" i="4"/>
  <c r="AT392" i="4" s="1"/>
  <c r="AT390" i="4"/>
  <c r="AS390" i="4"/>
  <c r="AR390" i="4"/>
  <c r="AG390" i="4"/>
  <c r="AG389" i="4"/>
  <c r="AV388" i="4"/>
  <c r="AU388" i="4"/>
  <c r="AT388" i="4"/>
  <c r="AS388" i="4"/>
  <c r="AR388" i="4"/>
  <c r="AG388" i="4"/>
  <c r="AG387" i="4"/>
  <c r="AS386" i="4"/>
  <c r="AR386" i="4"/>
  <c r="AG386" i="4"/>
  <c r="AG385" i="4"/>
  <c r="AT386" i="4" s="1"/>
  <c r="AT384" i="4"/>
  <c r="AS384" i="4"/>
  <c r="AR384" i="4"/>
  <c r="AG384" i="4"/>
  <c r="AG383" i="4"/>
  <c r="AV382" i="4"/>
  <c r="AU382" i="4"/>
  <c r="AT382" i="4"/>
  <c r="AS382" i="4"/>
  <c r="AR382" i="4"/>
  <c r="AG382" i="4"/>
  <c r="AG381" i="4"/>
  <c r="AS380" i="4"/>
  <c r="AR380" i="4"/>
  <c r="AG380" i="4"/>
  <c r="AG379" i="4"/>
  <c r="AT380" i="4" s="1"/>
  <c r="AS378" i="4"/>
  <c r="AR378" i="4"/>
  <c r="AG378" i="4"/>
  <c r="AT378" i="4" s="1"/>
  <c r="AG377" i="4"/>
  <c r="AT376" i="4"/>
  <c r="AS376" i="4"/>
  <c r="AR376" i="4"/>
  <c r="AG376" i="4"/>
  <c r="AG375" i="4"/>
  <c r="AS374" i="4"/>
  <c r="AR374" i="4"/>
  <c r="AG374" i="4"/>
  <c r="AG373" i="4"/>
  <c r="AT374" i="4" s="1"/>
  <c r="AT372" i="4"/>
  <c r="AS372" i="4"/>
  <c r="AR372" i="4"/>
  <c r="AG372" i="4"/>
  <c r="AG371" i="4"/>
  <c r="AV370" i="4"/>
  <c r="AU370" i="4"/>
  <c r="AT370" i="4"/>
  <c r="AS370" i="4"/>
  <c r="AR370" i="4"/>
  <c r="AG370" i="4"/>
  <c r="AG369" i="4"/>
  <c r="AV368" i="4"/>
  <c r="AU368" i="4"/>
  <c r="AG368" i="4"/>
  <c r="AG367" i="4"/>
  <c r="AV366" i="4"/>
  <c r="AU366" i="4"/>
  <c r="AS366" i="4"/>
  <c r="AR366" i="4"/>
  <c r="AG366" i="4"/>
  <c r="AG365" i="4"/>
  <c r="AT366" i="4" s="1"/>
  <c r="AV364" i="4"/>
  <c r="AU364" i="4"/>
  <c r="AS364" i="4"/>
  <c r="AR364" i="4"/>
  <c r="AG364" i="4"/>
  <c r="T364" i="4"/>
  <c r="S364" i="4"/>
  <c r="H364" i="4"/>
  <c r="AG363" i="4"/>
  <c r="AT364" i="4" s="1"/>
  <c r="H363" i="4"/>
  <c r="U364" i="4" s="1"/>
  <c r="AS362" i="4"/>
  <c r="AR362" i="4"/>
  <c r="AG362" i="4"/>
  <c r="AT362" i="4" s="1"/>
  <c r="U362" i="4"/>
  <c r="T362" i="4"/>
  <c r="S362" i="4"/>
  <c r="H362" i="4"/>
  <c r="AG361" i="4"/>
  <c r="H361" i="4"/>
  <c r="AV360" i="4"/>
  <c r="AU360" i="4"/>
  <c r="AS360" i="4"/>
  <c r="AR360" i="4"/>
  <c r="AG360" i="4"/>
  <c r="T360" i="4"/>
  <c r="S360" i="4"/>
  <c r="H360" i="4"/>
  <c r="U360" i="4" s="1"/>
  <c r="AG359" i="4"/>
  <c r="AT360" i="4" s="1"/>
  <c r="H359" i="4"/>
  <c r="AV358" i="4"/>
  <c r="AU358" i="4"/>
  <c r="AS358" i="4"/>
  <c r="AR358" i="4"/>
  <c r="AG358" i="4"/>
  <c r="T358" i="4"/>
  <c r="S358" i="4"/>
  <c r="H358" i="4"/>
  <c r="AG357" i="4"/>
  <c r="AT358" i="4" s="1"/>
  <c r="H357" i="4"/>
  <c r="U358" i="4" s="1"/>
  <c r="AS356" i="4"/>
  <c r="AR356" i="4"/>
  <c r="AG356" i="4"/>
  <c r="T356" i="4"/>
  <c r="S356" i="4"/>
  <c r="H356" i="4"/>
  <c r="AG355" i="4"/>
  <c r="AT356" i="4" s="1"/>
  <c r="H355" i="4"/>
  <c r="U356" i="4" s="1"/>
  <c r="AV354" i="4"/>
  <c r="AU354" i="4"/>
  <c r="AS354" i="4"/>
  <c r="AR354" i="4"/>
  <c r="AG354" i="4"/>
  <c r="T354" i="4"/>
  <c r="S354" i="4"/>
  <c r="H354" i="4"/>
  <c r="AG353" i="4"/>
  <c r="AT354" i="4" s="1"/>
  <c r="H353" i="4"/>
  <c r="U354" i="4" s="1"/>
  <c r="AG352" i="4"/>
  <c r="T352" i="4"/>
  <c r="S352" i="4"/>
  <c r="H352" i="4"/>
  <c r="AG351" i="4"/>
  <c r="H351" i="4"/>
  <c r="U352" i="4" s="1"/>
  <c r="AT350" i="4"/>
  <c r="AS350" i="4"/>
  <c r="AR350" i="4"/>
  <c r="AG350" i="4"/>
  <c r="U350" i="4"/>
  <c r="T350" i="4"/>
  <c r="S350" i="4"/>
  <c r="H350" i="4"/>
  <c r="AG349" i="4"/>
  <c r="H349" i="4"/>
  <c r="AS348" i="4"/>
  <c r="AR348" i="4"/>
  <c r="AG348" i="4"/>
  <c r="H348" i="4"/>
  <c r="AG347" i="4"/>
  <c r="AT348" i="4" s="1"/>
  <c r="H347" i="4"/>
  <c r="AV346" i="4"/>
  <c r="AU346" i="4"/>
  <c r="AS346" i="4"/>
  <c r="AR346" i="4"/>
  <c r="AG346" i="4"/>
  <c r="T346" i="4"/>
  <c r="S346" i="4"/>
  <c r="H346" i="4"/>
  <c r="AG345" i="4"/>
  <c r="AT346" i="4" s="1"/>
  <c r="H345" i="4"/>
  <c r="U346" i="4" s="1"/>
  <c r="AS344" i="4"/>
  <c r="AR344" i="4"/>
  <c r="AG344" i="4"/>
  <c r="T344" i="4"/>
  <c r="S344" i="4"/>
  <c r="H344" i="4"/>
  <c r="U344" i="4" s="1"/>
  <c r="AG343" i="4"/>
  <c r="AT344" i="4" s="1"/>
  <c r="H343" i="4"/>
  <c r="AV342" i="4"/>
  <c r="AU342" i="4"/>
  <c r="AS342" i="4"/>
  <c r="AR342" i="4"/>
  <c r="AG342" i="4"/>
  <c r="T342" i="4"/>
  <c r="S342" i="4"/>
  <c r="H342" i="4"/>
  <c r="AG341" i="4"/>
  <c r="AT342" i="4" s="1"/>
  <c r="H341" i="4"/>
  <c r="U342" i="4" s="1"/>
  <c r="AV340" i="4"/>
  <c r="AU340" i="4"/>
  <c r="AT340" i="4"/>
  <c r="AS340" i="4"/>
  <c r="AR340" i="4"/>
  <c r="AG340" i="4"/>
  <c r="T340" i="4"/>
  <c r="S340" i="4"/>
  <c r="H340" i="4"/>
  <c r="AG339" i="4"/>
  <c r="H339" i="4"/>
  <c r="U340" i="4" s="1"/>
  <c r="AS338" i="4"/>
  <c r="AR338" i="4"/>
  <c r="AG338" i="4"/>
  <c r="AT338" i="4" s="1"/>
  <c r="W338" i="4"/>
  <c r="V338" i="4"/>
  <c r="U338" i="4"/>
  <c r="T338" i="4"/>
  <c r="S338" i="4"/>
  <c r="H338" i="4"/>
  <c r="AG337" i="4"/>
  <c r="H337" i="4"/>
  <c r="AV336" i="4"/>
  <c r="AU336" i="4"/>
  <c r="AS336" i="4"/>
  <c r="AR336" i="4"/>
  <c r="AG336" i="4"/>
  <c r="T336" i="4"/>
  <c r="S336" i="4"/>
  <c r="H336" i="4"/>
  <c r="U336" i="4" s="1"/>
  <c r="AG335" i="4"/>
  <c r="AT336" i="4" s="1"/>
  <c r="H335" i="4"/>
  <c r="AV334" i="4"/>
  <c r="AU334" i="4"/>
  <c r="AS334" i="4"/>
  <c r="AR334" i="4"/>
  <c r="AG334" i="4"/>
  <c r="T334" i="4"/>
  <c r="S334" i="4"/>
  <c r="H334" i="4"/>
  <c r="AG333" i="4"/>
  <c r="AT334" i="4" s="1"/>
  <c r="H333" i="4"/>
  <c r="U334" i="4" s="1"/>
  <c r="AV332" i="4"/>
  <c r="AU332" i="4"/>
  <c r="AT332" i="4"/>
  <c r="AS332" i="4"/>
  <c r="AR332" i="4"/>
  <c r="AG332" i="4"/>
  <c r="T332" i="4"/>
  <c r="S332" i="4"/>
  <c r="H332" i="4"/>
  <c r="AG331" i="4"/>
  <c r="H331" i="4"/>
  <c r="U332" i="4" s="1"/>
  <c r="AS330" i="4"/>
  <c r="AR330" i="4"/>
  <c r="AG330" i="4"/>
  <c r="AT330" i="4" s="1"/>
  <c r="T330" i="4"/>
  <c r="S330" i="4"/>
  <c r="H330" i="4"/>
  <c r="AG329" i="4"/>
  <c r="H329" i="4"/>
  <c r="U330" i="4" s="1"/>
  <c r="AV328" i="4"/>
  <c r="AU328" i="4"/>
  <c r="AS328" i="4"/>
  <c r="AR328" i="4"/>
  <c r="AG328" i="4"/>
  <c r="AT328" i="4" s="1"/>
  <c r="T328" i="4"/>
  <c r="S328" i="4"/>
  <c r="H328" i="4"/>
  <c r="AG327" i="4"/>
  <c r="H327" i="4"/>
  <c r="U328" i="4" s="1"/>
  <c r="AT326" i="4"/>
  <c r="AS326" i="4"/>
  <c r="AR326" i="4"/>
  <c r="AG326" i="4"/>
  <c r="T326" i="4"/>
  <c r="S326" i="4"/>
  <c r="H326" i="4"/>
  <c r="AG325" i="4"/>
  <c r="H325" i="4"/>
  <c r="U326" i="4" s="1"/>
  <c r="AS324" i="4"/>
  <c r="AR324" i="4"/>
  <c r="AG324" i="4"/>
  <c r="AT324" i="4" s="1"/>
  <c r="W324" i="4"/>
  <c r="V324" i="4"/>
  <c r="U324" i="4"/>
  <c r="T324" i="4"/>
  <c r="S324" i="4"/>
  <c r="H324" i="4"/>
  <c r="AG323" i="4"/>
  <c r="H323" i="4"/>
  <c r="AS322" i="4"/>
  <c r="AR322" i="4"/>
  <c r="AG322" i="4"/>
  <c r="W322" i="4"/>
  <c r="V322" i="4"/>
  <c r="T322" i="4"/>
  <c r="S322" i="4"/>
  <c r="H322" i="4"/>
  <c r="U322" i="4" s="1"/>
  <c r="AG321" i="4"/>
  <c r="AT322" i="4" s="1"/>
  <c r="H321" i="4"/>
  <c r="AS320" i="4"/>
  <c r="AR320" i="4"/>
  <c r="AG320" i="4"/>
  <c r="W320" i="4"/>
  <c r="V320" i="4"/>
  <c r="T320" i="4"/>
  <c r="S320" i="4"/>
  <c r="H320" i="4"/>
  <c r="AG319" i="4"/>
  <c r="AT320" i="4" s="1"/>
  <c r="H319" i="4"/>
  <c r="U320" i="4" s="1"/>
  <c r="AS318" i="4"/>
  <c r="AR318" i="4"/>
  <c r="AG318" i="4"/>
  <c r="T318" i="4"/>
  <c r="S318" i="4"/>
  <c r="H318" i="4"/>
  <c r="AG317" i="4"/>
  <c r="AT318" i="4" s="1"/>
  <c r="H317" i="4"/>
  <c r="U318" i="4" s="1"/>
  <c r="AT316" i="4"/>
  <c r="AS316" i="4"/>
  <c r="AR316" i="4"/>
  <c r="AG316" i="4"/>
  <c r="W316" i="4"/>
  <c r="V316" i="4"/>
  <c r="T316" i="4"/>
  <c r="S316" i="4"/>
  <c r="H316" i="4"/>
  <c r="AG315" i="4"/>
  <c r="H315" i="4"/>
  <c r="U316" i="4" s="1"/>
  <c r="AS314" i="4"/>
  <c r="AR314" i="4"/>
  <c r="AG314" i="4"/>
  <c r="AT314" i="4" s="1"/>
  <c r="W314" i="4"/>
  <c r="V314" i="4"/>
  <c r="T314" i="4"/>
  <c r="S314" i="4"/>
  <c r="H314" i="4"/>
  <c r="AG313" i="4"/>
  <c r="H313" i="4"/>
  <c r="U314" i="4" s="1"/>
  <c r="AT312" i="4"/>
  <c r="AS312" i="4"/>
  <c r="AR312" i="4"/>
  <c r="AG312" i="4"/>
  <c r="W312" i="4"/>
  <c r="V312" i="4"/>
  <c r="T312" i="4"/>
  <c r="S312" i="4"/>
  <c r="H312" i="4"/>
  <c r="AG311" i="4"/>
  <c r="H311" i="4"/>
  <c r="U312" i="4" s="1"/>
  <c r="AS310" i="4"/>
  <c r="AR310" i="4"/>
  <c r="AG310" i="4"/>
  <c r="AT310" i="4" s="1"/>
  <c r="U310" i="4"/>
  <c r="T310" i="4"/>
  <c r="S310" i="4"/>
  <c r="H310" i="4"/>
  <c r="AG309" i="4"/>
  <c r="H309" i="4"/>
  <c r="AS308" i="4"/>
  <c r="AR308" i="4"/>
  <c r="AG308" i="4"/>
  <c r="W308" i="4"/>
  <c r="V308" i="4"/>
  <c r="T308" i="4"/>
  <c r="S308" i="4"/>
  <c r="H308" i="4"/>
  <c r="U308" i="4" s="1"/>
  <c r="AG307" i="4"/>
  <c r="AT308" i="4" s="1"/>
  <c r="H307" i="4"/>
  <c r="AS306" i="4"/>
  <c r="AR306" i="4"/>
  <c r="AG306" i="4"/>
  <c r="T306" i="4"/>
  <c r="S306" i="4"/>
  <c r="H306" i="4"/>
  <c r="AG305" i="4"/>
  <c r="AT306" i="4" s="1"/>
  <c r="H305" i="4"/>
  <c r="U306" i="4" s="1"/>
  <c r="AV304" i="4"/>
  <c r="AU304" i="4"/>
  <c r="AS304" i="4"/>
  <c r="AR304" i="4"/>
  <c r="AG304" i="4"/>
  <c r="W304" i="4"/>
  <c r="V304" i="4"/>
  <c r="T304" i="4"/>
  <c r="S304" i="4"/>
  <c r="H304" i="4"/>
  <c r="AG303" i="4"/>
  <c r="AT304" i="4" s="1"/>
  <c r="H303" i="4"/>
  <c r="U304" i="4" s="1"/>
  <c r="AV302" i="4"/>
  <c r="AU302" i="4"/>
  <c r="AS302" i="4"/>
  <c r="AR302" i="4"/>
  <c r="AG302" i="4"/>
  <c r="AT302" i="4" s="1"/>
  <c r="U302" i="4"/>
  <c r="T302" i="4"/>
  <c r="S302" i="4"/>
  <c r="H302" i="4"/>
  <c r="AG301" i="4"/>
  <c r="H301" i="4"/>
  <c r="AS300" i="4"/>
  <c r="AR300" i="4"/>
  <c r="AG300" i="4"/>
  <c r="W300" i="4"/>
  <c r="V300" i="4"/>
  <c r="T300" i="4"/>
  <c r="S300" i="4"/>
  <c r="H300" i="4"/>
  <c r="U300" i="4" s="1"/>
  <c r="AG299" i="4"/>
  <c r="AT300" i="4" s="1"/>
  <c r="H299" i="4"/>
  <c r="AV298" i="4"/>
  <c r="AU298" i="4"/>
  <c r="AS298" i="4"/>
  <c r="AR298" i="4"/>
  <c r="AG298" i="4"/>
  <c r="AT298" i="4" s="1"/>
  <c r="W298" i="4"/>
  <c r="V298" i="4"/>
  <c r="T298" i="4"/>
  <c r="S298" i="4"/>
  <c r="H298" i="4"/>
  <c r="AG297" i="4"/>
  <c r="H297" i="4"/>
  <c r="U298" i="4" s="1"/>
  <c r="AT296" i="4"/>
  <c r="AS296" i="4"/>
  <c r="AR296" i="4"/>
  <c r="AG296" i="4"/>
  <c r="W296" i="4"/>
  <c r="V296" i="4"/>
  <c r="T296" i="4"/>
  <c r="S296" i="4"/>
  <c r="H296" i="4"/>
  <c r="AG295" i="4"/>
  <c r="H295" i="4"/>
  <c r="U296" i="4" s="1"/>
  <c r="AV294" i="4"/>
  <c r="AU294" i="4"/>
  <c r="AS294" i="4"/>
  <c r="AR294" i="4"/>
  <c r="AG294" i="4"/>
  <c r="T294" i="4"/>
  <c r="S294" i="4"/>
  <c r="H294" i="4"/>
  <c r="AG293" i="4"/>
  <c r="AT294" i="4" s="1"/>
  <c r="H293" i="4"/>
  <c r="U294" i="4" s="1"/>
  <c r="AV292" i="4"/>
  <c r="AU292" i="4"/>
  <c r="AS292" i="4"/>
  <c r="AR292" i="4"/>
  <c r="AG292" i="4"/>
  <c r="AT292" i="4" s="1"/>
  <c r="W292" i="4"/>
  <c r="V292" i="4"/>
  <c r="U292" i="4"/>
  <c r="T292" i="4"/>
  <c r="S292" i="4"/>
  <c r="H292" i="4"/>
  <c r="AG291" i="4"/>
  <c r="H291" i="4"/>
  <c r="AV290" i="4"/>
  <c r="AU290" i="4"/>
  <c r="AT290" i="4"/>
  <c r="AS290" i="4"/>
  <c r="AR290" i="4"/>
  <c r="AG290" i="4"/>
  <c r="W290" i="4"/>
  <c r="V290" i="4"/>
  <c r="T290" i="4"/>
  <c r="S290" i="4"/>
  <c r="H290" i="4"/>
  <c r="AG289" i="4"/>
  <c r="H289" i="4"/>
  <c r="U290" i="4" s="1"/>
  <c r="AS288" i="4"/>
  <c r="AR288" i="4"/>
  <c r="AG288" i="4"/>
  <c r="AT288" i="4" s="1"/>
  <c r="W288" i="4"/>
  <c r="V288" i="4"/>
  <c r="T288" i="4"/>
  <c r="S288" i="4"/>
  <c r="H288" i="4"/>
  <c r="AG287" i="4"/>
  <c r="H287" i="4"/>
  <c r="U288" i="4" s="1"/>
  <c r="AT286" i="4"/>
  <c r="AS286" i="4"/>
  <c r="AR286" i="4"/>
  <c r="AG286" i="4"/>
  <c r="T286" i="4"/>
  <c r="S286" i="4"/>
  <c r="H286" i="4"/>
  <c r="AG285" i="4"/>
  <c r="H285" i="4"/>
  <c r="U286" i="4" s="1"/>
  <c r="AV284" i="4"/>
  <c r="AU284" i="4"/>
  <c r="AS284" i="4"/>
  <c r="AR284" i="4"/>
  <c r="AG284" i="4"/>
  <c r="AT284" i="4" s="1"/>
  <c r="W284" i="4"/>
  <c r="V284" i="4"/>
  <c r="T284" i="4"/>
  <c r="S284" i="4"/>
  <c r="H284" i="4"/>
  <c r="AG283" i="4"/>
  <c r="H283" i="4"/>
  <c r="U284" i="4" s="1"/>
  <c r="AV282" i="4"/>
  <c r="AU282" i="4"/>
  <c r="AS282" i="4"/>
  <c r="AR282" i="4"/>
  <c r="AG282" i="4"/>
  <c r="T282" i="4"/>
  <c r="S282" i="4"/>
  <c r="H282" i="4"/>
  <c r="AG281" i="4"/>
  <c r="AT282" i="4" s="1"/>
  <c r="H281" i="4"/>
  <c r="U282" i="4" s="1"/>
  <c r="AS280" i="4"/>
  <c r="AR280" i="4"/>
  <c r="AG280" i="4"/>
  <c r="T280" i="4"/>
  <c r="S280" i="4"/>
  <c r="H280" i="4"/>
  <c r="AG279" i="4"/>
  <c r="AT280" i="4" s="1"/>
  <c r="H279" i="4"/>
  <c r="U280" i="4" s="1"/>
  <c r="AS278" i="4"/>
  <c r="AR278" i="4"/>
  <c r="AG278" i="4"/>
  <c r="T278" i="4"/>
  <c r="S278" i="4"/>
  <c r="H278" i="4"/>
  <c r="AG277" i="4"/>
  <c r="AT278" i="4" s="1"/>
  <c r="H277" i="4"/>
  <c r="U278" i="4" s="1"/>
  <c r="AG276" i="4"/>
  <c r="U276" i="4"/>
  <c r="T276" i="4"/>
  <c r="S276" i="4"/>
  <c r="H276" i="4"/>
  <c r="AG275" i="4"/>
  <c r="H275" i="4"/>
  <c r="AV274" i="4"/>
  <c r="AU274" i="4"/>
  <c r="AS274" i="4"/>
  <c r="AR274" i="4"/>
  <c r="AG274" i="4"/>
  <c r="W274" i="4"/>
  <c r="V274" i="4"/>
  <c r="U274" i="4"/>
  <c r="T274" i="4"/>
  <c r="S274" i="4"/>
  <c r="H274" i="4"/>
  <c r="AG273" i="4"/>
  <c r="AT274" i="4" s="1"/>
  <c r="H273" i="4"/>
  <c r="AV272" i="4"/>
  <c r="AU272" i="4"/>
  <c r="AS272" i="4"/>
  <c r="AR272" i="4"/>
  <c r="AG272" i="4"/>
  <c r="W272" i="4"/>
  <c r="V272" i="4"/>
  <c r="T272" i="4"/>
  <c r="S272" i="4"/>
  <c r="H272" i="4"/>
  <c r="AG271" i="4"/>
  <c r="AT272" i="4" s="1"/>
  <c r="H271" i="4"/>
  <c r="U272" i="4" s="1"/>
  <c r="AV270" i="4"/>
  <c r="AU270" i="4"/>
  <c r="AS270" i="4"/>
  <c r="AR270" i="4"/>
  <c r="AG270" i="4"/>
  <c r="AT270" i="4" s="1"/>
  <c r="T270" i="4"/>
  <c r="S270" i="4"/>
  <c r="H270" i="4"/>
  <c r="AG269" i="4"/>
  <c r="H269" i="4"/>
  <c r="U270" i="4" s="1"/>
  <c r="AV268" i="4"/>
  <c r="AU268" i="4"/>
  <c r="AT268" i="4"/>
  <c r="AS268" i="4"/>
  <c r="AR268" i="4"/>
  <c r="AG268" i="4"/>
  <c r="W268" i="4"/>
  <c r="V268" i="4"/>
  <c r="U268" i="4"/>
  <c r="T268" i="4"/>
  <c r="S268" i="4"/>
  <c r="H268" i="4"/>
  <c r="AG267" i="4"/>
  <c r="H267" i="4"/>
  <c r="AV266" i="4"/>
  <c r="AU266" i="4"/>
  <c r="AS266" i="4"/>
  <c r="AR266" i="4"/>
  <c r="AG266" i="4"/>
  <c r="T266" i="4"/>
  <c r="S266" i="4"/>
  <c r="H266" i="4"/>
  <c r="AG265" i="4"/>
  <c r="AT266" i="4" s="1"/>
  <c r="H265" i="4"/>
  <c r="U266" i="4" s="1"/>
  <c r="AS264" i="4"/>
  <c r="AR264" i="4"/>
  <c r="AG264" i="4"/>
  <c r="W264" i="4"/>
  <c r="V264" i="4"/>
  <c r="U264" i="4"/>
  <c r="T264" i="4"/>
  <c r="S264" i="4"/>
  <c r="H264" i="4"/>
  <c r="AG263" i="4"/>
  <c r="AT264" i="4" s="1"/>
  <c r="H263" i="4"/>
  <c r="AS262" i="4"/>
  <c r="AR262" i="4"/>
  <c r="AG262" i="4"/>
  <c r="W262" i="4"/>
  <c r="V262" i="4"/>
  <c r="T262" i="4"/>
  <c r="S262" i="4"/>
  <c r="H262" i="4"/>
  <c r="AG261" i="4"/>
  <c r="AT262" i="4" s="1"/>
  <c r="H261" i="4"/>
  <c r="U262" i="4" s="1"/>
  <c r="AV260" i="4"/>
  <c r="AU260" i="4"/>
  <c r="AT260" i="4"/>
  <c r="AS260" i="4"/>
  <c r="AR260" i="4"/>
  <c r="AG260" i="4"/>
  <c r="W260" i="4"/>
  <c r="V260" i="4"/>
  <c r="T260" i="4"/>
  <c r="S260" i="4"/>
  <c r="H260" i="4"/>
  <c r="AG259" i="4"/>
  <c r="H259" i="4"/>
  <c r="U260" i="4" s="1"/>
  <c r="AV258" i="4"/>
  <c r="AU258" i="4"/>
  <c r="AT258" i="4"/>
  <c r="AS258" i="4"/>
  <c r="AR258" i="4"/>
  <c r="AG258" i="4"/>
  <c r="T258" i="4"/>
  <c r="S258" i="4"/>
  <c r="H258" i="4"/>
  <c r="U258" i="4" s="1"/>
  <c r="AG257" i="4"/>
  <c r="H257" i="4"/>
  <c r="AS256" i="4"/>
  <c r="AR256" i="4"/>
  <c r="AG256" i="4"/>
  <c r="U256" i="4"/>
  <c r="T256" i="4"/>
  <c r="S256" i="4"/>
  <c r="H256" i="4"/>
  <c r="AG255" i="4"/>
  <c r="AT256" i="4" s="1"/>
  <c r="H255" i="4"/>
  <c r="AS254" i="4"/>
  <c r="AR254" i="4"/>
  <c r="AG254" i="4"/>
  <c r="W254" i="4"/>
  <c r="V254" i="4"/>
  <c r="T254" i="4"/>
  <c r="S254" i="4"/>
  <c r="H254" i="4"/>
  <c r="AG253" i="4"/>
  <c r="AT254" i="4" s="1"/>
  <c r="H253" i="4"/>
  <c r="U254" i="4" s="1"/>
  <c r="AV252" i="4"/>
  <c r="AU252" i="4"/>
  <c r="AS252" i="4"/>
  <c r="AR252" i="4"/>
  <c r="AG252" i="4"/>
  <c r="W252" i="4"/>
  <c r="V252" i="4"/>
  <c r="T252" i="4"/>
  <c r="S252" i="4"/>
  <c r="H252" i="4"/>
  <c r="AG251" i="4"/>
  <c r="AT252" i="4" s="1"/>
  <c r="H251" i="4"/>
  <c r="U252" i="4" s="1"/>
  <c r="BH250" i="4"/>
  <c r="BG250" i="4"/>
  <c r="BF250" i="4"/>
  <c r="BE250" i="4"/>
  <c r="AV250" i="4"/>
  <c r="AU250" i="4"/>
  <c r="AT250" i="4"/>
  <c r="AS250" i="4"/>
  <c r="AR250" i="4"/>
  <c r="AG250" i="4"/>
  <c r="T250" i="4"/>
  <c r="S250" i="4"/>
  <c r="H250" i="4"/>
  <c r="BE249" i="4"/>
  <c r="AG249" i="4"/>
  <c r="H249" i="4"/>
  <c r="U250" i="4" s="1"/>
  <c r="BG248" i="4"/>
  <c r="BF248" i="4"/>
  <c r="BE248" i="4"/>
  <c r="BH248" i="4" s="1"/>
  <c r="AS248" i="4"/>
  <c r="AR248" i="4"/>
  <c r="AG248" i="4"/>
  <c r="T248" i="4"/>
  <c r="S248" i="4"/>
  <c r="H248" i="4"/>
  <c r="BE247" i="4"/>
  <c r="AG247" i="4"/>
  <c r="AT248" i="4" s="1"/>
  <c r="H247" i="4"/>
  <c r="U248" i="4" s="1"/>
  <c r="BH246" i="4"/>
  <c r="BG246" i="4"/>
  <c r="BF246" i="4"/>
  <c r="BE246" i="4"/>
  <c r="AV246" i="4"/>
  <c r="AU246" i="4"/>
  <c r="AT246" i="4"/>
  <c r="AS246" i="4"/>
  <c r="AR246" i="4"/>
  <c r="AG246" i="4"/>
  <c r="T246" i="4"/>
  <c r="S246" i="4"/>
  <c r="H246" i="4"/>
  <c r="BE245" i="4"/>
  <c r="AG245" i="4"/>
  <c r="H245" i="4"/>
  <c r="U246" i="4" s="1"/>
  <c r="BG244" i="4"/>
  <c r="BF244" i="4"/>
  <c r="BE244" i="4"/>
  <c r="AV244" i="4"/>
  <c r="AU244" i="4"/>
  <c r="AT244" i="4"/>
  <c r="AS244" i="4"/>
  <c r="AR244" i="4"/>
  <c r="AG244" i="4"/>
  <c r="W244" i="4"/>
  <c r="V244" i="4"/>
  <c r="T244" i="4"/>
  <c r="S244" i="4"/>
  <c r="H244" i="4"/>
  <c r="BE243" i="4"/>
  <c r="BH244" i="4" s="1"/>
  <c r="AG243" i="4"/>
  <c r="H243" i="4"/>
  <c r="U244" i="4" s="1"/>
  <c r="BG242" i="4"/>
  <c r="BF242" i="4"/>
  <c r="BE242" i="4"/>
  <c r="BH242" i="4" s="1"/>
  <c r="AV242" i="4"/>
  <c r="AU242" i="4"/>
  <c r="AS242" i="4"/>
  <c r="AR242" i="4"/>
  <c r="AG242" i="4"/>
  <c r="U242" i="4"/>
  <c r="T242" i="4"/>
  <c r="S242" i="4"/>
  <c r="H242" i="4"/>
  <c r="BE241" i="4"/>
  <c r="AG241" i="4"/>
  <c r="AT242" i="4" s="1"/>
  <c r="H241" i="4"/>
  <c r="BG240" i="4"/>
  <c r="BF240" i="4"/>
  <c r="BE240" i="4"/>
  <c r="AV240" i="4"/>
  <c r="AU240" i="4"/>
  <c r="AG240" i="4"/>
  <c r="W240" i="4"/>
  <c r="V240" i="4"/>
  <c r="U240" i="4"/>
  <c r="T240" i="4"/>
  <c r="S240" i="4"/>
  <c r="H240" i="4"/>
  <c r="BE239" i="4"/>
  <c r="BH240" i="4" s="1"/>
  <c r="AG239" i="4"/>
  <c r="H239" i="4"/>
  <c r="BG238" i="4"/>
  <c r="BF238" i="4"/>
  <c r="BE238" i="4"/>
  <c r="AV238" i="4"/>
  <c r="AU238" i="4"/>
  <c r="AS238" i="4"/>
  <c r="AR238" i="4"/>
  <c r="AG238" i="4"/>
  <c r="U238" i="4"/>
  <c r="T238" i="4"/>
  <c r="S238" i="4"/>
  <c r="H238" i="4"/>
  <c r="BE237" i="4"/>
  <c r="BH238" i="4" s="1"/>
  <c r="AG237" i="4"/>
  <c r="AT238" i="4" s="1"/>
  <c r="H237" i="4"/>
  <c r="BH236" i="4"/>
  <c r="BG236" i="4"/>
  <c r="BF236" i="4"/>
  <c r="BE236" i="4"/>
  <c r="AT236" i="4"/>
  <c r="AS236" i="4"/>
  <c r="AR236" i="4"/>
  <c r="AG236" i="4"/>
  <c r="W236" i="4"/>
  <c r="V236" i="4"/>
  <c r="U236" i="4"/>
  <c r="T236" i="4"/>
  <c r="S236" i="4"/>
  <c r="H236" i="4"/>
  <c r="BE235" i="4"/>
  <c r="AG235" i="4"/>
  <c r="H235" i="4"/>
  <c r="BH234" i="4"/>
  <c r="BG234" i="4"/>
  <c r="BF234" i="4"/>
  <c r="BE234" i="4"/>
  <c r="AS234" i="4"/>
  <c r="AR234" i="4"/>
  <c r="AG234" i="4"/>
  <c r="W234" i="4"/>
  <c r="V234" i="4"/>
  <c r="T234" i="4"/>
  <c r="S234" i="4"/>
  <c r="H234" i="4"/>
  <c r="BE233" i="4"/>
  <c r="AG233" i="4"/>
  <c r="AT234" i="4" s="1"/>
  <c r="H233" i="4"/>
  <c r="U234" i="4" s="1"/>
  <c r="BG232" i="4"/>
  <c r="BF232" i="4"/>
  <c r="BE232" i="4"/>
  <c r="AS232" i="4"/>
  <c r="AR232" i="4"/>
  <c r="AG232" i="4"/>
  <c r="AT232" i="4" s="1"/>
  <c r="U232" i="4"/>
  <c r="T232" i="4"/>
  <c r="S232" i="4"/>
  <c r="H232" i="4"/>
  <c r="BE231" i="4"/>
  <c r="BH232" i="4" s="1"/>
  <c r="AG231" i="4"/>
  <c r="H231" i="4"/>
  <c r="BH230" i="4"/>
  <c r="BG230" i="4"/>
  <c r="BF230" i="4"/>
  <c r="BE230" i="4"/>
  <c r="AS230" i="4"/>
  <c r="AR230" i="4"/>
  <c r="AG230" i="4"/>
  <c r="W230" i="4"/>
  <c r="V230" i="4"/>
  <c r="T230" i="4"/>
  <c r="S230" i="4"/>
  <c r="H230" i="4"/>
  <c r="BE229" i="4"/>
  <c r="AG229" i="4"/>
  <c r="AT230" i="4" s="1"/>
  <c r="H229" i="4"/>
  <c r="U230" i="4" s="1"/>
  <c r="BG228" i="4"/>
  <c r="BF228" i="4"/>
  <c r="BE228" i="4"/>
  <c r="AS228" i="4"/>
  <c r="AR228" i="4"/>
  <c r="AG228" i="4"/>
  <c r="W228" i="4"/>
  <c r="V228" i="4"/>
  <c r="U228" i="4"/>
  <c r="T228" i="4"/>
  <c r="S228" i="4"/>
  <c r="H228" i="4"/>
  <c r="BE227" i="4"/>
  <c r="BH228" i="4" s="1"/>
  <c r="AG227" i="4"/>
  <c r="AT228" i="4" s="1"/>
  <c r="H227" i="4"/>
  <c r="BG226" i="4"/>
  <c r="BF226" i="4"/>
  <c r="BE226" i="4"/>
  <c r="AV226" i="4"/>
  <c r="AU226" i="4"/>
  <c r="AT226" i="4"/>
  <c r="AS226" i="4"/>
  <c r="AR226" i="4"/>
  <c r="AG226" i="4"/>
  <c r="T226" i="4"/>
  <c r="S226" i="4"/>
  <c r="H226" i="4"/>
  <c r="U226" i="4" s="1"/>
  <c r="BE225" i="4"/>
  <c r="BH226" i="4" s="1"/>
  <c r="AG225" i="4"/>
  <c r="H225" i="4"/>
  <c r="BH224" i="4"/>
  <c r="BG224" i="4"/>
  <c r="BF224" i="4"/>
  <c r="BE224" i="4"/>
  <c r="AV224" i="4"/>
  <c r="AU224" i="4"/>
  <c r="AT224" i="4"/>
  <c r="AS224" i="4"/>
  <c r="AR224" i="4"/>
  <c r="AG224" i="4"/>
  <c r="T224" i="4"/>
  <c r="S224" i="4"/>
  <c r="H224" i="4"/>
  <c r="U224" i="4" s="1"/>
  <c r="BE223" i="4"/>
  <c r="AG223" i="4"/>
  <c r="H223" i="4"/>
  <c r="BG222" i="4"/>
  <c r="BF222" i="4"/>
  <c r="BE222" i="4"/>
  <c r="AV222" i="4"/>
  <c r="AU222" i="4"/>
  <c r="AS222" i="4"/>
  <c r="AR222" i="4"/>
  <c r="AG222" i="4"/>
  <c r="AT222" i="4" s="1"/>
  <c r="W222" i="4"/>
  <c r="V222" i="4"/>
  <c r="U222" i="4"/>
  <c r="T222" i="4"/>
  <c r="S222" i="4"/>
  <c r="H222" i="4"/>
  <c r="BE221" i="4"/>
  <c r="BH222" i="4" s="1"/>
  <c r="AG221" i="4"/>
  <c r="H221" i="4"/>
  <c r="BG220" i="4"/>
  <c r="BF220" i="4"/>
  <c r="BE220" i="4"/>
  <c r="AV220" i="4"/>
  <c r="AU220" i="4"/>
  <c r="AS220" i="4"/>
  <c r="AR220" i="4"/>
  <c r="AG220" i="4"/>
  <c r="AT220" i="4" s="1"/>
  <c r="W220" i="4"/>
  <c r="V220" i="4"/>
  <c r="T220" i="4"/>
  <c r="S220" i="4"/>
  <c r="H220" i="4"/>
  <c r="BE219" i="4"/>
  <c r="BH220" i="4" s="1"/>
  <c r="AG219" i="4"/>
  <c r="H219" i="4"/>
  <c r="U220" i="4" s="1"/>
  <c r="BG218" i="4"/>
  <c r="BF218" i="4"/>
  <c r="BE218" i="4"/>
  <c r="AS218" i="4"/>
  <c r="AR218" i="4"/>
  <c r="AG218" i="4"/>
  <c r="W218" i="4"/>
  <c r="V218" i="4"/>
  <c r="T218" i="4"/>
  <c r="S218" i="4"/>
  <c r="H218" i="4"/>
  <c r="BE217" i="4"/>
  <c r="BH218" i="4" s="1"/>
  <c r="AG217" i="4"/>
  <c r="AT218" i="4" s="1"/>
  <c r="H217" i="4"/>
  <c r="U218" i="4" s="1"/>
  <c r="BG216" i="4"/>
  <c r="BF216" i="4"/>
  <c r="BE216" i="4"/>
  <c r="AT216" i="4"/>
  <c r="AS216" i="4"/>
  <c r="AR216" i="4"/>
  <c r="AG216" i="4"/>
  <c r="W216" i="4"/>
  <c r="V216" i="4"/>
  <c r="T216" i="4"/>
  <c r="S216" i="4"/>
  <c r="H216" i="4"/>
  <c r="BE215" i="4"/>
  <c r="BH216" i="4" s="1"/>
  <c r="AG215" i="4"/>
  <c r="H215" i="4"/>
  <c r="U216" i="4" s="1"/>
  <c r="BG214" i="4"/>
  <c r="BF214" i="4"/>
  <c r="BE214" i="4"/>
  <c r="AS214" i="4"/>
  <c r="AR214" i="4"/>
  <c r="AG214" i="4"/>
  <c r="T214" i="4"/>
  <c r="S214" i="4"/>
  <c r="H214" i="4"/>
  <c r="BE213" i="4"/>
  <c r="BH214" i="4" s="1"/>
  <c r="AG213" i="4"/>
  <c r="AT214" i="4" s="1"/>
  <c r="H213" i="4"/>
  <c r="U214" i="4" s="1"/>
  <c r="BG212" i="4"/>
  <c r="BF212" i="4"/>
  <c r="BE212" i="4"/>
  <c r="AT212" i="4"/>
  <c r="AS212" i="4"/>
  <c r="AR212" i="4"/>
  <c r="AG212" i="4"/>
  <c r="W212" i="4"/>
  <c r="V212" i="4"/>
  <c r="T212" i="4"/>
  <c r="S212" i="4"/>
  <c r="H212" i="4"/>
  <c r="BE211" i="4"/>
  <c r="BH212" i="4" s="1"/>
  <c r="AG211" i="4"/>
  <c r="H211" i="4"/>
  <c r="U212" i="4" s="1"/>
  <c r="BG210" i="4"/>
  <c r="BF210" i="4"/>
  <c r="BE210" i="4"/>
  <c r="AS210" i="4"/>
  <c r="AR210" i="4"/>
  <c r="AG210" i="4"/>
  <c r="T210" i="4"/>
  <c r="S210" i="4"/>
  <c r="H210" i="4"/>
  <c r="BE209" i="4"/>
  <c r="BH210" i="4" s="1"/>
  <c r="AG209" i="4"/>
  <c r="AT210" i="4" s="1"/>
  <c r="H209" i="4"/>
  <c r="U210" i="4" s="1"/>
  <c r="BG208" i="4"/>
  <c r="BF208" i="4"/>
  <c r="BE208" i="4"/>
  <c r="AT208" i="4"/>
  <c r="AS208" i="4"/>
  <c r="AR208" i="4"/>
  <c r="AG208" i="4"/>
  <c r="T208" i="4"/>
  <c r="S208" i="4"/>
  <c r="H208" i="4"/>
  <c r="BE207" i="4"/>
  <c r="BH208" i="4" s="1"/>
  <c r="AG207" i="4"/>
  <c r="H207" i="4"/>
  <c r="U208" i="4" s="1"/>
  <c r="BG206" i="4"/>
  <c r="BF206" i="4"/>
  <c r="BE206" i="4"/>
  <c r="AV206" i="4"/>
  <c r="AU206" i="4"/>
  <c r="AS206" i="4"/>
  <c r="AR206" i="4"/>
  <c r="AG206" i="4"/>
  <c r="T206" i="4"/>
  <c r="S206" i="4"/>
  <c r="H206" i="4"/>
  <c r="BE205" i="4"/>
  <c r="BH206" i="4" s="1"/>
  <c r="AG205" i="4"/>
  <c r="AT206" i="4" s="1"/>
  <c r="H205" i="4"/>
  <c r="U206" i="4" s="1"/>
  <c r="BG204" i="4"/>
  <c r="BF204" i="4"/>
  <c r="BE204" i="4"/>
  <c r="AT204" i="4"/>
  <c r="AS204" i="4"/>
  <c r="AR204" i="4"/>
  <c r="AG204" i="4"/>
  <c r="T204" i="4"/>
  <c r="S204" i="4"/>
  <c r="H204" i="4"/>
  <c r="BE203" i="4"/>
  <c r="BH204" i="4" s="1"/>
  <c r="AG203" i="4"/>
  <c r="H203" i="4"/>
  <c r="U204" i="4" s="1"/>
  <c r="BE202" i="4"/>
  <c r="AV202" i="4"/>
  <c r="AU202" i="4"/>
  <c r="AS202" i="4"/>
  <c r="AR202" i="4"/>
  <c r="AG202" i="4"/>
  <c r="AT202" i="4" s="1"/>
  <c r="T202" i="4"/>
  <c r="S202" i="4"/>
  <c r="H202" i="4"/>
  <c r="U202" i="4" s="1"/>
  <c r="AG201" i="4"/>
  <c r="H201" i="4"/>
  <c r="BH200" i="4"/>
  <c r="BG200" i="4"/>
  <c r="BF200" i="4"/>
  <c r="BE200" i="4"/>
  <c r="AT200" i="4"/>
  <c r="AS200" i="4"/>
  <c r="AR200" i="4"/>
  <c r="AG200" i="4"/>
  <c r="W200" i="4"/>
  <c r="V200" i="4"/>
  <c r="T200" i="4"/>
  <c r="S200" i="4"/>
  <c r="H200" i="4"/>
  <c r="BE199" i="4"/>
  <c r="AG199" i="4"/>
  <c r="H199" i="4"/>
  <c r="U200" i="4" s="1"/>
  <c r="BH198" i="4"/>
  <c r="BG198" i="4"/>
  <c r="BF198" i="4"/>
  <c r="BE198" i="4"/>
  <c r="AS198" i="4"/>
  <c r="AR198" i="4"/>
  <c r="AG198" i="4"/>
  <c r="AT198" i="4" s="1"/>
  <c r="U198" i="4"/>
  <c r="T198" i="4"/>
  <c r="S198" i="4"/>
  <c r="H198" i="4"/>
  <c r="BE197" i="4"/>
  <c r="AG197" i="4"/>
  <c r="H197" i="4"/>
  <c r="BH196" i="4"/>
  <c r="BG196" i="4"/>
  <c r="BF196" i="4"/>
  <c r="BE196" i="4"/>
  <c r="AS196" i="4"/>
  <c r="AR196" i="4"/>
  <c r="AG196" i="4"/>
  <c r="W196" i="4"/>
  <c r="V196" i="4"/>
  <c r="H196" i="4"/>
  <c r="BE195" i="4"/>
  <c r="AG195" i="4"/>
  <c r="AT196" i="4" s="1"/>
  <c r="BG194" i="4"/>
  <c r="BF194" i="4"/>
  <c r="BE194" i="4"/>
  <c r="AV194" i="4"/>
  <c r="AU194" i="4"/>
  <c r="AS194" i="4"/>
  <c r="AR194" i="4"/>
  <c r="AG194" i="4"/>
  <c r="AT194" i="4" s="1"/>
  <c r="W194" i="4"/>
  <c r="V194" i="4"/>
  <c r="U194" i="4"/>
  <c r="T194" i="4"/>
  <c r="S194" i="4"/>
  <c r="H194" i="4"/>
  <c r="BE193" i="4"/>
  <c r="BH194" i="4" s="1"/>
  <c r="AG193" i="4"/>
  <c r="H193" i="4"/>
  <c r="BH192" i="4"/>
  <c r="BG192" i="4"/>
  <c r="BF192" i="4"/>
  <c r="BE192" i="4"/>
  <c r="AV192" i="4"/>
  <c r="AU192" i="4"/>
  <c r="AS192" i="4"/>
  <c r="AR192" i="4"/>
  <c r="AG192" i="4"/>
  <c r="AT192" i="4" s="1"/>
  <c r="T192" i="4"/>
  <c r="S192" i="4"/>
  <c r="H192" i="4"/>
  <c r="BE191" i="4"/>
  <c r="AG191" i="4"/>
  <c r="H191" i="4"/>
  <c r="U192" i="4" s="1"/>
  <c r="BH190" i="4"/>
  <c r="BG190" i="4"/>
  <c r="BF190" i="4"/>
  <c r="BE190" i="4"/>
  <c r="AV190" i="4"/>
  <c r="AU190" i="4"/>
  <c r="AS190" i="4"/>
  <c r="AR190" i="4"/>
  <c r="AG190" i="4"/>
  <c r="T190" i="4"/>
  <c r="S190" i="4"/>
  <c r="H190" i="4"/>
  <c r="BE189" i="4"/>
  <c r="AG189" i="4"/>
  <c r="AT190" i="4" s="1"/>
  <c r="H189" i="4"/>
  <c r="U190" i="4" s="1"/>
  <c r="BH188" i="4"/>
  <c r="BG188" i="4"/>
  <c r="BF188" i="4"/>
  <c r="BE188" i="4"/>
  <c r="AV188" i="4"/>
  <c r="AU188" i="4"/>
  <c r="AT188" i="4"/>
  <c r="AS188" i="4"/>
  <c r="AR188" i="4"/>
  <c r="AG188" i="4"/>
  <c r="T188" i="4"/>
  <c r="S188" i="4"/>
  <c r="H188" i="4"/>
  <c r="BE187" i="4"/>
  <c r="AG187" i="4"/>
  <c r="H187" i="4"/>
  <c r="U188" i="4" s="1"/>
  <c r="BG186" i="4"/>
  <c r="BF186" i="4"/>
  <c r="BE186" i="4"/>
  <c r="AV186" i="4"/>
  <c r="AU186" i="4"/>
  <c r="AS186" i="4"/>
  <c r="AR186" i="4"/>
  <c r="AG186" i="4"/>
  <c r="T186" i="4"/>
  <c r="S186" i="4"/>
  <c r="H186" i="4"/>
  <c r="BE185" i="4"/>
  <c r="BH186" i="4" s="1"/>
  <c r="AG185" i="4"/>
  <c r="AT186" i="4" s="1"/>
  <c r="H185" i="4"/>
  <c r="U186" i="4" s="1"/>
  <c r="BG184" i="4"/>
  <c r="BF184" i="4"/>
  <c r="BE184" i="4"/>
  <c r="AV184" i="4"/>
  <c r="AU184" i="4"/>
  <c r="AS184" i="4"/>
  <c r="AR184" i="4"/>
  <c r="AG184" i="4"/>
  <c r="W184" i="4"/>
  <c r="V184" i="4"/>
  <c r="U184" i="4"/>
  <c r="T184" i="4"/>
  <c r="S184" i="4"/>
  <c r="H184" i="4"/>
  <c r="BE183" i="4"/>
  <c r="BH184" i="4" s="1"/>
  <c r="AG183" i="4"/>
  <c r="AT184" i="4" s="1"/>
  <c r="H183" i="4"/>
  <c r="BG182" i="4"/>
  <c r="BF182" i="4"/>
  <c r="BE182" i="4"/>
  <c r="AV182" i="4"/>
  <c r="AU182" i="4"/>
  <c r="AS182" i="4"/>
  <c r="AR182" i="4"/>
  <c r="AG182" i="4"/>
  <c r="U182" i="4"/>
  <c r="T182" i="4"/>
  <c r="S182" i="4"/>
  <c r="H182" i="4"/>
  <c r="BE181" i="4"/>
  <c r="BH182" i="4" s="1"/>
  <c r="AG181" i="4"/>
  <c r="AT182" i="4" s="1"/>
  <c r="H181" i="4"/>
  <c r="BH180" i="4"/>
  <c r="BG180" i="4"/>
  <c r="BF180" i="4"/>
  <c r="BE180" i="4"/>
  <c r="AV180" i="4"/>
  <c r="AU180" i="4"/>
  <c r="AS180" i="4"/>
  <c r="AR180" i="4"/>
  <c r="AG180" i="4"/>
  <c r="AT180" i="4" s="1"/>
  <c r="U180" i="4"/>
  <c r="T180" i="4"/>
  <c r="S180" i="4"/>
  <c r="H180" i="4"/>
  <c r="BE179" i="4"/>
  <c r="AG179" i="4"/>
  <c r="H179" i="4"/>
  <c r="BH178" i="4"/>
  <c r="BG178" i="4"/>
  <c r="BF178" i="4"/>
  <c r="BE178" i="4"/>
  <c r="AS178" i="4"/>
  <c r="AR178" i="4"/>
  <c r="AG178" i="4"/>
  <c r="W178" i="4"/>
  <c r="V178" i="4"/>
  <c r="T178" i="4"/>
  <c r="S178" i="4"/>
  <c r="H178" i="4"/>
  <c r="BE177" i="4"/>
  <c r="AG177" i="4"/>
  <c r="AT178" i="4" s="1"/>
  <c r="H177" i="4"/>
  <c r="U178" i="4" s="1"/>
  <c r="BG176" i="4"/>
  <c r="BF176" i="4"/>
  <c r="BE176" i="4"/>
  <c r="AV176" i="4"/>
  <c r="AU176" i="4"/>
  <c r="AT176" i="4"/>
  <c r="AS176" i="4"/>
  <c r="AR176" i="4"/>
  <c r="AG176" i="4"/>
  <c r="W176" i="4"/>
  <c r="V176" i="4"/>
  <c r="T176" i="4"/>
  <c r="S176" i="4"/>
  <c r="H176" i="4"/>
  <c r="U176" i="4" s="1"/>
  <c r="BE175" i="4"/>
  <c r="BH176" i="4" s="1"/>
  <c r="AG175" i="4"/>
  <c r="H175" i="4"/>
  <c r="BG174" i="4"/>
  <c r="BF174" i="4"/>
  <c r="BE174" i="4"/>
  <c r="AT174" i="4"/>
  <c r="AS174" i="4"/>
  <c r="AR174" i="4"/>
  <c r="AG174" i="4"/>
  <c r="W174" i="4"/>
  <c r="V174" i="4"/>
  <c r="T174" i="4"/>
  <c r="S174" i="4"/>
  <c r="H174" i="4"/>
  <c r="BE173" i="4"/>
  <c r="BH174" i="4" s="1"/>
  <c r="AG173" i="4"/>
  <c r="H173" i="4"/>
  <c r="U174" i="4" s="1"/>
  <c r="BG172" i="4"/>
  <c r="BF172" i="4"/>
  <c r="BE172" i="4"/>
  <c r="AT172" i="4"/>
  <c r="AS172" i="4"/>
  <c r="AR172" i="4"/>
  <c r="AG172" i="4"/>
  <c r="T172" i="4"/>
  <c r="S172" i="4"/>
  <c r="H172" i="4"/>
  <c r="U172" i="4" s="1"/>
  <c r="BE171" i="4"/>
  <c r="BH172" i="4" s="1"/>
  <c r="AG171" i="4"/>
  <c r="H171" i="4"/>
  <c r="BG170" i="4"/>
  <c r="BF170" i="4"/>
  <c r="BE170" i="4"/>
  <c r="AT170" i="4"/>
  <c r="AS170" i="4"/>
  <c r="AR170" i="4"/>
  <c r="AG170" i="4"/>
  <c r="T170" i="4"/>
  <c r="S170" i="4"/>
  <c r="H170" i="4"/>
  <c r="U170" i="4" s="1"/>
  <c r="BE169" i="4"/>
  <c r="BH170" i="4" s="1"/>
  <c r="AG169" i="4"/>
  <c r="H169" i="4"/>
  <c r="BG168" i="4"/>
  <c r="BF168" i="4"/>
  <c r="BE168" i="4"/>
  <c r="AT168" i="4"/>
  <c r="AS168" i="4"/>
  <c r="AR168" i="4"/>
  <c r="AG168" i="4"/>
  <c r="T168" i="4"/>
  <c r="S168" i="4"/>
  <c r="H168" i="4"/>
  <c r="BE167" i="4"/>
  <c r="BH168" i="4" s="1"/>
  <c r="AG167" i="4"/>
  <c r="H167" i="4"/>
  <c r="U168" i="4" s="1"/>
  <c r="BG166" i="4"/>
  <c r="BF166" i="4"/>
  <c r="BE166" i="4"/>
  <c r="AS166" i="4"/>
  <c r="AR166" i="4"/>
  <c r="AG166" i="4"/>
  <c r="W166" i="4"/>
  <c r="V166" i="4"/>
  <c r="T166" i="4"/>
  <c r="S166" i="4"/>
  <c r="H166" i="4"/>
  <c r="U166" i="4" s="1"/>
  <c r="BE165" i="4"/>
  <c r="BH166" i="4" s="1"/>
  <c r="AG165" i="4"/>
  <c r="AT166" i="4" s="1"/>
  <c r="H165" i="4"/>
  <c r="BG164" i="4"/>
  <c r="BF164" i="4"/>
  <c r="BE164" i="4"/>
  <c r="AT164" i="4"/>
  <c r="AS164" i="4"/>
  <c r="AR164" i="4"/>
  <c r="AG164" i="4"/>
  <c r="W164" i="4"/>
  <c r="V164" i="4"/>
  <c r="U164" i="4"/>
  <c r="T164" i="4"/>
  <c r="S164" i="4"/>
  <c r="H164" i="4"/>
  <c r="BE163" i="4"/>
  <c r="BH164" i="4" s="1"/>
  <c r="AG163" i="4"/>
  <c r="H163" i="4"/>
  <c r="BG162" i="4"/>
  <c r="BF162" i="4"/>
  <c r="BE162" i="4"/>
  <c r="AV162" i="4"/>
  <c r="AU162" i="4"/>
  <c r="AS162" i="4"/>
  <c r="AR162" i="4"/>
  <c r="AG162" i="4"/>
  <c r="AT162" i="4" s="1"/>
  <c r="W162" i="4"/>
  <c r="V162" i="4"/>
  <c r="U162" i="4"/>
  <c r="T162" i="4"/>
  <c r="S162" i="4"/>
  <c r="H162" i="4"/>
  <c r="BE161" i="4"/>
  <c r="BH162" i="4" s="1"/>
  <c r="AG161" i="4"/>
  <c r="H161" i="4"/>
  <c r="BG160" i="4"/>
  <c r="BF160" i="4"/>
  <c r="BE160" i="4"/>
  <c r="AV160" i="4"/>
  <c r="AU160" i="4"/>
  <c r="AS160" i="4"/>
  <c r="AR160" i="4"/>
  <c r="AG160" i="4"/>
  <c r="W160" i="4"/>
  <c r="V160" i="4"/>
  <c r="T160" i="4"/>
  <c r="S160" i="4"/>
  <c r="H160" i="4"/>
  <c r="BE159" i="4"/>
  <c r="BH160" i="4" s="1"/>
  <c r="AG159" i="4"/>
  <c r="AT160" i="4" s="1"/>
  <c r="H159" i="4"/>
  <c r="U160" i="4" s="1"/>
  <c r="BG158" i="4"/>
  <c r="BF158" i="4"/>
  <c r="BE158" i="4"/>
  <c r="BH158" i="4" s="1"/>
  <c r="AS158" i="4"/>
  <c r="AR158" i="4"/>
  <c r="AG158" i="4"/>
  <c r="T158" i="4"/>
  <c r="S158" i="4"/>
  <c r="H158" i="4"/>
  <c r="BE157" i="4"/>
  <c r="AG157" i="4"/>
  <c r="AT158" i="4" s="1"/>
  <c r="H157" i="4"/>
  <c r="U158" i="4" s="1"/>
  <c r="BH156" i="4"/>
  <c r="BG156" i="4"/>
  <c r="BF156" i="4"/>
  <c r="BE156" i="4"/>
  <c r="AV156" i="4"/>
  <c r="AU156" i="4"/>
  <c r="AT156" i="4"/>
  <c r="AS156" i="4"/>
  <c r="AR156" i="4"/>
  <c r="AG156" i="4"/>
  <c r="W156" i="4"/>
  <c r="V156" i="4"/>
  <c r="T156" i="4"/>
  <c r="S156" i="4"/>
  <c r="H156" i="4"/>
  <c r="BE155" i="4"/>
  <c r="AG155" i="4"/>
  <c r="H155" i="4"/>
  <c r="U156" i="4" s="1"/>
  <c r="BG154" i="4"/>
  <c r="BF154" i="4"/>
  <c r="BE154" i="4"/>
  <c r="AV154" i="4"/>
  <c r="AU154" i="4"/>
  <c r="AS154" i="4"/>
  <c r="AR154" i="4"/>
  <c r="AG154" i="4"/>
  <c r="W154" i="4"/>
  <c r="V154" i="4"/>
  <c r="U154" i="4"/>
  <c r="T154" i="4"/>
  <c r="S154" i="4"/>
  <c r="H154" i="4"/>
  <c r="BE153" i="4"/>
  <c r="BH154" i="4" s="1"/>
  <c r="AG153" i="4"/>
  <c r="AT154" i="4" s="1"/>
  <c r="H153" i="4"/>
  <c r="BH152" i="4"/>
  <c r="BG152" i="4"/>
  <c r="BF152" i="4"/>
  <c r="BE152" i="4"/>
  <c r="AT152" i="4"/>
  <c r="AS152" i="4"/>
  <c r="AR152" i="4"/>
  <c r="AG152" i="4"/>
  <c r="W152" i="4"/>
  <c r="V152" i="4"/>
  <c r="T152" i="4"/>
  <c r="S152" i="4"/>
  <c r="H152" i="4"/>
  <c r="BE151" i="4"/>
  <c r="AG151" i="4"/>
  <c r="H151" i="4"/>
  <c r="U152" i="4" s="1"/>
  <c r="BH150" i="4"/>
  <c r="BG150" i="4"/>
  <c r="BF150" i="4"/>
  <c r="BE150" i="4"/>
  <c r="AV150" i="4"/>
  <c r="AU150" i="4"/>
  <c r="AS150" i="4"/>
  <c r="AR150" i="4"/>
  <c r="AG150" i="4"/>
  <c r="T150" i="4"/>
  <c r="S150" i="4"/>
  <c r="H150" i="4"/>
  <c r="BE149" i="4"/>
  <c r="AG149" i="4"/>
  <c r="AT150" i="4" s="1"/>
  <c r="H149" i="4"/>
  <c r="U150" i="4" s="1"/>
  <c r="BG148" i="4"/>
  <c r="BF148" i="4"/>
  <c r="BE148" i="4"/>
  <c r="AS148" i="4"/>
  <c r="AR148" i="4"/>
  <c r="AG148" i="4"/>
  <c r="W148" i="4"/>
  <c r="V148" i="4"/>
  <c r="T148" i="4"/>
  <c r="S148" i="4"/>
  <c r="H148" i="4"/>
  <c r="BE147" i="4"/>
  <c r="BH148" i="4" s="1"/>
  <c r="AG147" i="4"/>
  <c r="AT148" i="4" s="1"/>
  <c r="H147" i="4"/>
  <c r="U148" i="4" s="1"/>
  <c r="BG146" i="4"/>
  <c r="BF146" i="4"/>
  <c r="BE146" i="4"/>
  <c r="AS146" i="4"/>
  <c r="AR146" i="4"/>
  <c r="AG146" i="4"/>
  <c r="W146" i="4"/>
  <c r="V146" i="4"/>
  <c r="T146" i="4"/>
  <c r="S146" i="4"/>
  <c r="H146" i="4"/>
  <c r="U146" i="4" s="1"/>
  <c r="BE145" i="4"/>
  <c r="BH146" i="4" s="1"/>
  <c r="AG145" i="4"/>
  <c r="AT146" i="4" s="1"/>
  <c r="H145" i="4"/>
  <c r="BG144" i="4"/>
  <c r="BF144" i="4"/>
  <c r="BE144" i="4"/>
  <c r="AV144" i="4"/>
  <c r="AU144" i="4"/>
  <c r="AT144" i="4"/>
  <c r="AS144" i="4"/>
  <c r="AR144" i="4"/>
  <c r="AG144" i="4"/>
  <c r="U144" i="4"/>
  <c r="T144" i="4"/>
  <c r="S144" i="4"/>
  <c r="H144" i="4"/>
  <c r="BE143" i="4"/>
  <c r="BH144" i="4" s="1"/>
  <c r="AG143" i="4"/>
  <c r="H143" i="4"/>
  <c r="BG142" i="4"/>
  <c r="BF142" i="4"/>
  <c r="BE142" i="4"/>
  <c r="AT142" i="4"/>
  <c r="AS142" i="4"/>
  <c r="AR142" i="4"/>
  <c r="AG142" i="4"/>
  <c r="T142" i="4"/>
  <c r="S142" i="4"/>
  <c r="H142" i="4"/>
  <c r="U142" i="4" s="1"/>
  <c r="BE141" i="4"/>
  <c r="BH142" i="4" s="1"/>
  <c r="AG141" i="4"/>
  <c r="H141" i="4"/>
  <c r="BG140" i="4"/>
  <c r="BF140" i="4"/>
  <c r="BE140" i="4"/>
  <c r="AV140" i="4"/>
  <c r="AU140" i="4"/>
  <c r="AT140" i="4"/>
  <c r="AS140" i="4"/>
  <c r="AR140" i="4"/>
  <c r="AG140" i="4"/>
  <c r="U140" i="4"/>
  <c r="T140" i="4"/>
  <c r="S140" i="4"/>
  <c r="H140" i="4"/>
  <c r="BE139" i="4"/>
  <c r="BH140" i="4" s="1"/>
  <c r="AG139" i="4"/>
  <c r="H139" i="4"/>
  <c r="BG138" i="4"/>
  <c r="BF138" i="4"/>
  <c r="BE138" i="4"/>
  <c r="AV138" i="4"/>
  <c r="AU138" i="4"/>
  <c r="AS138" i="4"/>
  <c r="AR138" i="4"/>
  <c r="AG138" i="4"/>
  <c r="AT138" i="4" s="1"/>
  <c r="T138" i="4"/>
  <c r="S138" i="4"/>
  <c r="H138" i="4"/>
  <c r="BE137" i="4"/>
  <c r="BH138" i="4" s="1"/>
  <c r="AG137" i="4"/>
  <c r="H137" i="4"/>
  <c r="U138" i="4" s="1"/>
  <c r="BG136" i="4"/>
  <c r="BF136" i="4"/>
  <c r="BE136" i="4"/>
  <c r="AT136" i="4"/>
  <c r="AS136" i="4"/>
  <c r="AR136" i="4"/>
  <c r="AG136" i="4"/>
  <c r="U136" i="4"/>
  <c r="T136" i="4"/>
  <c r="S136" i="4"/>
  <c r="H136" i="4"/>
  <c r="BE135" i="4"/>
  <c r="BH136" i="4" s="1"/>
  <c r="AG135" i="4"/>
  <c r="H135" i="4"/>
  <c r="BG134" i="4"/>
  <c r="BF134" i="4"/>
  <c r="BE134" i="4"/>
  <c r="AT134" i="4"/>
  <c r="AS134" i="4"/>
  <c r="AR134" i="4"/>
  <c r="AG134" i="4"/>
  <c r="W134" i="4"/>
  <c r="V134" i="4"/>
  <c r="T134" i="4"/>
  <c r="S134" i="4"/>
  <c r="H134" i="4"/>
  <c r="BE133" i="4"/>
  <c r="BH134" i="4" s="1"/>
  <c r="AG133" i="4"/>
  <c r="H133" i="4"/>
  <c r="U134" i="4" s="1"/>
  <c r="BG132" i="4"/>
  <c r="BF132" i="4"/>
  <c r="BE132" i="4"/>
  <c r="AV132" i="4"/>
  <c r="AU132" i="4"/>
  <c r="AT132" i="4"/>
  <c r="AS132" i="4"/>
  <c r="AR132" i="4"/>
  <c r="AG132" i="4"/>
  <c r="W132" i="4"/>
  <c r="V132" i="4"/>
  <c r="T132" i="4"/>
  <c r="S132" i="4"/>
  <c r="H132" i="4"/>
  <c r="BE131" i="4"/>
  <c r="BH132" i="4" s="1"/>
  <c r="AG131" i="4"/>
  <c r="H131" i="4"/>
  <c r="U132" i="4" s="1"/>
  <c r="BH130" i="4"/>
  <c r="BG130" i="4"/>
  <c r="BF130" i="4"/>
  <c r="BE130" i="4"/>
  <c r="AV130" i="4"/>
  <c r="AU130" i="4"/>
  <c r="AS130" i="4"/>
  <c r="AR130" i="4"/>
  <c r="AG130" i="4"/>
  <c r="T130" i="4"/>
  <c r="S130" i="4"/>
  <c r="H130" i="4"/>
  <c r="BE129" i="4"/>
  <c r="AG129" i="4"/>
  <c r="AT130" i="4" s="1"/>
  <c r="H129" i="4"/>
  <c r="U130" i="4" s="1"/>
  <c r="BH128" i="4"/>
  <c r="BG128" i="4"/>
  <c r="BF128" i="4"/>
  <c r="BE128" i="4"/>
  <c r="AS128" i="4"/>
  <c r="AR128" i="4"/>
  <c r="AG128" i="4"/>
  <c r="W128" i="4"/>
  <c r="V128" i="4"/>
  <c r="T128" i="4"/>
  <c r="S128" i="4"/>
  <c r="H128" i="4"/>
  <c r="BE127" i="4"/>
  <c r="AG127" i="4"/>
  <c r="AT128" i="4" s="1"/>
  <c r="H127" i="4"/>
  <c r="U128" i="4" s="1"/>
  <c r="BG126" i="4"/>
  <c r="BF126" i="4"/>
  <c r="BE126" i="4"/>
  <c r="AV126" i="4"/>
  <c r="AU126" i="4"/>
  <c r="AS126" i="4"/>
  <c r="AR126" i="4"/>
  <c r="AG126" i="4"/>
  <c r="T126" i="4"/>
  <c r="S126" i="4"/>
  <c r="H126" i="4"/>
  <c r="BE125" i="4"/>
  <c r="BH126" i="4" s="1"/>
  <c r="AG125" i="4"/>
  <c r="AT126" i="4" s="1"/>
  <c r="H125" i="4"/>
  <c r="U126" i="4" s="1"/>
  <c r="BG124" i="4"/>
  <c r="BF124" i="4"/>
  <c r="BE124" i="4"/>
  <c r="AT124" i="4"/>
  <c r="AS124" i="4"/>
  <c r="AR124" i="4"/>
  <c r="AG124" i="4"/>
  <c r="W124" i="4"/>
  <c r="V124" i="4"/>
  <c r="T124" i="4"/>
  <c r="S124" i="4"/>
  <c r="H124" i="4"/>
  <c r="BE123" i="4"/>
  <c r="BH124" i="4" s="1"/>
  <c r="AG123" i="4"/>
  <c r="H123" i="4"/>
  <c r="U124" i="4" s="1"/>
  <c r="BG122" i="4"/>
  <c r="BF122" i="4"/>
  <c r="BE122" i="4"/>
  <c r="AT122" i="4"/>
  <c r="AS122" i="4"/>
  <c r="AR122" i="4"/>
  <c r="AG122" i="4"/>
  <c r="W122" i="4"/>
  <c r="V122" i="4"/>
  <c r="T122" i="4"/>
  <c r="S122" i="4"/>
  <c r="H122" i="4"/>
  <c r="BE121" i="4"/>
  <c r="BH122" i="4" s="1"/>
  <c r="AG121" i="4"/>
  <c r="H121" i="4"/>
  <c r="U122" i="4" s="1"/>
  <c r="BG120" i="4"/>
  <c r="BF120" i="4"/>
  <c r="BE120" i="4"/>
  <c r="AV120" i="4"/>
  <c r="AU120" i="4"/>
  <c r="AT120" i="4"/>
  <c r="AS120" i="4"/>
  <c r="AR120" i="4"/>
  <c r="AG120" i="4"/>
  <c r="W120" i="4"/>
  <c r="V120" i="4"/>
  <c r="T120" i="4"/>
  <c r="S120" i="4"/>
  <c r="H120" i="4"/>
  <c r="BE119" i="4"/>
  <c r="BH120" i="4" s="1"/>
  <c r="AG119" i="4"/>
  <c r="H119" i="4"/>
  <c r="U120" i="4" s="1"/>
  <c r="BH118" i="4"/>
  <c r="BG118" i="4"/>
  <c r="BF118" i="4"/>
  <c r="BE118" i="4"/>
  <c r="AS118" i="4"/>
  <c r="AR118" i="4"/>
  <c r="AG118" i="4"/>
  <c r="U118" i="4"/>
  <c r="T118" i="4"/>
  <c r="S118" i="4"/>
  <c r="H118" i="4"/>
  <c r="BE117" i="4"/>
  <c r="AG117" i="4"/>
  <c r="AT118" i="4" s="1"/>
  <c r="H117" i="4"/>
  <c r="BH116" i="4"/>
  <c r="BG116" i="4"/>
  <c r="BF116" i="4"/>
  <c r="BE116" i="4"/>
  <c r="AT116" i="4"/>
  <c r="AS116" i="4"/>
  <c r="AR116" i="4"/>
  <c r="AG116" i="4"/>
  <c r="W116" i="4"/>
  <c r="V116" i="4"/>
  <c r="U116" i="4"/>
  <c r="T116" i="4"/>
  <c r="S116" i="4"/>
  <c r="H116" i="4"/>
  <c r="BE115" i="4"/>
  <c r="AG115" i="4"/>
  <c r="H115" i="4"/>
  <c r="BG114" i="4"/>
  <c r="BF114" i="4"/>
  <c r="BE114" i="4"/>
  <c r="AV114" i="4"/>
  <c r="AU114" i="4"/>
  <c r="AS114" i="4"/>
  <c r="AR114" i="4"/>
  <c r="AG114" i="4"/>
  <c r="W114" i="4"/>
  <c r="V114" i="4"/>
  <c r="T114" i="4"/>
  <c r="S114" i="4"/>
  <c r="H114" i="4"/>
  <c r="U114" i="4" s="1"/>
  <c r="BE113" i="4"/>
  <c r="BH114" i="4" s="1"/>
  <c r="AG113" i="4"/>
  <c r="AT114" i="4" s="1"/>
  <c r="H113" i="4"/>
  <c r="BG112" i="4"/>
  <c r="BF112" i="4"/>
  <c r="BE112" i="4"/>
  <c r="AV112" i="4"/>
  <c r="AU112" i="4"/>
  <c r="AT112" i="4"/>
  <c r="AS112" i="4"/>
  <c r="AR112" i="4"/>
  <c r="AG112" i="4"/>
  <c r="T112" i="4"/>
  <c r="S112" i="4"/>
  <c r="H112" i="4"/>
  <c r="U112" i="4" s="1"/>
  <c r="BE111" i="4"/>
  <c r="BH112" i="4" s="1"/>
  <c r="AG111" i="4"/>
  <c r="H111" i="4"/>
  <c r="BG110" i="4"/>
  <c r="BF110" i="4"/>
  <c r="BE110" i="4"/>
  <c r="AV110" i="4"/>
  <c r="AU110" i="4"/>
  <c r="AT110" i="4"/>
  <c r="AS110" i="4"/>
  <c r="AR110" i="4"/>
  <c r="AG110" i="4"/>
  <c r="W110" i="4"/>
  <c r="V110" i="4"/>
  <c r="U110" i="4"/>
  <c r="T110" i="4"/>
  <c r="S110" i="4"/>
  <c r="H110" i="4"/>
  <c r="BE109" i="4"/>
  <c r="BH110" i="4" s="1"/>
  <c r="AG109" i="4"/>
  <c r="H109" i="4"/>
  <c r="BH108" i="4"/>
  <c r="BG108" i="4"/>
  <c r="BF108" i="4"/>
  <c r="BE108" i="4"/>
  <c r="AV108" i="4"/>
  <c r="AU108" i="4"/>
  <c r="AS108" i="4"/>
  <c r="AR108" i="4"/>
  <c r="AG108" i="4"/>
  <c r="AT108" i="4" s="1"/>
  <c r="T108" i="4"/>
  <c r="S108" i="4"/>
  <c r="H108" i="4"/>
  <c r="BE107" i="4"/>
  <c r="AG107" i="4"/>
  <c r="H107" i="4"/>
  <c r="U108" i="4" s="1"/>
  <c r="BH106" i="4"/>
  <c r="BG106" i="4"/>
  <c r="BF106" i="4"/>
  <c r="BE106" i="4"/>
  <c r="AV106" i="4"/>
  <c r="AU106" i="4"/>
  <c r="AS106" i="4"/>
  <c r="AR106" i="4"/>
  <c r="AG106" i="4"/>
  <c r="T106" i="4"/>
  <c r="S106" i="4"/>
  <c r="H106" i="4"/>
  <c r="BE105" i="4"/>
  <c r="AG105" i="4"/>
  <c r="AT106" i="4" s="1"/>
  <c r="H105" i="4"/>
  <c r="U106" i="4" s="1"/>
  <c r="BH104" i="4"/>
  <c r="BG104" i="4"/>
  <c r="BF104" i="4"/>
  <c r="BE104" i="4"/>
  <c r="AS104" i="4"/>
  <c r="AR104" i="4"/>
  <c r="AG104" i="4"/>
  <c r="W104" i="4"/>
  <c r="V104" i="4"/>
  <c r="T104" i="4"/>
  <c r="S104" i="4"/>
  <c r="H104" i="4"/>
  <c r="BE103" i="4"/>
  <c r="AG103" i="4"/>
  <c r="AT104" i="4" s="1"/>
  <c r="H103" i="4"/>
  <c r="U104" i="4" s="1"/>
  <c r="BG102" i="4"/>
  <c r="BF102" i="4"/>
  <c r="BE102" i="4"/>
  <c r="AV102" i="4"/>
  <c r="AU102" i="4"/>
  <c r="AT102" i="4"/>
  <c r="AS102" i="4"/>
  <c r="AR102" i="4"/>
  <c r="AG102" i="4"/>
  <c r="W102" i="4"/>
  <c r="V102" i="4"/>
  <c r="T102" i="4"/>
  <c r="S102" i="4"/>
  <c r="H102" i="4"/>
  <c r="BE101" i="4"/>
  <c r="BH102" i="4" s="1"/>
  <c r="AG101" i="4"/>
  <c r="H101" i="4"/>
  <c r="U102" i="4" s="1"/>
  <c r="BG100" i="4"/>
  <c r="BF100" i="4"/>
  <c r="BE100" i="4"/>
  <c r="BH100" i="4" s="1"/>
  <c r="AV100" i="4"/>
  <c r="AU100" i="4"/>
  <c r="AS100" i="4"/>
  <c r="AR100" i="4"/>
  <c r="AG100" i="4"/>
  <c r="U100" i="4"/>
  <c r="T100" i="4"/>
  <c r="S100" i="4"/>
  <c r="H100" i="4"/>
  <c r="BE99" i="4"/>
  <c r="AG99" i="4"/>
  <c r="AT100" i="4" s="1"/>
  <c r="H99" i="4"/>
  <c r="BG98" i="4"/>
  <c r="BF98" i="4"/>
  <c r="BE98" i="4"/>
  <c r="AV98" i="4"/>
  <c r="AU98" i="4"/>
  <c r="AS98" i="4"/>
  <c r="AR98" i="4"/>
  <c r="AG98" i="4"/>
  <c r="W98" i="4"/>
  <c r="V98" i="4"/>
  <c r="U98" i="4"/>
  <c r="T98" i="4"/>
  <c r="S98" i="4"/>
  <c r="H98" i="4"/>
  <c r="BE97" i="4"/>
  <c r="BH98" i="4" s="1"/>
  <c r="AG97" i="4"/>
  <c r="AT98" i="4" s="1"/>
  <c r="H97" i="4"/>
  <c r="BG96" i="4"/>
  <c r="BF96" i="4"/>
  <c r="BE96" i="4"/>
  <c r="AV96" i="4"/>
  <c r="AU96" i="4"/>
  <c r="AT96" i="4"/>
  <c r="AS96" i="4"/>
  <c r="AR96" i="4"/>
  <c r="AG96" i="4"/>
  <c r="W96" i="4"/>
  <c r="V96" i="4"/>
  <c r="T96" i="4"/>
  <c r="S96" i="4"/>
  <c r="H96" i="4"/>
  <c r="U96" i="4" s="1"/>
  <c r="BE95" i="4"/>
  <c r="BH96" i="4" s="1"/>
  <c r="AG95" i="4"/>
  <c r="H95" i="4"/>
  <c r="BG94" i="4"/>
  <c r="BF94" i="4"/>
  <c r="BE94" i="4"/>
  <c r="AT94" i="4"/>
  <c r="AS94" i="4"/>
  <c r="AR94" i="4"/>
  <c r="AG94" i="4"/>
  <c r="W94" i="4"/>
  <c r="V94" i="4"/>
  <c r="T94" i="4"/>
  <c r="S94" i="4"/>
  <c r="H94" i="4"/>
  <c r="BE93" i="4"/>
  <c r="BH94" i="4" s="1"/>
  <c r="AG93" i="4"/>
  <c r="H93" i="4"/>
  <c r="U94" i="4" s="1"/>
  <c r="BG92" i="4"/>
  <c r="BF92" i="4"/>
  <c r="BE92" i="4"/>
  <c r="BH92" i="4" s="1"/>
  <c r="AT92" i="4"/>
  <c r="AS92" i="4"/>
  <c r="AR92" i="4"/>
  <c r="AG92" i="4"/>
  <c r="W92" i="4"/>
  <c r="V92" i="4"/>
  <c r="U92" i="4"/>
  <c r="T92" i="4"/>
  <c r="S92" i="4"/>
  <c r="H92" i="4"/>
  <c r="BE91" i="4"/>
  <c r="AG91" i="4"/>
  <c r="H91" i="4"/>
  <c r="BG90" i="4"/>
  <c r="BF90" i="4"/>
  <c r="BE90" i="4"/>
  <c r="AT90" i="4"/>
  <c r="AS90" i="4"/>
  <c r="AR90" i="4"/>
  <c r="AG90" i="4"/>
  <c r="W90" i="4"/>
  <c r="V90" i="4"/>
  <c r="U90" i="4"/>
  <c r="T90" i="4"/>
  <c r="S90" i="4"/>
  <c r="H90" i="4"/>
  <c r="BE89" i="4"/>
  <c r="BH90" i="4" s="1"/>
  <c r="AG89" i="4"/>
  <c r="H89" i="4"/>
  <c r="BG88" i="4"/>
  <c r="BF88" i="4"/>
  <c r="BE88" i="4"/>
  <c r="AV88" i="4"/>
  <c r="AU88" i="4"/>
  <c r="AS88" i="4"/>
  <c r="AR88" i="4"/>
  <c r="AG88" i="4"/>
  <c r="W88" i="4"/>
  <c r="V88" i="4"/>
  <c r="T88" i="4"/>
  <c r="S88" i="4"/>
  <c r="H88" i="4"/>
  <c r="BE87" i="4"/>
  <c r="BH88" i="4" s="1"/>
  <c r="AG87" i="4"/>
  <c r="AT88" i="4" s="1"/>
  <c r="H87" i="4"/>
  <c r="U88" i="4" s="1"/>
  <c r="BG86" i="4"/>
  <c r="BF86" i="4"/>
  <c r="BE86" i="4"/>
  <c r="AS86" i="4"/>
  <c r="AR86" i="4"/>
  <c r="AG86" i="4"/>
  <c r="W86" i="4"/>
  <c r="V86" i="4"/>
  <c r="T86" i="4"/>
  <c r="S86" i="4"/>
  <c r="H86" i="4"/>
  <c r="BE85" i="4"/>
  <c r="BH86" i="4" s="1"/>
  <c r="AG85" i="4"/>
  <c r="AT86" i="4" s="1"/>
  <c r="H85" i="4"/>
  <c r="U86" i="4" s="1"/>
  <c r="BG84" i="4"/>
  <c r="BF84" i="4"/>
  <c r="BE84" i="4"/>
  <c r="AT84" i="4"/>
  <c r="AS84" i="4"/>
  <c r="AR84" i="4"/>
  <c r="AG84" i="4"/>
  <c r="T84" i="4"/>
  <c r="S84" i="4"/>
  <c r="H84" i="4"/>
  <c r="BE83" i="4"/>
  <c r="BH84" i="4" s="1"/>
  <c r="AG83" i="4"/>
  <c r="H83" i="4"/>
  <c r="U84" i="4" s="1"/>
  <c r="BG82" i="4"/>
  <c r="BF82" i="4"/>
  <c r="BE82" i="4"/>
  <c r="AS82" i="4"/>
  <c r="AR82" i="4"/>
  <c r="AG82" i="4"/>
  <c r="W82" i="4"/>
  <c r="V82" i="4"/>
  <c r="T82" i="4"/>
  <c r="S82" i="4"/>
  <c r="H82" i="4"/>
  <c r="BE81" i="4"/>
  <c r="BH82" i="4" s="1"/>
  <c r="AG81" i="4"/>
  <c r="AT82" i="4" s="1"/>
  <c r="H81" i="4"/>
  <c r="U82" i="4" s="1"/>
  <c r="BG80" i="4"/>
  <c r="BF80" i="4"/>
  <c r="BE80" i="4"/>
  <c r="AT80" i="4"/>
  <c r="AS80" i="4"/>
  <c r="AR80" i="4"/>
  <c r="AG80" i="4"/>
  <c r="W80" i="4"/>
  <c r="V80" i="4"/>
  <c r="T80" i="4"/>
  <c r="S80" i="4"/>
  <c r="H80" i="4"/>
  <c r="BE79" i="4"/>
  <c r="BH80" i="4" s="1"/>
  <c r="AG79" i="4"/>
  <c r="H79" i="4"/>
  <c r="U80" i="4" s="1"/>
  <c r="BG78" i="4"/>
  <c r="BF78" i="4"/>
  <c r="BE78" i="4"/>
  <c r="AS78" i="4"/>
  <c r="AR78" i="4"/>
  <c r="AG78" i="4"/>
  <c r="T78" i="4"/>
  <c r="S78" i="4"/>
  <c r="H78" i="4"/>
  <c r="BE77" i="4"/>
  <c r="BH78" i="4" s="1"/>
  <c r="AG77" i="4"/>
  <c r="AT78" i="4" s="1"/>
  <c r="H77" i="4"/>
  <c r="U78" i="4" s="1"/>
  <c r="BG76" i="4"/>
  <c r="BF76" i="4"/>
  <c r="BE76" i="4"/>
  <c r="AT76" i="4"/>
  <c r="AS76" i="4"/>
  <c r="AR76" i="4"/>
  <c r="AG76" i="4"/>
  <c r="W76" i="4"/>
  <c r="V76" i="4"/>
  <c r="T76" i="4"/>
  <c r="S76" i="4"/>
  <c r="H76" i="4"/>
  <c r="BE75" i="4"/>
  <c r="BH76" i="4" s="1"/>
  <c r="AG75" i="4"/>
  <c r="H75" i="4"/>
  <c r="U76" i="4" s="1"/>
  <c r="BG74" i="4"/>
  <c r="BF74" i="4"/>
  <c r="BE74" i="4"/>
  <c r="AS74" i="4"/>
  <c r="AR74" i="4"/>
  <c r="AG74" i="4"/>
  <c r="T74" i="4"/>
  <c r="S74" i="4"/>
  <c r="H74" i="4"/>
  <c r="BE73" i="4"/>
  <c r="BH74" i="4" s="1"/>
  <c r="AG73" i="4"/>
  <c r="AT74" i="4" s="1"/>
  <c r="H73" i="4"/>
  <c r="U74" i="4" s="1"/>
  <c r="BG72" i="4"/>
  <c r="BF72" i="4"/>
  <c r="BE72" i="4"/>
  <c r="AT72" i="4"/>
  <c r="AS72" i="4"/>
  <c r="AR72" i="4"/>
  <c r="AG72" i="4"/>
  <c r="T72" i="4"/>
  <c r="S72" i="4"/>
  <c r="H72" i="4"/>
  <c r="BE71" i="4"/>
  <c r="BH72" i="4" s="1"/>
  <c r="AG71" i="4"/>
  <c r="H71" i="4"/>
  <c r="U72" i="4" s="1"/>
  <c r="BH70" i="4"/>
  <c r="BG70" i="4"/>
  <c r="BF70" i="4"/>
  <c r="BE70" i="4"/>
  <c r="AS70" i="4"/>
  <c r="AR70" i="4"/>
  <c r="AG70" i="4"/>
  <c r="T70" i="4"/>
  <c r="S70" i="4"/>
  <c r="H70" i="4"/>
  <c r="BE69" i="4"/>
  <c r="AG69" i="4"/>
  <c r="AT70" i="4" s="1"/>
  <c r="H69" i="4"/>
  <c r="U70" i="4" s="1"/>
  <c r="BH68" i="4"/>
  <c r="BG68" i="4"/>
  <c r="BF68" i="4"/>
  <c r="BE68" i="4"/>
  <c r="AS68" i="4"/>
  <c r="AR68" i="4"/>
  <c r="AG68" i="4"/>
  <c r="AT68" i="4" s="1"/>
  <c r="T68" i="4"/>
  <c r="S68" i="4"/>
  <c r="H68" i="4"/>
  <c r="BE67" i="4"/>
  <c r="AG67" i="4"/>
  <c r="H67" i="4"/>
  <c r="U68" i="4" s="1"/>
  <c r="BH66" i="4"/>
  <c r="BG66" i="4"/>
  <c r="BF66" i="4"/>
  <c r="BE66" i="4"/>
  <c r="AS66" i="4"/>
  <c r="AR66" i="4"/>
  <c r="AG66" i="4"/>
  <c r="AT66" i="4" s="1"/>
  <c r="U66" i="4"/>
  <c r="T66" i="4"/>
  <c r="S66" i="4"/>
  <c r="H66" i="4"/>
  <c r="BE65" i="4"/>
  <c r="AG65" i="4"/>
  <c r="H65" i="4"/>
  <c r="BH64" i="4"/>
  <c r="BG64" i="4"/>
  <c r="BF64" i="4"/>
  <c r="BE64" i="4"/>
  <c r="AS64" i="4"/>
  <c r="AR64" i="4"/>
  <c r="AG64" i="4"/>
  <c r="U64" i="4"/>
  <c r="T64" i="4"/>
  <c r="S64" i="4"/>
  <c r="H64" i="4"/>
  <c r="BE63" i="4"/>
  <c r="AG63" i="4"/>
  <c r="AT64" i="4" s="1"/>
  <c r="H63" i="4"/>
  <c r="BG62" i="4"/>
  <c r="BF62" i="4"/>
  <c r="BE62" i="4"/>
  <c r="AT62" i="4"/>
  <c r="AS62" i="4"/>
  <c r="AR62" i="4"/>
  <c r="AG62" i="4"/>
  <c r="T62" i="4"/>
  <c r="S62" i="4"/>
  <c r="H62" i="4"/>
  <c r="BE61" i="4"/>
  <c r="BH62" i="4" s="1"/>
  <c r="AG61" i="4"/>
  <c r="H61" i="4"/>
  <c r="U62" i="4" s="1"/>
  <c r="BG60" i="4"/>
  <c r="BF60" i="4"/>
  <c r="BE60" i="4"/>
  <c r="AT60" i="4"/>
  <c r="AS60" i="4"/>
  <c r="AR60" i="4"/>
  <c r="AG60" i="4"/>
  <c r="T60" i="4"/>
  <c r="S60" i="4"/>
  <c r="H60" i="4"/>
  <c r="U60" i="4" s="1"/>
  <c r="BE59" i="4"/>
  <c r="BH60" i="4" s="1"/>
  <c r="AG59" i="4"/>
  <c r="H59" i="4"/>
  <c r="BG58" i="4"/>
  <c r="BF58" i="4"/>
  <c r="BE58" i="4"/>
  <c r="AT58" i="4"/>
  <c r="AS58" i="4"/>
  <c r="AR58" i="4"/>
  <c r="AG58" i="4"/>
  <c r="T58" i="4"/>
  <c r="S58" i="4"/>
  <c r="H58" i="4"/>
  <c r="U58" i="4" s="1"/>
  <c r="BE57" i="4"/>
  <c r="BH58" i="4" s="1"/>
  <c r="AG57" i="4"/>
  <c r="H57" i="4"/>
  <c r="BG56" i="4"/>
  <c r="BF56" i="4"/>
  <c r="BE56" i="4"/>
  <c r="AT56" i="4"/>
  <c r="AS56" i="4"/>
  <c r="AR56" i="4"/>
  <c r="AG56" i="4"/>
  <c r="T56" i="4"/>
  <c r="S56" i="4"/>
  <c r="H56" i="4"/>
  <c r="BE55" i="4"/>
  <c r="BH56" i="4" s="1"/>
  <c r="AG55" i="4"/>
  <c r="H55" i="4"/>
  <c r="U56" i="4" s="1"/>
  <c r="BG54" i="4"/>
  <c r="BF54" i="4"/>
  <c r="BE54" i="4"/>
  <c r="AS54" i="4"/>
  <c r="AR54" i="4"/>
  <c r="AG54" i="4"/>
  <c r="W54" i="4"/>
  <c r="V54" i="4"/>
  <c r="T54" i="4"/>
  <c r="S54" i="4"/>
  <c r="H54" i="4"/>
  <c r="U54" i="4" s="1"/>
  <c r="BE53" i="4"/>
  <c r="BH54" i="4" s="1"/>
  <c r="AG53" i="4"/>
  <c r="AT54" i="4" s="1"/>
  <c r="H53" i="4"/>
  <c r="BG52" i="4"/>
  <c r="BF52" i="4"/>
  <c r="BE52" i="4"/>
  <c r="AT52" i="4"/>
  <c r="AS52" i="4"/>
  <c r="AR52" i="4"/>
  <c r="AG52" i="4"/>
  <c r="W52" i="4"/>
  <c r="V52" i="4"/>
  <c r="U52" i="4"/>
  <c r="T52" i="4"/>
  <c r="S52" i="4"/>
  <c r="H52" i="4"/>
  <c r="BE51" i="4"/>
  <c r="BH52" i="4" s="1"/>
  <c r="AG51" i="4"/>
  <c r="H51" i="4"/>
  <c r="BG50" i="4"/>
  <c r="BF50" i="4"/>
  <c r="BE50" i="4"/>
  <c r="AV50" i="4"/>
  <c r="AU50" i="4"/>
  <c r="AT50" i="4"/>
  <c r="AS50" i="4"/>
  <c r="AR50" i="4"/>
  <c r="AG50" i="4"/>
  <c r="W50" i="4"/>
  <c r="V50" i="4"/>
  <c r="U50" i="4"/>
  <c r="T50" i="4"/>
  <c r="S50" i="4"/>
  <c r="H50" i="4"/>
  <c r="BE49" i="4"/>
  <c r="BH50" i="4" s="1"/>
  <c r="AG49" i="4"/>
  <c r="H49" i="4"/>
  <c r="BH48" i="4"/>
  <c r="BG48" i="4"/>
  <c r="BF48" i="4"/>
  <c r="BE48" i="4"/>
  <c r="AV48" i="4"/>
  <c r="AU48" i="4"/>
  <c r="AT48" i="4"/>
  <c r="AS48" i="4"/>
  <c r="AR48" i="4"/>
  <c r="AG48" i="4"/>
  <c r="T48" i="4"/>
  <c r="S48" i="4"/>
  <c r="H48" i="4"/>
  <c r="BE47" i="4"/>
  <c r="AG47" i="4"/>
  <c r="H47" i="4"/>
  <c r="U48" i="4" s="1"/>
  <c r="BH46" i="4"/>
  <c r="BG46" i="4"/>
  <c r="BF46" i="4"/>
  <c r="BE46" i="4"/>
  <c r="AS46" i="4"/>
  <c r="AR46" i="4"/>
  <c r="AG46" i="4"/>
  <c r="W46" i="4"/>
  <c r="V46" i="4"/>
  <c r="T46" i="4"/>
  <c r="S46" i="4"/>
  <c r="H46" i="4"/>
  <c r="BE45" i="4"/>
  <c r="AG45" i="4"/>
  <c r="AT46" i="4" s="1"/>
  <c r="H45" i="4"/>
  <c r="U46" i="4" s="1"/>
  <c r="BH44" i="4"/>
  <c r="BG44" i="4"/>
  <c r="BF44" i="4"/>
  <c r="BE44" i="4"/>
  <c r="AV44" i="4"/>
  <c r="AU44" i="4"/>
  <c r="AT44" i="4"/>
  <c r="AS44" i="4"/>
  <c r="AR44" i="4"/>
  <c r="AG44" i="4"/>
  <c r="T44" i="4"/>
  <c r="S44" i="4"/>
  <c r="H44" i="4"/>
  <c r="BE43" i="4"/>
  <c r="AG43" i="4"/>
  <c r="H43" i="4"/>
  <c r="U44" i="4" s="1"/>
  <c r="BH42" i="4"/>
  <c r="BG42" i="4"/>
  <c r="BF42" i="4"/>
  <c r="BE42" i="4"/>
  <c r="AS42" i="4"/>
  <c r="AR42" i="4"/>
  <c r="AG42" i="4"/>
  <c r="T42" i="4"/>
  <c r="S42" i="4"/>
  <c r="H42" i="4"/>
  <c r="BE41" i="4"/>
  <c r="AG41" i="4"/>
  <c r="AT42" i="4" s="1"/>
  <c r="H41" i="4"/>
  <c r="U42" i="4" s="1"/>
  <c r="BH40" i="4"/>
  <c r="BG40" i="4"/>
  <c r="BF40" i="4"/>
  <c r="BE40" i="4"/>
  <c r="AS40" i="4"/>
  <c r="AR40" i="4"/>
  <c r="AG40" i="4"/>
  <c r="W40" i="4"/>
  <c r="V40" i="4"/>
  <c r="T40" i="4"/>
  <c r="S40" i="4"/>
  <c r="H40" i="4"/>
  <c r="BE39" i="4"/>
  <c r="AG39" i="4"/>
  <c r="AT40" i="4" s="1"/>
  <c r="H39" i="4"/>
  <c r="U40" i="4" s="1"/>
  <c r="BG38" i="4"/>
  <c r="BF38" i="4"/>
  <c r="BE38" i="4"/>
  <c r="AS38" i="4"/>
  <c r="AR38" i="4"/>
  <c r="AG38" i="4"/>
  <c r="W38" i="4"/>
  <c r="V38" i="4"/>
  <c r="T38" i="4"/>
  <c r="S38" i="4"/>
  <c r="H38" i="4"/>
  <c r="BE37" i="4"/>
  <c r="BH38" i="4" s="1"/>
  <c r="AG37" i="4"/>
  <c r="AT38" i="4" s="1"/>
  <c r="H37" i="4"/>
  <c r="U38" i="4" s="1"/>
  <c r="BG36" i="4"/>
  <c r="BF36" i="4"/>
  <c r="BE36" i="4"/>
  <c r="AT36" i="4"/>
  <c r="AS36" i="4"/>
  <c r="AR36" i="4"/>
  <c r="AG36" i="4"/>
  <c r="T36" i="4"/>
  <c r="S36" i="4"/>
  <c r="H36" i="4"/>
  <c r="BE35" i="4"/>
  <c r="BH36" i="4" s="1"/>
  <c r="AG35" i="4"/>
  <c r="H35" i="4"/>
  <c r="U36" i="4" s="1"/>
  <c r="BH34" i="4"/>
  <c r="BG34" i="4"/>
  <c r="BF34" i="4"/>
  <c r="BE34" i="4"/>
  <c r="AS34" i="4"/>
  <c r="AR34" i="4"/>
  <c r="AG34" i="4"/>
  <c r="T34" i="4"/>
  <c r="S34" i="4"/>
  <c r="H34" i="4"/>
  <c r="BE33" i="4"/>
  <c r="AG33" i="4"/>
  <c r="AT34" i="4" s="1"/>
  <c r="H33" i="4"/>
  <c r="U34" i="4" s="1"/>
  <c r="BH32" i="4"/>
  <c r="BG32" i="4"/>
  <c r="BF32" i="4"/>
  <c r="BE32" i="4"/>
  <c r="AT32" i="4"/>
  <c r="AS32" i="4"/>
  <c r="AR32" i="4"/>
  <c r="AG32" i="4"/>
  <c r="T32" i="4"/>
  <c r="S32" i="4"/>
  <c r="H32" i="4"/>
  <c r="BE31" i="4"/>
  <c r="AG31" i="4"/>
  <c r="H31" i="4"/>
  <c r="U32" i="4" s="1"/>
  <c r="BH30" i="4"/>
  <c r="BG30" i="4"/>
  <c r="BF30" i="4"/>
  <c r="BE30" i="4"/>
  <c r="AS30" i="4"/>
  <c r="AR30" i="4"/>
  <c r="AG30" i="4"/>
  <c r="AT30" i="4" s="1"/>
  <c r="U30" i="4"/>
  <c r="T30" i="4"/>
  <c r="S30" i="4"/>
  <c r="H30" i="4"/>
  <c r="BE29" i="4"/>
  <c r="AG29" i="4"/>
  <c r="H29" i="4"/>
  <c r="BH28" i="4"/>
  <c r="BG28" i="4"/>
  <c r="BF28" i="4"/>
  <c r="BE28" i="4"/>
  <c r="AT28" i="4"/>
  <c r="AS28" i="4"/>
  <c r="AR28" i="4"/>
  <c r="AG28" i="4"/>
  <c r="U28" i="4"/>
  <c r="T28" i="4"/>
  <c r="S28" i="4"/>
  <c r="H28" i="4"/>
  <c r="BE27" i="4"/>
  <c r="AG27" i="4"/>
  <c r="H27" i="4"/>
  <c r="BG26" i="4"/>
  <c r="BF26" i="4"/>
  <c r="BE26" i="4"/>
  <c r="AT26" i="4"/>
  <c r="AS26" i="4"/>
  <c r="AR26" i="4"/>
  <c r="AG26" i="4"/>
  <c r="T26" i="4"/>
  <c r="S26" i="4"/>
  <c r="H26" i="4"/>
  <c r="BE25" i="4"/>
  <c r="BH26" i="4" s="1"/>
  <c r="AG25" i="4"/>
  <c r="H25" i="4"/>
  <c r="U26" i="4" s="1"/>
  <c r="BG24" i="4"/>
  <c r="BF24" i="4"/>
  <c r="BE24" i="4"/>
  <c r="AV24" i="4"/>
  <c r="AU24" i="4"/>
  <c r="AT24" i="4"/>
  <c r="AS24" i="4"/>
  <c r="AR24" i="4"/>
  <c r="AG24" i="4"/>
  <c r="W24" i="4"/>
  <c r="W2" i="4" s="1"/>
  <c r="W3" i="4" s="1"/>
  <c r="V24" i="4"/>
  <c r="T24" i="4"/>
  <c r="S24" i="4"/>
  <c r="H24" i="4"/>
  <c r="BE23" i="4"/>
  <c r="BH24" i="4" s="1"/>
  <c r="AG23" i="4"/>
  <c r="H23" i="4"/>
  <c r="U24" i="4" s="1"/>
  <c r="BG22" i="4"/>
  <c r="BF22" i="4"/>
  <c r="BE22" i="4"/>
  <c r="AV22" i="4"/>
  <c r="AU22" i="4"/>
  <c r="AS22" i="4"/>
  <c r="AR22" i="4"/>
  <c r="AG22" i="4"/>
  <c r="W22" i="4"/>
  <c r="V22" i="4"/>
  <c r="T22" i="4"/>
  <c r="S22" i="4"/>
  <c r="H22" i="4"/>
  <c r="BE21" i="4"/>
  <c r="BH22" i="4" s="1"/>
  <c r="AG21" i="4"/>
  <c r="AT22" i="4" s="1"/>
  <c r="H21" i="4"/>
  <c r="U22" i="4" s="1"/>
  <c r="BG20" i="4"/>
  <c r="BF20" i="4"/>
  <c r="BE20" i="4"/>
  <c r="AV20" i="4"/>
  <c r="AU20" i="4"/>
  <c r="AS20" i="4"/>
  <c r="AR20" i="4"/>
  <c r="AG20" i="4"/>
  <c r="T20" i="4"/>
  <c r="S20" i="4"/>
  <c r="H20" i="4"/>
  <c r="BE19" i="4"/>
  <c r="BH20" i="4" s="1"/>
  <c r="AG19" i="4"/>
  <c r="AT20" i="4" s="1"/>
  <c r="H19" i="4"/>
  <c r="U20" i="4" s="1"/>
  <c r="BG18" i="4"/>
  <c r="BF18" i="4"/>
  <c r="BE18" i="4"/>
  <c r="AT18" i="4"/>
  <c r="AS18" i="4"/>
  <c r="AR18" i="4"/>
  <c r="AG18" i="4"/>
  <c r="W18" i="4"/>
  <c r="V18" i="4"/>
  <c r="T18" i="4"/>
  <c r="S18" i="4"/>
  <c r="H18" i="4"/>
  <c r="BE17" i="4"/>
  <c r="BH18" i="4" s="1"/>
  <c r="AG17" i="4"/>
  <c r="H17" i="4"/>
  <c r="U18" i="4" s="1"/>
  <c r="BG16" i="4"/>
  <c r="BF16" i="4"/>
  <c r="BE3" i="4" s="1"/>
  <c r="BE16" i="4"/>
  <c r="AV16" i="4"/>
  <c r="AU16" i="4"/>
  <c r="AT16" i="4"/>
  <c r="AS16" i="4"/>
  <c r="AR16" i="4"/>
  <c r="AG16" i="4"/>
  <c r="W16" i="4"/>
  <c r="W1" i="4" s="1"/>
  <c r="V16" i="4"/>
  <c r="T16" i="4"/>
  <c r="S16" i="4"/>
  <c r="H16" i="4"/>
  <c r="BE15" i="4"/>
  <c r="BH16" i="4" s="1"/>
  <c r="AG15" i="4"/>
  <c r="H15" i="4"/>
  <c r="U16" i="4" s="1"/>
  <c r="BH14" i="4"/>
  <c r="BG14" i="4"/>
  <c r="BF14" i="4"/>
  <c r="BE14" i="4"/>
  <c r="AV14" i="4"/>
  <c r="AU14" i="4"/>
  <c r="AS14" i="4"/>
  <c r="AR14" i="4"/>
  <c r="AG14" i="4"/>
  <c r="U14" i="4"/>
  <c r="T14" i="4"/>
  <c r="S14" i="4"/>
  <c r="H14" i="4"/>
  <c r="BE13" i="4"/>
  <c r="AG13" i="4"/>
  <c r="AT14" i="4" s="1"/>
  <c r="H13" i="4"/>
  <c r="BG12" i="4"/>
  <c r="BF12" i="4"/>
  <c r="BE12" i="4"/>
  <c r="AV12" i="4"/>
  <c r="AU12" i="4"/>
  <c r="AS12" i="4"/>
  <c r="AR12" i="4"/>
  <c r="AG12" i="4"/>
  <c r="AT12" i="4" s="1"/>
  <c r="W12" i="4"/>
  <c r="V12" i="4"/>
  <c r="U12" i="4"/>
  <c r="T12" i="4"/>
  <c r="S12" i="4"/>
  <c r="H12" i="4"/>
  <c r="BE11" i="4"/>
  <c r="BH12" i="4" s="1"/>
  <c r="AG11" i="4"/>
  <c r="H11" i="4"/>
  <c r="BG10" i="4"/>
  <c r="BF10" i="4"/>
  <c r="BE10" i="4"/>
  <c r="AT10" i="4"/>
  <c r="AS10" i="4"/>
  <c r="AR10" i="4"/>
  <c r="AG10" i="4"/>
  <c r="T10" i="4"/>
  <c r="S10" i="4"/>
  <c r="H10" i="4"/>
  <c r="U10" i="4" s="1"/>
  <c r="BE9" i="4"/>
  <c r="BH10" i="4" s="1"/>
  <c r="AG9" i="4"/>
  <c r="H9" i="4"/>
  <c r="BG8" i="4"/>
  <c r="BF8" i="4"/>
  <c r="BE8" i="4"/>
  <c r="AS8" i="4"/>
  <c r="AR8" i="4"/>
  <c r="AG8" i="4"/>
  <c r="AT8" i="4" s="1"/>
  <c r="W8" i="4"/>
  <c r="V8" i="4"/>
  <c r="V1" i="4" s="1"/>
  <c r="U8" i="4"/>
  <c r="T8" i="4"/>
  <c r="S8" i="4"/>
  <c r="S2" i="4" s="1"/>
  <c r="H8" i="4"/>
  <c r="BE7" i="4"/>
  <c r="BH8" i="4" s="1"/>
  <c r="AG7" i="4"/>
  <c r="H7" i="4"/>
  <c r="BG6" i="4"/>
  <c r="BG252" i="4" s="1"/>
  <c r="BF6" i="4"/>
  <c r="BE6" i="4"/>
  <c r="AV6" i="4"/>
  <c r="AV1" i="4" s="1"/>
  <c r="AU6" i="4"/>
  <c r="AU1" i="4" s="1"/>
  <c r="AT6" i="4"/>
  <c r="AS6" i="4"/>
  <c r="AS1" i="4" s="1"/>
  <c r="AR6" i="4"/>
  <c r="AR2" i="4" s="1"/>
  <c r="AG6" i="4"/>
  <c r="T6" i="4"/>
  <c r="T2" i="4" s="1"/>
  <c r="S6" i="4"/>
  <c r="H6" i="4"/>
  <c r="BE5" i="4"/>
  <c r="BH6" i="4" s="1"/>
  <c r="AG5" i="4"/>
  <c r="H5" i="4"/>
  <c r="U6" i="4" s="1"/>
  <c r="V2" i="4"/>
  <c r="BF1" i="4"/>
  <c r="BF2" i="4" l="1"/>
  <c r="V3" i="4"/>
  <c r="AT1" i="4"/>
  <c r="BH1" i="4"/>
  <c r="BH2" i="4" s="1"/>
  <c r="BH252" i="4"/>
  <c r="U2" i="4"/>
  <c r="U1" i="4"/>
  <c r="S1" i="4"/>
  <c r="S3" i="4" s="1"/>
  <c r="AS2" i="4"/>
  <c r="AS3" i="4" s="1"/>
  <c r="AT2" i="4"/>
  <c r="AT3" i="4" s="1"/>
  <c r="AU2" i="4"/>
  <c r="AU3" i="4" s="1"/>
  <c r="T1" i="4"/>
  <c r="T3" i="4" s="1"/>
  <c r="AR1" i="4"/>
  <c r="AR3" i="4" s="1"/>
  <c r="AV2" i="4"/>
  <c r="AV3" i="4" s="1"/>
  <c r="AV427" i="4" s="1"/>
  <c r="BG1" i="4"/>
  <c r="BG2" i="4" s="1"/>
  <c r="U3" i="4" l="1"/>
  <c r="AK139" i="3" l="1"/>
  <c r="AM139" i="3" s="1"/>
  <c r="AG139" i="3"/>
  <c r="AI139" i="3" s="1"/>
  <c r="AK137" i="3"/>
  <c r="AM137" i="3" s="1"/>
  <c r="AG137" i="3"/>
  <c r="AI137" i="3" s="1"/>
  <c r="AK135" i="3"/>
  <c r="AM135" i="3" s="1"/>
  <c r="AG135" i="3"/>
  <c r="AI135" i="3" s="1"/>
  <c r="AK133" i="3"/>
  <c r="AM133" i="3" s="1"/>
  <c r="AG133" i="3"/>
  <c r="AI133" i="3" s="1"/>
  <c r="AK131" i="3"/>
  <c r="AM131" i="3" s="1"/>
  <c r="AG131" i="3"/>
  <c r="AI131" i="3" s="1"/>
  <c r="AK129" i="3"/>
  <c r="AM129" i="3" s="1"/>
  <c r="AG129" i="3"/>
  <c r="AI129" i="3" s="1"/>
  <c r="AK127" i="3"/>
  <c r="AM127" i="3" s="1"/>
  <c r="AG127" i="3"/>
  <c r="AI127" i="3" s="1"/>
  <c r="AK125" i="3"/>
  <c r="AM125" i="3" s="1"/>
  <c r="AG125" i="3"/>
  <c r="AI125" i="3" s="1"/>
  <c r="AK123" i="3"/>
  <c r="AM123" i="3" s="1"/>
  <c r="AG123" i="3"/>
  <c r="AI123" i="3" s="1"/>
  <c r="AK121" i="3"/>
  <c r="AM121" i="3" s="1"/>
  <c r="AG121" i="3"/>
  <c r="AI121" i="3" s="1"/>
  <c r="S123" i="3"/>
  <c r="R123" i="3"/>
  <c r="O123" i="3"/>
  <c r="N123" i="3"/>
  <c r="AK119" i="3"/>
  <c r="AM119" i="3" s="1"/>
  <c r="AG119" i="3"/>
  <c r="AI119" i="3" s="1"/>
  <c r="S121" i="3"/>
  <c r="R121" i="3"/>
  <c r="O121" i="3"/>
  <c r="N121" i="3"/>
  <c r="AK117" i="3"/>
  <c r="AM117" i="3" s="1"/>
  <c r="AG117" i="3"/>
  <c r="AI117" i="3" s="1"/>
  <c r="S119" i="3"/>
  <c r="R119" i="3"/>
  <c r="O119" i="3"/>
  <c r="N119" i="3"/>
  <c r="P119" i="3" s="1"/>
  <c r="AK115" i="3"/>
  <c r="AM115" i="3" s="1"/>
  <c r="AG115" i="3"/>
  <c r="AI115" i="3" s="1"/>
  <c r="S117" i="3"/>
  <c r="R117" i="3"/>
  <c r="O117" i="3"/>
  <c r="N117" i="3"/>
  <c r="AK113" i="3"/>
  <c r="AM113" i="3" s="1"/>
  <c r="AG113" i="3"/>
  <c r="AI113" i="3" s="1"/>
  <c r="S115" i="3"/>
  <c r="R115" i="3"/>
  <c r="O115" i="3"/>
  <c r="N115" i="3"/>
  <c r="AK111" i="3"/>
  <c r="AM111" i="3" s="1"/>
  <c r="AG111" i="3"/>
  <c r="AI111" i="3" s="1"/>
  <c r="S113" i="3"/>
  <c r="R113" i="3"/>
  <c r="O113" i="3"/>
  <c r="N113" i="3"/>
  <c r="AK109" i="3"/>
  <c r="AM109" i="3" s="1"/>
  <c r="AG109" i="3"/>
  <c r="AI109" i="3" s="1"/>
  <c r="S111" i="3"/>
  <c r="R111" i="3"/>
  <c r="O111" i="3"/>
  <c r="N111" i="3"/>
  <c r="P111" i="3" s="1"/>
  <c r="AK107" i="3"/>
  <c r="AM107" i="3" s="1"/>
  <c r="AG107" i="3"/>
  <c r="AI107" i="3" s="1"/>
  <c r="S109" i="3"/>
  <c r="R109" i="3"/>
  <c r="O109" i="3"/>
  <c r="N109" i="3"/>
  <c r="AK105" i="3"/>
  <c r="AM105" i="3" s="1"/>
  <c r="AG105" i="3"/>
  <c r="AI105" i="3" s="1"/>
  <c r="S107" i="3"/>
  <c r="R107" i="3"/>
  <c r="O107" i="3"/>
  <c r="N107" i="3"/>
  <c r="AK103" i="3"/>
  <c r="AM103" i="3" s="1"/>
  <c r="AG103" i="3"/>
  <c r="AI103" i="3" s="1"/>
  <c r="S105" i="3"/>
  <c r="R105" i="3"/>
  <c r="T105" i="3" s="1"/>
  <c r="O105" i="3"/>
  <c r="N105" i="3"/>
  <c r="AK101" i="3"/>
  <c r="AM101" i="3" s="1"/>
  <c r="AG101" i="3"/>
  <c r="AI101" i="3" s="1"/>
  <c r="S103" i="3"/>
  <c r="R103" i="3"/>
  <c r="O103" i="3"/>
  <c r="N103" i="3"/>
  <c r="AK99" i="3"/>
  <c r="AM99" i="3" s="1"/>
  <c r="AG99" i="3"/>
  <c r="AI99" i="3" s="1"/>
  <c r="S101" i="3"/>
  <c r="R101" i="3"/>
  <c r="O101" i="3"/>
  <c r="N101" i="3"/>
  <c r="AK97" i="3"/>
  <c r="AM97" i="3" s="1"/>
  <c r="AG97" i="3"/>
  <c r="AI97" i="3" s="1"/>
  <c r="S99" i="3"/>
  <c r="T99" i="3" s="1"/>
  <c r="R99" i="3"/>
  <c r="O99" i="3"/>
  <c r="N99" i="3"/>
  <c r="AK95" i="3"/>
  <c r="AM95" i="3" s="1"/>
  <c r="AG95" i="3"/>
  <c r="AI95" i="3" s="1"/>
  <c r="S97" i="3"/>
  <c r="R97" i="3"/>
  <c r="O97" i="3"/>
  <c r="N97" i="3"/>
  <c r="P97" i="3" s="1"/>
  <c r="AK93" i="3"/>
  <c r="AM93" i="3" s="1"/>
  <c r="AG93" i="3"/>
  <c r="AI93" i="3" s="1"/>
  <c r="S95" i="3"/>
  <c r="R95" i="3"/>
  <c r="O95" i="3"/>
  <c r="N95" i="3"/>
  <c r="AK91" i="3"/>
  <c r="AM91" i="3" s="1"/>
  <c r="AG91" i="3"/>
  <c r="AI91" i="3" s="1"/>
  <c r="S93" i="3"/>
  <c r="R93" i="3"/>
  <c r="O93" i="3"/>
  <c r="N93" i="3"/>
  <c r="AK89" i="3"/>
  <c r="AM89" i="3" s="1"/>
  <c r="AG89" i="3"/>
  <c r="AI89" i="3" s="1"/>
  <c r="S91" i="3"/>
  <c r="R91" i="3"/>
  <c r="O91" i="3"/>
  <c r="N91" i="3"/>
  <c r="AK87" i="3"/>
  <c r="AM87" i="3" s="1"/>
  <c r="AG87" i="3"/>
  <c r="AI87" i="3" s="1"/>
  <c r="S89" i="3"/>
  <c r="R89" i="3"/>
  <c r="T89" i="3" s="1"/>
  <c r="O89" i="3"/>
  <c r="N89" i="3"/>
  <c r="AK85" i="3"/>
  <c r="AM85" i="3" s="1"/>
  <c r="AG85" i="3"/>
  <c r="AI85" i="3" s="1"/>
  <c r="S87" i="3"/>
  <c r="R87" i="3"/>
  <c r="O87" i="3"/>
  <c r="N87" i="3"/>
  <c r="P87" i="3" s="1"/>
  <c r="AK83" i="3"/>
  <c r="AM83" i="3" s="1"/>
  <c r="AG83" i="3"/>
  <c r="AI83" i="3" s="1"/>
  <c r="S85" i="3"/>
  <c r="R85" i="3"/>
  <c r="T85" i="3" s="1"/>
  <c r="O85" i="3"/>
  <c r="N85" i="3"/>
  <c r="AK81" i="3"/>
  <c r="AM81" i="3" s="1"/>
  <c r="AG81" i="3"/>
  <c r="AI81" i="3" s="1"/>
  <c r="S83" i="3"/>
  <c r="R83" i="3"/>
  <c r="O83" i="3"/>
  <c r="N83" i="3"/>
  <c r="AK79" i="3"/>
  <c r="AM79" i="3" s="1"/>
  <c r="AG79" i="3"/>
  <c r="AI79" i="3" s="1"/>
  <c r="S81" i="3"/>
  <c r="R81" i="3"/>
  <c r="O81" i="3"/>
  <c r="N81" i="3"/>
  <c r="AK77" i="3"/>
  <c r="AM77" i="3" s="1"/>
  <c r="AG77" i="3"/>
  <c r="AI77" i="3" s="1"/>
  <c r="S79" i="3"/>
  <c r="R79" i="3"/>
  <c r="O79" i="3"/>
  <c r="N79" i="3"/>
  <c r="P79" i="3" s="1"/>
  <c r="AK75" i="3"/>
  <c r="AM75" i="3" s="1"/>
  <c r="AG75" i="3"/>
  <c r="AI75" i="3" s="1"/>
  <c r="S77" i="3"/>
  <c r="R77" i="3"/>
  <c r="O77" i="3"/>
  <c r="N77" i="3"/>
  <c r="AK73" i="3"/>
  <c r="AM73" i="3" s="1"/>
  <c r="AG73" i="3"/>
  <c r="AI73" i="3" s="1"/>
  <c r="S75" i="3"/>
  <c r="R75" i="3"/>
  <c r="O75" i="3"/>
  <c r="N75" i="3"/>
  <c r="AK71" i="3"/>
  <c r="AM71" i="3" s="1"/>
  <c r="AG71" i="3"/>
  <c r="AI71" i="3" s="1"/>
  <c r="S73" i="3"/>
  <c r="R73" i="3"/>
  <c r="O73" i="3"/>
  <c r="N73" i="3"/>
  <c r="AK69" i="3"/>
  <c r="AM69" i="3" s="1"/>
  <c r="AG69" i="3"/>
  <c r="AI69" i="3" s="1"/>
  <c r="S71" i="3"/>
  <c r="R71" i="3"/>
  <c r="O71" i="3"/>
  <c r="N71" i="3"/>
  <c r="AK67" i="3"/>
  <c r="AM67" i="3" s="1"/>
  <c r="AG67" i="3"/>
  <c r="AI67" i="3" s="1"/>
  <c r="S69" i="3"/>
  <c r="R69" i="3"/>
  <c r="O69" i="3"/>
  <c r="N69" i="3"/>
  <c r="AK65" i="3"/>
  <c r="AM65" i="3" s="1"/>
  <c r="AG65" i="3"/>
  <c r="AI65" i="3" s="1"/>
  <c r="S67" i="3"/>
  <c r="R67" i="3"/>
  <c r="O67" i="3"/>
  <c r="N67" i="3"/>
  <c r="AK63" i="3"/>
  <c r="AM63" i="3" s="1"/>
  <c r="AG63" i="3"/>
  <c r="AI63" i="3" s="1"/>
  <c r="S65" i="3"/>
  <c r="R65" i="3"/>
  <c r="O65" i="3"/>
  <c r="N65" i="3"/>
  <c r="AK61" i="3"/>
  <c r="AM61" i="3" s="1"/>
  <c r="AG61" i="3"/>
  <c r="AI61" i="3" s="1"/>
  <c r="S63" i="3"/>
  <c r="R63" i="3"/>
  <c r="O63" i="3"/>
  <c r="N63" i="3"/>
  <c r="AK59" i="3"/>
  <c r="AM59" i="3" s="1"/>
  <c r="AG59" i="3"/>
  <c r="AI59" i="3" s="1"/>
  <c r="S61" i="3"/>
  <c r="R61" i="3"/>
  <c r="O61" i="3"/>
  <c r="N61" i="3"/>
  <c r="AK57" i="3"/>
  <c r="AM57" i="3" s="1"/>
  <c r="AG57" i="3"/>
  <c r="AI57" i="3" s="1"/>
  <c r="S59" i="3"/>
  <c r="R59" i="3"/>
  <c r="O59" i="3"/>
  <c r="N59" i="3"/>
  <c r="P59" i="3" s="1"/>
  <c r="AK55" i="3"/>
  <c r="AM55" i="3" s="1"/>
  <c r="AG55" i="3"/>
  <c r="AI55" i="3" s="1"/>
  <c r="S57" i="3"/>
  <c r="R57" i="3"/>
  <c r="O57" i="3"/>
  <c r="N57" i="3"/>
  <c r="AK53" i="3"/>
  <c r="AM53" i="3" s="1"/>
  <c r="AG53" i="3"/>
  <c r="AI53" i="3" s="1"/>
  <c r="S55" i="3"/>
  <c r="R55" i="3"/>
  <c r="O55" i="3"/>
  <c r="N55" i="3"/>
  <c r="P55" i="3" s="1"/>
  <c r="AK51" i="3"/>
  <c r="AM51" i="3" s="1"/>
  <c r="AG51" i="3"/>
  <c r="AI51" i="3" s="1"/>
  <c r="S53" i="3"/>
  <c r="R53" i="3"/>
  <c r="O53" i="3"/>
  <c r="N53" i="3"/>
  <c r="AK49" i="3"/>
  <c r="AM49" i="3" s="1"/>
  <c r="AG49" i="3"/>
  <c r="AI49" i="3" s="1"/>
  <c r="S51" i="3"/>
  <c r="R51" i="3"/>
  <c r="O51" i="3"/>
  <c r="N51" i="3"/>
  <c r="AK47" i="3"/>
  <c r="AM47" i="3" s="1"/>
  <c r="AG47" i="3"/>
  <c r="AI47" i="3" s="1"/>
  <c r="S49" i="3"/>
  <c r="R49" i="3"/>
  <c r="O49" i="3"/>
  <c r="N49" i="3"/>
  <c r="AK45" i="3"/>
  <c r="AM45" i="3" s="1"/>
  <c r="AG45" i="3"/>
  <c r="AI45" i="3" s="1"/>
  <c r="S47" i="3"/>
  <c r="R47" i="3"/>
  <c r="O47" i="3"/>
  <c r="N47" i="3"/>
  <c r="AK43" i="3"/>
  <c r="AM43" i="3" s="1"/>
  <c r="AG43" i="3"/>
  <c r="AI43" i="3" s="1"/>
  <c r="S45" i="3"/>
  <c r="R45" i="3"/>
  <c r="O45" i="3"/>
  <c r="N45" i="3"/>
  <c r="AK41" i="3"/>
  <c r="AM41" i="3" s="1"/>
  <c r="AG41" i="3"/>
  <c r="AI41" i="3" s="1"/>
  <c r="S43" i="3"/>
  <c r="R43" i="3"/>
  <c r="O43" i="3"/>
  <c r="N43" i="3"/>
  <c r="P43" i="3" s="1"/>
  <c r="AK39" i="3"/>
  <c r="AM39" i="3" s="1"/>
  <c r="AG39" i="3"/>
  <c r="AI39" i="3" s="1"/>
  <c r="S41" i="3"/>
  <c r="R41" i="3"/>
  <c r="O41" i="3"/>
  <c r="N41" i="3"/>
  <c r="P41" i="3" s="1"/>
  <c r="AK37" i="3"/>
  <c r="AM37" i="3" s="1"/>
  <c r="AG37" i="3"/>
  <c r="AI37" i="3" s="1"/>
  <c r="S39" i="3"/>
  <c r="R39" i="3"/>
  <c r="O39" i="3"/>
  <c r="N39" i="3"/>
  <c r="AK35" i="3"/>
  <c r="AM35" i="3" s="1"/>
  <c r="AG35" i="3"/>
  <c r="AI35" i="3" s="1"/>
  <c r="S37" i="3"/>
  <c r="R37" i="3"/>
  <c r="T37" i="3" s="1"/>
  <c r="O37" i="3"/>
  <c r="N37" i="3"/>
  <c r="AK33" i="3"/>
  <c r="AM33" i="3" s="1"/>
  <c r="AG33" i="3"/>
  <c r="AI33" i="3" s="1"/>
  <c r="S35" i="3"/>
  <c r="R35" i="3"/>
  <c r="O35" i="3"/>
  <c r="N35" i="3"/>
  <c r="S33" i="3"/>
  <c r="R33" i="3"/>
  <c r="O33" i="3"/>
  <c r="N33" i="3"/>
  <c r="P33" i="3" s="1"/>
  <c r="AK31" i="3"/>
  <c r="AM31" i="3" s="1"/>
  <c r="AG31" i="3"/>
  <c r="AI31" i="3" s="1"/>
  <c r="S31" i="3"/>
  <c r="R31" i="3"/>
  <c r="O31" i="3"/>
  <c r="N31" i="3"/>
  <c r="P31" i="3" s="1"/>
  <c r="AK29" i="3"/>
  <c r="AM29" i="3" s="1"/>
  <c r="AG29" i="3"/>
  <c r="AI29" i="3" s="1"/>
  <c r="S29" i="3"/>
  <c r="R29" i="3"/>
  <c r="O29" i="3"/>
  <c r="N29" i="3"/>
  <c r="AK27" i="3"/>
  <c r="AM27" i="3" s="1"/>
  <c r="AG27" i="3"/>
  <c r="AI27" i="3" s="1"/>
  <c r="S27" i="3"/>
  <c r="R27" i="3"/>
  <c r="O27" i="3"/>
  <c r="N27" i="3"/>
  <c r="P27" i="3" s="1"/>
  <c r="AK25" i="3"/>
  <c r="AM25" i="3" s="1"/>
  <c r="AG25" i="3"/>
  <c r="AI25" i="3" s="1"/>
  <c r="S25" i="3"/>
  <c r="R25" i="3"/>
  <c r="O25" i="3"/>
  <c r="N25" i="3"/>
  <c r="P25" i="3" s="1"/>
  <c r="AK23" i="3"/>
  <c r="AM23" i="3" s="1"/>
  <c r="AG23" i="3"/>
  <c r="AI23" i="3" s="1"/>
  <c r="S23" i="3"/>
  <c r="R23" i="3"/>
  <c r="O23" i="3"/>
  <c r="N23" i="3"/>
  <c r="AK21" i="3"/>
  <c r="AM21" i="3" s="1"/>
  <c r="AG21" i="3"/>
  <c r="AI21" i="3" s="1"/>
  <c r="S21" i="3"/>
  <c r="R21" i="3"/>
  <c r="O21" i="3"/>
  <c r="N21" i="3"/>
  <c r="P21" i="3" s="1"/>
  <c r="AK19" i="3"/>
  <c r="AM19" i="3" s="1"/>
  <c r="AG19" i="3"/>
  <c r="AI19" i="3" s="1"/>
  <c r="S19" i="3"/>
  <c r="R19" i="3"/>
  <c r="O19" i="3"/>
  <c r="N19" i="3"/>
  <c r="AK17" i="3"/>
  <c r="AM17" i="3" s="1"/>
  <c r="AG17" i="3"/>
  <c r="AI17" i="3" s="1"/>
  <c r="S17" i="3"/>
  <c r="R17" i="3"/>
  <c r="O17" i="3"/>
  <c r="N17" i="3"/>
  <c r="AK15" i="3"/>
  <c r="AM15" i="3" s="1"/>
  <c r="AG15" i="3"/>
  <c r="AI15" i="3" s="1"/>
  <c r="S15" i="3"/>
  <c r="R15" i="3"/>
  <c r="O15" i="3"/>
  <c r="N15" i="3"/>
  <c r="P15" i="3" s="1"/>
  <c r="AK13" i="3"/>
  <c r="AM13" i="3" s="1"/>
  <c r="AG13" i="3"/>
  <c r="AI13" i="3" s="1"/>
  <c r="S13" i="3"/>
  <c r="R13" i="3"/>
  <c r="O13" i="3"/>
  <c r="N13" i="3"/>
  <c r="AK10" i="3"/>
  <c r="AM10" i="3" s="1"/>
  <c r="AG10" i="3"/>
  <c r="AI10" i="3" s="1"/>
  <c r="S9" i="3"/>
  <c r="R9" i="3"/>
  <c r="T9" i="3" s="1"/>
  <c r="O9" i="3"/>
  <c r="N9" i="3"/>
  <c r="AK7" i="3"/>
  <c r="AM7" i="3" s="1"/>
  <c r="AG7" i="3"/>
  <c r="AI7" i="3" s="1"/>
  <c r="AK5" i="3"/>
  <c r="AM5" i="3" s="1"/>
  <c r="AG5" i="3"/>
  <c r="AI5" i="3" s="1"/>
  <c r="S5" i="3"/>
  <c r="R5" i="3"/>
  <c r="O5" i="3"/>
  <c r="N5" i="3"/>
  <c r="P5" i="3" s="1"/>
  <c r="T43" i="3" l="1"/>
  <c r="P49" i="3"/>
  <c r="T29" i="3"/>
  <c r="P23" i="3"/>
  <c r="P45" i="3"/>
  <c r="P89" i="3"/>
  <c r="T5" i="3"/>
  <c r="P63" i="3"/>
  <c r="P101" i="3"/>
  <c r="T27" i="3"/>
  <c r="P65" i="3"/>
  <c r="P91" i="3"/>
  <c r="T101" i="3"/>
  <c r="P107" i="3"/>
  <c r="P71" i="3"/>
  <c r="P19" i="3"/>
  <c r="P29" i="3"/>
  <c r="P13" i="3"/>
  <c r="P67" i="3"/>
  <c r="T77" i="3"/>
  <c r="P93" i="3"/>
  <c r="P109" i="3"/>
  <c r="T67" i="3"/>
  <c r="T31" i="3"/>
  <c r="P85" i="3"/>
  <c r="P117" i="3"/>
  <c r="T13" i="3"/>
  <c r="T65" i="3"/>
  <c r="P81" i="3"/>
  <c r="P123" i="3"/>
  <c r="T39" i="3"/>
  <c r="T107" i="3"/>
  <c r="T19" i="3"/>
  <c r="P51" i="3"/>
  <c r="P77" i="3"/>
  <c r="P103" i="3"/>
  <c r="P113" i="3"/>
  <c r="P61" i="3"/>
  <c r="T87" i="3"/>
  <c r="P57" i="3"/>
  <c r="P9" i="3"/>
  <c r="T15" i="3"/>
  <c r="T41" i="3"/>
  <c r="P47" i="3"/>
  <c r="T57" i="3"/>
  <c r="P73" i="3"/>
  <c r="T93" i="3"/>
  <c r="P99" i="3"/>
  <c r="T109" i="3"/>
  <c r="P37" i="3"/>
  <c r="P53" i="3"/>
  <c r="T73" i="3"/>
  <c r="P105" i="3"/>
  <c r="P69" i="3"/>
  <c r="T21" i="3"/>
  <c r="P121" i="3"/>
  <c r="P95" i="3"/>
  <c r="T17" i="3"/>
  <c r="T79" i="3"/>
  <c r="T51" i="3"/>
  <c r="T103" i="3"/>
  <c r="T61" i="3"/>
  <c r="T75" i="3"/>
  <c r="T113" i="3"/>
  <c r="T71" i="3"/>
  <c r="T23" i="3"/>
  <c r="T81" i="3"/>
  <c r="T95" i="3"/>
  <c r="P115" i="3"/>
  <c r="T119" i="3"/>
  <c r="T33" i="3"/>
  <c r="P39" i="3"/>
  <c r="T53" i="3"/>
  <c r="T91" i="3"/>
  <c r="T115" i="3"/>
  <c r="T47" i="3"/>
  <c r="T123" i="3"/>
  <c r="P35" i="3"/>
  <c r="T49" i="3"/>
  <c r="T63" i="3"/>
  <c r="P83" i="3"/>
  <c r="T25" i="3"/>
  <c r="T35" i="3"/>
  <c r="T59" i="3"/>
  <c r="T97" i="3"/>
  <c r="T111" i="3"/>
  <c r="T45" i="3"/>
  <c r="T69" i="3"/>
  <c r="T83" i="3"/>
  <c r="T121" i="3"/>
  <c r="P17" i="3"/>
  <c r="T55" i="3"/>
  <c r="P75" i="3"/>
  <c r="T117" i="3"/>
  <c r="AN3" i="3"/>
  <c r="U3" i="3" l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tc={238EB7B6-4B56-4F3A-B6BA-E7D83A077394}</author>
    <author>tc={378BB990-97A3-4961-836F-B9ABB182F993}</author>
    <author>tc={B93CD616-6C50-4D45-853F-010F2673FB0D}</author>
    <author>tc={479F1021-84E4-4F0A-A484-FF12670B206E}</author>
  </authors>
  <commentList>
    <comment ref="Q4" authorId="0" shapeId="0" xr:uid="{238EB7B6-4B56-4F3A-B6BA-E7D83A077394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Note: measurements made on 5-6 individuals rather than homogenized power</t>
      </text>
    </comment>
    <comment ref="U4" authorId="1" shapeId="0" xr:uid="{378BB990-97A3-4961-836F-B9ABB182F993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Note: measurements made on 5-6 individuals rather than homogenized power</t>
      </text>
    </comment>
    <comment ref="AJ4" authorId="2" shapeId="0" xr:uid="{B93CD616-6C50-4D45-853F-010F2673FB0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Note: measurements made on 5-6 individuals collected on two different dates
</t>
      </text>
    </comment>
    <comment ref="AN4" authorId="3" shapeId="0" xr:uid="{479F1021-84E4-4F0A-A484-FF12670B206E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Note: measurements made on 5-6 individuals collected on two different dates</t>
      </text>
    </comment>
  </commentList>
</comments>
</file>

<file path=xl/sharedStrings.xml><?xml version="1.0" encoding="utf-8"?>
<sst xmlns="http://schemas.openxmlformats.org/spreadsheetml/2006/main" count="12887" uniqueCount="3046">
  <si>
    <t>SITE_ID</t>
  </si>
  <si>
    <t>NLA06608-0001</t>
  </si>
  <si>
    <t>NLA06608-0002</t>
  </si>
  <si>
    <t>NLA06608-0003</t>
  </si>
  <si>
    <t>NLA06608-0004</t>
  </si>
  <si>
    <t>NLA06608-0005</t>
  </si>
  <si>
    <t>NLA06608-0006</t>
  </si>
  <si>
    <t>NLA06608-0007</t>
  </si>
  <si>
    <t>NLA06608-0008</t>
  </si>
  <si>
    <t>NLA06608-0010</t>
  </si>
  <si>
    <t>NLA06608-0012</t>
  </si>
  <si>
    <t>NLA06608-0013</t>
  </si>
  <si>
    <t>NLA06608-0014</t>
  </si>
  <si>
    <t>NLA06608-0015</t>
  </si>
  <si>
    <t>NLA06608-0016</t>
  </si>
  <si>
    <t>NLA06608-0019</t>
  </si>
  <si>
    <t>NLA06608-0020</t>
  </si>
  <si>
    <t>NLA06608-0021</t>
  </si>
  <si>
    <t>NLA06608-0023</t>
  </si>
  <si>
    <t>NLA06608-0025</t>
  </si>
  <si>
    <t>NLA06608-0029</t>
  </si>
  <si>
    <t>NLA06608-0031</t>
  </si>
  <si>
    <t>NLA06608-0033</t>
  </si>
  <si>
    <t>NLA06608-0036</t>
  </si>
  <si>
    <t>NLA06608-0037</t>
  </si>
  <si>
    <t>NLA06608-0038</t>
  </si>
  <si>
    <t>NLA06608-0041</t>
  </si>
  <si>
    <t>NLA06608-0042</t>
  </si>
  <si>
    <t>NLA06608-0043</t>
  </si>
  <si>
    <t>NLA06608-0044</t>
  </si>
  <si>
    <t>NLA06608-0045</t>
  </si>
  <si>
    <t>NLA06608-0048</t>
  </si>
  <si>
    <t>NLA06608-0049</t>
  </si>
  <si>
    <t>NLA06608-0050</t>
  </si>
  <si>
    <t>NLA06608-0053</t>
  </si>
  <si>
    <t>NLA06608-0057</t>
  </si>
  <si>
    <t>NLA06608-0061</t>
  </si>
  <si>
    <t>NLA06608-0062</t>
  </si>
  <si>
    <t>NLA06608-0064</t>
  </si>
  <si>
    <t>NLA06608-0065</t>
  </si>
  <si>
    <t>NLA06608-0066</t>
  </si>
  <si>
    <t>NLA06608-0068</t>
  </si>
  <si>
    <t>NLA06608-0069</t>
  </si>
  <si>
    <t>NLA06608-0071</t>
  </si>
  <si>
    <t>NLA06608-0072</t>
  </si>
  <si>
    <t>NLA06608-0073</t>
  </si>
  <si>
    <t>NLA06608-0076</t>
  </si>
  <si>
    <t>NLA06608-0077</t>
  </si>
  <si>
    <t>NLA06608-0078</t>
  </si>
  <si>
    <t>NLA06608-0079</t>
  </si>
  <si>
    <t>NLA06608-0080</t>
  </si>
  <si>
    <t>NLA06608-0081</t>
  </si>
  <si>
    <t>NLA06608-0083</t>
  </si>
  <si>
    <t>NLA06608-0085</t>
  </si>
  <si>
    <t>NLA06608-0086</t>
  </si>
  <si>
    <t>NLA06608-0089</t>
  </si>
  <si>
    <t>NLA06608-0090</t>
  </si>
  <si>
    <t>NLA06608-0091</t>
  </si>
  <si>
    <t>NLA06608-0099</t>
  </si>
  <si>
    <t>NLA06608-0101</t>
  </si>
  <si>
    <t>NLA06608-0102</t>
  </si>
  <si>
    <t>NLA06608-0104</t>
  </si>
  <si>
    <t>NLA06608-0105</t>
  </si>
  <si>
    <t>NLA06608-0107</t>
  </si>
  <si>
    <t>NLA06608-0110</t>
  </si>
  <si>
    <t>NLA06608-0111</t>
  </si>
  <si>
    <t>NLA06608-0112</t>
  </si>
  <si>
    <t>NLA06608-0113</t>
  </si>
  <si>
    <t>NLA06608-0115</t>
  </si>
  <si>
    <t>NLA06608-0124</t>
  </si>
  <si>
    <t>NLA06608-0126</t>
  </si>
  <si>
    <t>NLA06608-0127</t>
  </si>
  <si>
    <t>NLA06608-0128</t>
  </si>
  <si>
    <t>NLA06608-0129</t>
  </si>
  <si>
    <t>NLA06608-0130</t>
  </si>
  <si>
    <t>NLA06608-0132</t>
  </si>
  <si>
    <t>NLA06608-0134</t>
  </si>
  <si>
    <t>NLA06608-0137</t>
  </si>
  <si>
    <t>NLA06608-0139</t>
  </si>
  <si>
    <t>NLA06608-0140</t>
  </si>
  <si>
    <t>NLA06608-0141</t>
  </si>
  <si>
    <t>NLA06608-0142</t>
  </si>
  <si>
    <t>NLA06608-0144</t>
  </si>
  <si>
    <t>NLA06608-0148</t>
  </si>
  <si>
    <t>NLA06608-0149</t>
  </si>
  <si>
    <t>NLA06608-0150</t>
  </si>
  <si>
    <t>NLA06608-0152</t>
  </si>
  <si>
    <t>NLA06608-0153</t>
  </si>
  <si>
    <t>NLA06608-0155</t>
  </si>
  <si>
    <t>NLA06608-0161</t>
  </si>
  <si>
    <t>NLA06608-0162</t>
  </si>
  <si>
    <t>NLA06608-0167</t>
  </si>
  <si>
    <t>NLA06608-0168</t>
  </si>
  <si>
    <t>NLA06608-0169</t>
  </si>
  <si>
    <t>NLA06608-0174</t>
  </si>
  <si>
    <t>NLA06608-0175</t>
  </si>
  <si>
    <t>NLA06608-0176</t>
  </si>
  <si>
    <t>NLA06608-0177</t>
  </si>
  <si>
    <t>NLA06608-0179</t>
  </si>
  <si>
    <t>NLA06608-0180</t>
  </si>
  <si>
    <t>NLA06608-0181</t>
  </si>
  <si>
    <t>NLA06608-0184</t>
  </si>
  <si>
    <t>NLA06608-0185</t>
  </si>
  <si>
    <t>NLA06608-0189</t>
  </si>
  <si>
    <t>NLA06608-0190</t>
  </si>
  <si>
    <t>NLA06608-0191</t>
  </si>
  <si>
    <t>NLA06608-0193</t>
  </si>
  <si>
    <t>NLA06608-0195</t>
  </si>
  <si>
    <t>NLA06608-0196</t>
  </si>
  <si>
    <t>NLA06608-0198</t>
  </si>
  <si>
    <t>NLA06608-0201</t>
  </si>
  <si>
    <t>NLA06608-0204</t>
  </si>
  <si>
    <t>NLA06608-0207</t>
  </si>
  <si>
    <t>NLA06608-0208</t>
  </si>
  <si>
    <t>NLA06608-0209</t>
  </si>
  <si>
    <t>NLA06608-0211</t>
  </si>
  <si>
    <t>NLA06608-0212</t>
  </si>
  <si>
    <t>NLA06608-0215</t>
  </si>
  <si>
    <t>NLA06608-0216</t>
  </si>
  <si>
    <t>NLA06608-0217</t>
  </si>
  <si>
    <t>NLA06608-0219</t>
  </si>
  <si>
    <t>NLA06608-0220</t>
  </si>
  <si>
    <t>NLA06608-0221</t>
  </si>
  <si>
    <t>NLA06608-0222</t>
  </si>
  <si>
    <t>NLA06608-0223</t>
  </si>
  <si>
    <t>NLA06608-0224</t>
  </si>
  <si>
    <t>NLA06608-0225</t>
  </si>
  <si>
    <t>NLA06608-0226</t>
  </si>
  <si>
    <t>NLA06608-0228</t>
  </si>
  <si>
    <t>NLA06608-0229</t>
  </si>
  <si>
    <t>NLA06608-0234</t>
  </si>
  <si>
    <t>NLA06608-0235</t>
  </si>
  <si>
    <t>NLA06608-0237</t>
  </si>
  <si>
    <t>NLA06608-0238</t>
  </si>
  <si>
    <t>NLA06608-0239</t>
  </si>
  <si>
    <t>NLA06608-0240</t>
  </si>
  <si>
    <t>NLA06608-0241</t>
  </si>
  <si>
    <t>NLA06608-0242</t>
  </si>
  <si>
    <t>NLA06608-0245</t>
  </si>
  <si>
    <t>NLA06608-0247</t>
  </si>
  <si>
    <t>NLA06608-0253</t>
  </si>
  <si>
    <t>NLA06608-0255</t>
  </si>
  <si>
    <t>NLA06608-0259</t>
  </si>
  <si>
    <t>NLA06608-0275</t>
  </si>
  <si>
    <t>NLA06608-0277</t>
  </si>
  <si>
    <t>NLA06608-0279</t>
  </si>
  <si>
    <t>NLA06608-0280</t>
  </si>
  <si>
    <t>NLA06608-0281</t>
  </si>
  <si>
    <t>NLA06608-0283</t>
  </si>
  <si>
    <t>NLA06608-0284</t>
  </si>
  <si>
    <t>NLA06608-0285</t>
  </si>
  <si>
    <t>NLA06608-0286</t>
  </si>
  <si>
    <t>NLA06608-0290</t>
  </si>
  <si>
    <t>NLA06608-0291</t>
  </si>
  <si>
    <t>NLA06608-0293</t>
  </si>
  <si>
    <t>NLA06608-0294</t>
  </si>
  <si>
    <t>NLA06608-0295</t>
  </si>
  <si>
    <t>NLA06608-0299</t>
  </si>
  <si>
    <t>NLA06608-0302</t>
  </si>
  <si>
    <t>NLA06608-0303</t>
  </si>
  <si>
    <t>NLA06608-0312</t>
  </si>
  <si>
    <t>NLA06608-0318</t>
  </si>
  <si>
    <t>NLA06608-0319</t>
  </si>
  <si>
    <t>NLA06608-0324</t>
  </si>
  <si>
    <t>NLA06608-0328</t>
  </si>
  <si>
    <t>NLA06608-0330</t>
  </si>
  <si>
    <t>NLA06608-0333</t>
  </si>
  <si>
    <t>NLA06608-0337</t>
  </si>
  <si>
    <t>NLA06608-0343</t>
  </si>
  <si>
    <t>NLA06608-0344</t>
  </si>
  <si>
    <t>NLA06608-0345</t>
  </si>
  <si>
    <t>NLA06608-0350</t>
  </si>
  <si>
    <t>NLA06608-0354</t>
  </si>
  <si>
    <t>NLA06608-0356</t>
  </si>
  <si>
    <t>NLA06608-0357</t>
  </si>
  <si>
    <t>NLA06608-0358</t>
  </si>
  <si>
    <t>NLA06608-0361</t>
  </si>
  <si>
    <t>NLA06608-0363</t>
  </si>
  <si>
    <t>NLA06608-0366</t>
  </si>
  <si>
    <t>NLA06608-0369</t>
  </si>
  <si>
    <t>NLA06608-0372</t>
  </si>
  <si>
    <t>NLA06608-0373</t>
  </si>
  <si>
    <t>NLA06608-0376</t>
  </si>
  <si>
    <t>NLA06608-0377</t>
  </si>
  <si>
    <t>NLA06608-0378</t>
  </si>
  <si>
    <t>NLA06608-0384</t>
  </si>
  <si>
    <t>NLA06608-0385</t>
  </si>
  <si>
    <t>NLA06608-0386</t>
  </si>
  <si>
    <t>NLA06608-0388</t>
  </si>
  <si>
    <t>NLA06608-0393</t>
  </si>
  <si>
    <t>NLA06608-0399</t>
  </si>
  <si>
    <t>NLA06608-0401</t>
  </si>
  <si>
    <t>NLA06608-0402</t>
  </si>
  <si>
    <t>NLA06608-0403</t>
  </si>
  <si>
    <t>NLA06608-0405</t>
  </si>
  <si>
    <t>NLA06608-0406</t>
  </si>
  <si>
    <t>NLA06608-0407</t>
  </si>
  <si>
    <t>NLA06608-0408</t>
  </si>
  <si>
    <t>NLA06608-0418</t>
  </si>
  <si>
    <t>NLA06608-0421</t>
  </si>
  <si>
    <t>NLA06608-0425</t>
  </si>
  <si>
    <t>NLA06608-0426</t>
  </si>
  <si>
    <t>NLA06608-0432</t>
  </si>
  <si>
    <t>NLA06608-0435</t>
  </si>
  <si>
    <t>NLA06608-0436</t>
  </si>
  <si>
    <t>NLA06608-0439</t>
  </si>
  <si>
    <t>NLA06608-0440</t>
  </si>
  <si>
    <t>NLA06608-0442</t>
  </si>
  <si>
    <t>NLA06608-0444</t>
  </si>
  <si>
    <t>NLA06608-0445</t>
  </si>
  <si>
    <t>NLA06608-0447</t>
  </si>
  <si>
    <t>NLA06608-0449</t>
  </si>
  <si>
    <t>NLA06608-0452</t>
  </si>
  <si>
    <t>NLA06608-0453</t>
  </si>
  <si>
    <t>NLA06608-0454</t>
  </si>
  <si>
    <t>NLA06608-0459</t>
  </si>
  <si>
    <t>NLA06608-0462</t>
  </si>
  <si>
    <t>NLA06608-0463</t>
  </si>
  <si>
    <t>NLA06608-0467</t>
  </si>
  <si>
    <t>NLA06608-0468</t>
  </si>
  <si>
    <t>NLA06608-0469</t>
  </si>
  <si>
    <t>NLA06608-0470</t>
  </si>
  <si>
    <t>NLA06608-0471</t>
  </si>
  <si>
    <t>NLA06608-0472</t>
  </si>
  <si>
    <t>NLA06608-0473</t>
  </si>
  <si>
    <t>NLA06608-0479</t>
  </si>
  <si>
    <t>NLA06608-0480</t>
  </si>
  <si>
    <t>NLA06608-0484</t>
  </si>
  <si>
    <t>NLA06608-0488</t>
  </si>
  <si>
    <t>NLA06608-0489</t>
  </si>
  <si>
    <t>NLA06608-0493</t>
  </si>
  <si>
    <t>NLA06608-0494</t>
  </si>
  <si>
    <t>NLA06608-0496</t>
  </si>
  <si>
    <t>NLA06608-0497</t>
  </si>
  <si>
    <t>NLA06608-0498</t>
  </si>
  <si>
    <t>NLA06608-0500</t>
  </si>
  <si>
    <t>NLA06608-0501</t>
  </si>
  <si>
    <t>NLA06608-0502</t>
  </si>
  <si>
    <t>NLA06608-0508</t>
  </si>
  <si>
    <t>NLA06608-0509</t>
  </si>
  <si>
    <t>NLA06608-0510</t>
  </si>
  <si>
    <t>NLA06608-0511</t>
  </si>
  <si>
    <t>NLA06608-0512</t>
  </si>
  <si>
    <t>NLA06608-0514</t>
  </si>
  <si>
    <t>NLA06608-0523</t>
  </si>
  <si>
    <t>NLA06608-0526</t>
  </si>
  <si>
    <t>NLA06608-0528</t>
  </si>
  <si>
    <t>NLA06608-0529</t>
  </si>
  <si>
    <t>NLA06608-0530</t>
  </si>
  <si>
    <t>NLA06608-0531</t>
  </si>
  <si>
    <t>NLA06608-0533</t>
  </si>
  <si>
    <t>NLA06608-0537</t>
  </si>
  <si>
    <t>NLA06608-0540</t>
  </si>
  <si>
    <t>NLA06608-0541</t>
  </si>
  <si>
    <t>NLA06608-0546</t>
  </si>
  <si>
    <t>NLA06608-0547</t>
  </si>
  <si>
    <t>NLA06608-0550</t>
  </si>
  <si>
    <t>NLA06608-0551</t>
  </si>
  <si>
    <t>NLA06608-0555</t>
  </si>
  <si>
    <t>NLA06608-0558</t>
  </si>
  <si>
    <t>NLA06608-0561</t>
  </si>
  <si>
    <t>NLA06608-0562</t>
  </si>
  <si>
    <t>NLA06608-0564</t>
  </si>
  <si>
    <t>NLA06608-0565</t>
  </si>
  <si>
    <t>NLA06608-0569</t>
  </si>
  <si>
    <t>NLA06608-0570</t>
  </si>
  <si>
    <t>NLA06608-0580</t>
  </si>
  <si>
    <t>NLA06608-0582</t>
  </si>
  <si>
    <t>NLA06608-0583</t>
  </si>
  <si>
    <t>NLA06608-0585</t>
  </si>
  <si>
    <t>NLA06608-0587</t>
  </si>
  <si>
    <t>NLA06608-0588</t>
  </si>
  <si>
    <t>NLA06608-0590</t>
  </si>
  <si>
    <t>NLA06608-0593</t>
  </si>
  <si>
    <t>NLA06608-0594</t>
  </si>
  <si>
    <t>NLA06608-0595</t>
  </si>
  <si>
    <t>NLA06608-0596</t>
  </si>
  <si>
    <t>NLA06608-0597</t>
  </si>
  <si>
    <t>NLA06608-0606</t>
  </si>
  <si>
    <t>NLA06608-0608</t>
  </si>
  <si>
    <t>NLA06608-0609</t>
  </si>
  <si>
    <t>NLA06608-0614</t>
  </si>
  <si>
    <t>NLA06608-0616</t>
  </si>
  <si>
    <t>NLA06608-0617</t>
  </si>
  <si>
    <t>NLA06608-0618</t>
  </si>
  <si>
    <t>NLA06608-0619</t>
  </si>
  <si>
    <t>NLA06608-0622</t>
  </si>
  <si>
    <t>NLA06608-0623</t>
  </si>
  <si>
    <t>NLA06608-0624</t>
  </si>
  <si>
    <t>NLA06608-0625</t>
  </si>
  <si>
    <t>NLA06608-0627</t>
  </si>
  <si>
    <t>NLA06608-0628</t>
  </si>
  <si>
    <t>NLA06608-0630</t>
  </si>
  <si>
    <t>NLA06608-0632</t>
  </si>
  <si>
    <t>NLA06608-0634</t>
  </si>
  <si>
    <t>NLA06608-0635</t>
  </si>
  <si>
    <t>NLA06608-0641</t>
  </si>
  <si>
    <t>NLA06608-0648</t>
  </si>
  <si>
    <t>NLA06608-0649</t>
  </si>
  <si>
    <t>NLA06608-0650</t>
  </si>
  <si>
    <t>NLA06608-0651</t>
  </si>
  <si>
    <t>NLA06608-0654</t>
  </si>
  <si>
    <t>NLA06608-0658</t>
  </si>
  <si>
    <t>NLA06608-0659</t>
  </si>
  <si>
    <t>NLA06608-0660</t>
  </si>
  <si>
    <t>NLA06608-0661</t>
  </si>
  <si>
    <t>NLA06608-0662</t>
  </si>
  <si>
    <t>NLA06608-0663</t>
  </si>
  <si>
    <t>NLA06608-0665</t>
  </si>
  <si>
    <t>NLA06608-0671</t>
  </si>
  <si>
    <t>NLA06608-0672</t>
  </si>
  <si>
    <t>NLA06608-0674</t>
  </si>
  <si>
    <t>NLA06608-0677</t>
  </si>
  <si>
    <t>NLA06608-0678</t>
  </si>
  <si>
    <t>NLA06608-0679</t>
  </si>
  <si>
    <t>NLA06608-0681</t>
  </si>
  <si>
    <t>NLA06608-0686</t>
  </si>
  <si>
    <t>NLA06608-0687</t>
  </si>
  <si>
    <t>NLA06608-0690</t>
  </si>
  <si>
    <t>NLA06608-0692</t>
  </si>
  <si>
    <t>NLA06608-0693</t>
  </si>
  <si>
    <t>NLA06608-0696</t>
  </si>
  <si>
    <t>NLA06608-0707</t>
  </si>
  <si>
    <t>NLA06608-0709</t>
  </si>
  <si>
    <t>NLA06608-0711</t>
  </si>
  <si>
    <t>NLA06608-0712</t>
  </si>
  <si>
    <t>NLA06608-0713</t>
  </si>
  <si>
    <t>NLA06608-0715</t>
  </si>
  <si>
    <t>NLA06608-0717</t>
  </si>
  <si>
    <t>NLA06608-0718</t>
  </si>
  <si>
    <t>NLA06608-0720</t>
  </si>
  <si>
    <t>NLA06608-0721</t>
  </si>
  <si>
    <t>NLA06608-0723</t>
  </si>
  <si>
    <t>NLA06608-0724</t>
  </si>
  <si>
    <t>NLA06608-0726</t>
  </si>
  <si>
    <t>NLA06608-0727</t>
  </si>
  <si>
    <t>NLA06608-0733</t>
  </si>
  <si>
    <t>NLA06608-0734</t>
  </si>
  <si>
    <t>NLA06608-0743</t>
  </si>
  <si>
    <t>NLA06608-0744</t>
  </si>
  <si>
    <t>NLA06608-0749</t>
  </si>
  <si>
    <t>NLA06608-0751</t>
  </si>
  <si>
    <t>NLA06608-0754</t>
  </si>
  <si>
    <t>NLA06608-0755</t>
  </si>
  <si>
    <t>NLA06608-0756</t>
  </si>
  <si>
    <t>NLA06608-0759</t>
  </si>
  <si>
    <t>NLA06608-0761</t>
  </si>
  <si>
    <t>NLA06608-0762</t>
  </si>
  <si>
    <t>NLA06608-0765</t>
  </si>
  <si>
    <t>NLA06608-0766</t>
  </si>
  <si>
    <t>NLA06608-0769</t>
  </si>
  <si>
    <t>NLA06608-0771</t>
  </si>
  <si>
    <t>NLA06608-0775</t>
  </si>
  <si>
    <t>NLA06608-0779</t>
  </si>
  <si>
    <t>NLA06608-0781</t>
  </si>
  <si>
    <t>NLA06608-0783</t>
  </si>
  <si>
    <t>NLA06608-0785</t>
  </si>
  <si>
    <t>NLA06608-0793</t>
  </si>
  <si>
    <t>NLA06608-0794</t>
  </si>
  <si>
    <t>NLA06608-0797</t>
  </si>
  <si>
    <t>NLA06608-0802</t>
  </si>
  <si>
    <t>NLA06608-0804</t>
  </si>
  <si>
    <t>NLA06608-0805</t>
  </si>
  <si>
    <t>NLA06608-0806</t>
  </si>
  <si>
    <t>NLA06608-0808</t>
  </si>
  <si>
    <t>NLA06608-0809</t>
  </si>
  <si>
    <t>NLA06608-0811</t>
  </si>
  <si>
    <t>NLA06608-0812</t>
  </si>
  <si>
    <t>NLA06608-0815</t>
  </si>
  <si>
    <t>NLA06608-0820</t>
  </si>
  <si>
    <t>NLA06608-0824</t>
  </si>
  <si>
    <t>NLA06608-0825</t>
  </si>
  <si>
    <t>NLA06608-0827</t>
  </si>
  <si>
    <t>NLA06608-0828</t>
  </si>
  <si>
    <t>NLA06608-0831</t>
  </si>
  <si>
    <t>NLA06608-0833</t>
  </si>
  <si>
    <t>NLA06608-0834</t>
  </si>
  <si>
    <t>NLA06608-0836</t>
  </si>
  <si>
    <t>NLA06608-0837</t>
  </si>
  <si>
    <t>NLA06608-0842</t>
  </si>
  <si>
    <t>NLA06608-0843</t>
  </si>
  <si>
    <t>NLA06608-0849</t>
  </si>
  <si>
    <t>NLA06608-0850</t>
  </si>
  <si>
    <t>NLA06608-0856</t>
  </si>
  <si>
    <t>NLA06608-0857</t>
  </si>
  <si>
    <t>NLA06608-0859</t>
  </si>
  <si>
    <t>NLA06608-0860</t>
  </si>
  <si>
    <t>NLA06608-0862</t>
  </si>
  <si>
    <t>NLA06608-0863</t>
  </si>
  <si>
    <t>NLA06608-0864</t>
  </si>
  <si>
    <t>NLA06608-0865</t>
  </si>
  <si>
    <t>NLA06608-0868</t>
  </si>
  <si>
    <t>NLA06608-0869</t>
  </si>
  <si>
    <t>NLA06608-0870</t>
  </si>
  <si>
    <t>NLA06608-0871</t>
  </si>
  <si>
    <t>NLA06608-0872</t>
  </si>
  <si>
    <t>NLA06608-0873</t>
  </si>
  <si>
    <t>NLA06608-0874</t>
  </si>
  <si>
    <t>NLA06608-0875</t>
  </si>
  <si>
    <t>NLA06608-0877</t>
  </si>
  <si>
    <t>NLA06608-0878</t>
  </si>
  <si>
    <t>NLA06608-0881</t>
  </si>
  <si>
    <t>NLA06608-0885</t>
  </si>
  <si>
    <t>NLA06608-0889</t>
  </si>
  <si>
    <t>NLA06608-0890</t>
  </si>
  <si>
    <t>NLA06608-0891</t>
  </si>
  <si>
    <t>NLA06608-0893</t>
  </si>
  <si>
    <t>NLA06608-0895</t>
  </si>
  <si>
    <t>NLA06608-0900</t>
  </si>
  <si>
    <t>NLA06608-0904</t>
  </si>
  <si>
    <t>NLA06608-0905</t>
  </si>
  <si>
    <t>NLA06608-0906</t>
  </si>
  <si>
    <t>NLA06608-0913</t>
  </si>
  <si>
    <t>NLA06608-0914</t>
  </si>
  <si>
    <t>NLA06608-0915</t>
  </si>
  <si>
    <t>NLA06608-0916</t>
  </si>
  <si>
    <t>NLA06608-0918</t>
  </si>
  <si>
    <t>NLA06608-0922</t>
  </si>
  <si>
    <t>NLA06608-0924</t>
  </si>
  <si>
    <t>NLA06608-0927</t>
  </si>
  <si>
    <t>NLA06608-0929</t>
  </si>
  <si>
    <t>NLA06608-0930</t>
  </si>
  <si>
    <t>NLA06608-0933</t>
  </si>
  <si>
    <t>NLA06608-0935</t>
  </si>
  <si>
    <t>NLA06608-0938</t>
  </si>
  <si>
    <t>NLA06608-0940</t>
  </si>
  <si>
    <t>NLA06608-0942</t>
  </si>
  <si>
    <t>NLA06608-0943</t>
  </si>
  <si>
    <t>NLA06608-0944</t>
  </si>
  <si>
    <t>NLA06608-0946</t>
  </si>
  <si>
    <t>NLA06608-0955</t>
  </si>
  <si>
    <t>NLA06608-0957</t>
  </si>
  <si>
    <t>NLA06608-0958</t>
  </si>
  <si>
    <t>NLA06608-0961</t>
  </si>
  <si>
    <t>NLA06608-0962</t>
  </si>
  <si>
    <t>NLA06608-0967</t>
  </si>
  <si>
    <t>NLA06608-0968</t>
  </si>
  <si>
    <t>NLA06608-0970</t>
  </si>
  <si>
    <t>NLA06608-0971</t>
  </si>
  <si>
    <t>NLA06608-0972</t>
  </si>
  <si>
    <t>NLA06608-0974</t>
  </si>
  <si>
    <t>NLA06608-0979</t>
  </si>
  <si>
    <t>NLA06608-0980</t>
  </si>
  <si>
    <t>NLA06608-0982</t>
  </si>
  <si>
    <t>NLA06608-0984</t>
  </si>
  <si>
    <t>NLA06608-0986</t>
  </si>
  <si>
    <t>NLA06608-0987</t>
  </si>
  <si>
    <t>NLA06608-0990</t>
  </si>
  <si>
    <t>NLA06608-0993</t>
  </si>
  <si>
    <t>NLA06608-0994</t>
  </si>
  <si>
    <t>NLA06608-0996</t>
  </si>
  <si>
    <t>NLA06608-0997</t>
  </si>
  <si>
    <t>NLA06608-1001</t>
  </si>
  <si>
    <t>NLA06608-1002</t>
  </si>
  <si>
    <t>NLA06608-1003</t>
  </si>
  <si>
    <t>NLA06608-1005</t>
  </si>
  <si>
    <t>NLA06608-1006</t>
  </si>
  <si>
    <t>NLA06608-1008</t>
  </si>
  <si>
    <t>NLA06608-1010</t>
  </si>
  <si>
    <t>NLA06608-1012</t>
  </si>
  <si>
    <t>NLA06608-1014</t>
  </si>
  <si>
    <t>NLA06608-1015</t>
  </si>
  <si>
    <t>NLA06608-1016</t>
  </si>
  <si>
    <t>NLA06608-1018</t>
  </si>
  <si>
    <t>NLA06608-1022</t>
  </si>
  <si>
    <t>NLA06608-1024</t>
  </si>
  <si>
    <t>NLA06608-1034</t>
  </si>
  <si>
    <t>NLA06608-1035</t>
  </si>
  <si>
    <t>NLA06608-1037</t>
  </si>
  <si>
    <t>NLA06608-1038</t>
  </si>
  <si>
    <t>NLA06608-1039</t>
  </si>
  <si>
    <t>NLA06608-1041</t>
  </si>
  <si>
    <t>NLA06608-1045</t>
  </si>
  <si>
    <t>NLA06608-1052</t>
  </si>
  <si>
    <t>NLA06608-1055</t>
  </si>
  <si>
    <t>NLA06608-1056</t>
  </si>
  <si>
    <t>NLA06608-1057</t>
  </si>
  <si>
    <t>NLA06608-1058</t>
  </si>
  <si>
    <t>NLA06608-1060</t>
  </si>
  <si>
    <t>NLA06608-1073</t>
  </si>
  <si>
    <t>NLA06608-1075</t>
  </si>
  <si>
    <t>NLA06608-1083</t>
  </si>
  <si>
    <t>NLA06608-1086</t>
  </si>
  <si>
    <t>NLA06608-1087</t>
  </si>
  <si>
    <t>NLA06608-1089</t>
  </si>
  <si>
    <t>NLA06608-1091</t>
  </si>
  <si>
    <t>NLA06608-1096</t>
  </si>
  <si>
    <t>NLA06608-1100</t>
  </si>
  <si>
    <t>NLA06608-1101</t>
  </si>
  <si>
    <t>NLA06608-1102</t>
  </si>
  <si>
    <t>NLA06608-1103</t>
  </si>
  <si>
    <t>NLA06608-1107</t>
  </si>
  <si>
    <t>NLA06608-1108</t>
  </si>
  <si>
    <t>NLA06608-1111</t>
  </si>
  <si>
    <t>NLA06608-1113</t>
  </si>
  <si>
    <t>NLA06608-1114</t>
  </si>
  <si>
    <t>NLA06608-1120</t>
  </si>
  <si>
    <t>NLA06608-1122</t>
  </si>
  <si>
    <t>NLA06608-1124</t>
  </si>
  <si>
    <t>NLA06608-1125</t>
  </si>
  <si>
    <t>NLA06608-1129</t>
  </si>
  <si>
    <t>NLA06608-1130</t>
  </si>
  <si>
    <t>NLA06608-1131</t>
  </si>
  <si>
    <t>NLA06608-1134</t>
  </si>
  <si>
    <t>NLA06608-1141</t>
  </si>
  <si>
    <t>NLA06608-1143</t>
  </si>
  <si>
    <t>NLA06608-1145</t>
  </si>
  <si>
    <t>NLA06608-1147</t>
  </si>
  <si>
    <t>NLA06608-1148</t>
  </si>
  <si>
    <t>NLA06608-1150</t>
  </si>
  <si>
    <t>NLA06608-1151</t>
  </si>
  <si>
    <t>NLA06608-1153</t>
  </si>
  <si>
    <t>NLA06608-1155</t>
  </si>
  <si>
    <t>NLA06608-1162</t>
  </si>
  <si>
    <t>NLA06608-1163</t>
  </si>
  <si>
    <t>NLA06608-1164</t>
  </si>
  <si>
    <t>NLA06608-1166</t>
  </si>
  <si>
    <t>NLA06608-1167</t>
  </si>
  <si>
    <t>NLA06608-1170</t>
  </si>
  <si>
    <t>NLA06608-1172</t>
  </si>
  <si>
    <t>NLA06608-1174</t>
  </si>
  <si>
    <t>NLA06608-1175</t>
  </si>
  <si>
    <t>NLA06608-1177</t>
  </si>
  <si>
    <t>NLA06608-1179</t>
  </si>
  <si>
    <t>NLA06608-1181</t>
  </si>
  <si>
    <t>NLA06608-1183</t>
  </si>
  <si>
    <t>NLA06608-1185</t>
  </si>
  <si>
    <t>NLA06608-1189</t>
  </si>
  <si>
    <t>NLA06608-1190</t>
  </si>
  <si>
    <t>NLA06608-1195</t>
  </si>
  <si>
    <t>NLA06608-1198</t>
  </si>
  <si>
    <t>NLA06608-1199</t>
  </si>
  <si>
    <t>NLA06608-1204</t>
  </si>
  <si>
    <t>NLA06608-1207</t>
  </si>
  <si>
    <t>NLA06608-1208</t>
  </si>
  <si>
    <t>NLA06608-1209</t>
  </si>
  <si>
    <t>NLA06608-1210</t>
  </si>
  <si>
    <t>NLA06608-1219</t>
  </si>
  <si>
    <t>NLA06608-1220</t>
  </si>
  <si>
    <t>NLA06608-1222</t>
  </si>
  <si>
    <t>NLA06608-1223</t>
  </si>
  <si>
    <t>NLA06608-1224</t>
  </si>
  <si>
    <t>NLA06608-1232</t>
  </si>
  <si>
    <t>NLA06608-1236</t>
  </si>
  <si>
    <t>NLA06608-1238</t>
  </si>
  <si>
    <t>NLA06608-1240</t>
  </si>
  <si>
    <t>NLA06608-1241</t>
  </si>
  <si>
    <t>NLA06608-1243</t>
  </si>
  <si>
    <t>NLA06608-1244</t>
  </si>
  <si>
    <t>NLA06608-1245</t>
  </si>
  <si>
    <t>NLA06608-1256</t>
  </si>
  <si>
    <t>NLA06608-1259</t>
  </si>
  <si>
    <t>NLA06608-1261</t>
  </si>
  <si>
    <t>NLA06608-1262</t>
  </si>
  <si>
    <t>NLA06608-1266</t>
  </si>
  <si>
    <t>NLA06608-1268</t>
  </si>
  <si>
    <t>NLA06608-1269</t>
  </si>
  <si>
    <t>NLA06608-1271</t>
  </si>
  <si>
    <t>NLA06608-1279</t>
  </si>
  <si>
    <t>NLA06608-1281</t>
  </si>
  <si>
    <t>NLA06608-1292</t>
  </si>
  <si>
    <t>NLA06608-1295</t>
  </si>
  <si>
    <t>NLA06608-1297</t>
  </si>
  <si>
    <t>NLA06608-1300</t>
  </si>
  <si>
    <t>NLA06608-1312</t>
  </si>
  <si>
    <t>NLA06608-1316</t>
  </si>
  <si>
    <t>NLA06608-1319</t>
  </si>
  <si>
    <t>NLA06608-1321</t>
  </si>
  <si>
    <t>NLA06608-1323</t>
  </si>
  <si>
    <t>NLA06608-1329</t>
  </si>
  <si>
    <t>NLA06608-1332</t>
  </si>
  <si>
    <t>NLA06608-1333</t>
  </si>
  <si>
    <t>NLA06608-1336</t>
  </si>
  <si>
    <t>NLA06608-1338</t>
  </si>
  <si>
    <t>NLA06608-1339</t>
  </si>
  <si>
    <t>NLA06608-1344</t>
  </si>
  <si>
    <t>NLA06608-1346</t>
  </si>
  <si>
    <t>NLA06608-1348</t>
  </si>
  <si>
    <t>NLA06608-1349</t>
  </si>
  <si>
    <t>NLA06608-1355</t>
  </si>
  <si>
    <t>NLA06608-1356</t>
  </si>
  <si>
    <t>NLA06608-1359</t>
  </si>
  <si>
    <t>NLA06608-1360</t>
  </si>
  <si>
    <t>NLA06608-1364</t>
  </si>
  <si>
    <t>NLA06608-1365</t>
  </si>
  <si>
    <t>NLA06608-1367</t>
  </si>
  <si>
    <t>NLA06608-1368</t>
  </si>
  <si>
    <t>NLA06608-1369</t>
  </si>
  <si>
    <t>NLA06608-1375</t>
  </si>
  <si>
    <t>NLA06608-1376</t>
  </si>
  <si>
    <t>NLA06608-1377</t>
  </si>
  <si>
    <t>NLA06608-1380</t>
  </si>
  <si>
    <t>NLA06608-1389</t>
  </si>
  <si>
    <t>NLA06608-1391</t>
  </si>
  <si>
    <t>NLA06608-1396</t>
  </si>
  <si>
    <t>NLA06608-1401</t>
  </si>
  <si>
    <t>NLA06608-1403</t>
  </si>
  <si>
    <t>NLA06608-1413</t>
  </si>
  <si>
    <t>NLA06608-1417</t>
  </si>
  <si>
    <t>NLA06608-1420</t>
  </si>
  <si>
    <t>NLA06608-1421</t>
  </si>
  <si>
    <t>NLA06608-1425</t>
  </si>
  <si>
    <t>NLA06608-1426</t>
  </si>
  <si>
    <t>NLA06608-1432</t>
  </si>
  <si>
    <t>NLA06608-1435</t>
  </si>
  <si>
    <t>NLA06608-1436</t>
  </si>
  <si>
    <t>NLA06608-1439</t>
  </si>
  <si>
    <t>NLA06608-1445</t>
  </si>
  <si>
    <t>NLA06608-1446</t>
  </si>
  <si>
    <t>NLA06608-1455</t>
  </si>
  <si>
    <t>NLA06608-1461</t>
  </si>
  <si>
    <t>NLA06608-1462</t>
  </si>
  <si>
    <t>NLA06608-1469</t>
  </si>
  <si>
    <t>NLA06608-1473</t>
  </si>
  <si>
    <t>NLA06608-1476</t>
  </si>
  <si>
    <t>NLA06608-1481</t>
  </si>
  <si>
    <t>NLA06608-1482</t>
  </si>
  <si>
    <t>NLA06608-1483</t>
  </si>
  <si>
    <t>NLA06608-1489</t>
  </si>
  <si>
    <t>NLA06608-1492</t>
  </si>
  <si>
    <t>NLA06608-1499</t>
  </si>
  <si>
    <t>NLA06608-1504</t>
  </si>
  <si>
    <t>NLA06608-1508</t>
  </si>
  <si>
    <t>NLA06608-1510</t>
  </si>
  <si>
    <t>NLA06608-1511</t>
  </si>
  <si>
    <t>NLA06608-1517</t>
  </si>
  <si>
    <t>NLA06608-1521</t>
  </si>
  <si>
    <t>NLA06608-1524</t>
  </si>
  <si>
    <t>NLA06608-1527</t>
  </si>
  <si>
    <t>NLA06608-1529</t>
  </si>
  <si>
    <t>NLA06608-1532</t>
  </si>
  <si>
    <t>NLA06608-1537</t>
  </si>
  <si>
    <t>NLA06608-1556</t>
  </si>
  <si>
    <t>NLA06608-1558</t>
  </si>
  <si>
    <t>NLA06608-1561</t>
  </si>
  <si>
    <t>NLA06608-1562</t>
  </si>
  <si>
    <t>NLA06608-1564</t>
  </si>
  <si>
    <t>NLA06608-1568</t>
  </si>
  <si>
    <t>NLA06608-1569</t>
  </si>
  <si>
    <t>NLA06608-1572</t>
  </si>
  <si>
    <t>NLA06608-1575</t>
  </si>
  <si>
    <t>NLA06608-1576</t>
  </si>
  <si>
    <t>NLA06608-1577</t>
  </si>
  <si>
    <t>NLA06608-1579</t>
  </si>
  <si>
    <t>NLA06608-1586</t>
  </si>
  <si>
    <t>NLA06608-1593</t>
  </si>
  <si>
    <t>NLA06608-1595</t>
  </si>
  <si>
    <t>NLA06608-1596</t>
  </si>
  <si>
    <t>NLA06608-1600</t>
  </si>
  <si>
    <t>NLA06608-1602</t>
  </si>
  <si>
    <t>NLA06608-1610</t>
  </si>
  <si>
    <t>NLA06608-1617</t>
  </si>
  <si>
    <t>NLA06608-1623</t>
  </si>
  <si>
    <t>NLA06608-1630</t>
  </si>
  <si>
    <t>NLA06608-1631</t>
  </si>
  <si>
    <t>NLA06608-1633</t>
  </si>
  <si>
    <t>NLA06608-1638</t>
  </si>
  <si>
    <t>NLA06608-1641</t>
  </si>
  <si>
    <t>NLA06608-1655</t>
  </si>
  <si>
    <t>NLA06608-1672</t>
  </si>
  <si>
    <t>NLA06608-1675</t>
  </si>
  <si>
    <t>NLA06608-1684</t>
  </si>
  <si>
    <t>NLA06608-1687</t>
  </si>
  <si>
    <t>NLA06608-1695</t>
  </si>
  <si>
    <t>NLA06608-1703</t>
  </si>
  <si>
    <t>NLA06608-1711</t>
  </si>
  <si>
    <t>NLA06608-1715</t>
  </si>
  <si>
    <t>NLA06608-1717</t>
  </si>
  <si>
    <t>NLA06608-1719</t>
  </si>
  <si>
    <t>NLA06608-1723</t>
  </si>
  <si>
    <t>NLA06608-1724</t>
  </si>
  <si>
    <t>NLA06608-1735</t>
  </si>
  <si>
    <t>NLA06608-1739</t>
  </si>
  <si>
    <t>NLA06608-1740</t>
  </si>
  <si>
    <t>NLA06608-1741</t>
  </si>
  <si>
    <t>NLA06608-1748</t>
  </si>
  <si>
    <t>NLA06608-1775</t>
  </si>
  <si>
    <t>NLA06608-1781</t>
  </si>
  <si>
    <t>NLA06608-1782</t>
  </si>
  <si>
    <t>NLA06608-1789</t>
  </si>
  <si>
    <t>NLA06608-1791</t>
  </si>
  <si>
    <t>NLA06608-1793</t>
  </si>
  <si>
    <t>NLA06608-1804</t>
  </si>
  <si>
    <t>NLA06608-1808</t>
  </si>
  <si>
    <t>NLA06608-1810</t>
  </si>
  <si>
    <t>NLA06608-1811</t>
  </si>
  <si>
    <t>NLA06608-1818</t>
  </si>
  <si>
    <t>NLA06608-1824</t>
  </si>
  <si>
    <t>NLA06608-1825</t>
  </si>
  <si>
    <t>NLA06608-1835</t>
  </si>
  <si>
    <t>NLA06608-1836</t>
  </si>
  <si>
    <t>NLA06608-1839</t>
  </si>
  <si>
    <t>NLA06608-1840</t>
  </si>
  <si>
    <t>NLA06608-1851</t>
  </si>
  <si>
    <t>NLA06608-1856</t>
  </si>
  <si>
    <t>NLA06608-1857</t>
  </si>
  <si>
    <t>NLA06608-1862</t>
  </si>
  <si>
    <t>NLA06608-1863</t>
  </si>
  <si>
    <t>NLA06608-1866</t>
  </si>
  <si>
    <t>NLA06608-1867</t>
  </si>
  <si>
    <t>NLA06608-1868</t>
  </si>
  <si>
    <t>NLA06608-1873</t>
  </si>
  <si>
    <t>NLA06608-1874</t>
  </si>
  <si>
    <t>NLA06608-1879</t>
  </si>
  <si>
    <t>NLA06608-1893</t>
  </si>
  <si>
    <t>NLA06608-1894</t>
  </si>
  <si>
    <t>NLA06608-1906</t>
  </si>
  <si>
    <t>NLA06608-1908</t>
  </si>
  <si>
    <t>NLA06608-1910</t>
  </si>
  <si>
    <t>NLA06608-1930</t>
  </si>
  <si>
    <t>NLA06608-1936</t>
  </si>
  <si>
    <t>NLA06608-1948</t>
  </si>
  <si>
    <t>NLA06608-1953</t>
  </si>
  <si>
    <t>NLA06608-1958</t>
  </si>
  <si>
    <t>NLA06608-1959</t>
  </si>
  <si>
    <t>NLA06608-1960</t>
  </si>
  <si>
    <t>NLA06608-1968</t>
  </si>
  <si>
    <t>NLA06608-1975</t>
  </si>
  <si>
    <t>NLA06608-1989</t>
  </si>
  <si>
    <t>NLA06608-1998</t>
  </si>
  <si>
    <t>NLA06608-2005</t>
  </si>
  <si>
    <t>NLA06608-2007</t>
  </si>
  <si>
    <t>NLA06608-2010</t>
  </si>
  <si>
    <t>NLA06608-2027</t>
  </si>
  <si>
    <t>NLA06608-2039</t>
  </si>
  <si>
    <t>NLA06608-2049</t>
  </si>
  <si>
    <t>NLA06608-2056</t>
  </si>
  <si>
    <t>NLA06608-2072</t>
  </si>
  <si>
    <t>NLA06608-2074</t>
  </si>
  <si>
    <t>NLA06608-2076</t>
  </si>
  <si>
    <t>NLA06608-2082</t>
  </si>
  <si>
    <t>NLA06608-2086</t>
  </si>
  <si>
    <t>NLA06608-2087</t>
  </si>
  <si>
    <t>NLA06608-2092</t>
  </si>
  <si>
    <t>NLA06608-2094</t>
  </si>
  <si>
    <t>NLA06608-2095</t>
  </si>
  <si>
    <t>NLA06608-2103</t>
  </si>
  <si>
    <t>NLA06608-2114</t>
  </si>
  <si>
    <t>NLA06608-2120</t>
  </si>
  <si>
    <t>NLA06608-2131</t>
  </si>
  <si>
    <t>NLA06608-2134</t>
  </si>
  <si>
    <t>NLA06608-2135</t>
  </si>
  <si>
    <t>NLA06608-2152</t>
  </si>
  <si>
    <t>NLA06608-2154</t>
  </si>
  <si>
    <t>NLA06608-2155</t>
  </si>
  <si>
    <t>NLA06608-2162</t>
  </si>
  <si>
    <t>NLA06608-2170</t>
  </si>
  <si>
    <t>NLA06608-2177</t>
  </si>
  <si>
    <t>NLA06608-2185</t>
  </si>
  <si>
    <t>NLA06608-2187</t>
  </si>
  <si>
    <t>NLA06608-2193</t>
  </si>
  <si>
    <t>NLA06608-2196</t>
  </si>
  <si>
    <t>NLA06608-2217</t>
  </si>
  <si>
    <t>NLA06608-2219</t>
  </si>
  <si>
    <t>NLA06608-2241</t>
  </si>
  <si>
    <t>NLA06608-2253</t>
  </si>
  <si>
    <t>NLA06608-2257</t>
  </si>
  <si>
    <t>NLA06608-2266</t>
  </si>
  <si>
    <t>NLA06608-2267</t>
  </si>
  <si>
    <t>NLA06608-2283</t>
  </si>
  <si>
    <t>NLA06608-2305</t>
  </si>
  <si>
    <t>NLA06608-2322</t>
  </si>
  <si>
    <t>NLA06608-2333</t>
  </si>
  <si>
    <t>NLA06608-2345</t>
  </si>
  <si>
    <t>NLA06608-2354</t>
  </si>
  <si>
    <t>NLA06608-2372</t>
  </si>
  <si>
    <t>NLA06608-2379</t>
  </si>
  <si>
    <t>NLA06608-2418</t>
  </si>
  <si>
    <t>NLA06608-2438</t>
  </si>
  <si>
    <t>NLA06608-2450</t>
  </si>
  <si>
    <t>NLA06608-2453</t>
  </si>
  <si>
    <t>NLA06608-2457</t>
  </si>
  <si>
    <t>NLA06608-2463</t>
  </si>
  <si>
    <t>NLA06608-2477</t>
  </si>
  <si>
    <t>NLA06608-2481</t>
  </si>
  <si>
    <t>NLA06608-2497</t>
  </si>
  <si>
    <t>NLA06608-2507</t>
  </si>
  <si>
    <t>NLA06608-2513</t>
  </si>
  <si>
    <t>NLA06608-2523</t>
  </si>
  <si>
    <t>NLA06608-2524</t>
  </si>
  <si>
    <t>NLA06608-2565</t>
  </si>
  <si>
    <t>NLA06608-2566</t>
  </si>
  <si>
    <t>NLA06608-2593</t>
  </si>
  <si>
    <t>NLA06608-2629</t>
  </si>
  <si>
    <t>NLA06608-2634</t>
  </si>
  <si>
    <t>NLA06608-2640</t>
  </si>
  <si>
    <t>NLA06608-2644</t>
  </si>
  <si>
    <t>NLA06608-2655</t>
  </si>
  <si>
    <t>NLA06608-2657</t>
  </si>
  <si>
    <t>NLA06608-2663</t>
  </si>
  <si>
    <t>NLA06608-2673</t>
  </si>
  <si>
    <t>NLA06608-2685</t>
  </si>
  <si>
    <t>NLA06608-2696</t>
  </si>
  <si>
    <t>NLA06608-2704</t>
  </si>
  <si>
    <t>NLA06608-2708</t>
  </si>
  <si>
    <t>NLA06608-2714</t>
  </si>
  <si>
    <t>NLA06608-2715</t>
  </si>
  <si>
    <t>NLA06608-2726</t>
  </si>
  <si>
    <t>NLA06608-2740</t>
  </si>
  <si>
    <t>NLA06608-2753</t>
  </si>
  <si>
    <t>NLA06608-2759</t>
  </si>
  <si>
    <t>NLA06608-2776</t>
  </si>
  <si>
    <t>NLA06608-2779</t>
  </si>
  <si>
    <t>NLA06608-2797</t>
  </si>
  <si>
    <t>NLA06608-2800</t>
  </si>
  <si>
    <t>NLA06608-2801</t>
  </si>
  <si>
    <t>NLA06608-2823</t>
  </si>
  <si>
    <t>NLA06608-2824</t>
  </si>
  <si>
    <t>NLA06608-2833</t>
  </si>
  <si>
    <t>NLA06608-2874</t>
  </si>
  <si>
    <t>NLA06608-2881</t>
  </si>
  <si>
    <t>NLA06608-2916</t>
  </si>
  <si>
    <t>NLA06608-2924</t>
  </si>
  <si>
    <t>NLA06608-2954</t>
  </si>
  <si>
    <t>NLA06608-2972</t>
  </si>
  <si>
    <t>NLA06608-2996</t>
  </si>
  <si>
    <t>NLA06608-3032</t>
  </si>
  <si>
    <t>NLA06608-3035</t>
  </si>
  <si>
    <t>NLA06608-3096</t>
  </si>
  <si>
    <t>NLA06608-3147</t>
  </si>
  <si>
    <t>NLA06608-3153</t>
  </si>
  <si>
    <t>NLA06608-3157</t>
  </si>
  <si>
    <t>NLA06608-3160</t>
  </si>
  <si>
    <t>NLA06608-3265</t>
  </si>
  <si>
    <t>NLA06608-3303</t>
  </si>
  <si>
    <t>NLA06608-3313</t>
  </si>
  <si>
    <t>NLA06608-3329</t>
  </si>
  <si>
    <t>NLA06608-3484</t>
  </si>
  <si>
    <t>NLA06608-3608</t>
  </si>
  <si>
    <t>NLA06608-3644</t>
  </si>
  <si>
    <t>NLA06608-3656</t>
  </si>
  <si>
    <t>NLA06608-3660</t>
  </si>
  <si>
    <t>NLA06608-3698</t>
  </si>
  <si>
    <t>NLA06608-3846</t>
  </si>
  <si>
    <t>NLA06608-3911</t>
  </si>
  <si>
    <t>NLA06608-4252</t>
  </si>
  <si>
    <t>NLA06608-4413</t>
  </si>
  <si>
    <t>NLA06608-4686</t>
  </si>
  <si>
    <t>NLA06608-4698</t>
  </si>
  <si>
    <t>NLA06608-9999</t>
  </si>
  <si>
    <t>NLA06608-ACAD_LAKES_0435</t>
  </si>
  <si>
    <t>NLA06608-ALPS-1218</t>
  </si>
  <si>
    <t>NLA06608-ALSC:020149</t>
  </si>
  <si>
    <t>NLA06608-ELS:1C2-032</t>
  </si>
  <si>
    <t>NLA06608-ELS:1C3-003</t>
  </si>
  <si>
    <t>NLA06608-ELS:1D1-035</t>
  </si>
  <si>
    <t>NLA06608-ELS:1E1-052</t>
  </si>
  <si>
    <t>NLA06608-ELS:1E1-096</t>
  </si>
  <si>
    <t>NLA06608-ELS:1E1-128</t>
  </si>
  <si>
    <t>NLA06608-ELS:1E2-027</t>
  </si>
  <si>
    <t>NLA06608-ELS:1E3-002</t>
  </si>
  <si>
    <t>NLA06608-ELS:1E3-012</t>
  </si>
  <si>
    <t>NLA06608-ELS:1E3-071</t>
  </si>
  <si>
    <t>NLA06608-ELS:2B2-008</t>
  </si>
  <si>
    <t>NLA06608-ELS:2C2-048</t>
  </si>
  <si>
    <t>NLA06608-ELS:2C3-018</t>
  </si>
  <si>
    <t>NLA06608-ELS:2D3-008</t>
  </si>
  <si>
    <t>NLA06608-EMAP:ME011L</t>
  </si>
  <si>
    <t>NLA06608-EMAP:ME254L</t>
  </si>
  <si>
    <t>NLA06608-EMAP:ME263L</t>
  </si>
  <si>
    <t>NLA06608-EMAP:ME518L</t>
  </si>
  <si>
    <t>NLA06608-FL:107895579</t>
  </si>
  <si>
    <t>NLA06608-FL:16674741</t>
  </si>
  <si>
    <t>NLA06608-FL:18261987</t>
  </si>
  <si>
    <t>NLA06608-FL:99344895</t>
  </si>
  <si>
    <t>NLA06608-IN:646</t>
  </si>
  <si>
    <t>NLA06608-MI:7007</t>
  </si>
  <si>
    <t>NLA06608-MN:06-0002</t>
  </si>
  <si>
    <t>NLA06608-MN:11-0102</t>
  </si>
  <si>
    <t>NLA06608-MN:15-0010</t>
  </si>
  <si>
    <t>NLA06608-MN:22-0074</t>
  </si>
  <si>
    <t>NLA06608-MN:49-0140</t>
  </si>
  <si>
    <t>NLA06608-MN:51-0063</t>
  </si>
  <si>
    <t>NLA06608-MN:56-0306</t>
  </si>
  <si>
    <t>NLA06608-MN:61-0037</t>
  </si>
  <si>
    <t>NLA06608-MN:74-0023</t>
  </si>
  <si>
    <t>NLA06608-MN:75-0200</t>
  </si>
  <si>
    <t>NLA06608-MN:87-0030</t>
  </si>
  <si>
    <t>NLA06608-NELP-0955</t>
  </si>
  <si>
    <t>NLA06608-NELP-1041</t>
  </si>
  <si>
    <t>NLA06608-NELP-2155</t>
  </si>
  <si>
    <t>NLA06608-NELP-3355</t>
  </si>
  <si>
    <t>NLA06608-NELP-3586</t>
  </si>
  <si>
    <t>NLA06608-NH250L</t>
  </si>
  <si>
    <t>NLA06608-NH4912</t>
  </si>
  <si>
    <t>NLA06608-NV:2</t>
  </si>
  <si>
    <t>NLA06608-NV:4</t>
  </si>
  <si>
    <t>NLA06608-OH:19</t>
  </si>
  <si>
    <t>NLA06608-OH:22</t>
  </si>
  <si>
    <t>NLA06608-R10CAPEHO</t>
  </si>
  <si>
    <t>NLA06608-R10CHARLT</t>
  </si>
  <si>
    <t>NLA06608-R10COUNCI</t>
  </si>
  <si>
    <t>NLA06608-R10DEERLA</t>
  </si>
  <si>
    <t>NLA06608-R10FISHLA</t>
  </si>
  <si>
    <t>NLA06608-R10FOURMI</t>
  </si>
  <si>
    <t>NLA06608-R10RAINYL</t>
  </si>
  <si>
    <t>NLA06608-R10SQUAWL</t>
  </si>
  <si>
    <t>NLA06608-R10ULAKE</t>
  </si>
  <si>
    <t>NLA06608-R10YELLOW</t>
  </si>
  <si>
    <t>NLA06608-R31</t>
  </si>
  <si>
    <t>NLA06608-R314</t>
  </si>
  <si>
    <t>NLA06608-R315</t>
  </si>
  <si>
    <t>NLA06608-R318</t>
  </si>
  <si>
    <t>NLA06608-R319</t>
  </si>
  <si>
    <t>NLA06608-R32</t>
  </si>
  <si>
    <t>NLA06608-R322</t>
  </si>
  <si>
    <t>NLA06608-R323</t>
  </si>
  <si>
    <t>NLA06608-R324</t>
  </si>
  <si>
    <t>NLA06608-R326</t>
  </si>
  <si>
    <t>NLA06608-R328</t>
  </si>
  <si>
    <t>NLA06608-R333</t>
  </si>
  <si>
    <t>NLA06608-R334</t>
  </si>
  <si>
    <t>NLA06608-R336</t>
  </si>
  <si>
    <t>NLA06608-R34</t>
  </si>
  <si>
    <t>NLA06608-R5:KATHRYN</t>
  </si>
  <si>
    <t>NLA06608-R5:OTTAWA</t>
  </si>
  <si>
    <t>NLA06608-R7101</t>
  </si>
  <si>
    <t>NLA06608-R7104</t>
  </si>
  <si>
    <t>NLA06608-R7106</t>
  </si>
  <si>
    <t>NLA06608-R715</t>
  </si>
  <si>
    <t>NLA06608-R716</t>
  </si>
  <si>
    <t>NLA06608-R723</t>
  </si>
  <si>
    <t>NLA06608-R730</t>
  </si>
  <si>
    <t>NLA06608-R733</t>
  </si>
  <si>
    <t>NLA06608-R736</t>
  </si>
  <si>
    <t>NLA06608-R746</t>
  </si>
  <si>
    <t>NLA06608-R750</t>
  </si>
  <si>
    <t>NLA06608-R759</t>
  </si>
  <si>
    <t>NLA06608-R764</t>
  </si>
  <si>
    <t>NLA06608-R767</t>
  </si>
  <si>
    <t>NLA06608-R769</t>
  </si>
  <si>
    <t>NLA06608-R770</t>
  </si>
  <si>
    <t>NLA06608-R775</t>
  </si>
  <si>
    <t>NLA06608-R784</t>
  </si>
  <si>
    <t>NLA06608-R791</t>
  </si>
  <si>
    <t>NLA06608-R792</t>
  </si>
  <si>
    <t>NLA06608-TX:10</t>
  </si>
  <si>
    <t>NLA06608-TX:15</t>
  </si>
  <si>
    <t>NLA06608-TX:19</t>
  </si>
  <si>
    <t>NLA06608-TX:22</t>
  </si>
  <si>
    <t>NLA06608-TX:27</t>
  </si>
  <si>
    <t>NLA06608-TX:29</t>
  </si>
  <si>
    <t>NLA06608-WI:SY</t>
  </si>
  <si>
    <t>VISIT_NO</t>
  </si>
  <si>
    <t>DATE_COL</t>
  </si>
  <si>
    <t>Chir_d15N</t>
  </si>
  <si>
    <t>NARSID</t>
  </si>
  <si>
    <t>NLA07</t>
  </si>
  <si>
    <t>WSA_ECO9</t>
  </si>
  <si>
    <t>WMT</t>
  </si>
  <si>
    <t>CPL</t>
  </si>
  <si>
    <t>NAP</t>
  </si>
  <si>
    <t>UMW</t>
  </si>
  <si>
    <t>TPL</t>
  </si>
  <si>
    <t>SPL</t>
  </si>
  <si>
    <t>XER</t>
  </si>
  <si>
    <t>NPL</t>
  </si>
  <si>
    <t>SAP</t>
  </si>
  <si>
    <t>FW08NV026</t>
  </si>
  <si>
    <t>FW08NV039</t>
  </si>
  <si>
    <t>FW08NV032</t>
  </si>
  <si>
    <t>FW08NV009</t>
  </si>
  <si>
    <t>FW08NV029</t>
  </si>
  <si>
    <t>FW08NV003</t>
  </si>
  <si>
    <t>FW08NV035</t>
  </si>
  <si>
    <t>FW08NV028</t>
  </si>
  <si>
    <t>FW08WY058</t>
  </si>
  <si>
    <t>FW08WY046</t>
  </si>
  <si>
    <t>FW08NV053</t>
  </si>
  <si>
    <t>FW08UT080</t>
  </si>
  <si>
    <t>FW08NV006</t>
  </si>
  <si>
    <t>FW08NV010</t>
  </si>
  <si>
    <t>FW08NV011</t>
  </si>
  <si>
    <t>FW08NV037</t>
  </si>
  <si>
    <t>FW08NV015</t>
  </si>
  <si>
    <t>FW08NV040</t>
  </si>
  <si>
    <t>FW08ID036</t>
  </si>
  <si>
    <t>FW08RMO9003</t>
  </si>
  <si>
    <t>FW08ID044</t>
  </si>
  <si>
    <t>FW08TX010</t>
  </si>
  <si>
    <t>FW08NV054</t>
  </si>
  <si>
    <t>FW08MT048</t>
  </si>
  <si>
    <t>FW08RNE9011</t>
  </si>
  <si>
    <t>FW08RNE9010</t>
  </si>
  <si>
    <t>FW08ID053</t>
  </si>
  <si>
    <t>FW08NV041</t>
  </si>
  <si>
    <t>FW08NV004</t>
  </si>
  <si>
    <t>FW08ID007</t>
  </si>
  <si>
    <t>FW08IN017</t>
  </si>
  <si>
    <t>FW08NV008</t>
  </si>
  <si>
    <t>FW08WY030</t>
  </si>
  <si>
    <t>FW08NV057</t>
  </si>
  <si>
    <t>FW08ID004</t>
  </si>
  <si>
    <t>FW08NV065</t>
  </si>
  <si>
    <t>FW08OR069</t>
  </si>
  <si>
    <t>FW08OR045</t>
  </si>
  <si>
    <t>FW08OR052</t>
  </si>
  <si>
    <t>FW08OR005</t>
  </si>
  <si>
    <t>FW08ID006</t>
  </si>
  <si>
    <t>FW08ND021</t>
  </si>
  <si>
    <t>FW08ID008</t>
  </si>
  <si>
    <t>FW08NM003</t>
  </si>
  <si>
    <t>FW08NV058</t>
  </si>
  <si>
    <t>FW08NE037</t>
  </si>
  <si>
    <t>FW08NM002</t>
  </si>
  <si>
    <t>FW08CO013</t>
  </si>
  <si>
    <t>FW08ID034</t>
  </si>
  <si>
    <t>FW08SD058</t>
  </si>
  <si>
    <t>FW08NV049</t>
  </si>
  <si>
    <t>FW08NM025</t>
  </si>
  <si>
    <t>FW08OR010</t>
  </si>
  <si>
    <t>FW08CO003</t>
  </si>
  <si>
    <t>FW08ID061</t>
  </si>
  <si>
    <t>FW08NM001</t>
  </si>
  <si>
    <t>FW08WY050</t>
  </si>
  <si>
    <t>FW08SD027</t>
  </si>
  <si>
    <t>FW08SD016</t>
  </si>
  <si>
    <t>FW08IN023</t>
  </si>
  <si>
    <t>FW08FL017</t>
  </si>
  <si>
    <t>FW08ID003</t>
  </si>
  <si>
    <t>FW08ND022</t>
  </si>
  <si>
    <t>FW08WA006</t>
  </si>
  <si>
    <t>FW08NE010</t>
  </si>
  <si>
    <t>FW08ND012</t>
  </si>
  <si>
    <t>FW08WA001</t>
  </si>
  <si>
    <t>FW08MT071</t>
  </si>
  <si>
    <t>FW08ME020</t>
  </si>
  <si>
    <t>FW08MT051</t>
  </si>
  <si>
    <t>FW08SD052</t>
  </si>
  <si>
    <t>FW08NY041</t>
  </si>
  <si>
    <t>FW08NY002</t>
  </si>
  <si>
    <t>FW08ME007</t>
  </si>
  <si>
    <t>FW08SD023</t>
  </si>
  <si>
    <t>FW08OR043</t>
  </si>
  <si>
    <t>FW08OR050</t>
  </si>
  <si>
    <t>FW08UT026</t>
  </si>
  <si>
    <t>FW08KS021</t>
  </si>
  <si>
    <t>FW08MN019</t>
  </si>
  <si>
    <t>FW08IA055</t>
  </si>
  <si>
    <t>FW08SD039</t>
  </si>
  <si>
    <t>FW08NM064</t>
  </si>
  <si>
    <t>FW08ND006</t>
  </si>
  <si>
    <t>FW08MN033</t>
  </si>
  <si>
    <t>FW08WY038</t>
  </si>
  <si>
    <t>FW08TN025</t>
  </si>
  <si>
    <t>FW08KS022</t>
  </si>
  <si>
    <t>FW08AZ044</t>
  </si>
  <si>
    <t>FW08AZ139</t>
  </si>
  <si>
    <t>FW08AZ022</t>
  </si>
  <si>
    <t>FW08KS029</t>
  </si>
  <si>
    <t>FW08AZ171</t>
  </si>
  <si>
    <t>FW08UT015</t>
  </si>
  <si>
    <t>FW08NM023</t>
  </si>
  <si>
    <t>FW08UT049</t>
  </si>
  <si>
    <t>FW08NM043</t>
  </si>
  <si>
    <t>FW08NM019</t>
  </si>
  <si>
    <t>FW08ROR9099</t>
  </si>
  <si>
    <t>FW08AZ005</t>
  </si>
  <si>
    <t>FW08OR049</t>
  </si>
  <si>
    <t>FW08AZ006</t>
  </si>
  <si>
    <t>FW08NC021</t>
  </si>
  <si>
    <t>FW08NE015</t>
  </si>
  <si>
    <t>FW08AZ048</t>
  </si>
  <si>
    <t>FW08AZ004</t>
  </si>
  <si>
    <t>FW08NM045</t>
  </si>
  <si>
    <t>FW08SC018</t>
  </si>
  <si>
    <t>FW08SD089</t>
  </si>
  <si>
    <t>FW08LA097</t>
  </si>
  <si>
    <t>FW08NC002</t>
  </si>
  <si>
    <t>FW08SC003</t>
  </si>
  <si>
    <t>FW08SD031</t>
  </si>
  <si>
    <t>FW08SC024</t>
  </si>
  <si>
    <t>FW08ND002</t>
  </si>
  <si>
    <t>FW08NY081</t>
  </si>
  <si>
    <t>FW08LA023</t>
  </si>
  <si>
    <t>FW08LA005</t>
  </si>
  <si>
    <t>FW08SC022</t>
  </si>
  <si>
    <t>FW08TX065</t>
  </si>
  <si>
    <t>FW08OK036</t>
  </si>
  <si>
    <t>FW08AZ003</t>
  </si>
  <si>
    <t>FW08TX012</t>
  </si>
  <si>
    <t>FW08MT061</t>
  </si>
  <si>
    <t>FW08IL035</t>
  </si>
  <si>
    <t>FW08FL009</t>
  </si>
  <si>
    <t>FW08LA035</t>
  </si>
  <si>
    <t>FW08AL006</t>
  </si>
  <si>
    <t>FW08AZ087</t>
  </si>
  <si>
    <t>FW08UT004</t>
  </si>
  <si>
    <t>FW08AL012</t>
  </si>
  <si>
    <t>FW08ID016</t>
  </si>
  <si>
    <t>FW08MT015</t>
  </si>
  <si>
    <t>FW08TX015</t>
  </si>
  <si>
    <t>FW08MS002</t>
  </si>
  <si>
    <t>FW08AR017</t>
  </si>
  <si>
    <t>FW08AR002</t>
  </si>
  <si>
    <t>FW08SD036</t>
  </si>
  <si>
    <t>FW08SD014</t>
  </si>
  <si>
    <t>FW08RIDREF</t>
  </si>
  <si>
    <t>FW08NC116</t>
  </si>
  <si>
    <t>FW08FL007</t>
  </si>
  <si>
    <t>FW08ID010</t>
  </si>
  <si>
    <t>FW08MN013</t>
  </si>
  <si>
    <t>FW08MS062</t>
  </si>
  <si>
    <t>FW08RME93</t>
  </si>
  <si>
    <t>FW08ID045</t>
  </si>
  <si>
    <t>FW08WA120</t>
  </si>
  <si>
    <t>FW08ID029</t>
  </si>
  <si>
    <t>FW08GA028</t>
  </si>
  <si>
    <t>FW08AR070</t>
  </si>
  <si>
    <t>FW08RSDP04R052</t>
  </si>
  <si>
    <t>FW08ND042</t>
  </si>
  <si>
    <t>FW08ID023</t>
  </si>
  <si>
    <t>FW08GA025</t>
  </si>
  <si>
    <t>FW08ND058</t>
  </si>
  <si>
    <t>FW08UT076</t>
  </si>
  <si>
    <t>FW08ID078</t>
  </si>
  <si>
    <t>FW08IA049</t>
  </si>
  <si>
    <t>FW08ID042</t>
  </si>
  <si>
    <t>FW08SD072</t>
  </si>
  <si>
    <t>FW08ID017</t>
  </si>
  <si>
    <t>FW08OR057</t>
  </si>
  <si>
    <t>FW08MN053</t>
  </si>
  <si>
    <t>FW08SD056</t>
  </si>
  <si>
    <t>FW08FL006</t>
  </si>
  <si>
    <t>FW08RWV9001</t>
  </si>
  <si>
    <t>FW08SD078</t>
  </si>
  <si>
    <t>FW08NE189</t>
  </si>
  <si>
    <t>FW08SD034</t>
  </si>
  <si>
    <t>FW08MT010</t>
  </si>
  <si>
    <t>FW08ID026</t>
  </si>
  <si>
    <t>FW08SD098</t>
  </si>
  <si>
    <t>FW08MT090</t>
  </si>
  <si>
    <t>FW08MS053</t>
  </si>
  <si>
    <t>FW08UT058</t>
  </si>
  <si>
    <t>FW08NY049</t>
  </si>
  <si>
    <t>FW08MT103</t>
  </si>
  <si>
    <t>FW08OR074</t>
  </si>
  <si>
    <t>FW08OR065</t>
  </si>
  <si>
    <t>FW08OK043</t>
  </si>
  <si>
    <t>FW08SD060</t>
  </si>
  <si>
    <t>FW08MN039</t>
  </si>
  <si>
    <t>FW08ID021</t>
  </si>
  <si>
    <t>FW08SD032</t>
  </si>
  <si>
    <t>FW08MA021</t>
  </si>
  <si>
    <t>FW08ID049</t>
  </si>
  <si>
    <t>FW08OK026</t>
  </si>
  <si>
    <t>FW08IA022</t>
  </si>
  <si>
    <t>FW08KS007</t>
  </si>
  <si>
    <t>FW08OR025</t>
  </si>
  <si>
    <t>FW08MS064</t>
  </si>
  <si>
    <t>FW08OH026</t>
  </si>
  <si>
    <t>FW08OR041</t>
  </si>
  <si>
    <t>FW08MS101</t>
  </si>
  <si>
    <t>FW08TX046</t>
  </si>
  <si>
    <t>FW08OR003</t>
  </si>
  <si>
    <t>FW08MS052</t>
  </si>
  <si>
    <t>FW08MT098</t>
  </si>
  <si>
    <t>FW08CO072</t>
  </si>
  <si>
    <t>FW08AZ093</t>
  </si>
  <si>
    <t>FW08IA057</t>
  </si>
  <si>
    <t>FW08AZ009</t>
  </si>
  <si>
    <t>FW08WA109</t>
  </si>
  <si>
    <t>FW08TX064</t>
  </si>
  <si>
    <t>FW08AZ109</t>
  </si>
  <si>
    <t>FW08OK010</t>
  </si>
  <si>
    <t>FW08WA009</t>
  </si>
  <si>
    <t>FW08OR061</t>
  </si>
  <si>
    <t>FW08NV038</t>
  </si>
  <si>
    <t>FW08NV063</t>
  </si>
  <si>
    <t>FW08RNM9004</t>
  </si>
  <si>
    <t>FW08TX088</t>
  </si>
  <si>
    <t>FW08NV019</t>
  </si>
  <si>
    <t>FW08NV005</t>
  </si>
  <si>
    <t>FW08MT091</t>
  </si>
  <si>
    <t>FW08GA018</t>
  </si>
  <si>
    <t>FW08NM031</t>
  </si>
  <si>
    <t>FW08OR004</t>
  </si>
  <si>
    <t>FW08UT067</t>
  </si>
  <si>
    <t>FW08UT016</t>
  </si>
  <si>
    <t>FW08OK017</t>
  </si>
  <si>
    <t>FW08GA010</t>
  </si>
  <si>
    <t>FW08MI005</t>
  </si>
  <si>
    <t>FW08NV022</t>
  </si>
  <si>
    <t>FW08NE026</t>
  </si>
  <si>
    <t>FW08GA009</t>
  </si>
  <si>
    <t>FW08TX033</t>
  </si>
  <si>
    <t>FW08WA015</t>
  </si>
  <si>
    <t>FW08GA006</t>
  </si>
  <si>
    <t>FW08AL032</t>
  </si>
  <si>
    <t>FW08OK060</t>
  </si>
  <si>
    <t>FW08NV069</t>
  </si>
  <si>
    <t>FW08AL034</t>
  </si>
  <si>
    <t>FW08OK040</t>
  </si>
  <si>
    <t>FW08MN076</t>
  </si>
  <si>
    <t>FW08ND013</t>
  </si>
  <si>
    <t>FW08NM039</t>
  </si>
  <si>
    <t>FW08OK057</t>
  </si>
  <si>
    <t>FW08GA012</t>
  </si>
  <si>
    <t>FW08NM042</t>
  </si>
  <si>
    <t>FW08WA005</t>
  </si>
  <si>
    <t>FW08SD006</t>
  </si>
  <si>
    <t>FW08OK009</t>
  </si>
  <si>
    <t>FW08KS057</t>
  </si>
  <si>
    <t>FW08NV050</t>
  </si>
  <si>
    <t>FW08AZ062</t>
  </si>
  <si>
    <t>FW08OR056</t>
  </si>
  <si>
    <t>FW08UT051</t>
  </si>
  <si>
    <t>FW08GA029</t>
  </si>
  <si>
    <t>FW08MN080</t>
  </si>
  <si>
    <t>FW08GA054</t>
  </si>
  <si>
    <t>FW08MN009</t>
  </si>
  <si>
    <t>FW08UT033</t>
  </si>
  <si>
    <t>FW08MN043</t>
  </si>
  <si>
    <t>FW08MN060</t>
  </si>
  <si>
    <t>FW08MT012</t>
  </si>
  <si>
    <t>FW08RMS9447</t>
  </si>
  <si>
    <t>FW08KS017</t>
  </si>
  <si>
    <t>FW08KS045</t>
  </si>
  <si>
    <t>FW08GA030</t>
  </si>
  <si>
    <t>FW08MN005</t>
  </si>
  <si>
    <t>FW08GA002</t>
  </si>
  <si>
    <t>FW08KS048</t>
  </si>
  <si>
    <t>FW08UT029</t>
  </si>
  <si>
    <t>FW08GA001</t>
  </si>
  <si>
    <t>FW08OK047</t>
  </si>
  <si>
    <t>FW08ND052</t>
  </si>
  <si>
    <t>FW08GA008</t>
  </si>
  <si>
    <t>FW08MT039</t>
  </si>
  <si>
    <t>FW08LA030</t>
  </si>
  <si>
    <t>FW08UT053</t>
  </si>
  <si>
    <t>FW08ND026</t>
  </si>
  <si>
    <t>FW08OK031</t>
  </si>
  <si>
    <t>FW08OK052</t>
  </si>
  <si>
    <t>FW08NV014</t>
  </si>
  <si>
    <t>FW08RNE9999</t>
  </si>
  <si>
    <t>FW08AR133</t>
  </si>
  <si>
    <t>FW08KS033</t>
  </si>
  <si>
    <t>FW08MI055</t>
  </si>
  <si>
    <t>FW08OR012</t>
  </si>
  <si>
    <t>FW08AZ008</t>
  </si>
  <si>
    <t>FW08GA081</t>
  </si>
  <si>
    <t>FW08OK027</t>
  </si>
  <si>
    <t>FW08OK044</t>
  </si>
  <si>
    <t>FW08ND074</t>
  </si>
  <si>
    <t>FW08RKS9003</t>
  </si>
  <si>
    <t>FW08NM035</t>
  </si>
  <si>
    <t>FW08SC004</t>
  </si>
  <si>
    <t>FW08IL009</t>
  </si>
  <si>
    <t>FW08MN119</t>
  </si>
  <si>
    <t>FW08ND024</t>
  </si>
  <si>
    <t>FW08MT088</t>
  </si>
  <si>
    <t>FW08KS036</t>
  </si>
  <si>
    <t>FW08OK028</t>
  </si>
  <si>
    <t>FW08MT093</t>
  </si>
  <si>
    <t>FW08OK050</t>
  </si>
  <si>
    <t>FW08GA133</t>
  </si>
  <si>
    <t>FW08KS042</t>
  </si>
  <si>
    <t>FW08AZ075</t>
  </si>
  <si>
    <t>FW08GA064</t>
  </si>
  <si>
    <t>FW08OR002</t>
  </si>
  <si>
    <t>FW08OR008</t>
  </si>
  <si>
    <t>FW08NM048</t>
  </si>
  <si>
    <t>FW08KS010</t>
  </si>
  <si>
    <t>FW08MN023</t>
  </si>
  <si>
    <t>FW08GA113</t>
  </si>
  <si>
    <t>FW08MN050</t>
  </si>
  <si>
    <t>FW08OK058</t>
  </si>
  <si>
    <t>FW08ND005</t>
  </si>
  <si>
    <t>FW08KS061</t>
  </si>
  <si>
    <t>FW08KS025</t>
  </si>
  <si>
    <t>FW08SD057</t>
  </si>
  <si>
    <t>FW08OK034</t>
  </si>
  <si>
    <t>FW08NV031</t>
  </si>
  <si>
    <t>FW08GA023</t>
  </si>
  <si>
    <t>FW08RWY9907</t>
  </si>
  <si>
    <t>FW08MN016</t>
  </si>
  <si>
    <t>FW08OK030</t>
  </si>
  <si>
    <t>FW08MI007</t>
  </si>
  <si>
    <t>FW08NE081</t>
  </si>
  <si>
    <t>FW08IA008</t>
  </si>
  <si>
    <t>FW08RMO9113</t>
  </si>
  <si>
    <t>FW08NE052</t>
  </si>
  <si>
    <t>FW08RWI9100</t>
  </si>
  <si>
    <t>FW08OK003</t>
  </si>
  <si>
    <t>FW08RSD9036</t>
  </si>
  <si>
    <t>FW08AR147</t>
  </si>
  <si>
    <t>FW08KS038</t>
  </si>
  <si>
    <t>FW08SD091</t>
  </si>
  <si>
    <t>FW08OK005</t>
  </si>
  <si>
    <t>FW08MN017</t>
  </si>
  <si>
    <t>FW08LA062</t>
  </si>
  <si>
    <t>FW08RKS9002</t>
  </si>
  <si>
    <t>FW08MN045</t>
  </si>
  <si>
    <t>FW08OK025</t>
  </si>
  <si>
    <t>FW08OK024</t>
  </si>
  <si>
    <t>FW08RNE9024</t>
  </si>
  <si>
    <t>FW08UT001</t>
  </si>
  <si>
    <t>FW08NM012</t>
  </si>
  <si>
    <t>FW08KS063</t>
  </si>
  <si>
    <t>FW08OK006</t>
  </si>
  <si>
    <t>FW08MI031</t>
  </si>
  <si>
    <t>FW08IA034</t>
  </si>
  <si>
    <t>FW08OK080</t>
  </si>
  <si>
    <t>FW08MN006</t>
  </si>
  <si>
    <t>FW08TX165</t>
  </si>
  <si>
    <t>FW08TX042</t>
  </si>
  <si>
    <t>FW08KS037</t>
  </si>
  <si>
    <t>FW08MI080</t>
  </si>
  <si>
    <t>FW08TX014</t>
  </si>
  <si>
    <t>FW08RIA9060</t>
  </si>
  <si>
    <t>FW08KS001</t>
  </si>
  <si>
    <t>FW08SD095</t>
  </si>
  <si>
    <t>FW08WA066</t>
  </si>
  <si>
    <t>FW08KS044</t>
  </si>
  <si>
    <t>FW08NE043</t>
  </si>
  <si>
    <t>FW08CO001</t>
  </si>
  <si>
    <t>FW08OR047</t>
  </si>
  <si>
    <t>FW08ND142</t>
  </si>
  <si>
    <t>FW08GA024</t>
  </si>
  <si>
    <t>FW08MN010</t>
  </si>
  <si>
    <t>FW08IL029</t>
  </si>
  <si>
    <t>FW08SD018</t>
  </si>
  <si>
    <t>FW08OR033</t>
  </si>
  <si>
    <t>FW08ND064</t>
  </si>
  <si>
    <t>FW08ME001</t>
  </si>
  <si>
    <t>FW08UT031</t>
  </si>
  <si>
    <t>FW08TN010</t>
  </si>
  <si>
    <t>FW08SD092</t>
  </si>
  <si>
    <t>FW08WA016</t>
  </si>
  <si>
    <t>FW08LA011</t>
  </si>
  <si>
    <t>FW08NE036</t>
  </si>
  <si>
    <t>FW08IL042</t>
  </si>
  <si>
    <t>FW08IA062</t>
  </si>
  <si>
    <t>FW08MN011</t>
  </si>
  <si>
    <t>FW08OR054</t>
  </si>
  <si>
    <t>FW08NM018</t>
  </si>
  <si>
    <t>FW08OR009</t>
  </si>
  <si>
    <t>FW08MI079</t>
  </si>
  <si>
    <t>FW08TX055</t>
  </si>
  <si>
    <t>FW08MI013</t>
  </si>
  <si>
    <t>FW08OK023</t>
  </si>
  <si>
    <t>FW08KS005</t>
  </si>
  <si>
    <t>FW08AR112</t>
  </si>
  <si>
    <t>FW08OK039</t>
  </si>
  <si>
    <t>FW08RMS9252</t>
  </si>
  <si>
    <t>FW08KS006</t>
  </si>
  <si>
    <t>FW08MT045</t>
  </si>
  <si>
    <t>FW08OK059</t>
  </si>
  <si>
    <t>FW08AZ024</t>
  </si>
  <si>
    <t>FW08OK032</t>
  </si>
  <si>
    <t>FW08MS010</t>
  </si>
  <si>
    <t>FW08OR026</t>
  </si>
  <si>
    <t>FW08AR141</t>
  </si>
  <si>
    <t>FW08OR016</t>
  </si>
  <si>
    <t>FW08ND072</t>
  </si>
  <si>
    <t>FW08AR044</t>
  </si>
  <si>
    <t>FW08TN040</t>
  </si>
  <si>
    <t>FW08RNE9022</t>
  </si>
  <si>
    <t>FW08WA028</t>
  </si>
  <si>
    <t>FW08KY033</t>
  </si>
  <si>
    <t>FW08AR088</t>
  </si>
  <si>
    <t>FW08OK011</t>
  </si>
  <si>
    <t>FW08LA160</t>
  </si>
  <si>
    <t>FW08TX035</t>
  </si>
  <si>
    <t>FW08MT047</t>
  </si>
  <si>
    <t>FW08RNM9081</t>
  </si>
  <si>
    <t>FW08RMO9101</t>
  </si>
  <si>
    <t>FW08KS003</t>
  </si>
  <si>
    <t>FW08WA122</t>
  </si>
  <si>
    <t>FW08ND036</t>
  </si>
  <si>
    <t>FW08IL021</t>
  </si>
  <si>
    <t>FW08NE046</t>
  </si>
  <si>
    <t>FW08ND118</t>
  </si>
  <si>
    <t>FW08KS012</t>
  </si>
  <si>
    <t>FW08MN042</t>
  </si>
  <si>
    <t>FW08OR059</t>
  </si>
  <si>
    <t>FW08LA004</t>
  </si>
  <si>
    <t>FW08OK035</t>
  </si>
  <si>
    <t>FW08RMS9418</t>
  </si>
  <si>
    <t>FW08ND161</t>
  </si>
  <si>
    <t>FW08RMO9103</t>
  </si>
  <si>
    <t>FW08AL003</t>
  </si>
  <si>
    <t>FW08NC035</t>
  </si>
  <si>
    <t>FW08MT036</t>
  </si>
  <si>
    <t>FW08MN022</t>
  </si>
  <si>
    <t>FW08MN065</t>
  </si>
  <si>
    <t>FW08OK007</t>
  </si>
  <si>
    <t>FW08TX066</t>
  </si>
  <si>
    <t>FW08IA038</t>
  </si>
  <si>
    <t>FW08KY025</t>
  </si>
  <si>
    <t>FW08RIA9037</t>
  </si>
  <si>
    <t>FW08ND018</t>
  </si>
  <si>
    <t>FW08NM069</t>
  </si>
  <si>
    <t>FW08SD165</t>
  </si>
  <si>
    <t>FW08AR027</t>
  </si>
  <si>
    <t>FW08MI039</t>
  </si>
  <si>
    <t>FW08NY024</t>
  </si>
  <si>
    <t>FW08NY014</t>
  </si>
  <si>
    <t>FW08NM047</t>
  </si>
  <si>
    <t>FW08IA053</t>
  </si>
  <si>
    <t>FW08OK064</t>
  </si>
  <si>
    <t>FW08RMO9105</t>
  </si>
  <si>
    <t>FW08KS043</t>
  </si>
  <si>
    <t>FW08NE057</t>
  </si>
  <si>
    <t>FW08NE092</t>
  </si>
  <si>
    <t>FW08ID033</t>
  </si>
  <si>
    <t>FW08UT059</t>
  </si>
  <si>
    <t>FW08NY088</t>
  </si>
  <si>
    <t>FW08OK094</t>
  </si>
  <si>
    <t>FW08RWI9302</t>
  </si>
  <si>
    <t>FW08IL041</t>
  </si>
  <si>
    <t>FW08LA018</t>
  </si>
  <si>
    <t>FW08NE025</t>
  </si>
  <si>
    <t>FW08AR094</t>
  </si>
  <si>
    <t>FW08NV056</t>
  </si>
  <si>
    <t>FW08NM010</t>
  </si>
  <si>
    <t>FW08RNC9102</t>
  </si>
  <si>
    <t>FW08SD094</t>
  </si>
  <si>
    <t>FW08KS024</t>
  </si>
  <si>
    <t>FW08ND056</t>
  </si>
  <si>
    <t>FW08SC021</t>
  </si>
  <si>
    <t>FW08IL023</t>
  </si>
  <si>
    <t>FW08OK074</t>
  </si>
  <si>
    <t>FW08MN061</t>
  </si>
  <si>
    <t>FW08IA043</t>
  </si>
  <si>
    <t>FW08MT029</t>
  </si>
  <si>
    <t>FW08IL036</t>
  </si>
  <si>
    <t>FW08MI004</t>
  </si>
  <si>
    <t>FW08MN021</t>
  </si>
  <si>
    <t>FW08MI008</t>
  </si>
  <si>
    <t>FW08RWV9035</t>
  </si>
  <si>
    <t>FW08SD037</t>
  </si>
  <si>
    <t>FW08MI034</t>
  </si>
  <si>
    <t>FW08OK014</t>
  </si>
  <si>
    <t>FW08IL022</t>
  </si>
  <si>
    <t>FW08GA123</t>
  </si>
  <si>
    <t>FW08MN034</t>
  </si>
  <si>
    <t>FW08ND138</t>
  </si>
  <si>
    <t>FW08SC016</t>
  </si>
  <si>
    <t>FW08AR024</t>
  </si>
  <si>
    <t>FW08AZ260</t>
  </si>
  <si>
    <t>FW08RWI9304</t>
  </si>
  <si>
    <t>FW08NC023</t>
  </si>
  <si>
    <t>FW08OR035</t>
  </si>
  <si>
    <t>FW08IL011</t>
  </si>
  <si>
    <t>FW08NE114</t>
  </si>
  <si>
    <t>FW08NE003</t>
  </si>
  <si>
    <t>FW08RKS9888</t>
  </si>
  <si>
    <t>FW08IL024</t>
  </si>
  <si>
    <t>FW08AL019</t>
  </si>
  <si>
    <t>FW08RNC9040</t>
  </si>
  <si>
    <t>FW08OK002</t>
  </si>
  <si>
    <t>FW08MS013</t>
  </si>
  <si>
    <t>FW08TX032</t>
  </si>
  <si>
    <t>FW08AR151</t>
  </si>
  <si>
    <t>FW08RWV9020</t>
  </si>
  <si>
    <t>FW08IA040</t>
  </si>
  <si>
    <t>FW08MN070</t>
  </si>
  <si>
    <t>FW08TX011</t>
  </si>
  <si>
    <t>FW08ND040</t>
  </si>
  <si>
    <t>FW08IA016</t>
  </si>
  <si>
    <t>FW08ND066</t>
  </si>
  <si>
    <t>FW08RIL2ICE01</t>
  </si>
  <si>
    <t>FW08ID024</t>
  </si>
  <si>
    <t>FW08IL002</t>
  </si>
  <si>
    <t>FW08WA035</t>
  </si>
  <si>
    <t>FW08OK019</t>
  </si>
  <si>
    <t>FW08KS031</t>
  </si>
  <si>
    <t>FW08RIL2CA08</t>
  </si>
  <si>
    <t>FW08ND057</t>
  </si>
  <si>
    <t>FW08TX119</t>
  </si>
  <si>
    <t>FW08TN024</t>
  </si>
  <si>
    <t>FW08RMO9011</t>
  </si>
  <si>
    <t>FW08WY026</t>
  </si>
  <si>
    <t>FW08KS015</t>
  </si>
  <si>
    <t>FW08AL031</t>
  </si>
  <si>
    <t>FW08IL013</t>
  </si>
  <si>
    <t>FW08AL018</t>
  </si>
  <si>
    <t>FW08TN030</t>
  </si>
  <si>
    <t>FW08MT002</t>
  </si>
  <si>
    <t>FW08MS038</t>
  </si>
  <si>
    <t>FW08KY012</t>
  </si>
  <si>
    <t>FW08NC145</t>
  </si>
  <si>
    <t>FW08RMI9201</t>
  </si>
  <si>
    <t>FW08RMI9110</t>
  </si>
  <si>
    <t>FW08AR073</t>
  </si>
  <si>
    <t>FW08AR032</t>
  </si>
  <si>
    <t>FW08IN014</t>
  </si>
  <si>
    <t>FW08AR025</t>
  </si>
  <si>
    <t>FW08SD029</t>
  </si>
  <si>
    <t>FW08AR069</t>
  </si>
  <si>
    <t>FW08AL013</t>
  </si>
  <si>
    <t>FW08AL030</t>
  </si>
  <si>
    <t>FW08RWI9074</t>
  </si>
  <si>
    <t>FW08NY027</t>
  </si>
  <si>
    <t>FW08IA029</t>
  </si>
  <si>
    <t>FW08KS058</t>
  </si>
  <si>
    <t>FW08ND032</t>
  </si>
  <si>
    <t>FW08TX006</t>
  </si>
  <si>
    <t>FW08MT094</t>
  </si>
  <si>
    <t>FW08MI048</t>
  </si>
  <si>
    <t>FW08OK020</t>
  </si>
  <si>
    <t>FW08RWI9303</t>
  </si>
  <si>
    <t>FW08RMI9106</t>
  </si>
  <si>
    <t>FW08ND016</t>
  </si>
  <si>
    <t>FW08AR007</t>
  </si>
  <si>
    <t>FW08FL018</t>
  </si>
  <si>
    <t>FW08AR008</t>
  </si>
  <si>
    <t>FW08TX053</t>
  </si>
  <si>
    <t>FW08AL007</t>
  </si>
  <si>
    <t>FW08IN001</t>
  </si>
  <si>
    <t>FW08NM027</t>
  </si>
  <si>
    <t>FW08TN007</t>
  </si>
  <si>
    <t>FW08AZ107</t>
  </si>
  <si>
    <t>FW08OR030</t>
  </si>
  <si>
    <t>FW08RWI9071</t>
  </si>
  <si>
    <t>FW08RIA9107</t>
  </si>
  <si>
    <t>FW08IA027</t>
  </si>
  <si>
    <t>FW08MS020</t>
  </si>
  <si>
    <t>FW08IA013</t>
  </si>
  <si>
    <t>FW08WY043</t>
  </si>
  <si>
    <t>FW08IL020</t>
  </si>
  <si>
    <t>FW08TX005</t>
  </si>
  <si>
    <t>FW08AR052</t>
  </si>
  <si>
    <t>FW08ND086</t>
  </si>
  <si>
    <t>FW08WA026</t>
  </si>
  <si>
    <t>FW08MN041</t>
  </si>
  <si>
    <t>FW08TX037</t>
  </si>
  <si>
    <t>FW08MS058</t>
  </si>
  <si>
    <t>FW08IA014</t>
  </si>
  <si>
    <t>FW08IL040</t>
  </si>
  <si>
    <t>FW08AL051</t>
  </si>
  <si>
    <t>FW08ND003</t>
  </si>
  <si>
    <t>FW08MS007</t>
  </si>
  <si>
    <t>FW08OR060</t>
  </si>
  <si>
    <t>FW08NC050</t>
  </si>
  <si>
    <t>FW08SD070</t>
  </si>
  <si>
    <t>FW08IA011</t>
  </si>
  <si>
    <t>FW08RWI9044</t>
  </si>
  <si>
    <t>FW08TN003</t>
  </si>
  <si>
    <t>FW08NE022</t>
  </si>
  <si>
    <t>FW08AL004</t>
  </si>
  <si>
    <t>FW08IL005</t>
  </si>
  <si>
    <t>FW08AZ090</t>
  </si>
  <si>
    <t>FW08TX067</t>
  </si>
  <si>
    <t>FW08MS025</t>
  </si>
  <si>
    <t>FW08RIL2DJE02</t>
  </si>
  <si>
    <t>FW08AR192</t>
  </si>
  <si>
    <t>FW08KY019</t>
  </si>
  <si>
    <t>FW08RKS9999</t>
  </si>
  <si>
    <t>FW08KY001</t>
  </si>
  <si>
    <t>FW08MN037</t>
  </si>
  <si>
    <t>FW08LA050</t>
  </si>
  <si>
    <t>FW08IA023</t>
  </si>
  <si>
    <t>FW08NY047</t>
  </si>
  <si>
    <t>FW08MN068</t>
  </si>
  <si>
    <t>FW08RMO9100</t>
  </si>
  <si>
    <t>FW08MI009</t>
  </si>
  <si>
    <t>FW08WA058</t>
  </si>
  <si>
    <t>FW08LA040</t>
  </si>
  <si>
    <t>FW08NH020</t>
  </si>
  <si>
    <t>FW08AR148</t>
  </si>
  <si>
    <t>FW08TX118</t>
  </si>
  <si>
    <t>FW08AL029</t>
  </si>
  <si>
    <t>FW08RME95</t>
  </si>
  <si>
    <t>FW08OH025</t>
  </si>
  <si>
    <t>FW08TX001</t>
  </si>
  <si>
    <t>FW08LA017</t>
  </si>
  <si>
    <t>FW08IA052</t>
  </si>
  <si>
    <t>FW08WA021</t>
  </si>
  <si>
    <t>FW08OR019</t>
  </si>
  <si>
    <t>FW08IL010</t>
  </si>
  <si>
    <t>FW08NY009</t>
  </si>
  <si>
    <t>FW08LA059</t>
  </si>
  <si>
    <t>FW08KY007</t>
  </si>
  <si>
    <t>FW08KY004</t>
  </si>
  <si>
    <t>FW08AR009</t>
  </si>
  <si>
    <t>FW08RMO9112</t>
  </si>
  <si>
    <t>FW08FL021</t>
  </si>
  <si>
    <t>FW08MN056</t>
  </si>
  <si>
    <t>FW08MI012</t>
  </si>
  <si>
    <t>FW08AL022</t>
  </si>
  <si>
    <t>FW08LA164</t>
  </si>
  <si>
    <t>FW08MN004</t>
  </si>
  <si>
    <t>FW08ID057</t>
  </si>
  <si>
    <t>FW08OK061</t>
  </si>
  <si>
    <t>FW08MI045</t>
  </si>
  <si>
    <t>FW08AR311</t>
  </si>
  <si>
    <t>FW08KS016</t>
  </si>
  <si>
    <t>FW08AL036</t>
  </si>
  <si>
    <t>FW08IA036</t>
  </si>
  <si>
    <t>FW08IN033</t>
  </si>
  <si>
    <t>FW08AR183</t>
  </si>
  <si>
    <t>FW08AR124</t>
  </si>
  <si>
    <t>FW08TX013</t>
  </si>
  <si>
    <t>FW08IL001</t>
  </si>
  <si>
    <t>FW08IA004</t>
  </si>
  <si>
    <t>FW08IA005</t>
  </si>
  <si>
    <t>FW08AZ100</t>
  </si>
  <si>
    <t>FW08MI043</t>
  </si>
  <si>
    <t>FW08MN093</t>
  </si>
  <si>
    <t>FW08NY011</t>
  </si>
  <si>
    <t>FW08IA002</t>
  </si>
  <si>
    <t>FW08RMI9002</t>
  </si>
  <si>
    <t>FW08RIN9035</t>
  </si>
  <si>
    <t>FW08IA048</t>
  </si>
  <si>
    <t>FW08MN002</t>
  </si>
  <si>
    <t>FW08AL014</t>
  </si>
  <si>
    <t>FW08IN031</t>
  </si>
  <si>
    <t>FW08KY011</t>
  </si>
  <si>
    <t>FW08MI029</t>
  </si>
  <si>
    <t>FW08MI025</t>
  </si>
  <si>
    <t>FW08AR146</t>
  </si>
  <si>
    <t>FW08AR060</t>
  </si>
  <si>
    <t>FW08MS004</t>
  </si>
  <si>
    <t>FW08AR080</t>
  </si>
  <si>
    <t>FW08MI077</t>
  </si>
  <si>
    <t>FW08AR016</t>
  </si>
  <si>
    <t>FW08TN006</t>
  </si>
  <si>
    <t>FW08KY020</t>
  </si>
  <si>
    <t>FW08SC006</t>
  </si>
  <si>
    <t>FW08SD017</t>
  </si>
  <si>
    <t>FW08AL047</t>
  </si>
  <si>
    <t>FW08UT070</t>
  </si>
  <si>
    <t>FW08KY005</t>
  </si>
  <si>
    <t>FW08TX061</t>
  </si>
  <si>
    <t>FW08OR044</t>
  </si>
  <si>
    <t>FW08SC005</t>
  </si>
  <si>
    <t>FW08OR011</t>
  </si>
  <si>
    <t>FW08KS047</t>
  </si>
  <si>
    <t>FW08KY009</t>
  </si>
  <si>
    <t>FW08NY017</t>
  </si>
  <si>
    <t>FW08IA054</t>
  </si>
  <si>
    <t>FW08IL007</t>
  </si>
  <si>
    <t>FW08KY022</t>
  </si>
  <si>
    <t>FW08KY014</t>
  </si>
  <si>
    <t>FW08RMO9102</t>
  </si>
  <si>
    <t>FW08IL028</t>
  </si>
  <si>
    <t>FW08AR276</t>
  </si>
  <si>
    <t>FW08LA092</t>
  </si>
  <si>
    <t>FW08WA017</t>
  </si>
  <si>
    <t>FW08IA035</t>
  </si>
  <si>
    <t>FW08RMO9108</t>
  </si>
  <si>
    <t>FW08NY084</t>
  </si>
  <si>
    <t>FW08NE070</t>
  </si>
  <si>
    <t>FW08RNC9085</t>
  </si>
  <si>
    <t>FW08AR218</t>
  </si>
  <si>
    <t>FW08IN021</t>
  </si>
  <si>
    <t>FW08MS034</t>
  </si>
  <si>
    <t>FW08MI003</t>
  </si>
  <si>
    <t>FW08MN031</t>
  </si>
  <si>
    <t>FW08LA079</t>
  </si>
  <si>
    <t>FW08OH002</t>
  </si>
  <si>
    <t>FW08LA006</t>
  </si>
  <si>
    <t>FW08ND081</t>
  </si>
  <si>
    <t>FW08KY050</t>
  </si>
  <si>
    <t>FW08MI015</t>
  </si>
  <si>
    <t>FW08VT006</t>
  </si>
  <si>
    <t>FW08RWI9307</t>
  </si>
  <si>
    <t>FW08IN039</t>
  </si>
  <si>
    <t>FW08RWI9067</t>
  </si>
  <si>
    <t>FW08TN028</t>
  </si>
  <si>
    <t>FW08KY041</t>
  </si>
  <si>
    <t>FW08KY035</t>
  </si>
  <si>
    <t>FW08TX004</t>
  </si>
  <si>
    <t>FW08OH013</t>
  </si>
  <si>
    <t>FW08IL032</t>
  </si>
  <si>
    <t>FW08MN040</t>
  </si>
  <si>
    <t>FW08MT066</t>
  </si>
  <si>
    <t>FW08NY077</t>
  </si>
  <si>
    <t>FW08IN003</t>
  </si>
  <si>
    <t>FW08NH002</t>
  </si>
  <si>
    <t>FW08IA037</t>
  </si>
  <si>
    <t>FW08ND071</t>
  </si>
  <si>
    <t>FW08WA046</t>
  </si>
  <si>
    <t>FW08MI044</t>
  </si>
  <si>
    <t>FW08OR014</t>
  </si>
  <si>
    <t>FW08ND038</t>
  </si>
  <si>
    <t>FW08ND010</t>
  </si>
  <si>
    <t>FW08MN047</t>
  </si>
  <si>
    <t>FW08RMO9104</t>
  </si>
  <si>
    <t>FW08SD049</t>
  </si>
  <si>
    <t>FW08TX068</t>
  </si>
  <si>
    <t>FW08ND020</t>
  </si>
  <si>
    <t>FW08RMS9254</t>
  </si>
  <si>
    <t>FW08RIA9038</t>
  </si>
  <si>
    <t>FW08AR030</t>
  </si>
  <si>
    <t>FW08FL026</t>
  </si>
  <si>
    <t>FW08MS033</t>
  </si>
  <si>
    <t>FW08LA014</t>
  </si>
  <si>
    <t>FW08ND015</t>
  </si>
  <si>
    <t>FW08MS017</t>
  </si>
  <si>
    <t>FW08RMI9105</t>
  </si>
  <si>
    <t>FW08AR084</t>
  </si>
  <si>
    <t>FW08NC120</t>
  </si>
  <si>
    <t>FW08NY022</t>
  </si>
  <si>
    <t>FW08IA009</t>
  </si>
  <si>
    <t>FW08ID013</t>
  </si>
  <si>
    <t>FW08AL001</t>
  </si>
  <si>
    <t>FW08KY002</t>
  </si>
  <si>
    <t>FW08WA037</t>
  </si>
  <si>
    <t>FW08MI042</t>
  </si>
  <si>
    <t>FW08MI032</t>
  </si>
  <si>
    <t>FW08TN068</t>
  </si>
  <si>
    <t>FW08ID014</t>
  </si>
  <si>
    <t>FW08KS059</t>
  </si>
  <si>
    <t>FW08AZ194</t>
  </si>
  <si>
    <t>FW08IN018</t>
  </si>
  <si>
    <t>FW08KY042</t>
  </si>
  <si>
    <t>FW08MS050</t>
  </si>
  <si>
    <t>FW08MN018</t>
  </si>
  <si>
    <t>FW08AR153</t>
  </si>
  <si>
    <t>FW08MA016</t>
  </si>
  <si>
    <t>FW08AR188</t>
  </si>
  <si>
    <t>FW08SD005</t>
  </si>
  <si>
    <t>FW08MI063</t>
  </si>
  <si>
    <t>FW08IN012</t>
  </si>
  <si>
    <t>FW08NC010</t>
  </si>
  <si>
    <t>FW08KY021</t>
  </si>
  <si>
    <t>FW08NY066</t>
  </si>
  <si>
    <t>FW08IL030</t>
  </si>
  <si>
    <t>FW08ND017</t>
  </si>
  <si>
    <t>FW08ND028</t>
  </si>
  <si>
    <t>FW08AL016</t>
  </si>
  <si>
    <t>FW08AR001</t>
  </si>
  <si>
    <t>FW08NE016</t>
  </si>
  <si>
    <t>FW08OK051</t>
  </si>
  <si>
    <t>FW08NY008</t>
  </si>
  <si>
    <t>FW08ME021</t>
  </si>
  <si>
    <t>FW08IA042</t>
  </si>
  <si>
    <t>FW08NH104</t>
  </si>
  <si>
    <t>FW08IL006</t>
  </si>
  <si>
    <t>FW08RIA9106</t>
  </si>
  <si>
    <t>FW08RFL9028</t>
  </si>
  <si>
    <t>FW08ME016</t>
  </si>
  <si>
    <t>FW08ID032</t>
  </si>
  <si>
    <t>FW08MN008</t>
  </si>
  <si>
    <t>FW08IN028</t>
  </si>
  <si>
    <t>FW08WY020</t>
  </si>
  <si>
    <t>FW08AL011</t>
  </si>
  <si>
    <t>FW08OR058</t>
  </si>
  <si>
    <t>FW08WA007</t>
  </si>
  <si>
    <t>FW08RMO9010</t>
  </si>
  <si>
    <t>FW08MI024</t>
  </si>
  <si>
    <t>FW08NC083</t>
  </si>
  <si>
    <t>FW08ROH9019</t>
  </si>
  <si>
    <t>FW08IN016</t>
  </si>
  <si>
    <t>FW08OR051</t>
  </si>
  <si>
    <t>FW08NY046</t>
  </si>
  <si>
    <t>FW08RIN9046</t>
  </si>
  <si>
    <t>FW08RMS9306</t>
  </si>
  <si>
    <t>FW08SC007</t>
  </si>
  <si>
    <t>FW08SC002</t>
  </si>
  <si>
    <t>FW08NY065</t>
  </si>
  <si>
    <t>FW08NM022</t>
  </si>
  <si>
    <t>FW08MA012</t>
  </si>
  <si>
    <t>FW08PA013</t>
  </si>
  <si>
    <t>FW08KS018</t>
  </si>
  <si>
    <t>FW08RMI9004</t>
  </si>
  <si>
    <t>FW08ME018</t>
  </si>
  <si>
    <t>FW08IN027</t>
  </si>
  <si>
    <t>FW08AR114</t>
  </si>
  <si>
    <t>FW08IN005</t>
  </si>
  <si>
    <t>FW08ND046</t>
  </si>
  <si>
    <t>FW08MS016</t>
  </si>
  <si>
    <t>FW08RSD9040</t>
  </si>
  <si>
    <t>FW08OH040</t>
  </si>
  <si>
    <t>FW08TN035</t>
  </si>
  <si>
    <t>FW08IA019</t>
  </si>
  <si>
    <t>FW08NY003</t>
  </si>
  <si>
    <t>FW08CT024</t>
  </si>
  <si>
    <t>FW08ME006</t>
  </si>
  <si>
    <t>FW08KY006</t>
  </si>
  <si>
    <t>FW08SD001</t>
  </si>
  <si>
    <t>FW08FL015</t>
  </si>
  <si>
    <t>FW08OH037</t>
  </si>
  <si>
    <t>FW08MI054</t>
  </si>
  <si>
    <t>FW08KY031</t>
  </si>
  <si>
    <t>FW08KY056</t>
  </si>
  <si>
    <t>FW08NJ015</t>
  </si>
  <si>
    <t>FW08IA031</t>
  </si>
  <si>
    <t>FW08NC046</t>
  </si>
  <si>
    <t>FW08VT013</t>
  </si>
  <si>
    <t>FW08IN004</t>
  </si>
  <si>
    <t>FW08IA063</t>
  </si>
  <si>
    <t>FW08SD085</t>
  </si>
  <si>
    <t>FW08MN001</t>
  </si>
  <si>
    <t>FW08VT019</t>
  </si>
  <si>
    <t>FW08KS060</t>
  </si>
  <si>
    <t>FW08MA015</t>
  </si>
  <si>
    <t>FW08NH005</t>
  </si>
  <si>
    <t>FW08TX017</t>
  </si>
  <si>
    <t>FW08RKS9777</t>
  </si>
  <si>
    <t>FW08OH008</t>
  </si>
  <si>
    <t>FW08AR003</t>
  </si>
  <si>
    <t>FW08AR041</t>
  </si>
  <si>
    <t>FW08SD105</t>
  </si>
  <si>
    <t>FW08NM026</t>
  </si>
  <si>
    <t>FW08KS040</t>
  </si>
  <si>
    <t>FW08RMO9006</t>
  </si>
  <si>
    <t>FW08NC015</t>
  </si>
  <si>
    <t>FW08NY055</t>
  </si>
  <si>
    <t>FW08MS026</t>
  </si>
  <si>
    <t>FW08FL016</t>
  </si>
  <si>
    <t>FW08MI030</t>
  </si>
  <si>
    <t>FW08KS009</t>
  </si>
  <si>
    <t>FW08RWY9906</t>
  </si>
  <si>
    <t>FW08TN004</t>
  </si>
  <si>
    <t>FW08NC086</t>
  </si>
  <si>
    <t>FW08TN011</t>
  </si>
  <si>
    <t>FW08RVA9215</t>
  </si>
  <si>
    <t>FW08TN039</t>
  </si>
  <si>
    <t>FW08IA083</t>
  </si>
  <si>
    <t>FW08MI001</t>
  </si>
  <si>
    <t>FW08KY024</t>
  </si>
  <si>
    <t>FW08IN007</t>
  </si>
  <si>
    <t>FW08AR042</t>
  </si>
  <si>
    <t>FW08NC096</t>
  </si>
  <si>
    <t>FW08TN019</t>
  </si>
  <si>
    <t>FW08IA017</t>
  </si>
  <si>
    <t>FW08OH011</t>
  </si>
  <si>
    <t>FW08TX031</t>
  </si>
  <si>
    <t>FW08TX009</t>
  </si>
  <si>
    <t>FW08NC040</t>
  </si>
  <si>
    <t>FW08MN051</t>
  </si>
  <si>
    <t>FW08NY004</t>
  </si>
  <si>
    <t>FW08TN005</t>
  </si>
  <si>
    <t>FW08VT018</t>
  </si>
  <si>
    <t>FW08FL081</t>
  </si>
  <si>
    <t>FW08OK048</t>
  </si>
  <si>
    <t>FW08KY040</t>
  </si>
  <si>
    <t>FW08AL025</t>
  </si>
  <si>
    <t>FW08MI010</t>
  </si>
  <si>
    <t>FW08IA015</t>
  </si>
  <si>
    <t>FW08AZ019</t>
  </si>
  <si>
    <t>FW08ND054</t>
  </si>
  <si>
    <t>FW08NC158</t>
  </si>
  <si>
    <t>FW08FL091</t>
  </si>
  <si>
    <t>FW08IL031</t>
  </si>
  <si>
    <t>FW08KY026</t>
  </si>
  <si>
    <t>FW08LA140</t>
  </si>
  <si>
    <t>FW08CT030</t>
  </si>
  <si>
    <t>FW08KS028</t>
  </si>
  <si>
    <t>FW08AL021</t>
  </si>
  <si>
    <t>FW08IL008</t>
  </si>
  <si>
    <t>FW08MA020</t>
  </si>
  <si>
    <t>FW08MS045</t>
  </si>
  <si>
    <t>FW08LA099</t>
  </si>
  <si>
    <t>FW08KY062</t>
  </si>
  <si>
    <t>FW08TX003</t>
  </si>
  <si>
    <t>FW08GA015</t>
  </si>
  <si>
    <t>FW08RWI9306</t>
  </si>
  <si>
    <t>FW08RI008</t>
  </si>
  <si>
    <t>FW08SC001</t>
  </si>
  <si>
    <t>FW08NM008</t>
  </si>
  <si>
    <t>FW08MS048</t>
  </si>
  <si>
    <t>FW08CT018</t>
  </si>
  <si>
    <t>FW08RWI9225</t>
  </si>
  <si>
    <t>FW08SC030</t>
  </si>
  <si>
    <t>FW08NY018</t>
  </si>
  <si>
    <t>FW08NE005</t>
  </si>
  <si>
    <t>FW08RMD9052</t>
  </si>
  <si>
    <t>FW08MN057</t>
  </si>
  <si>
    <t>FW08OR015</t>
  </si>
  <si>
    <t>FW08WY022</t>
  </si>
  <si>
    <t>FW08KS008</t>
  </si>
  <si>
    <t>FW08AL015</t>
  </si>
  <si>
    <t>FW08NM070</t>
  </si>
  <si>
    <t>FW08RRI91</t>
  </si>
  <si>
    <t>FW08LA173</t>
  </si>
  <si>
    <t>FW08AL008</t>
  </si>
  <si>
    <t>FW08WA004</t>
  </si>
  <si>
    <t>FW08MI022</t>
  </si>
  <si>
    <t>FW08ND031</t>
  </si>
  <si>
    <t>FW08NH001</t>
  </si>
  <si>
    <t>FW08NH017</t>
  </si>
  <si>
    <t>FW08MI050</t>
  </si>
  <si>
    <t>FW08AR031</t>
  </si>
  <si>
    <t>FW08NJ008</t>
  </si>
  <si>
    <t>FW08TN002</t>
  </si>
  <si>
    <t>FW08AR122</t>
  </si>
  <si>
    <t>FW08KS056</t>
  </si>
  <si>
    <t>FW08IA047</t>
  </si>
  <si>
    <t>FW08OH029</t>
  </si>
  <si>
    <t>FW08KS039</t>
  </si>
  <si>
    <t>FW08RFL9030</t>
  </si>
  <si>
    <t>FW08NY035</t>
  </si>
  <si>
    <t>FW08KS055</t>
  </si>
  <si>
    <t>FW08ME011</t>
  </si>
  <si>
    <t>FW08RIL9002</t>
  </si>
  <si>
    <t>FW08NC139</t>
  </si>
  <si>
    <t>FW08MI028</t>
  </si>
  <si>
    <t>FW08OH015</t>
  </si>
  <si>
    <t>FW08FL005</t>
  </si>
  <si>
    <t>FW08NJ002</t>
  </si>
  <si>
    <t>FW08MN049</t>
  </si>
  <si>
    <t>FW08NY052</t>
  </si>
  <si>
    <t>FW08ND011</t>
  </si>
  <si>
    <t>FW08CT017</t>
  </si>
  <si>
    <t>FW08FL032</t>
  </si>
  <si>
    <t>FW08AL024</t>
  </si>
  <si>
    <t>FW08TN051</t>
  </si>
  <si>
    <t>FW08RI012</t>
  </si>
  <si>
    <t>FW08ID048</t>
  </si>
  <si>
    <t>FW08SD026</t>
  </si>
  <si>
    <t>FW08IN008</t>
  </si>
  <si>
    <t>FW08NH099</t>
  </si>
  <si>
    <t>FW08LA072</t>
  </si>
  <si>
    <t>FW08VT016</t>
  </si>
  <si>
    <t>FW08IN002</t>
  </si>
  <si>
    <t>FW08MI033</t>
  </si>
  <si>
    <t>FW08ND023</t>
  </si>
  <si>
    <t>FW08MI046</t>
  </si>
  <si>
    <t>FW08NH007</t>
  </si>
  <si>
    <t>FW08MA009</t>
  </si>
  <si>
    <t>FW08IA041</t>
  </si>
  <si>
    <t>FW08NY032</t>
  </si>
  <si>
    <t>FW08AR236</t>
  </si>
  <si>
    <t>FW08WA032</t>
  </si>
  <si>
    <t>FW08TX172</t>
  </si>
  <si>
    <t>FW08IN011</t>
  </si>
  <si>
    <t>FW08OH001</t>
  </si>
  <si>
    <t>FW08WA029</t>
  </si>
  <si>
    <t>FW08VT014</t>
  </si>
  <si>
    <t>FW08NE060</t>
  </si>
  <si>
    <t>FW08ME002</t>
  </si>
  <si>
    <t>FW08WA010</t>
  </si>
  <si>
    <t>FW08MI026</t>
  </si>
  <si>
    <t>FW08IN020</t>
  </si>
  <si>
    <t>FW08MA004</t>
  </si>
  <si>
    <t>FW08RWI9055</t>
  </si>
  <si>
    <t>FW08SC012</t>
  </si>
  <si>
    <t>FW08NH018</t>
  </si>
  <si>
    <t>FW08LA039</t>
  </si>
  <si>
    <t>FW08WA084</t>
  </si>
  <si>
    <t>FW08RI011</t>
  </si>
  <si>
    <t>FW08IN029</t>
  </si>
  <si>
    <t>FW08CT006</t>
  </si>
  <si>
    <t>FW08NJ009</t>
  </si>
  <si>
    <t>FW08RME94</t>
  </si>
  <si>
    <t>FW08MI038</t>
  </si>
  <si>
    <t>FW08TX028</t>
  </si>
  <si>
    <t>FW08NY044</t>
  </si>
  <si>
    <t>FW08MI006</t>
  </si>
  <si>
    <t>FW08MA018</t>
  </si>
  <si>
    <t>FW08MA002</t>
  </si>
  <si>
    <t>FW08SC019</t>
  </si>
  <si>
    <t>FW08OH022</t>
  </si>
  <si>
    <t>FW08SC026</t>
  </si>
  <si>
    <t>FW08CT002</t>
  </si>
  <si>
    <t>FW08TX104</t>
  </si>
  <si>
    <t>FW08MN036</t>
  </si>
  <si>
    <t>FW08TN018</t>
  </si>
  <si>
    <t>FW08ND039</t>
  </si>
  <si>
    <t>FW08TN027</t>
  </si>
  <si>
    <t>FW08OR027</t>
  </si>
  <si>
    <t>FW08RWI9226</t>
  </si>
  <si>
    <t>FW08IN019</t>
  </si>
  <si>
    <t>FW08ME005</t>
  </si>
  <si>
    <t>FW08OH006</t>
  </si>
  <si>
    <t>FW08OR028</t>
  </si>
  <si>
    <t>FW08TN012</t>
  </si>
  <si>
    <t>FW08IA010</t>
  </si>
  <si>
    <t>FW08NY030</t>
  </si>
  <si>
    <t>FW08PA006</t>
  </si>
  <si>
    <t>FW08AR177</t>
  </si>
  <si>
    <t>FW08AR255</t>
  </si>
  <si>
    <t>FW08NY050</t>
  </si>
  <si>
    <t>FW08NY023</t>
  </si>
  <si>
    <t>FW08IA006</t>
  </si>
  <si>
    <t>FW08NC079</t>
  </si>
  <si>
    <t>FW08MI057</t>
  </si>
  <si>
    <t>FW08LA045</t>
  </si>
  <si>
    <t>FW08OH050</t>
  </si>
  <si>
    <t>FW08NC036</t>
  </si>
  <si>
    <t>FW08TX045</t>
  </si>
  <si>
    <t>FW08RI001</t>
  </si>
  <si>
    <t>FW08ND044</t>
  </si>
  <si>
    <t>FW08IL018</t>
  </si>
  <si>
    <t>FW08SC013</t>
  </si>
  <si>
    <t>FW08CT020</t>
  </si>
  <si>
    <t>FW08MN024</t>
  </si>
  <si>
    <t>FW08LA073</t>
  </si>
  <si>
    <t>FW08WA033</t>
  </si>
  <si>
    <t>FW08LA094</t>
  </si>
  <si>
    <t>FW08NY016</t>
  </si>
  <si>
    <t>FW08ME003</t>
  </si>
  <si>
    <t>FW08MI017</t>
  </si>
  <si>
    <t>FW08WA040</t>
  </si>
  <si>
    <t>FW08TX059</t>
  </si>
  <si>
    <t>FW08TX043</t>
  </si>
  <si>
    <t>FW08NY028</t>
  </si>
  <si>
    <t>FW08MI023</t>
  </si>
  <si>
    <t>FW08RI004</t>
  </si>
  <si>
    <t>FW08AL020</t>
  </si>
  <si>
    <t>FW08MN035</t>
  </si>
  <si>
    <t>FW08MI036</t>
  </si>
  <si>
    <t>FW08NH014</t>
  </si>
  <si>
    <t>FW08MA007</t>
  </si>
  <si>
    <t>FW08CT005</t>
  </si>
  <si>
    <t>FW08NC013</t>
  </si>
  <si>
    <t>FW08NM024</t>
  </si>
  <si>
    <t>FW08MA026</t>
  </si>
  <si>
    <t>FW08NY021</t>
  </si>
  <si>
    <t>FW08VT011</t>
  </si>
  <si>
    <t>FW08NJ035</t>
  </si>
  <si>
    <t>FW08ME022</t>
  </si>
  <si>
    <t>FW08NJ021</t>
  </si>
  <si>
    <t>FW08MS023</t>
  </si>
  <si>
    <t>FW08NH010</t>
  </si>
  <si>
    <t>FW08NJ001</t>
  </si>
  <si>
    <t>FW08MI035</t>
  </si>
  <si>
    <t>FW08IN009</t>
  </si>
  <si>
    <t>FW08IN025</t>
  </si>
  <si>
    <t>FW08PA030</t>
  </si>
  <si>
    <t>FW08NC117</t>
  </si>
  <si>
    <t>FW08KS023</t>
  </si>
  <si>
    <t>FW08CT021</t>
  </si>
  <si>
    <t>FW08TX124</t>
  </si>
  <si>
    <t>FW08OH044</t>
  </si>
  <si>
    <t>FW08ID019</t>
  </si>
  <si>
    <t>FW08CT032</t>
  </si>
  <si>
    <t>FW08PA014</t>
  </si>
  <si>
    <t>FW08IN013</t>
  </si>
  <si>
    <t>FW08CT016</t>
  </si>
  <si>
    <t>FW08NH003</t>
  </si>
  <si>
    <t>FW08CT009</t>
  </si>
  <si>
    <t>FW08TX002</t>
  </si>
  <si>
    <t>FW08IL027</t>
  </si>
  <si>
    <t>FW08AL002</t>
  </si>
  <si>
    <t>FW08RI005</t>
  </si>
  <si>
    <t>FW08MA001</t>
  </si>
  <si>
    <t>FW08MI019</t>
  </si>
  <si>
    <t>FW08MA013</t>
  </si>
  <si>
    <t>FW08MA006</t>
  </si>
  <si>
    <t>FW08NC041</t>
  </si>
  <si>
    <t>FW08OR071</t>
  </si>
  <si>
    <t>FW08RI003</t>
  </si>
  <si>
    <t>FW08MA003</t>
  </si>
  <si>
    <t>FW08FL002</t>
  </si>
  <si>
    <t>FW08LA009</t>
  </si>
  <si>
    <t>FW08RI009</t>
  </si>
  <si>
    <t>FW08RI013</t>
  </si>
  <si>
    <t>FW08NJ003</t>
  </si>
  <si>
    <t>FW08TX025</t>
  </si>
  <si>
    <t>FW08RI006</t>
  </si>
  <si>
    <t>FW08MI053</t>
  </si>
  <si>
    <t>FW08RI017</t>
  </si>
  <si>
    <t>FW08RI010</t>
  </si>
  <si>
    <t>FW08NJ011</t>
  </si>
  <si>
    <t>FW08NJ007</t>
  </si>
  <si>
    <t>FW08MI021</t>
  </si>
  <si>
    <t>FW08ME019</t>
  </si>
  <si>
    <t>FW08ME009</t>
  </si>
  <si>
    <t>FW08ME013</t>
  </si>
  <si>
    <t>FW08MN032</t>
  </si>
  <si>
    <t>FW08TX050</t>
  </si>
  <si>
    <t>FW08TX038</t>
  </si>
  <si>
    <t>FW08TX030</t>
  </si>
  <si>
    <t>FW08MI037</t>
  </si>
  <si>
    <t>FW08MI020</t>
  </si>
  <si>
    <t>NRSA0809</t>
  </si>
  <si>
    <t>BASINAREA_KM2</t>
  </si>
  <si>
    <t>Precip_WS</t>
  </si>
  <si>
    <t>Precip_VOL</t>
  </si>
  <si>
    <t>SIZE_CAT</t>
  </si>
  <si>
    <t>N_FERT_FARM</t>
  </si>
  <si>
    <t>NTL</t>
  </si>
  <si>
    <t>N_FERT</t>
  </si>
  <si>
    <t>Atmospheric</t>
  </si>
  <si>
    <t>Manure/Sewage</t>
  </si>
  <si>
    <t>Fertilizer</t>
  </si>
  <si>
    <t>Fixation</t>
  </si>
  <si>
    <t>N_LARGEST</t>
  </si>
  <si>
    <t>NA</t>
  </si>
  <si>
    <t>N_TOTAL</t>
  </si>
  <si>
    <t>LAT_DD83</t>
  </si>
  <si>
    <t>LON_DD83</t>
  </si>
  <si>
    <t>COND</t>
  </si>
  <si>
    <t>Variable</t>
  </si>
  <si>
    <t>Description</t>
  </si>
  <si>
    <t>Units</t>
  </si>
  <si>
    <t>Visit number</t>
  </si>
  <si>
    <t>1= first visit, 2=second visit</t>
  </si>
  <si>
    <t>Site visit date</t>
  </si>
  <si>
    <t>Survey ID NRSA0809 or NLA07</t>
  </si>
  <si>
    <t>Chironomid d15N values</t>
  </si>
  <si>
    <t>Parts per thousand (‰)</t>
  </si>
  <si>
    <t>Basin area (km2) from basin metric file</t>
  </si>
  <si>
    <t>square kilometers</t>
  </si>
  <si>
    <r>
      <t xml:space="preserve">Average of all PRISM mean annual precipitation values (mm) </t>
    </r>
    <r>
      <rPr>
        <sz val="11"/>
        <rFont val="Calibri"/>
        <family val="2"/>
      </rPr>
      <t>within the specified watershed</t>
    </r>
    <r>
      <rPr>
        <sz val="10"/>
        <rFont val="Arial"/>
        <family val="2"/>
      </rPr>
      <t>.  Each PRISM mean annual precipitation value is calculated as sum X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, where X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= the modeled mean precipitation for month i (1-12) derived from 29 years of record (1971-2000), and each value represents an 800 x 800 meter cell.</t>
    </r>
  </si>
  <si>
    <t>mm</t>
  </si>
  <si>
    <t>m3</t>
  </si>
  <si>
    <t>Precip_WS*BASINAREA_KM2*1000</t>
  </si>
  <si>
    <t>Watershed size categories</t>
  </si>
  <si>
    <t>1=&lt;10, 2=10&lt;x&lt;100, 3=100&lt;x&lt;1000, 4=1000&lt;x&lt;10000, 5=&gt;10000</t>
  </si>
  <si>
    <t>Farm Fertlizer inputs</t>
  </si>
  <si>
    <t>kg N/ha/yr</t>
  </si>
  <si>
    <t>N_Fert_Farm_2007_kgha + N_Fert_Urban_2007_kgha</t>
  </si>
  <si>
    <t>largest source of N: Atmospheric, Fertilizer, Manure/Sewage, N crop fixation</t>
  </si>
  <si>
    <t>Sum of the above sources</t>
  </si>
  <si>
    <t>Total Nitrogen  CHEMW   ug/L</t>
  </si>
  <si>
    <t>ug/L</t>
  </si>
  <si>
    <t>Specific Conductance    CHEMW   uS/cm</t>
  </si>
  <si>
    <t>uS/cm</t>
  </si>
  <si>
    <t xml:space="preserve"> Nominal Latitude in decimal degrees DD83</t>
  </si>
  <si>
    <t xml:space="preserve"> Nominal Longitude in decimal degrees based on DD83</t>
  </si>
  <si>
    <t>Wadeable Stream Assessment nine aggregrated Omernik level 3 ecoregions</t>
  </si>
  <si>
    <t>data source</t>
  </si>
  <si>
    <t>NARS Site Identification number</t>
  </si>
  <si>
    <t>https://www.epa.gov/national-aquatic-resource-surveys</t>
  </si>
  <si>
    <t>EPA Nitrogen Inventory data 2007 from Robert Sabo available in StreamCat and LakeCat'</t>
  </si>
  <si>
    <t>Analyzed for this study</t>
  </si>
  <si>
    <t>Chir_d13C</t>
  </si>
  <si>
    <t>Chironomid d13C values</t>
  </si>
  <si>
    <t>Meta data for NARS chironomids from NLA 207 and NRSA 2008-2009 Published in the following paper:</t>
  </si>
  <si>
    <t>Brooks, J. R., J. E. Compton, J. Lin, A. T. Herlihy, A. Nahlik, W. Rugh, and M. Weber. 2021. d15N of Chironomidae: An index of nitrogen sources and processing within watersheds for national aquatic monitoring programs. Science of the Total Environment https://doi.org/10.1016/j.scitotenv.2021.151867.</t>
  </si>
  <si>
    <t>Run type</t>
  </si>
  <si>
    <t>Seq #</t>
  </si>
  <si>
    <t>Wt. (mg)</t>
  </si>
  <si>
    <t>Mass 28 mVolts</t>
  </si>
  <si>
    <t>N2 Area</t>
  </si>
  <si>
    <t>%N</t>
  </si>
  <si>
    <t>Mass 44 mVolts</t>
  </si>
  <si>
    <t>CO2 Area</t>
  </si>
  <si>
    <t>%C</t>
  </si>
  <si>
    <t>ISIRF Spreadsheet</t>
  </si>
  <si>
    <t>Degrees of Freedom (n-1)</t>
  </si>
  <si>
    <t>Weighted Variance (variance*n-1)</t>
  </si>
  <si>
    <t>Field Duplicates</t>
  </si>
  <si>
    <t>Lake ID</t>
  </si>
  <si>
    <t>collection</t>
  </si>
  <si>
    <t>collection date</t>
  </si>
  <si>
    <t>Ecoanalyst ID</t>
  </si>
  <si>
    <t>R1-5257.1-2</t>
  </si>
  <si>
    <t>Rep 1</t>
  </si>
  <si>
    <t>EA13C15N100623-8MARAChir-Lakes1</t>
  </si>
  <si>
    <t>5257.37-8</t>
  </si>
  <si>
    <t>5257.37-9</t>
  </si>
  <si>
    <t>EA13C15N100623-8MARAChir-Lakes1stTry_PPF</t>
  </si>
  <si>
    <t>5257.22-14</t>
  </si>
  <si>
    <t>5257.22-12</t>
  </si>
  <si>
    <t>R2-5257.2-9</t>
  </si>
  <si>
    <t>5257.22-13</t>
  </si>
  <si>
    <t>5257.37-1</t>
  </si>
  <si>
    <t>5257.37-2</t>
  </si>
  <si>
    <t>5257.37-3</t>
  </si>
  <si>
    <t>R1-5257.2-28</t>
  </si>
  <si>
    <t>EA13C15N100628-8MARAChir-Lakes2_PPF</t>
  </si>
  <si>
    <t>5257.20-2</t>
  </si>
  <si>
    <t>5257.20-1</t>
  </si>
  <si>
    <t>R2-5257.4-2</t>
  </si>
  <si>
    <t>5257.32-22</t>
  </si>
  <si>
    <t>5257.32-23</t>
  </si>
  <si>
    <t>R1-5257.5-9</t>
  </si>
  <si>
    <t>5257.47-2</t>
  </si>
  <si>
    <t>5257.47-1</t>
  </si>
  <si>
    <t>R2-5257.6-11</t>
  </si>
  <si>
    <t>5257.1-1</t>
  </si>
  <si>
    <t>5257.1-2</t>
  </si>
  <si>
    <t>R1-5257.8-13</t>
  </si>
  <si>
    <t>EA13C15N100630-8MARAChir-Lakes4_PPF</t>
  </si>
  <si>
    <t>5257.27-2</t>
  </si>
  <si>
    <t>5257.27-1</t>
  </si>
  <si>
    <t>R2-5257.10-2</t>
  </si>
  <si>
    <t>5257.33-1</t>
  </si>
  <si>
    <t>5257.33-2</t>
  </si>
  <si>
    <t>R1-5257.12-1</t>
  </si>
  <si>
    <t>EA13C15N100630-8MARAChir-Lakes5_PPF</t>
  </si>
  <si>
    <t>5257.24-2</t>
  </si>
  <si>
    <t>5257.24-1</t>
  </si>
  <si>
    <t>R2-5257.12-16</t>
  </si>
  <si>
    <t>5257.31-1</t>
  </si>
  <si>
    <t>5257.31-2</t>
  </si>
  <si>
    <t>R1-5257.14-4</t>
  </si>
  <si>
    <t>EA13C15N100630-8MARAChir-Lakes6_PPF</t>
  </si>
  <si>
    <t>5257.7-3</t>
  </si>
  <si>
    <t>5257.7-10</t>
  </si>
  <si>
    <t>R2-5257.15-8</t>
  </si>
  <si>
    <t>5257.39-1</t>
  </si>
  <si>
    <t>5257.39-2</t>
  </si>
  <si>
    <t>R1-5257.3-9</t>
  </si>
  <si>
    <t>EA13C15N100706-8MARAChir-Lakes7_PPF</t>
  </si>
  <si>
    <t>R2-5257.17-3</t>
  </si>
  <si>
    <t>5257.36-1</t>
  </si>
  <si>
    <t>5257.36-2</t>
  </si>
  <si>
    <t>R1-5257.19-9</t>
  </si>
  <si>
    <t>EA13C15N100707-8MARAChir-Lakes8_PPF</t>
  </si>
  <si>
    <t>5257.39-4</t>
  </si>
  <si>
    <t>5257.39-3</t>
  </si>
  <si>
    <t>R2-5257.20-6</t>
  </si>
  <si>
    <t>5257.22-1</t>
  </si>
  <si>
    <t>5257.22-2</t>
  </si>
  <si>
    <t>R1-5257.22-13</t>
  </si>
  <si>
    <t>EA13C15N100707-8MARAChir-Lakes9_PPF</t>
  </si>
  <si>
    <t>5257.8-2</t>
  </si>
  <si>
    <t>5257.8-1</t>
  </si>
  <si>
    <t>R2-5257.23-11</t>
  </si>
  <si>
    <t>5257.32-24</t>
  </si>
  <si>
    <t>5257.32-25</t>
  </si>
  <si>
    <t>R1-5257.23-46</t>
  </si>
  <si>
    <t>EA13C15N100709-8MARAChir-Lakes10_PPF</t>
  </si>
  <si>
    <t>5257.19-2</t>
  </si>
  <si>
    <t>5257.19-1</t>
  </si>
  <si>
    <t>R2-5257.24-4</t>
  </si>
  <si>
    <t>5257.22-4</t>
  </si>
  <si>
    <t>5257.22-3</t>
  </si>
  <si>
    <t>R1-5257.24-22</t>
  </si>
  <si>
    <t>EA13C15N100709-8MARAChir-Lakes11_PPF</t>
  </si>
  <si>
    <t>5257.1-4</t>
  </si>
  <si>
    <t>5257.1-3</t>
  </si>
  <si>
    <t>R2-5257.25-6</t>
  </si>
  <si>
    <t>5257.6-1</t>
  </si>
  <si>
    <t>5257.6-6</t>
  </si>
  <si>
    <t>R1-5257.25-31</t>
  </si>
  <si>
    <t>EA13C15N100709-8MARAChir-Lakes12_PPF</t>
  </si>
  <si>
    <t>5257.13-2</t>
  </si>
  <si>
    <t>5257.13-1</t>
  </si>
  <si>
    <t>R2-5257.25-47</t>
  </si>
  <si>
    <t>Rep 2</t>
  </si>
  <si>
    <t>5257.42-1</t>
  </si>
  <si>
    <t>5257.42-2</t>
  </si>
  <si>
    <t>R1-5257.26-14</t>
  </si>
  <si>
    <t>EA13C15N100714-8MARAChir-Lakes13_PPF</t>
  </si>
  <si>
    <t>5257.23-2</t>
  </si>
  <si>
    <t>5257.23-1</t>
  </si>
  <si>
    <t>R2-5257.27-16</t>
  </si>
  <si>
    <t>5257.36-3</t>
  </si>
  <si>
    <t>5257.36-4</t>
  </si>
  <si>
    <t>R1-5257.28-9</t>
  </si>
  <si>
    <t>EA13C15N100714-8MARAChir-Lakes14_PPF</t>
  </si>
  <si>
    <t>5257.4-2</t>
  </si>
  <si>
    <t>5257.4-1</t>
  </si>
  <si>
    <t>R2-5257.29-12</t>
  </si>
  <si>
    <t>5257.8-3</t>
  </si>
  <si>
    <t>5257.8-4</t>
  </si>
  <si>
    <t>R1-5257.31-15</t>
  </si>
  <si>
    <t>EA13C15N100714-8MARAChir-Lakes15_PPF</t>
  </si>
  <si>
    <t>5257.19-13</t>
  </si>
  <si>
    <t>5257.19-12</t>
  </si>
  <si>
    <t>R2-5257.31-27</t>
  </si>
  <si>
    <t>5257.43-1</t>
  </si>
  <si>
    <t>5257.43-2</t>
  </si>
  <si>
    <t>R1-5257.32-19</t>
  </si>
  <si>
    <t>EA13C15N100714-8MARAChir-Lakes16_PPF</t>
  </si>
  <si>
    <t>5257.39-6</t>
  </si>
  <si>
    <t>5257.39-5</t>
  </si>
  <si>
    <t>R2-5257.32-35</t>
  </si>
  <si>
    <t>5257.15-1</t>
  </si>
  <si>
    <t>5257.15-2</t>
  </si>
  <si>
    <t>R1-5257.34-2</t>
  </si>
  <si>
    <t>EA13C15N100721-8MARAChir-Lakes17_PPF</t>
  </si>
  <si>
    <t>5257.29-2</t>
  </si>
  <si>
    <t>5257.29-1</t>
  </si>
  <si>
    <t>R2-5257.34-15</t>
  </si>
  <si>
    <t>5257.45-2</t>
  </si>
  <si>
    <t>5257.45-1</t>
  </si>
  <si>
    <t>R1-5257.35-8</t>
  </si>
  <si>
    <t>EA13C15N100721-8MARAChir-Lakes18_PPF</t>
  </si>
  <si>
    <t>5257.35-3</t>
  </si>
  <si>
    <t>5257.35-4</t>
  </si>
  <si>
    <t>R2-5257.35-23</t>
  </si>
  <si>
    <t>5257.7-5</t>
  </si>
  <si>
    <t>5257.7-4</t>
  </si>
  <si>
    <t>R1-5257.36-27</t>
  </si>
  <si>
    <t>EA13C15N100721-8MARAChir-Lakes19_PPF</t>
  </si>
  <si>
    <t>5257.37-7</t>
  </si>
  <si>
    <t>5257.37-6</t>
  </si>
  <si>
    <t>R2-5257.37-3</t>
  </si>
  <si>
    <t>5257.28-1</t>
  </si>
  <si>
    <t>5257.28-2</t>
  </si>
  <si>
    <t>R1-5257.37-28</t>
  </si>
  <si>
    <t>EA13C15N100721-8MARAChir-Lakes20_PPF</t>
  </si>
  <si>
    <t>5257.49-4</t>
  </si>
  <si>
    <t>5257.49-3</t>
  </si>
  <si>
    <t>R2-5257.38-9</t>
  </si>
  <si>
    <t>5257.39-8</t>
  </si>
  <si>
    <t>5257.39-9</t>
  </si>
  <si>
    <t>R1-5257.38-37</t>
  </si>
  <si>
    <t>EA13C15N100729-8MARAChir-Lakes21_PPF</t>
  </si>
  <si>
    <t>5257.47-4</t>
  </si>
  <si>
    <t>5257.47-3</t>
  </si>
  <si>
    <t>R2-5257.39-4</t>
  </si>
  <si>
    <t>5257.49-5</t>
  </si>
  <si>
    <t>5257.49-6</t>
  </si>
  <si>
    <t>R1-5257.40-15</t>
  </si>
  <si>
    <t>EA13C15N100729-8MARAChir-Lakes22_PPF</t>
  </si>
  <si>
    <t>5257.23-4</t>
  </si>
  <si>
    <t>5257.23-3</t>
  </si>
  <si>
    <t>R2-5257.40-35</t>
  </si>
  <si>
    <t>5257.34-2</t>
  </si>
  <si>
    <t>5257.34-1</t>
  </si>
  <si>
    <t>R1-5257.41-17</t>
  </si>
  <si>
    <t>EA13C15N100729-8MARAChir-Lakes23_PPF</t>
  </si>
  <si>
    <t>5257.41-1</t>
  </si>
  <si>
    <t>5257.41-2</t>
  </si>
  <si>
    <t>R2-5257.42-8</t>
  </si>
  <si>
    <t>5257.38-8</t>
  </si>
  <si>
    <t>5257.38-9</t>
  </si>
  <si>
    <t>R1-5257.43-14</t>
  </si>
  <si>
    <t>EA13C15N100729-8MARAChir-Lakes24_PPF</t>
  </si>
  <si>
    <t>5257.32-26</t>
  </si>
  <si>
    <t>5257.32-27</t>
  </si>
  <si>
    <t>R2-5257.44-10</t>
  </si>
  <si>
    <t>5257.25-2</t>
  </si>
  <si>
    <t>5257.25-3</t>
  </si>
  <si>
    <t>R1-5257.45-17</t>
  </si>
  <si>
    <t>EA13C15N100805-8MARAChir-Lakes25_PPF</t>
  </si>
  <si>
    <t>5257.41-4</t>
  </si>
  <si>
    <t>5257.41-3</t>
  </si>
  <si>
    <t>R2-5257.47-10</t>
  </si>
  <si>
    <t>5257.25-4</t>
  </si>
  <si>
    <t>5257.25-5</t>
  </si>
  <si>
    <t>R1-5257.47-31</t>
  </si>
  <si>
    <t>EA13C15N100805-8MARAChir-Lakes26_PPF</t>
  </si>
  <si>
    <t>5257.40-1</t>
  </si>
  <si>
    <t>5257.40-2</t>
  </si>
  <si>
    <t>R2-5257.48-17</t>
  </si>
  <si>
    <t>5257.16-1</t>
  </si>
  <si>
    <t>5257.16-2</t>
  </si>
  <si>
    <t>R1-5257.49-1</t>
  </si>
  <si>
    <t>EA13C15N100805-8MARAChir-Lakes27_PPF</t>
  </si>
  <si>
    <t>5257.49-8</t>
  </si>
  <si>
    <t>5257.49-9</t>
  </si>
  <si>
    <t>R2-5257.49-16</t>
  </si>
  <si>
    <t>5257.16-4</t>
  </si>
  <si>
    <t>5257.16-3</t>
  </si>
  <si>
    <t>R1-5257.49-11</t>
  </si>
  <si>
    <t>EA13C15N100806-8MARAChir-Lakes29_PPF</t>
  </si>
  <si>
    <t>5257.35-5</t>
  </si>
  <si>
    <t>5257.35-6</t>
  </si>
  <si>
    <t>R2-5257.48-38</t>
  </si>
  <si>
    <t>5257.37-10</t>
  </si>
  <si>
    <t>R1-5257.47-8</t>
  </si>
  <si>
    <t>EA13C15N100806-8MARAChir-Lakes30_PPF</t>
  </si>
  <si>
    <t>5257.45-3</t>
  </si>
  <si>
    <t>5257.45-4</t>
  </si>
  <si>
    <t>R2-5257.40-11</t>
  </si>
  <si>
    <t>5257.48-5</t>
  </si>
  <si>
    <t>5257.48-6</t>
  </si>
  <si>
    <t>5257.35-7</t>
  </si>
  <si>
    <t>5257.35-8</t>
  </si>
  <si>
    <t>5257.23-14</t>
  </si>
  <si>
    <t>5257.23-15</t>
  </si>
  <si>
    <t>5257.5-2</t>
  </si>
  <si>
    <t>5257.5-3</t>
  </si>
  <si>
    <t>5257.42-20</t>
  </si>
  <si>
    <t>5257.42-5</t>
  </si>
  <si>
    <t>5257.22-15</t>
  </si>
  <si>
    <t>5257.22-16</t>
  </si>
  <si>
    <t>5257.34-16</t>
  </si>
  <si>
    <t>5257.34-17</t>
  </si>
  <si>
    <t>5257.23-29</t>
  </si>
  <si>
    <t>5257.23-30</t>
  </si>
  <si>
    <t>5257.10-1</t>
  </si>
  <si>
    <t>5257.10-2</t>
  </si>
  <si>
    <t>5257.23-35</t>
  </si>
  <si>
    <t>5257.23-36</t>
  </si>
  <si>
    <t>Count</t>
  </si>
  <si>
    <t>Sum</t>
  </si>
  <si>
    <t>sum</t>
  </si>
  <si>
    <t>Precision</t>
  </si>
  <si>
    <t>UID</t>
  </si>
  <si>
    <t>SAMPLE_ID</t>
  </si>
  <si>
    <t>H2O_dD</t>
  </si>
  <si>
    <t>H2O_d18O</t>
  </si>
  <si>
    <t>d-excess</t>
  </si>
  <si>
    <t>Chir_PCT_C</t>
  </si>
  <si>
    <t>Chir_PCT_N</t>
  </si>
  <si>
    <t>LOC_NAME</t>
  </si>
  <si>
    <t>STRAHLERORDER</t>
  </si>
  <si>
    <t>WGT</t>
  </si>
  <si>
    <t>PROTOCOL</t>
  </si>
  <si>
    <t>Sample ID</t>
  </si>
  <si>
    <t>Date Collected</t>
  </si>
  <si>
    <t>Site ID
Prefix</t>
  </si>
  <si>
    <t>Site ID</t>
  </si>
  <si>
    <t>Bar Code</t>
  </si>
  <si>
    <r>
      <t>d</t>
    </r>
    <r>
      <rPr>
        <b/>
        <sz val="10"/>
        <rFont val="Arial"/>
        <family val="2"/>
      </rPr>
      <t>D (vsmow)</t>
    </r>
  </si>
  <si>
    <r>
      <t>d</t>
    </r>
    <r>
      <rPr>
        <b/>
        <vertAlign val="superscript"/>
        <sz val="10"/>
        <rFont val="Arial"/>
        <family val="2"/>
      </rPr>
      <t>18</t>
    </r>
    <r>
      <rPr>
        <b/>
        <sz val="10"/>
        <rFont val="Arial"/>
        <family val="2"/>
      </rPr>
      <t>O (vsmow)</t>
    </r>
  </si>
  <si>
    <t>Piney Woods Creek</t>
  </si>
  <si>
    <t>1st</t>
  </si>
  <si>
    <t>WADEABLE</t>
  </si>
  <si>
    <t>0810020</t>
  </si>
  <si>
    <t>FW08</t>
  </si>
  <si>
    <t>OH 005</t>
  </si>
  <si>
    <t>0810020d</t>
  </si>
  <si>
    <t>Little Shades Creek</t>
  </si>
  <si>
    <t>2nd</t>
  </si>
  <si>
    <t>0810040</t>
  </si>
  <si>
    <t>CA 001</t>
  </si>
  <si>
    <t>0810040d</t>
  </si>
  <si>
    <t>Elk River</t>
  </si>
  <si>
    <t>7th</t>
  </si>
  <si>
    <t>BOATABLE</t>
  </si>
  <si>
    <t>0810061</t>
  </si>
  <si>
    <t>TX 011</t>
  </si>
  <si>
    <t>0810061d</t>
  </si>
  <si>
    <t>Little Bear Creek</t>
  </si>
  <si>
    <t>4th</t>
  </si>
  <si>
    <t>0810080</t>
  </si>
  <si>
    <t>MO 9003</t>
  </si>
  <si>
    <t>0810080d</t>
  </si>
  <si>
    <t>Locust Creek</t>
  </si>
  <si>
    <t>Unnamed</t>
  </si>
  <si>
    <t>3rd</t>
  </si>
  <si>
    <t>0810097</t>
  </si>
  <si>
    <t>OK 007</t>
  </si>
  <si>
    <t>0810097d</t>
  </si>
  <si>
    <t>Crooked Creek</t>
  </si>
  <si>
    <t>5th</t>
  </si>
  <si>
    <t>0810100</t>
  </si>
  <si>
    <t>MT 048</t>
  </si>
  <si>
    <t>0810100d</t>
  </si>
  <si>
    <t>FW08AR012</t>
  </si>
  <si>
    <t>White River</t>
  </si>
  <si>
    <t>8th+</t>
  </si>
  <si>
    <t>0810120</t>
  </si>
  <si>
    <t>CO 001</t>
  </si>
  <si>
    <t>0810120d</t>
  </si>
  <si>
    <t>Gila River</t>
  </si>
  <si>
    <t>6th</t>
  </si>
  <si>
    <t>0810140</t>
  </si>
  <si>
    <t>NV 063</t>
  </si>
  <si>
    <t>0810140d</t>
  </si>
  <si>
    <t>0810160</t>
  </si>
  <si>
    <t>KS 012</t>
  </si>
  <si>
    <t>0810160d</t>
  </si>
  <si>
    <t>Left Blank</t>
  </si>
  <si>
    <t>Santa Cruz River</t>
  </si>
  <si>
    <t>0810180</t>
  </si>
  <si>
    <t>CO 006</t>
  </si>
  <si>
    <t>0810180d</t>
  </si>
  <si>
    <t>Colorado River</t>
  </si>
  <si>
    <t>0810200</t>
  </si>
  <si>
    <t>OR 069</t>
  </si>
  <si>
    <t>0810200d</t>
  </si>
  <si>
    <t>FW08AZ074</t>
  </si>
  <si>
    <t>0810220</t>
  </si>
  <si>
    <t>ID 024</t>
  </si>
  <si>
    <t>0810220d</t>
  </si>
  <si>
    <t>FW08CA001</t>
  </si>
  <si>
    <t>Andreas Canyon</t>
  </si>
  <si>
    <t>FW08CA004</t>
  </si>
  <si>
    <t>Dry Creek</t>
  </si>
  <si>
    <t>0810240</t>
  </si>
  <si>
    <t>RMI 9004</t>
  </si>
  <si>
    <t>0810240d</t>
  </si>
  <si>
    <t>FW08CA020</t>
  </si>
  <si>
    <t>Klamath River</t>
  </si>
  <si>
    <t>0810260</t>
  </si>
  <si>
    <t>NM 002</t>
  </si>
  <si>
    <t>0810260d</t>
  </si>
  <si>
    <t>FW08CA031</t>
  </si>
  <si>
    <t>Russian River</t>
  </si>
  <si>
    <t>0810280</t>
  </si>
  <si>
    <t>LA 017</t>
  </si>
  <si>
    <t>0810280d</t>
  </si>
  <si>
    <t>Hartman Draw</t>
  </si>
  <si>
    <t>0810300</t>
  </si>
  <si>
    <t>WV 008</t>
  </si>
  <si>
    <t>0810300d</t>
  </si>
  <si>
    <t>East Douglas Creek</t>
  </si>
  <si>
    <t>0810320</t>
  </si>
  <si>
    <t>NM 069</t>
  </si>
  <si>
    <t>0810320d</t>
  </si>
  <si>
    <t>FW08CO025</t>
  </si>
  <si>
    <t>Gunnison River</t>
  </si>
  <si>
    <t>0810340</t>
  </si>
  <si>
    <t>LA 011</t>
  </si>
  <si>
    <t>0810340d</t>
  </si>
  <si>
    <t>FW08CO046</t>
  </si>
  <si>
    <t>0810360</t>
  </si>
  <si>
    <t>NV 069</t>
  </si>
  <si>
    <t>0810360d</t>
  </si>
  <si>
    <t>Willimantic River</t>
  </si>
  <si>
    <t>0810380</t>
  </si>
  <si>
    <t>FL 013</t>
  </si>
  <si>
    <t>0810380d</t>
  </si>
  <si>
    <t>Farmington River</t>
  </si>
  <si>
    <t>0810400</t>
  </si>
  <si>
    <t>WV 005</t>
  </si>
  <si>
    <t>0810400d</t>
  </si>
  <si>
    <t>0810420</t>
  </si>
  <si>
    <t>OR 060</t>
  </si>
  <si>
    <t>0810420d</t>
  </si>
  <si>
    <t>Quinebaug River</t>
  </si>
  <si>
    <t>Webatuck Creek</t>
  </si>
  <si>
    <t>0810440</t>
  </si>
  <si>
    <t>UT 054</t>
  </si>
  <si>
    <t>Webatcuk Creek</t>
  </si>
  <si>
    <t>0810440d</t>
  </si>
  <si>
    <t>FW08DE001</t>
  </si>
  <si>
    <t>Blackbird Creek</t>
  </si>
  <si>
    <t>0810460</t>
  </si>
  <si>
    <t>WA 001</t>
  </si>
  <si>
    <t>0810460d</t>
  </si>
  <si>
    <t>FW08DE005</t>
  </si>
  <si>
    <t>White Clay Creek</t>
  </si>
  <si>
    <t>0810480</t>
  </si>
  <si>
    <t>WI 041</t>
  </si>
  <si>
    <t>0810480d</t>
  </si>
  <si>
    <t>FW08DE010</t>
  </si>
  <si>
    <t>Nanticoke River</t>
  </si>
  <si>
    <t>0810500</t>
  </si>
  <si>
    <t>VA 010</t>
  </si>
  <si>
    <t>0810500d</t>
  </si>
  <si>
    <t>FW08DE025</t>
  </si>
  <si>
    <t>South Branch Naamans Creek</t>
  </si>
  <si>
    <t>0810520</t>
  </si>
  <si>
    <t>KS 043</t>
  </si>
  <si>
    <t>0810520d</t>
  </si>
  <si>
    <t>Ochlockonee River</t>
  </si>
  <si>
    <t>0810540</t>
  </si>
  <si>
    <t>TX 032</t>
  </si>
  <si>
    <t>0810540d</t>
  </si>
  <si>
    <t>0810560</t>
  </si>
  <si>
    <t>WV 010</t>
  </si>
  <si>
    <t>0810560d</t>
  </si>
  <si>
    <t>Apalachicola</t>
  </si>
  <si>
    <t>0810580</t>
  </si>
  <si>
    <t>NY 065</t>
  </si>
  <si>
    <t>0810580d</t>
  </si>
  <si>
    <t>Suwannee River</t>
  </si>
  <si>
    <t>0810600</t>
  </si>
  <si>
    <t>SD 023</t>
  </si>
  <si>
    <t>0810600d</t>
  </si>
  <si>
    <t>FW08FL048</t>
  </si>
  <si>
    <t>Unknown</t>
  </si>
  <si>
    <t>FW08FL010</t>
  </si>
  <si>
    <t>0810620</t>
  </si>
  <si>
    <t>UT 067</t>
  </si>
  <si>
    <t>0810620d</t>
  </si>
  <si>
    <t>FW08FL064</t>
  </si>
  <si>
    <t>Olustee Creek</t>
  </si>
  <si>
    <t>Withlacoochee River</t>
  </si>
  <si>
    <t>0810640</t>
  </si>
  <si>
    <t>ME 022</t>
  </si>
  <si>
    <t>0810640d</t>
  </si>
  <si>
    <t>Glady Creek</t>
  </si>
  <si>
    <t>0810660</t>
  </si>
  <si>
    <t>VA 018</t>
  </si>
  <si>
    <t>0810660d</t>
  </si>
  <si>
    <t>Alapaha River</t>
  </si>
  <si>
    <t>FW08FL031</t>
  </si>
  <si>
    <t>0810680</t>
  </si>
  <si>
    <t>WI 029</t>
  </si>
  <si>
    <t>0810680d</t>
  </si>
  <si>
    <t>Buck Creek</t>
  </si>
  <si>
    <t>0810700</t>
  </si>
  <si>
    <t>ME 027</t>
  </si>
  <si>
    <t>0810700d</t>
  </si>
  <si>
    <t>FW08GA095</t>
  </si>
  <si>
    <t>Flat Shoal Creek</t>
  </si>
  <si>
    <t>0810720</t>
  </si>
  <si>
    <t>KY 032</t>
  </si>
  <si>
    <t>0810720d</t>
  </si>
  <si>
    <t>Bell Creek</t>
  </si>
  <si>
    <t>0810740</t>
  </si>
  <si>
    <t>NY 028</t>
  </si>
  <si>
    <t>0810740d</t>
  </si>
  <si>
    <t>West Tarkio Creek</t>
  </si>
  <si>
    <t>FW08FL075</t>
  </si>
  <si>
    <t>Moses Creek</t>
  </si>
  <si>
    <t>0810761</t>
  </si>
  <si>
    <t>SD 039</t>
  </si>
  <si>
    <t>0810761d</t>
  </si>
  <si>
    <t>Big Sioux River</t>
  </si>
  <si>
    <t>Gladys Creek</t>
  </si>
  <si>
    <t>0810780</t>
  </si>
  <si>
    <t>OH 018</t>
  </si>
  <si>
    <t>0810780d</t>
  </si>
  <si>
    <t>Boyer River</t>
  </si>
  <si>
    <t>0810800</t>
  </si>
  <si>
    <t>WY 038</t>
  </si>
  <si>
    <t>0810800d</t>
  </si>
  <si>
    <t>Breakfast Creek</t>
  </si>
  <si>
    <t>0810820</t>
  </si>
  <si>
    <t>VT 014</t>
  </si>
  <si>
    <t>0810820d</t>
  </si>
  <si>
    <t>Fisher Creek</t>
  </si>
  <si>
    <t>FW08GA020</t>
  </si>
  <si>
    <t>Chattahoochee River</t>
  </si>
  <si>
    <t>0810840</t>
  </si>
  <si>
    <t>VT 013</t>
  </si>
  <si>
    <t>0810840d</t>
  </si>
  <si>
    <t>Snake River</t>
  </si>
  <si>
    <t>FW08GA022</t>
  </si>
  <si>
    <t>0810860</t>
  </si>
  <si>
    <t>NY 017</t>
  </si>
  <si>
    <t>0810860d</t>
  </si>
  <si>
    <t>Clover Creek</t>
  </si>
  <si>
    <t>0810880</t>
  </si>
  <si>
    <t>MA 004</t>
  </si>
  <si>
    <t>0810880d</t>
  </si>
  <si>
    <t>Beaver Creek</t>
  </si>
  <si>
    <t>0910020</t>
  </si>
  <si>
    <t>GA 020</t>
  </si>
  <si>
    <t>0910020d</t>
  </si>
  <si>
    <t>Plum Creek</t>
  </si>
  <si>
    <t>0910040</t>
  </si>
  <si>
    <t>NM 023</t>
  </si>
  <si>
    <t>0910040d</t>
  </si>
  <si>
    <t>Illinois River</t>
  </si>
  <si>
    <t>0910060</t>
  </si>
  <si>
    <t>RUT 9106</t>
  </si>
  <si>
    <t>0910060d</t>
  </si>
  <si>
    <t>Green River</t>
  </si>
  <si>
    <t>0910080</t>
  </si>
  <si>
    <t>MS 009</t>
  </si>
  <si>
    <t>0910080d</t>
  </si>
  <si>
    <t>Middle Fork Wildcat Creek</t>
  </si>
  <si>
    <t>0910100</t>
  </si>
  <si>
    <t>IN 019</t>
  </si>
  <si>
    <t>0910100d</t>
  </si>
  <si>
    <t>Youngs Creek</t>
  </si>
  <si>
    <t>0910120</t>
  </si>
  <si>
    <t>NE 025</t>
  </si>
  <si>
    <t>0910120d</t>
  </si>
  <si>
    <t>East Fork White River</t>
  </si>
  <si>
    <t>0910140</t>
  </si>
  <si>
    <t>RUT 9100</t>
  </si>
  <si>
    <t>0910140d</t>
  </si>
  <si>
    <t>Twelvemile Creek</t>
  </si>
  <si>
    <t>0910160</t>
  </si>
  <si>
    <t>NM 022</t>
  </si>
  <si>
    <t>0910160d</t>
  </si>
  <si>
    <t>Missouri River</t>
  </si>
  <si>
    <t>0910180</t>
  </si>
  <si>
    <t>SC 018</t>
  </si>
  <si>
    <t>0910180d</t>
  </si>
  <si>
    <t>South Fork Solomon River</t>
  </si>
  <si>
    <t>0910200</t>
  </si>
  <si>
    <t>LA 062</t>
  </si>
  <si>
    <t>0910200d</t>
  </si>
  <si>
    <t>Kahola Creek</t>
  </si>
  <si>
    <t>0910220</t>
  </si>
  <si>
    <t>KS 037</t>
  </si>
  <si>
    <t>0910220d</t>
  </si>
  <si>
    <t>0910240</t>
  </si>
  <si>
    <t>MI 001</t>
  </si>
  <si>
    <t>0910240d</t>
  </si>
  <si>
    <t>0910260</t>
  </si>
  <si>
    <t>SC 016</t>
  </si>
  <si>
    <t>0910260d</t>
  </si>
  <si>
    <t>0910280</t>
  </si>
  <si>
    <t>CA 222</t>
  </si>
  <si>
    <t>0910280d</t>
  </si>
  <si>
    <t>FW08IN006</t>
  </si>
  <si>
    <t>Wabash River</t>
  </si>
  <si>
    <t>0910300</t>
  </si>
  <si>
    <t>WV 019</t>
  </si>
  <si>
    <t>0910300d</t>
  </si>
  <si>
    <t>Ouachita River</t>
  </si>
  <si>
    <t>0910320</t>
  </si>
  <si>
    <t>NE 041</t>
  </si>
  <si>
    <t>0910320d</t>
  </si>
  <si>
    <t>Amite River</t>
  </si>
  <si>
    <t>FW08IN030</t>
  </si>
  <si>
    <t>Vermillion River</t>
  </si>
  <si>
    <t>0910340</t>
  </si>
  <si>
    <t>SC 008</t>
  </si>
  <si>
    <t>0910340d</t>
  </si>
  <si>
    <t>Stop River</t>
  </si>
  <si>
    <t>0910360</t>
  </si>
  <si>
    <t>NC 044</t>
  </si>
  <si>
    <t>0910360d</t>
  </si>
  <si>
    <t>Taunton River</t>
  </si>
  <si>
    <t>0910380</t>
  </si>
  <si>
    <t>WV 004</t>
  </si>
  <si>
    <t>0910380d</t>
  </si>
  <si>
    <t>Millers River</t>
  </si>
  <si>
    <t>Turkey Creek</t>
  </si>
  <si>
    <t>0910400</t>
  </si>
  <si>
    <t>OK 036</t>
  </si>
  <si>
    <t>0910400d</t>
  </si>
  <si>
    <t>Westfield River</t>
  </si>
  <si>
    <t>0910420</t>
  </si>
  <si>
    <t>NC 035</t>
  </si>
  <si>
    <t>0910420d</t>
  </si>
  <si>
    <t>FW08MD001</t>
  </si>
  <si>
    <t>Persimmon Creek</t>
  </si>
  <si>
    <t>0910440</t>
  </si>
  <si>
    <t>CA 139</t>
  </si>
  <si>
    <t>0910440d</t>
  </si>
  <si>
    <t>FW08MD006</t>
  </si>
  <si>
    <t>Marshyhope Creek</t>
  </si>
  <si>
    <t>0910460</t>
  </si>
  <si>
    <t>OH 029</t>
  </si>
  <si>
    <t>0910460d</t>
  </si>
  <si>
    <t>FW08MD010</t>
  </si>
  <si>
    <t>Rock Creek</t>
  </si>
  <si>
    <t>0910480</t>
  </si>
  <si>
    <t>RMO 9011</t>
  </si>
  <si>
    <t>0910480d</t>
  </si>
  <si>
    <t>FW08MD015</t>
  </si>
  <si>
    <t>Potomac River</t>
  </si>
  <si>
    <t>0910500</t>
  </si>
  <si>
    <t>RMO 9112</t>
  </si>
  <si>
    <t>0910500d</t>
  </si>
  <si>
    <t>Petite Brook</t>
  </si>
  <si>
    <t>FW08KY013</t>
  </si>
  <si>
    <t>Ohio River</t>
  </si>
  <si>
    <t>0910520</t>
  </si>
  <si>
    <t>OH 044</t>
  </si>
  <si>
    <t>0910520d</t>
  </si>
  <si>
    <t>Kenduskeag Stream</t>
  </si>
  <si>
    <t>0910540</t>
  </si>
  <si>
    <t>SD 017</t>
  </si>
  <si>
    <t>0910540d</t>
  </si>
  <si>
    <t>St. John River</t>
  </si>
  <si>
    <t>0910560</t>
  </si>
  <si>
    <t>MT 015</t>
  </si>
  <si>
    <t>0910560d</t>
  </si>
  <si>
    <t>Wanadoga Creek</t>
  </si>
  <si>
    <t>0910580</t>
  </si>
  <si>
    <t>WA 022</t>
  </si>
  <si>
    <t>0910580d</t>
  </si>
  <si>
    <t>Cedar Creek</t>
  </si>
  <si>
    <t>0910600</t>
  </si>
  <si>
    <t>MO 011</t>
  </si>
  <si>
    <t>0910600d</t>
  </si>
  <si>
    <t>Grand River Belmont</t>
  </si>
  <si>
    <t>0910620</t>
  </si>
  <si>
    <t>IN 024</t>
  </si>
  <si>
    <t>0910620d</t>
  </si>
  <si>
    <t>St. Clair River</t>
  </si>
  <si>
    <t>0910640</t>
  </si>
  <si>
    <t>IN 032</t>
  </si>
  <si>
    <t>0910640d</t>
  </si>
  <si>
    <t>Little Cannon River</t>
  </si>
  <si>
    <t>0910660</t>
  </si>
  <si>
    <t>OR 012</t>
  </si>
  <si>
    <t>0910660d</t>
  </si>
  <si>
    <t>Black Brook</t>
  </si>
  <si>
    <t>0910680</t>
  </si>
  <si>
    <t>NH 001</t>
  </si>
  <si>
    <t>0910680d</t>
  </si>
  <si>
    <t>Mississippi River</t>
  </si>
  <si>
    <t>Beaver Brook</t>
  </si>
  <si>
    <t>0910700</t>
  </si>
  <si>
    <t>OR 056</t>
  </si>
  <si>
    <t>0910700d</t>
  </si>
  <si>
    <t>Big Fork River</t>
  </si>
  <si>
    <t>0910720</t>
  </si>
  <si>
    <t>TX 001</t>
  </si>
  <si>
    <t>0910720d</t>
  </si>
  <si>
    <t>FW08MO004</t>
  </si>
  <si>
    <t>Cub Creek</t>
  </si>
  <si>
    <t>0910740</t>
  </si>
  <si>
    <t>AL 007</t>
  </si>
  <si>
    <t>0910740d</t>
  </si>
  <si>
    <t>FW08MO009</t>
  </si>
  <si>
    <t>0910760</t>
  </si>
  <si>
    <t>MI 009</t>
  </si>
  <si>
    <t>0910760d</t>
  </si>
  <si>
    <t>FW08MO011</t>
  </si>
  <si>
    <t>Black River</t>
  </si>
  <si>
    <t>0910780</t>
  </si>
  <si>
    <t>ID 045</t>
  </si>
  <si>
    <t>0910780d</t>
  </si>
  <si>
    <t>Unnamed Tributary</t>
  </si>
  <si>
    <t>0910800</t>
  </si>
  <si>
    <t>KS 009</t>
  </si>
  <si>
    <t>0910800d</t>
  </si>
  <si>
    <t>Pascagaula River</t>
  </si>
  <si>
    <t>0910820</t>
  </si>
  <si>
    <t>AL014</t>
  </si>
  <si>
    <t>0910820d</t>
  </si>
  <si>
    <t>Topisaw Creek</t>
  </si>
  <si>
    <t>0910840</t>
  </si>
  <si>
    <t>GA 028</t>
  </si>
  <si>
    <t>0910840d</t>
  </si>
  <si>
    <t>Pascagoula River</t>
  </si>
  <si>
    <t>0910860</t>
  </si>
  <si>
    <t>RWA 9903</t>
  </si>
  <si>
    <t>0910860d</t>
  </si>
  <si>
    <t>FW08MT001</t>
  </si>
  <si>
    <t>Tributary to Tenderfoot Creek</t>
  </si>
  <si>
    <t>0910880</t>
  </si>
  <si>
    <t>MS 025</t>
  </si>
  <si>
    <t>0910880d</t>
  </si>
  <si>
    <t>Bear Creek near Belfry</t>
  </si>
  <si>
    <t>0910900</t>
  </si>
  <si>
    <t>ROR 9003</t>
  </si>
  <si>
    <t>0910900d</t>
  </si>
  <si>
    <t>FW08MT022</t>
  </si>
  <si>
    <t>Clark Fork</t>
  </si>
  <si>
    <t>0910920</t>
  </si>
  <si>
    <t>PA 025</t>
  </si>
  <si>
    <t>0910920d</t>
  </si>
  <si>
    <t>FW08MT025</t>
  </si>
  <si>
    <t>Missouri River at Culbertson</t>
  </si>
  <si>
    <t>0910940</t>
  </si>
  <si>
    <t>OR 057</t>
  </si>
  <si>
    <t>0910940d</t>
  </si>
  <si>
    <t>FW08NC001</t>
  </si>
  <si>
    <t>Unnamed Creek</t>
  </si>
  <si>
    <t>0910960</t>
  </si>
  <si>
    <t>CA 031</t>
  </si>
  <si>
    <t>0910960d</t>
  </si>
  <si>
    <t>Elk Hollow Branch</t>
  </si>
  <si>
    <t>0910980</t>
  </si>
  <si>
    <t>FL 064</t>
  </si>
  <si>
    <t>0910980d</t>
  </si>
  <si>
    <t>Cape Fear River</t>
  </si>
  <si>
    <t>0911000</t>
  </si>
  <si>
    <t>RCA 9002</t>
  </si>
  <si>
    <t>0911000d</t>
  </si>
  <si>
    <t>Chowan River</t>
  </si>
  <si>
    <t>0911020</t>
  </si>
  <si>
    <t>ID 071</t>
  </si>
  <si>
    <t>0911020d</t>
  </si>
  <si>
    <t>Heart River</t>
  </si>
  <si>
    <t>0911040</t>
  </si>
  <si>
    <t>ND 016</t>
  </si>
  <si>
    <t>0911040d</t>
  </si>
  <si>
    <t>Little Missouri River</t>
  </si>
  <si>
    <t>0911060</t>
  </si>
  <si>
    <t>CA 009</t>
  </si>
  <si>
    <t>0911060d</t>
  </si>
  <si>
    <t>FW08ND043</t>
  </si>
  <si>
    <t>James River near Ludden ND</t>
  </si>
  <si>
    <t>UT 046</t>
  </si>
  <si>
    <t>0911080d</t>
  </si>
  <si>
    <t>FW08ND049</t>
  </si>
  <si>
    <t>0911100</t>
  </si>
  <si>
    <t>ROR 9001</t>
  </si>
  <si>
    <t>0911100d</t>
  </si>
  <si>
    <t>FW08NE001</t>
  </si>
  <si>
    <t>0911120</t>
  </si>
  <si>
    <t>AR 057</t>
  </si>
  <si>
    <t>0911120d</t>
  </si>
  <si>
    <t>FW08NE006</t>
  </si>
  <si>
    <t>West Fork Big Blue River</t>
  </si>
  <si>
    <t>0911140</t>
  </si>
  <si>
    <t>VT 021</t>
  </si>
  <si>
    <t>0911140d</t>
  </si>
  <si>
    <t>0911160</t>
  </si>
  <si>
    <t>RMT 9008</t>
  </si>
  <si>
    <t>0911160d</t>
  </si>
  <si>
    <t>0911180</t>
  </si>
  <si>
    <t>NY 053</t>
  </si>
  <si>
    <t>0911180d</t>
  </si>
  <si>
    <t>Nubanusit Brook</t>
  </si>
  <si>
    <t>0911200</t>
  </si>
  <si>
    <t>RUT 95820</t>
  </si>
  <si>
    <t>0911200d</t>
  </si>
  <si>
    <t>Indian River</t>
  </si>
  <si>
    <t>0911220</t>
  </si>
  <si>
    <t>MN 070</t>
  </si>
  <si>
    <t>0911220d</t>
  </si>
  <si>
    <t>Connecticut River at Monroe</t>
  </si>
  <si>
    <t>0911240</t>
  </si>
  <si>
    <t>ID 013</t>
  </si>
  <si>
    <t>0911240d</t>
  </si>
  <si>
    <t>Connecticut River at Walpole</t>
  </si>
  <si>
    <t>0911260</t>
  </si>
  <si>
    <t>ID 021</t>
  </si>
  <si>
    <t>0911260d</t>
  </si>
  <si>
    <t>Pophandusing Brook</t>
  </si>
  <si>
    <t>0911280</t>
  </si>
  <si>
    <t>OR 028</t>
  </si>
  <si>
    <t>0911280d</t>
  </si>
  <si>
    <t>OR 024</t>
  </si>
  <si>
    <t>FW08NJ004</t>
  </si>
  <si>
    <t>Delaware River</t>
  </si>
  <si>
    <t>0911300</t>
  </si>
  <si>
    <t>PA 014</t>
  </si>
  <si>
    <t>0911300d</t>
  </si>
  <si>
    <t>FW08NJ005</t>
  </si>
  <si>
    <t>Raritan River</t>
  </si>
  <si>
    <t>0911320</t>
  </si>
  <si>
    <t>CO 143</t>
  </si>
  <si>
    <t>0911320d</t>
  </si>
  <si>
    <t>San Antonio Creek</t>
  </si>
  <si>
    <t>0911340</t>
  </si>
  <si>
    <t>MI 020</t>
  </si>
  <si>
    <t>0911340d</t>
  </si>
  <si>
    <t>Rio Nutrias</t>
  </si>
  <si>
    <t>0911360</t>
  </si>
  <si>
    <t>CT 030</t>
  </si>
  <si>
    <t>0911360d</t>
  </si>
  <si>
    <t>Rio Grande</t>
  </si>
  <si>
    <t>0911380</t>
  </si>
  <si>
    <t>WA 004</t>
  </si>
  <si>
    <t>0911380d</t>
  </si>
  <si>
    <t>San Juan River</t>
  </si>
  <si>
    <t>0911400</t>
  </si>
  <si>
    <t>OR 041</t>
  </si>
  <si>
    <t>0911400d</t>
  </si>
  <si>
    <t>Mill Creek</t>
  </si>
  <si>
    <t>0911420</t>
  </si>
  <si>
    <t>WA 017</t>
  </si>
  <si>
    <t>0911420d</t>
  </si>
  <si>
    <t>Reed Creek</t>
  </si>
  <si>
    <t>0911440</t>
  </si>
  <si>
    <t>PA 034</t>
  </si>
  <si>
    <t>0911440d</t>
  </si>
  <si>
    <t>Humboldt River</t>
  </si>
  <si>
    <t>0911460</t>
  </si>
  <si>
    <t>CT 032</t>
  </si>
  <si>
    <t>0911460d</t>
  </si>
  <si>
    <t>Salmon Falls Creek</t>
  </si>
  <si>
    <t>0911480</t>
  </si>
  <si>
    <t>DE 025</t>
  </si>
  <si>
    <t>0911480d</t>
  </si>
  <si>
    <t>Barton Brook</t>
  </si>
  <si>
    <t>0911520</t>
  </si>
  <si>
    <t>MT 098</t>
  </si>
  <si>
    <t>0911520d</t>
  </si>
  <si>
    <t>Munger Brook</t>
  </si>
  <si>
    <t>0911540</t>
  </si>
  <si>
    <t>AR 320</t>
  </si>
  <si>
    <t>0911540d</t>
  </si>
  <si>
    <t>Chenango River</t>
  </si>
  <si>
    <t>0911560</t>
  </si>
  <si>
    <t>CO 050</t>
  </si>
  <si>
    <t>0911560d</t>
  </si>
  <si>
    <t>FW08NY019</t>
  </si>
  <si>
    <t>Chemung River</t>
  </si>
  <si>
    <t>Toms River</t>
  </si>
  <si>
    <t>0911580</t>
  </si>
  <si>
    <t>GA 069</t>
  </si>
  <si>
    <t>0911580d</t>
  </si>
  <si>
    <t>Clear Fork Little Muskingum River</t>
  </si>
  <si>
    <t>Tar Run</t>
  </si>
  <si>
    <t>FW08OH012</t>
  </si>
  <si>
    <t>Paint Creek</t>
  </si>
  <si>
    <t>FW08OH017</t>
  </si>
  <si>
    <t>Muckingum River</t>
  </si>
  <si>
    <t>Little Deep Fork Creek</t>
  </si>
  <si>
    <t>West Buffalo Creek</t>
  </si>
  <si>
    <t>Red River</t>
  </si>
  <si>
    <t>Washita River</t>
  </si>
  <si>
    <t>Middle Fork Mill Creek</t>
  </si>
  <si>
    <t>South Santiam River</t>
  </si>
  <si>
    <t>FW08OR023</t>
  </si>
  <si>
    <t>Draw Creek</t>
  </si>
  <si>
    <t>Tualatin River</t>
  </si>
  <si>
    <t>McKenzie River</t>
  </si>
  <si>
    <t>FW08PA001</t>
  </si>
  <si>
    <t>Starrucca Creek</t>
  </si>
  <si>
    <t>FW08PA002</t>
  </si>
  <si>
    <t>McNuff Branch</t>
  </si>
  <si>
    <t>FW08PA015</t>
  </si>
  <si>
    <t>Clarion River</t>
  </si>
  <si>
    <t>FW08PA016</t>
  </si>
  <si>
    <t>Allegheny River</t>
  </si>
  <si>
    <t>Seekonk River</t>
  </si>
  <si>
    <t>Pawcatuck River</t>
  </si>
  <si>
    <t>Muskingum River</t>
  </si>
  <si>
    <t>Unnamed Stream</t>
  </si>
  <si>
    <t>Little Deep Fork</t>
  </si>
  <si>
    <t>East Toxaway Creek</t>
  </si>
  <si>
    <t>Waccamaw River</t>
  </si>
  <si>
    <t>Great Pee Dee River</t>
  </si>
  <si>
    <t>Newman Branch</t>
  </si>
  <si>
    <t>Platte Creek</t>
  </si>
  <si>
    <t>FW08SD012</t>
  </si>
  <si>
    <t>Bear Butte Creek</t>
  </si>
  <si>
    <t>FW08SD075</t>
  </si>
  <si>
    <t>Bad River</t>
  </si>
  <si>
    <t>Unknown Stream</t>
  </si>
  <si>
    <t>Cumberland River</t>
  </si>
  <si>
    <t>French Broad River</t>
  </si>
  <si>
    <t>FW08RFL9013</t>
  </si>
  <si>
    <t>Pigeon Creek</t>
  </si>
  <si>
    <t>Jack Branch</t>
  </si>
  <si>
    <t>Indian Creek</t>
  </si>
  <si>
    <t>Little Crooked Creek</t>
  </si>
  <si>
    <t>Canadian River</t>
  </si>
  <si>
    <t>FW08RFL9037</t>
  </si>
  <si>
    <t>Sweet Water Creek</t>
  </si>
  <si>
    <t>FW08RFL9051</t>
  </si>
  <si>
    <t>Juniper Creek</t>
  </si>
  <si>
    <t>Little Weber River</t>
  </si>
  <si>
    <t>FW08RGA9004</t>
  </si>
  <si>
    <t>Ichanotaway River</t>
  </si>
  <si>
    <t>FW08VA001</t>
  </si>
  <si>
    <t>Little Mary's Creek</t>
  </si>
  <si>
    <t>FW08RGA9006</t>
  </si>
  <si>
    <t>Satilla River</t>
  </si>
  <si>
    <t>FW08VA002</t>
  </si>
  <si>
    <t>Daddy Run</t>
  </si>
  <si>
    <t>FW08VA026</t>
  </si>
  <si>
    <t>James River</t>
  </si>
  <si>
    <t>FW08VA038</t>
  </si>
  <si>
    <t>Roanoke River</t>
  </si>
  <si>
    <t>FW08VT005</t>
  </si>
  <si>
    <t>Huntington River</t>
  </si>
  <si>
    <t>Connecticut River</t>
  </si>
  <si>
    <t>Winooski River</t>
  </si>
  <si>
    <t>FW08VT021</t>
  </si>
  <si>
    <t>Calendar Brook</t>
  </si>
  <si>
    <t>FW08WI001</t>
  </si>
  <si>
    <t>Conlan Creek</t>
  </si>
  <si>
    <t>FW08WI003</t>
  </si>
  <si>
    <t>South Fork Bob Creek</t>
  </si>
  <si>
    <t>FW08WI021</t>
  </si>
  <si>
    <t>FW08WI022</t>
  </si>
  <si>
    <t>Yellow River</t>
  </si>
  <si>
    <t>FW08SD042</t>
  </si>
  <si>
    <t>MIssouri River</t>
  </si>
  <si>
    <t>FW08WV001</t>
  </si>
  <si>
    <t>Laurel Creek</t>
  </si>
  <si>
    <t>FW08SD063</t>
  </si>
  <si>
    <t>Cheyenne River</t>
  </si>
  <si>
    <t>FW08WV002</t>
  </si>
  <si>
    <t>OBrien Creek</t>
  </si>
  <si>
    <t>FW08WV008</t>
  </si>
  <si>
    <t>FW08WV031</t>
  </si>
  <si>
    <t>South Branch Potomac River</t>
  </si>
  <si>
    <t>FW08WY012</t>
  </si>
  <si>
    <t>FW08WY016</t>
  </si>
  <si>
    <t>North Platte River</t>
  </si>
  <si>
    <t>FW08WY021</t>
  </si>
  <si>
    <t>North Fork Shoshone River</t>
  </si>
  <si>
    <t>FW08WY025</t>
  </si>
  <si>
    <t>Soldier Creek</t>
  </si>
  <si>
    <t>Bracken Creek</t>
  </si>
  <si>
    <t>Peshastin Creek</t>
  </si>
  <si>
    <t>Similkameen River</t>
  </si>
  <si>
    <t>Skagit River</t>
  </si>
  <si>
    <t>FW08WV007</t>
  </si>
  <si>
    <t>Variance between sites</t>
  </si>
  <si>
    <t>Signal to noise</t>
  </si>
  <si>
    <t>QA/QC for NRSA 2008-2009 Chironomids and water isotopes from chemistry sample</t>
  </si>
  <si>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H-H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1"/>
        <charset val="2"/>
        <scheme val="minor"/>
      </rPr>
      <t xml:space="preserve"> variance</t>
    </r>
  </si>
  <si>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O-H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1"/>
        <charset val="2"/>
        <scheme val="minor"/>
      </rPr>
      <t xml:space="preserve"> variance</t>
    </r>
  </si>
  <si>
    <t>d-excess variance</t>
  </si>
  <si>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C-chironomid variance</t>
    </r>
  </si>
  <si>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N-chironomid variance</t>
    </r>
  </si>
  <si>
    <t>Laboratory Duplicates (water isotope only)</t>
  </si>
  <si>
    <t>Revisits - sites visited on two different dates</t>
  </si>
  <si>
    <r>
      <t xml:space="preserve">Variance for </t>
    </r>
    <r>
      <rPr>
        <b/>
        <sz val="10"/>
        <rFont val="Symbol"/>
        <family val="1"/>
        <charset val="2"/>
      </rPr>
      <t>d</t>
    </r>
    <r>
      <rPr>
        <b/>
        <vertAlign val="superscript"/>
        <sz val="10"/>
        <rFont val="Arial"/>
        <family val="2"/>
      </rPr>
      <t>15</t>
    </r>
    <r>
      <rPr>
        <b/>
        <sz val="10"/>
        <rFont val="Arial"/>
        <family val="2"/>
      </rPr>
      <t>N</t>
    </r>
  </si>
  <si>
    <r>
      <t xml:space="preserve">Precision for </t>
    </r>
    <r>
      <rPr>
        <b/>
        <sz val="10"/>
        <rFont val="Symbol"/>
        <family val="1"/>
        <charset val="2"/>
      </rPr>
      <t>d</t>
    </r>
    <r>
      <rPr>
        <b/>
        <vertAlign val="superscript"/>
        <sz val="10"/>
        <rFont val="Arial"/>
        <family val="2"/>
      </rPr>
      <t>15</t>
    </r>
    <r>
      <rPr>
        <b/>
        <sz val="10"/>
        <rFont val="Arial"/>
        <family val="2"/>
      </rPr>
      <t xml:space="preserve">N </t>
    </r>
  </si>
  <si>
    <t>Duplicates of independent groups of chironomids (not ground powder, but 5-6 individuals in each sample from the same location).</t>
  </si>
  <si>
    <r>
      <t xml:space="preserve">Precision for </t>
    </r>
    <r>
      <rPr>
        <b/>
        <sz val="10"/>
        <rFont val="Symbol"/>
        <family val="1"/>
        <charset val="2"/>
      </rPr>
      <t>d</t>
    </r>
    <r>
      <rPr>
        <b/>
        <vertAlign val="superscript"/>
        <sz val="10"/>
        <rFont val="Arial"/>
        <family val="2"/>
      </rPr>
      <t>13</t>
    </r>
    <r>
      <rPr>
        <b/>
        <sz val="10"/>
        <rFont val="Arial"/>
        <family val="2"/>
      </rPr>
      <t xml:space="preserve">C </t>
    </r>
  </si>
  <si>
    <r>
      <rPr>
        <b/>
        <sz val="10"/>
        <rFont val="Symbol"/>
        <family val="1"/>
        <charset val="2"/>
      </rPr>
      <t>d</t>
    </r>
    <r>
      <rPr>
        <b/>
        <vertAlign val="superscript"/>
        <sz val="10"/>
        <rFont val="Calibri"/>
        <family val="2"/>
        <scheme val="minor"/>
      </rPr>
      <t>15</t>
    </r>
    <r>
      <rPr>
        <b/>
        <sz val="10"/>
        <rFont val="Calibri"/>
        <family val="2"/>
        <scheme val="minor"/>
      </rPr>
      <t>N</t>
    </r>
  </si>
  <si>
    <t>Revisit sites (sites visited on two independent dates)</t>
  </si>
  <si>
    <r>
      <t xml:space="preserve">Variance for </t>
    </r>
    <r>
      <rPr>
        <b/>
        <sz val="10"/>
        <rFont val="Symbol"/>
        <family val="1"/>
        <charset val="2"/>
      </rPr>
      <t>d</t>
    </r>
    <r>
      <rPr>
        <b/>
        <vertAlign val="superscript"/>
        <sz val="10"/>
        <rFont val="Arial"/>
        <family val="2"/>
      </rPr>
      <t>13</t>
    </r>
    <r>
      <rPr>
        <b/>
        <sz val="10"/>
        <rFont val="Arial"/>
        <family val="2"/>
      </rPr>
      <t>C</t>
    </r>
  </si>
  <si>
    <r>
      <rPr>
        <b/>
        <sz val="10"/>
        <color theme="1"/>
        <rFont val="Symbol"/>
        <family val="1"/>
        <charset val="2"/>
      </rPr>
      <t>d</t>
    </r>
    <r>
      <rPr>
        <b/>
        <vertAlign val="superscript"/>
        <sz val="10"/>
        <color theme="1"/>
        <rFont val="Calibri"/>
        <family val="2"/>
        <scheme val="minor"/>
      </rPr>
      <t>13</t>
    </r>
    <r>
      <rPr>
        <b/>
        <sz val="10"/>
        <color theme="1"/>
        <rFont val="Calibri"/>
        <family val="2"/>
        <scheme val="minor"/>
      </rPr>
      <t>C</t>
    </r>
  </si>
  <si>
    <r>
      <rPr>
        <sz val="10"/>
        <color theme="1"/>
        <rFont val="Symbol"/>
        <family val="1"/>
        <charset val="2"/>
      </rPr>
      <t>d</t>
    </r>
    <r>
      <rPr>
        <vertAlign val="superscript"/>
        <sz val="10"/>
        <color theme="1"/>
        <rFont val="Calibri"/>
        <family val="2"/>
        <scheme val="minor"/>
      </rPr>
      <t>13</t>
    </r>
    <r>
      <rPr>
        <sz val="10"/>
        <color theme="1"/>
        <rFont val="Calibri"/>
        <family val="2"/>
        <scheme val="minor"/>
      </rPr>
      <t>C</t>
    </r>
  </si>
  <si>
    <r>
      <rPr>
        <sz val="10"/>
        <color theme="1"/>
        <rFont val="Symbol"/>
        <family val="1"/>
        <charset val="2"/>
      </rPr>
      <t>d</t>
    </r>
    <r>
      <rPr>
        <vertAlign val="superscript"/>
        <sz val="10"/>
        <color theme="1"/>
        <rFont val="Calibri"/>
        <family val="2"/>
        <scheme val="minor"/>
      </rPr>
      <t>15</t>
    </r>
    <r>
      <rPr>
        <sz val="10"/>
        <color theme="1"/>
        <rFont val="Calibri"/>
        <family val="2"/>
        <scheme val="minor"/>
      </rPr>
      <t>N</t>
    </r>
  </si>
  <si>
    <t xml:space="preserve">QA/QC for NRSA 2008-2009 Chironomids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</si>
</sst>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vertAlign val="subscript"/>
      <sz val="10"/>
      <name val="Arial"/>
      <family val="2"/>
    </font>
    <font>
      <sz val="10"/>
      <color theme="1"/>
      <name val="Arial Unicode MS"/>
      <family val="2"/>
    </font>
    <font>
      <sz val="11"/>
      <color rgb="FFFF000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0"/>
      <name val="Symbol"/>
      <family val="1"/>
      <charset val="2"/>
    </font>
    <font>
      <b/>
      <vertAlign val="superscript"/>
      <sz val="10"/>
      <name val="Arial"/>
      <family val="2"/>
    </font>
    <font>
      <b/>
      <sz val="10"/>
      <name val="Calibri"/>
      <family val="2"/>
      <scheme val="minor"/>
    </font>
    <font>
      <sz val="12"/>
      <name val="Arial"/>
      <family val="2"/>
    </font>
    <font>
      <sz val="12"/>
      <color indexed="10"/>
      <name val="Arial"/>
      <family val="2"/>
    </font>
    <font>
      <sz val="11"/>
      <color theme="1"/>
      <name val="Symbol"/>
      <family val="1"/>
      <charset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0"/>
      <name val="Calibri"/>
      <family val="1"/>
      <charset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1"/>
      <charset val="2"/>
      <scheme val="minor"/>
    </font>
    <font>
      <b/>
      <sz val="10"/>
      <color theme="1"/>
      <name val="Symbol"/>
      <family val="1"/>
      <charset val="2"/>
    </font>
    <font>
      <b/>
      <vertAlign val="superscript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MS Sans Serif"/>
      <family val="2"/>
    </font>
    <font>
      <sz val="10"/>
      <color theme="1"/>
      <name val="Calibri"/>
      <family val="1"/>
      <charset val="2"/>
      <scheme val="minor"/>
    </font>
    <font>
      <sz val="10"/>
      <color theme="1"/>
      <name val="Symbol"/>
      <family val="1"/>
      <charset val="2"/>
    </font>
    <font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9" fillId="0" borderId="0"/>
  </cellStyleXfs>
  <cellXfs count="105">
    <xf numFmtId="0" fontId="0" fillId="0" borderId="0" xfId="0"/>
    <xf numFmtId="2" fontId="0" fillId="0" borderId="0" xfId="0" applyNumberFormat="1"/>
    <xf numFmtId="164" fontId="0" fillId="0" borderId="0" xfId="0" applyNumberFormat="1"/>
    <xf numFmtId="0" fontId="1" fillId="0" borderId="0" xfId="1" quotePrefix="1"/>
    <xf numFmtId="0" fontId="2" fillId="0" borderId="0" xfId="0" applyFont="1"/>
    <xf numFmtId="0" fontId="5" fillId="0" borderId="0" xfId="0" applyFont="1"/>
    <xf numFmtId="0" fontId="0" fillId="0" borderId="0" xfId="0" quotePrefix="1"/>
    <xf numFmtId="0" fontId="0" fillId="0" borderId="1" xfId="0" applyBorder="1"/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/>
    <xf numFmtId="2" fontId="2" fillId="0" borderId="0" xfId="1" applyNumberFormat="1" applyFont="1" applyFill="1" applyAlignment="1">
      <alignment wrapText="1"/>
    </xf>
    <xf numFmtId="2" fontId="0" fillId="0" borderId="0" xfId="0" applyNumberFormat="1" applyFill="1"/>
    <xf numFmtId="2" fontId="1" fillId="0" borderId="0" xfId="1" applyNumberFormat="1" applyFill="1" applyAlignment="1">
      <alignment wrapText="1"/>
    </xf>
    <xf numFmtId="14" fontId="1" fillId="0" borderId="0" xfId="1" applyNumberFormat="1" applyFill="1"/>
    <xf numFmtId="2" fontId="2" fillId="0" borderId="0" xfId="0" applyNumberFormat="1" applyFont="1" applyFill="1"/>
    <xf numFmtId="0" fontId="1" fillId="0" borderId="0" xfId="1" applyFill="1" applyAlignment="1">
      <alignment wrapText="1"/>
    </xf>
    <xf numFmtId="0" fontId="8" fillId="0" borderId="0" xfId="2" applyFont="1"/>
    <xf numFmtId="0" fontId="8" fillId="0" borderId="0" xfId="2" applyFont="1" applyAlignment="1">
      <alignment wrapText="1"/>
    </xf>
    <xf numFmtId="0" fontId="7" fillId="0" borderId="0" xfId="2"/>
    <xf numFmtId="2" fontId="7" fillId="0" borderId="0" xfId="2" applyNumberFormat="1"/>
    <xf numFmtId="0" fontId="10" fillId="0" borderId="0" xfId="3" quotePrefix="1" applyFont="1" applyAlignment="1">
      <alignment horizontal="left" vertical="top"/>
    </xf>
    <xf numFmtId="14" fontId="11" fillId="0" borderId="0" xfId="3" applyNumberFormat="1" applyFont="1" applyAlignment="1">
      <alignment horizontal="left" vertical="top"/>
    </xf>
    <xf numFmtId="0" fontId="10" fillId="0" borderId="0" xfId="3" applyFont="1" applyAlignment="1">
      <alignment horizontal="left" vertical="top"/>
    </xf>
    <xf numFmtId="2" fontId="7" fillId="3" borderId="0" xfId="2" applyNumberFormat="1" applyFill="1"/>
    <xf numFmtId="0" fontId="7" fillId="3" borderId="0" xfId="2" applyFill="1"/>
    <xf numFmtId="0" fontId="2" fillId="0" borderId="0" xfId="2" applyFont="1"/>
    <xf numFmtId="0" fontId="11" fillId="0" borderId="0" xfId="3" applyFont="1" applyAlignment="1">
      <alignment horizontal="left" vertical="top"/>
    </xf>
    <xf numFmtId="0" fontId="0" fillId="4" borderId="0" xfId="0" applyFill="1"/>
    <xf numFmtId="14" fontId="0" fillId="0" borderId="0" xfId="0" applyNumberFormat="1"/>
    <xf numFmtId="0" fontId="0" fillId="3" borderId="0" xfId="0" applyFill="1"/>
    <xf numFmtId="2" fontId="0" fillId="3" borderId="0" xfId="0" applyNumberFormat="1" applyFill="1"/>
    <xf numFmtId="0" fontId="0" fillId="5" borderId="0" xfId="0" applyFill="1"/>
    <xf numFmtId="2" fontId="8" fillId="6" borderId="4" xfId="0" applyNumberFormat="1" applyFont="1" applyFill="1" applyBorder="1" applyAlignment="1">
      <alignment horizontal="center" wrapText="1"/>
    </xf>
    <xf numFmtId="2" fontId="8" fillId="2" borderId="4" xfId="0" applyNumberFormat="1" applyFont="1" applyFill="1" applyBorder="1" applyAlignment="1">
      <alignment horizontal="center" wrapText="1"/>
    </xf>
    <xf numFmtId="2" fontId="8" fillId="2" borderId="0" xfId="0" applyNumberFormat="1" applyFont="1" applyFill="1" applyAlignment="1">
      <alignment horizontal="center" wrapText="1"/>
    </xf>
    <xf numFmtId="2" fontId="8" fillId="2" borderId="5" xfId="1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12" fillId="7" borderId="6" xfId="0" applyNumberFormat="1" applyFont="1" applyFill="1" applyBorder="1" applyAlignment="1">
      <alignment horizontal="center" wrapText="1"/>
    </xf>
    <xf numFmtId="14" fontId="12" fillId="7" borderId="6" xfId="0" applyNumberFormat="1" applyFont="1" applyFill="1" applyBorder="1" applyAlignment="1">
      <alignment horizontal="center" wrapText="1"/>
    </xf>
    <xf numFmtId="49" fontId="12" fillId="7" borderId="6" xfId="0" applyNumberFormat="1" applyFont="1" applyFill="1" applyBorder="1" applyAlignment="1">
      <alignment horizontal="left" wrapText="1"/>
    </xf>
    <xf numFmtId="0" fontId="12" fillId="7" borderId="6" xfId="0" applyFont="1" applyFill="1" applyBorder="1" applyAlignment="1">
      <alignment horizontal="left" wrapText="1"/>
    </xf>
    <xf numFmtId="0" fontId="12" fillId="7" borderId="6" xfId="0" applyFont="1" applyFill="1" applyBorder="1" applyAlignment="1">
      <alignment horizontal="center" wrapText="1"/>
    </xf>
    <xf numFmtId="2" fontId="13" fillId="6" borderId="4" xfId="0" applyNumberFormat="1" applyFont="1" applyFill="1" applyBorder="1" applyAlignment="1">
      <alignment horizontal="center" wrapText="1"/>
    </xf>
    <xf numFmtId="2" fontId="13" fillId="2" borderId="4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4" fontId="0" fillId="4" borderId="0" xfId="0" applyNumberFormat="1" applyFill="1"/>
    <xf numFmtId="2" fontId="16" fillId="4" borderId="0" xfId="0" applyNumberFormat="1" applyFont="1" applyFill="1" applyAlignment="1">
      <alignment horizontal="center"/>
    </xf>
    <xf numFmtId="0" fontId="1" fillId="4" borderId="0" xfId="1" applyFill="1" applyAlignment="1">
      <alignment wrapText="1"/>
    </xf>
    <xf numFmtId="2" fontId="0" fillId="4" borderId="0" xfId="0" applyNumberFormat="1" applyFill="1"/>
    <xf numFmtId="2" fontId="1" fillId="4" borderId="0" xfId="1" applyNumberFormat="1" applyFill="1" applyAlignment="1">
      <alignment wrapText="1"/>
    </xf>
    <xf numFmtId="14" fontId="0" fillId="5" borderId="0" xfId="0" applyNumberFormat="1" applyFill="1"/>
    <xf numFmtId="2" fontId="16" fillId="5" borderId="0" xfId="0" applyNumberFormat="1" applyFont="1" applyFill="1" applyAlignment="1">
      <alignment horizontal="center"/>
    </xf>
    <xf numFmtId="2" fontId="1" fillId="5" borderId="0" xfId="1" applyNumberFormat="1" applyFill="1" applyAlignment="1">
      <alignment wrapText="1"/>
    </xf>
    <xf numFmtId="2" fontId="0" fillId="5" borderId="0" xfId="0" applyNumberFormat="1" applyFill="1"/>
    <xf numFmtId="2" fontId="2" fillId="5" borderId="0" xfId="1" applyNumberFormat="1" applyFont="1" applyFill="1" applyAlignment="1">
      <alignment wrapText="1"/>
    </xf>
    <xf numFmtId="2" fontId="16" fillId="0" borderId="0" xfId="0" applyNumberFormat="1" applyFont="1" applyAlignment="1">
      <alignment horizontal="center"/>
    </xf>
    <xf numFmtId="0" fontId="1" fillId="0" borderId="0" xfId="1" applyAlignment="1">
      <alignment wrapText="1"/>
    </xf>
    <xf numFmtId="2" fontId="2" fillId="0" borderId="0" xfId="1" applyNumberFormat="1" applyFont="1" applyAlignment="1">
      <alignment wrapText="1"/>
    </xf>
    <xf numFmtId="2" fontId="2" fillId="4" borderId="0" xfId="1" applyNumberFormat="1" applyFont="1" applyFill="1" applyAlignment="1">
      <alignment wrapText="1"/>
    </xf>
    <xf numFmtId="2" fontId="1" fillId="0" borderId="0" xfId="1" applyNumberFormat="1" applyAlignment="1">
      <alignment wrapText="1"/>
    </xf>
    <xf numFmtId="49" fontId="16" fillId="0" borderId="0" xfId="0" applyNumberFormat="1" applyFont="1" applyAlignment="1">
      <alignment horizontal="center"/>
    </xf>
    <xf numFmtId="14" fontId="0" fillId="3" borderId="0" xfId="0" applyNumberFormat="1" applyFill="1"/>
    <xf numFmtId="2" fontId="16" fillId="3" borderId="0" xfId="0" applyNumberFormat="1" applyFont="1" applyFill="1" applyAlignment="1">
      <alignment horizontal="center"/>
    </xf>
    <xf numFmtId="2" fontId="1" fillId="3" borderId="0" xfId="1" applyNumberFormat="1" applyFill="1" applyAlignment="1">
      <alignment wrapText="1"/>
    </xf>
    <xf numFmtId="0" fontId="6" fillId="4" borderId="0" xfId="0" applyFont="1" applyFill="1" applyAlignment="1">
      <alignment horizontal="left"/>
    </xf>
    <xf numFmtId="14" fontId="6" fillId="4" borderId="0" xfId="0" applyNumberFormat="1" applyFont="1" applyFill="1"/>
    <xf numFmtId="0" fontId="6" fillId="4" borderId="0" xfId="0" applyFont="1" applyFill="1"/>
    <xf numFmtId="0" fontId="1" fillId="5" borderId="0" xfId="1" applyFill="1" applyAlignment="1">
      <alignment wrapText="1"/>
    </xf>
    <xf numFmtId="0" fontId="1" fillId="3" borderId="0" xfId="1" applyFill="1" applyAlignment="1">
      <alignment wrapText="1"/>
    </xf>
    <xf numFmtId="2" fontId="0" fillId="6" borderId="0" xfId="0" applyNumberFormat="1" applyFill="1"/>
    <xf numFmtId="2" fontId="0" fillId="2" borderId="0" xfId="0" applyNumberFormat="1" applyFill="1"/>
    <xf numFmtId="2" fontId="2" fillId="3" borderId="0" xfId="1" applyNumberFormat="1" applyFont="1" applyFill="1" applyAlignment="1">
      <alignment wrapText="1"/>
    </xf>
    <xf numFmtId="2" fontId="17" fillId="4" borderId="0" xfId="0" applyNumberFormat="1" applyFont="1" applyFill="1" applyAlignment="1">
      <alignment horizontal="center"/>
    </xf>
    <xf numFmtId="0" fontId="21" fillId="0" borderId="0" xfId="0" applyFont="1" applyAlignment="1">
      <alignment wrapText="1"/>
    </xf>
    <xf numFmtId="0" fontId="8" fillId="3" borderId="0" xfId="2" applyFont="1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23" fillId="0" borderId="0" xfId="2" applyFont="1" applyFill="1" applyAlignment="1">
      <alignment horizontal="left"/>
    </xf>
    <xf numFmtId="2" fontId="23" fillId="0" borderId="0" xfId="2" applyNumberFormat="1" applyFont="1" applyFill="1" applyAlignment="1">
      <alignment horizontal="left"/>
    </xf>
    <xf numFmtId="0" fontId="15" fillId="0" borderId="0" xfId="2" applyFont="1" applyFill="1" applyAlignment="1">
      <alignment horizontal="left"/>
    </xf>
    <xf numFmtId="2" fontId="15" fillId="0" borderId="0" xfId="2" applyNumberFormat="1" applyFont="1" applyFill="1" applyAlignment="1">
      <alignment horizontal="left"/>
    </xf>
    <xf numFmtId="0" fontId="23" fillId="0" borderId="2" xfId="2" applyFont="1" applyFill="1" applyBorder="1" applyAlignment="1">
      <alignment horizontal="left"/>
    </xf>
    <xf numFmtId="0" fontId="23" fillId="0" borderId="3" xfId="2" applyFont="1" applyFill="1" applyBorder="1" applyAlignment="1">
      <alignment horizontal="left"/>
    </xf>
    <xf numFmtId="1" fontId="23" fillId="0" borderId="3" xfId="2" applyNumberFormat="1" applyFont="1" applyFill="1" applyBorder="1" applyAlignment="1">
      <alignment horizontal="left"/>
    </xf>
    <xf numFmtId="2" fontId="23" fillId="0" borderId="2" xfId="2" applyNumberFormat="1" applyFont="1" applyFill="1" applyBorder="1" applyAlignment="1">
      <alignment horizontal="left"/>
    </xf>
    <xf numFmtId="1" fontId="23" fillId="0" borderId="2" xfId="2" applyNumberFormat="1" applyFont="1" applyFill="1" applyBorder="1" applyAlignment="1">
      <alignment horizontal="left"/>
    </xf>
    <xf numFmtId="2" fontId="23" fillId="0" borderId="3" xfId="2" applyNumberFormat="1" applyFont="1" applyFill="1" applyBorder="1" applyAlignment="1">
      <alignment horizontal="left"/>
    </xf>
    <xf numFmtId="1" fontId="23" fillId="0" borderId="0" xfId="2" applyNumberFormat="1" applyFont="1" applyFill="1" applyAlignment="1">
      <alignment horizontal="left"/>
    </xf>
    <xf numFmtId="2" fontId="15" fillId="0" borderId="2" xfId="2" applyNumberFormat="1" applyFont="1" applyFill="1" applyBorder="1" applyAlignment="1">
      <alignment horizontal="left"/>
    </xf>
    <xf numFmtId="2" fontId="15" fillId="0" borderId="3" xfId="2" applyNumberFormat="1" applyFont="1" applyFill="1" applyBorder="1" applyAlignment="1">
      <alignment horizontal="left"/>
    </xf>
    <xf numFmtId="2" fontId="25" fillId="0" borderId="0" xfId="2" applyNumberFormat="1" applyFont="1" applyFill="1" applyAlignment="1">
      <alignment horizontal="left"/>
    </xf>
    <xf numFmtId="2" fontId="26" fillId="0" borderId="0" xfId="2" applyNumberFormat="1" applyFont="1" applyFill="1" applyAlignment="1">
      <alignment horizontal="center"/>
    </xf>
    <xf numFmtId="0" fontId="7" fillId="0" borderId="0" xfId="2" applyFill="1"/>
    <xf numFmtId="0" fontId="26" fillId="0" borderId="0" xfId="2" applyFont="1" applyFill="1"/>
    <xf numFmtId="2" fontId="27" fillId="0" borderId="0" xfId="2" applyNumberFormat="1" applyFont="1" applyFill="1" applyAlignment="1">
      <alignment horizontal="left"/>
    </xf>
    <xf numFmtId="2" fontId="26" fillId="0" borderId="0" xfId="2" applyNumberFormat="1" applyFont="1" applyFill="1"/>
    <xf numFmtId="2" fontId="26" fillId="0" borderId="0" xfId="2" applyNumberFormat="1" applyFont="1" applyFill="1" applyAlignment="1">
      <alignment horizontal="right"/>
    </xf>
    <xf numFmtId="2" fontId="31" fillId="0" borderId="0" xfId="3" applyNumberFormat="1" applyFont="1" applyFill="1" applyAlignment="1">
      <alignment horizontal="right" vertical="top"/>
    </xf>
    <xf numFmtId="2" fontId="32" fillId="0" borderId="0" xfId="2" applyNumberFormat="1" applyFont="1" applyFill="1" applyAlignment="1">
      <alignment horizontal="left"/>
    </xf>
    <xf numFmtId="2" fontId="35" fillId="0" borderId="0" xfId="2" applyNumberFormat="1" applyFont="1" applyFill="1" applyAlignment="1">
      <alignment horizontal="left"/>
    </xf>
    <xf numFmtId="2" fontId="35" fillId="0" borderId="2" xfId="2" applyNumberFormat="1" applyFont="1" applyFill="1" applyBorder="1" applyAlignment="1">
      <alignment horizontal="left"/>
    </xf>
    <xf numFmtId="2" fontId="30" fillId="0" borderId="2" xfId="2" applyNumberFormat="1" applyFont="1" applyFill="1" applyBorder="1" applyAlignment="1">
      <alignment horizontal="left"/>
    </xf>
    <xf numFmtId="0" fontId="1" fillId="0" borderId="0" xfId="0" applyFont="1"/>
    <xf numFmtId="0" fontId="35" fillId="0" borderId="0" xfId="2" applyFont="1" applyFill="1" applyAlignment="1">
      <alignment horizontal="left"/>
    </xf>
  </cellXfs>
  <cellStyles count="4">
    <cellStyle name="Normal" xfId="0" builtinId="0"/>
    <cellStyle name="Normal 2" xfId="1" xr:uid="{3B7B4E65-75CF-4864-B46E-E5DC83CB1A8B}"/>
    <cellStyle name="Normal 3" xfId="2" xr:uid="{A2308414-F79A-4C27-AF03-78252D888959}"/>
    <cellStyle name="Normal_benthossamples" xfId="3" xr:uid="{5B93F567-B0B4-4C48-BEC0-3F6A845DD3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 J. Renee Brooks" id="{F58AA26D-D55C-4786-86BA-EBFC46384EC5}" userId=" J. Renee Brooks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4" dT="2025-05-19T16:59:17.08" personId="{F58AA26D-D55C-4786-86BA-EBFC46384EC5}" id="{238EB7B6-4B56-4F3A-B6BA-E7D83A077394}">
    <text>Note: measurements made on 5-6 individuals rather than homogenized power</text>
  </threadedComment>
  <threadedComment ref="U4" dT="2025-05-19T16:59:31.66" personId="{F58AA26D-D55C-4786-86BA-EBFC46384EC5}" id="{378BB990-97A3-4961-836F-B9ABB182F993}">
    <text>Note: measurements made on 5-6 individuals rather than homogenized power</text>
  </threadedComment>
  <threadedComment ref="AJ4" dT="2025-05-19T16:59:17.08" personId="{F58AA26D-D55C-4786-86BA-EBFC46384EC5}" id="{B93CD616-6C50-4D45-853F-010F2673FB0D}">
    <text xml:space="preserve">Note: measurements made on 5-6 individuals collected on two different dates
</text>
  </threadedComment>
  <threadedComment ref="AN4" dT="2025-05-19T16:59:31.66" personId="{F58AA26D-D55C-4786-86BA-EBFC46384EC5}" id="{479F1021-84E4-4F0A-A484-FF12670B206E}">
    <text>Note: measurements made on 5-6 individuals collected on two different dates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52237-B288-4F2A-B64F-BCFAA0C51992}">
  <dimension ref="A1:S204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4"/>
  <cols>
    <col min="1" max="1" width="26.109375" style="8" bestFit="1" customWidth="1"/>
    <col min="2" max="2" width="8.88671875" style="8"/>
    <col min="3" max="3" width="10.88671875" style="8" bestFit="1" customWidth="1"/>
    <col min="4" max="4" width="9.44140625" style="8" bestFit="1" customWidth="1"/>
    <col min="5" max="5" width="9.44140625" style="8" customWidth="1"/>
    <col min="6" max="6" width="10.33203125" style="8" bestFit="1" customWidth="1"/>
    <col min="7" max="7" width="11.44140625" style="8" customWidth="1"/>
    <col min="8" max="8" width="13" style="8" bestFit="1" customWidth="1"/>
    <col min="9" max="9" width="8.88671875" style="8"/>
    <col min="10" max="10" width="15.109375" style="8" bestFit="1" customWidth="1"/>
    <col min="11" max="11" width="12" style="8" bestFit="1" customWidth="1"/>
    <col min="12" max="12" width="15" style="8" customWidth="1"/>
    <col min="13" max="13" width="8.88671875" style="8"/>
    <col min="14" max="14" width="13.33203125" style="8" bestFit="1" customWidth="1"/>
    <col min="15" max="16" width="8.88671875" style="8"/>
    <col min="17" max="17" width="14.6640625" style="8" bestFit="1" customWidth="1"/>
    <col min="18" max="18" width="8.88671875" style="12"/>
    <col min="19" max="19" width="8.88671875" style="8"/>
  </cols>
  <sheetData>
    <row r="1" spans="1:19">
      <c r="A1" s="8" t="s">
        <v>0</v>
      </c>
      <c r="B1" s="8" t="s">
        <v>943</v>
      </c>
      <c r="C1" s="8" t="s">
        <v>944</v>
      </c>
      <c r="D1" s="8" t="s">
        <v>946</v>
      </c>
      <c r="E1" s="10" t="s">
        <v>2076</v>
      </c>
      <c r="F1" s="10" t="s">
        <v>2077</v>
      </c>
      <c r="G1" s="8" t="s">
        <v>948</v>
      </c>
      <c r="H1" s="8" t="s">
        <v>945</v>
      </c>
      <c r="I1" s="8" t="s">
        <v>2113</v>
      </c>
      <c r="J1" s="12" t="s">
        <v>2062</v>
      </c>
      <c r="K1" s="8" t="s">
        <v>2063</v>
      </c>
      <c r="L1" s="8" t="s">
        <v>2064</v>
      </c>
      <c r="M1" s="8" t="s">
        <v>2065</v>
      </c>
      <c r="N1" s="12" t="s">
        <v>2066</v>
      </c>
      <c r="O1" s="8" t="s">
        <v>2067</v>
      </c>
      <c r="P1" s="8" t="s">
        <v>2068</v>
      </c>
      <c r="Q1" s="8" t="s">
        <v>2073</v>
      </c>
      <c r="R1" s="12" t="s">
        <v>2075</v>
      </c>
      <c r="S1" s="8" t="s">
        <v>2078</v>
      </c>
    </row>
    <row r="2" spans="1:19">
      <c r="A2" s="8" t="s">
        <v>1698</v>
      </c>
      <c r="B2" s="8">
        <v>1</v>
      </c>
      <c r="C2" s="9">
        <v>39979</v>
      </c>
      <c r="D2" s="8" t="s">
        <v>2061</v>
      </c>
      <c r="E2" s="10">
        <v>33.223415386299997</v>
      </c>
      <c r="F2" s="10">
        <v>-86.888156944599999</v>
      </c>
      <c r="G2" s="8" t="s">
        <v>957</v>
      </c>
      <c r="H2" s="13">
        <v>3.7904662534039986</v>
      </c>
      <c r="I2" s="13">
        <v>-27.658504039525631</v>
      </c>
      <c r="J2" s="12">
        <v>0.98640000000000005</v>
      </c>
      <c r="K2" s="12">
        <v>1476.0018248199999</v>
      </c>
      <c r="L2" s="8">
        <f t="shared" ref="L2:L33" si="0">J2*K2*1000</f>
        <v>1455928.2000024479</v>
      </c>
      <c r="M2" s="8">
        <v>1</v>
      </c>
      <c r="N2" s="12">
        <v>0</v>
      </c>
      <c r="O2" s="8">
        <v>99</v>
      </c>
      <c r="P2" s="8">
        <v>0</v>
      </c>
      <c r="Q2" s="8" t="s">
        <v>2069</v>
      </c>
      <c r="R2" s="12">
        <v>10.09955025</v>
      </c>
      <c r="S2" s="8">
        <v>34.54</v>
      </c>
    </row>
    <row r="3" spans="1:19">
      <c r="A3" s="8" t="s">
        <v>2029</v>
      </c>
      <c r="B3" s="8">
        <v>1</v>
      </c>
      <c r="C3" s="9">
        <v>39990</v>
      </c>
      <c r="D3" s="8" t="s">
        <v>2061</v>
      </c>
      <c r="E3" s="10">
        <v>33.424917998200002</v>
      </c>
      <c r="F3" s="10">
        <v>-86.775623578899996</v>
      </c>
      <c r="G3" s="8" t="s">
        <v>957</v>
      </c>
      <c r="H3" s="13">
        <v>9.1733961058150548</v>
      </c>
      <c r="I3" s="13">
        <v>-23.810137638150305</v>
      </c>
      <c r="J3" s="12">
        <v>19.7775</v>
      </c>
      <c r="K3" s="12">
        <v>1438.0012741800001</v>
      </c>
      <c r="L3" s="8">
        <f t="shared" si="0"/>
        <v>28440070.200094953</v>
      </c>
      <c r="M3" s="8">
        <v>2</v>
      </c>
      <c r="N3" s="12">
        <v>0.60459836385688215</v>
      </c>
      <c r="O3" s="8">
        <v>383</v>
      </c>
      <c r="P3" s="8">
        <v>6.7852945503913968</v>
      </c>
      <c r="Q3" s="8" t="s">
        <v>2070</v>
      </c>
      <c r="R3" s="12">
        <v>43.206375244844935</v>
      </c>
      <c r="S3" s="8">
        <v>288.89999999999998</v>
      </c>
    </row>
    <row r="4" spans="1:19">
      <c r="A4" s="8" t="s">
        <v>1381</v>
      </c>
      <c r="B4" s="8">
        <v>1</v>
      </c>
      <c r="C4" s="9">
        <v>40038</v>
      </c>
      <c r="D4" s="8" t="s">
        <v>2061</v>
      </c>
      <c r="E4" s="10">
        <v>31.676635607800002</v>
      </c>
      <c r="F4" s="10">
        <v>-87.083813346900001</v>
      </c>
      <c r="G4" s="8" t="s">
        <v>950</v>
      </c>
      <c r="H4" s="13">
        <v>3.641351476508917</v>
      </c>
      <c r="I4" s="13">
        <v>-31.758430624607005</v>
      </c>
      <c r="J4" s="12">
        <v>5.4099000000000004</v>
      </c>
      <c r="K4" s="12">
        <v>1530.4039261400001</v>
      </c>
      <c r="L4" s="8">
        <f t="shared" si="0"/>
        <v>8279332.2000247864</v>
      </c>
      <c r="M4" s="8">
        <v>1</v>
      </c>
      <c r="N4" s="12">
        <v>5.2067547925193391</v>
      </c>
      <c r="O4" s="8">
        <v>486</v>
      </c>
      <c r="P4" s="8">
        <v>5.2792852281286979</v>
      </c>
      <c r="Q4" s="8" t="s">
        <v>2069</v>
      </c>
      <c r="R4" s="12">
        <v>15.616978225410501</v>
      </c>
      <c r="S4" s="8">
        <v>21.43</v>
      </c>
    </row>
    <row r="5" spans="1:19">
      <c r="A5" s="8" t="s">
        <v>1541</v>
      </c>
      <c r="B5" s="8">
        <v>1</v>
      </c>
      <c r="C5" s="9">
        <v>39995</v>
      </c>
      <c r="D5" s="8" t="s">
        <v>2061</v>
      </c>
      <c r="E5" s="10">
        <v>33.872730637499998</v>
      </c>
      <c r="F5" s="10">
        <v>-86.323628367599994</v>
      </c>
      <c r="G5" s="8" t="s">
        <v>957</v>
      </c>
      <c r="H5" s="13">
        <v>9.9321535182150846</v>
      </c>
      <c r="I5" s="13">
        <v>-27.510281562257262</v>
      </c>
      <c r="J5" s="12">
        <v>10.277100000000001</v>
      </c>
      <c r="K5" s="12">
        <v>1444.5338471</v>
      </c>
      <c r="L5" s="8">
        <f t="shared" si="0"/>
        <v>14845618.800031411</v>
      </c>
      <c r="M5" s="8">
        <v>2</v>
      </c>
      <c r="N5" s="12">
        <v>9.8137896894299956</v>
      </c>
      <c r="O5" s="8">
        <v>736</v>
      </c>
      <c r="P5" s="8">
        <v>9.9407367297884761</v>
      </c>
      <c r="Q5" s="8" t="s">
        <v>2069</v>
      </c>
      <c r="R5" s="12">
        <v>27.626171734357033</v>
      </c>
      <c r="S5" s="8">
        <v>248</v>
      </c>
    </row>
    <row r="6" spans="1:19">
      <c r="A6" s="8" t="s">
        <v>1085</v>
      </c>
      <c r="B6" s="8">
        <v>1</v>
      </c>
      <c r="C6" s="9">
        <v>39991</v>
      </c>
      <c r="D6" s="8" t="s">
        <v>2061</v>
      </c>
      <c r="E6" s="10">
        <v>32.993869127499998</v>
      </c>
      <c r="F6" s="10">
        <v>-86.361863901899994</v>
      </c>
      <c r="G6" s="8" t="s">
        <v>957</v>
      </c>
      <c r="H6" s="13">
        <v>3.5548632940043876</v>
      </c>
      <c r="I6" s="13">
        <v>-26.086732565442329</v>
      </c>
      <c r="J6" s="12">
        <v>26.1252</v>
      </c>
      <c r="K6" s="12">
        <v>1430.3694364099999</v>
      </c>
      <c r="L6" s="8">
        <f t="shared" si="0"/>
        <v>37368687.600098528</v>
      </c>
      <c r="M6" s="8">
        <v>2</v>
      </c>
      <c r="N6" s="12">
        <v>2.6224669346172318</v>
      </c>
      <c r="O6" s="8">
        <v>969</v>
      </c>
      <c r="P6" s="8">
        <v>2.7859741548009551</v>
      </c>
      <c r="Q6" s="8" t="s">
        <v>2069</v>
      </c>
      <c r="R6" s="12">
        <v>13.632402881208291</v>
      </c>
      <c r="S6" s="8">
        <v>80.98</v>
      </c>
    </row>
    <row r="7" spans="1:19">
      <c r="A7" s="8" t="s">
        <v>1509</v>
      </c>
      <c r="B7" s="8">
        <v>1</v>
      </c>
      <c r="C7" s="9">
        <v>40013</v>
      </c>
      <c r="D7" s="8" t="s">
        <v>2061</v>
      </c>
      <c r="E7" s="10">
        <v>34.091804680300001</v>
      </c>
      <c r="F7" s="10">
        <v>-87.737961930099999</v>
      </c>
      <c r="G7" s="8" t="s">
        <v>957</v>
      </c>
      <c r="H7" s="13">
        <v>4.5040948110860288</v>
      </c>
      <c r="I7" s="13">
        <v>-27.311842545968474</v>
      </c>
      <c r="J7" s="12">
        <v>0.87660000000000005</v>
      </c>
      <c r="K7" s="12">
        <v>1533.4219712500001</v>
      </c>
      <c r="L7" s="8">
        <f t="shared" si="0"/>
        <v>1344197.6999977501</v>
      </c>
      <c r="M7" s="8">
        <v>1</v>
      </c>
      <c r="N7" s="12">
        <v>15.160647016561512</v>
      </c>
      <c r="O7" s="8">
        <v>126</v>
      </c>
      <c r="P7" s="8">
        <v>15.160647016561512</v>
      </c>
      <c r="Q7" s="8" t="s">
        <v>2070</v>
      </c>
      <c r="R7" s="12">
        <v>45.865280828223788</v>
      </c>
      <c r="S7" s="8">
        <v>39.06</v>
      </c>
    </row>
    <row r="8" spans="1:19">
      <c r="A8" s="8" t="s">
        <v>1870</v>
      </c>
      <c r="B8" s="8">
        <v>1</v>
      </c>
      <c r="C8" s="9">
        <v>39997</v>
      </c>
      <c r="D8" s="8" t="s">
        <v>2061</v>
      </c>
      <c r="E8" s="10">
        <v>33.778739606800002</v>
      </c>
      <c r="F8" s="10">
        <v>-85.759626361499997</v>
      </c>
      <c r="G8" s="8" t="s">
        <v>957</v>
      </c>
      <c r="H8" s="13">
        <v>8.4237504019660321</v>
      </c>
      <c r="I8" s="13">
        <v>-24.035131494577236</v>
      </c>
      <c r="J8" s="12">
        <v>10.9251</v>
      </c>
      <c r="K8" s="12">
        <v>1419.9416755899999</v>
      </c>
      <c r="L8" s="8">
        <f t="shared" si="0"/>
        <v>15513004.799988309</v>
      </c>
      <c r="M8" s="8">
        <v>2</v>
      </c>
      <c r="N8" s="12">
        <v>0.90573520455497825</v>
      </c>
      <c r="O8" s="8">
        <v>444</v>
      </c>
      <c r="P8" s="8">
        <v>1.2279309309340474</v>
      </c>
      <c r="Q8" s="8" t="s">
        <v>2069</v>
      </c>
      <c r="R8" s="12">
        <v>11.835555132784553</v>
      </c>
      <c r="S8" s="8">
        <v>203.07</v>
      </c>
    </row>
    <row r="9" spans="1:19">
      <c r="A9" s="8" t="s">
        <v>1739</v>
      </c>
      <c r="B9" s="8">
        <v>1</v>
      </c>
      <c r="C9" s="9">
        <v>39973</v>
      </c>
      <c r="D9" s="8" t="s">
        <v>2061</v>
      </c>
      <c r="E9" s="10">
        <v>34.715861916500003</v>
      </c>
      <c r="F9" s="10">
        <v>-85.611169407299997</v>
      </c>
      <c r="G9" s="8" t="s">
        <v>957</v>
      </c>
      <c r="H9" s="13">
        <v>12.105440532993264</v>
      </c>
      <c r="I9" s="13">
        <v>-24.779853372629244</v>
      </c>
      <c r="J9" s="12">
        <v>2.4561000000000002</v>
      </c>
      <c r="K9" s="12">
        <v>1549.5027482600001</v>
      </c>
      <c r="L9" s="8">
        <f t="shared" si="0"/>
        <v>3805733.7000013865</v>
      </c>
      <c r="M9" s="8">
        <v>1</v>
      </c>
      <c r="N9" s="12">
        <v>22.546413170944376</v>
      </c>
      <c r="O9" s="8">
        <v>1143</v>
      </c>
      <c r="P9" s="8">
        <v>22.546413170944376</v>
      </c>
      <c r="Q9" s="8" t="s">
        <v>2071</v>
      </c>
      <c r="R9" s="12">
        <v>51.536313855655393</v>
      </c>
      <c r="S9" s="8">
        <v>70.540000000000006</v>
      </c>
    </row>
    <row r="10" spans="1:19">
      <c r="A10" s="8" t="s">
        <v>1088</v>
      </c>
      <c r="B10" s="8">
        <v>1</v>
      </c>
      <c r="C10" s="9">
        <v>39996</v>
      </c>
      <c r="D10" s="8" t="s">
        <v>2061</v>
      </c>
      <c r="E10" s="10">
        <v>34.950921774000001</v>
      </c>
      <c r="F10" s="10">
        <v>-87.0420279967</v>
      </c>
      <c r="G10" s="8" t="s">
        <v>957</v>
      </c>
      <c r="H10" s="13">
        <v>8.7205406994152135</v>
      </c>
      <c r="I10" s="13">
        <v>-28.896199336853318</v>
      </c>
      <c r="J10" s="12">
        <v>4785.6266999999998</v>
      </c>
      <c r="K10" s="12">
        <v>1469.3311839999999</v>
      </c>
      <c r="L10" s="8">
        <f t="shared" si="0"/>
        <v>7031670545.2930117</v>
      </c>
      <c r="M10" s="8">
        <v>4</v>
      </c>
      <c r="N10" s="12">
        <v>10.366671764983343</v>
      </c>
      <c r="O10" s="8">
        <v>864</v>
      </c>
      <c r="P10" s="8">
        <v>10.579497985830418</v>
      </c>
      <c r="Q10" s="8" t="s">
        <v>2070</v>
      </c>
      <c r="R10" s="12">
        <v>41.294861666590577</v>
      </c>
      <c r="S10" s="8">
        <v>252.85</v>
      </c>
    </row>
    <row r="11" spans="1:19">
      <c r="A11" s="8" t="s">
        <v>1491</v>
      </c>
      <c r="B11" s="8">
        <v>1</v>
      </c>
      <c r="C11" s="9">
        <v>40010</v>
      </c>
      <c r="D11" s="8" t="s">
        <v>2061</v>
      </c>
      <c r="E11" s="10">
        <v>33.260149825100001</v>
      </c>
      <c r="F11" s="10">
        <v>-85.503571371299998</v>
      </c>
      <c r="G11" s="8" t="s">
        <v>957</v>
      </c>
      <c r="H11" s="13">
        <v>5.2269984414588215</v>
      </c>
      <c r="I11" s="13">
        <v>-25.542198361732467</v>
      </c>
      <c r="J11" s="12">
        <v>3.3767999999999998</v>
      </c>
      <c r="K11" s="12">
        <v>1409.507196</v>
      </c>
      <c r="L11" s="8">
        <f t="shared" si="0"/>
        <v>4759623.899452799</v>
      </c>
      <c r="M11" s="8">
        <v>1</v>
      </c>
      <c r="N11" s="12">
        <v>3.4046946916335754</v>
      </c>
      <c r="O11" s="8">
        <v>85</v>
      </c>
      <c r="P11" s="8">
        <v>3.4046946916335754</v>
      </c>
      <c r="Q11" s="8" t="s">
        <v>2069</v>
      </c>
      <c r="R11" s="12">
        <v>17.101182313565502</v>
      </c>
      <c r="S11" s="8">
        <v>19.190000000000001</v>
      </c>
    </row>
    <row r="12" spans="1:19">
      <c r="A12" s="8" t="s">
        <v>1607</v>
      </c>
      <c r="B12" s="8">
        <v>1</v>
      </c>
      <c r="C12" s="9">
        <v>40016</v>
      </c>
      <c r="D12" s="8" t="s">
        <v>2061</v>
      </c>
      <c r="E12" s="10">
        <v>32.4859421767</v>
      </c>
      <c r="F12" s="10">
        <v>-85.720314952999999</v>
      </c>
      <c r="G12" s="8" t="s">
        <v>950</v>
      </c>
      <c r="H12" s="13">
        <v>10.159136058710018</v>
      </c>
      <c r="I12" s="13">
        <v>-21.255935225594762</v>
      </c>
      <c r="J12" s="12">
        <v>922.66740000000004</v>
      </c>
      <c r="K12" s="12">
        <v>1366.69219</v>
      </c>
      <c r="L12" s="8">
        <f t="shared" si="0"/>
        <v>1261002329.547606</v>
      </c>
      <c r="M12" s="8">
        <v>3</v>
      </c>
      <c r="N12" s="12">
        <v>4.9174325930217933</v>
      </c>
      <c r="O12" s="8">
        <v>920</v>
      </c>
      <c r="P12" s="8">
        <v>5.6484557177033894</v>
      </c>
      <c r="Q12" s="8" t="s">
        <v>2069</v>
      </c>
      <c r="R12" s="12">
        <v>17.921278879192798</v>
      </c>
      <c r="S12" s="8">
        <v>157.78</v>
      </c>
    </row>
    <row r="13" spans="1:19">
      <c r="A13" s="8" t="s">
        <v>1866</v>
      </c>
      <c r="B13" s="8">
        <v>1</v>
      </c>
      <c r="C13" s="9">
        <v>40040</v>
      </c>
      <c r="D13" s="8" t="s">
        <v>2061</v>
      </c>
      <c r="E13" s="10">
        <v>31.086863267799998</v>
      </c>
      <c r="F13" s="10">
        <v>-87.081751719899998</v>
      </c>
      <c r="G13" s="8" t="s">
        <v>950</v>
      </c>
      <c r="H13" s="13">
        <v>7.6148390630377563</v>
      </c>
      <c r="I13" s="13">
        <v>-28.914619213926603</v>
      </c>
      <c r="J13" s="12">
        <v>1614.2913000000001</v>
      </c>
      <c r="K13" s="12">
        <v>1639.82007</v>
      </c>
      <c r="L13" s="8">
        <f t="shared" si="0"/>
        <v>2647147272.566391</v>
      </c>
      <c r="M13" s="8">
        <v>4</v>
      </c>
      <c r="N13" s="12">
        <v>12.535597500050123</v>
      </c>
      <c r="O13" s="8">
        <v>247</v>
      </c>
      <c r="P13" s="8">
        <v>12.621549138599118</v>
      </c>
      <c r="Q13" s="8" t="s">
        <v>2071</v>
      </c>
      <c r="R13" s="12">
        <v>25.070144645256885</v>
      </c>
      <c r="S13" s="8">
        <v>70.52</v>
      </c>
    </row>
    <row r="14" spans="1:19">
      <c r="A14" s="8" t="s">
        <v>1723</v>
      </c>
      <c r="B14" s="8">
        <v>1</v>
      </c>
      <c r="C14" s="9">
        <v>39976</v>
      </c>
      <c r="D14" s="8" t="s">
        <v>2061</v>
      </c>
      <c r="E14" s="10">
        <v>34.6950583546</v>
      </c>
      <c r="F14" s="10">
        <v>-87.762087376500006</v>
      </c>
      <c r="G14" s="8" t="s">
        <v>957</v>
      </c>
      <c r="H14" s="13">
        <v>6.3963883793668765</v>
      </c>
      <c r="I14" s="13">
        <v>-29.311346742849327</v>
      </c>
      <c r="J14" s="12">
        <v>169.8075</v>
      </c>
      <c r="K14" s="12">
        <v>1474.9256499999999</v>
      </c>
      <c r="L14" s="8">
        <f t="shared" si="0"/>
        <v>250453437.31237501</v>
      </c>
      <c r="M14" s="8">
        <v>3</v>
      </c>
      <c r="N14" s="12">
        <v>8.1197305865290375</v>
      </c>
      <c r="O14" s="8">
        <v>349</v>
      </c>
      <c r="P14" s="8">
        <v>8.3004582480365485</v>
      </c>
      <c r="Q14" s="8" t="s">
        <v>2069</v>
      </c>
      <c r="R14" s="12">
        <v>26.506070303544504</v>
      </c>
      <c r="S14" s="8">
        <v>194.3</v>
      </c>
    </row>
    <row r="15" spans="1:19">
      <c r="A15" s="8" t="s">
        <v>1477</v>
      </c>
      <c r="B15" s="8">
        <v>1</v>
      </c>
      <c r="C15" s="9">
        <v>39992</v>
      </c>
      <c r="D15" s="8" t="s">
        <v>2061</v>
      </c>
      <c r="E15" s="10">
        <v>32.932316106800002</v>
      </c>
      <c r="F15" s="10">
        <v>-86.362468685699994</v>
      </c>
      <c r="G15" s="8" t="s">
        <v>957</v>
      </c>
      <c r="H15" s="13">
        <v>4.9899721738517062</v>
      </c>
      <c r="I15" s="13">
        <v>-27.185953540954838</v>
      </c>
      <c r="J15" s="12">
        <v>6.4619999999999997</v>
      </c>
      <c r="K15" s="12">
        <v>1419.977298</v>
      </c>
      <c r="L15" s="8">
        <f t="shared" si="0"/>
        <v>9175893.2996759992</v>
      </c>
      <c r="M15" s="8">
        <v>1</v>
      </c>
      <c r="N15" s="12">
        <v>0</v>
      </c>
      <c r="O15" s="8">
        <v>154</v>
      </c>
      <c r="P15" s="8">
        <v>0.26540440489142786</v>
      </c>
      <c r="Q15" s="8" t="s">
        <v>2069</v>
      </c>
      <c r="R15" s="12">
        <v>9.8144636912171475</v>
      </c>
      <c r="S15" s="8">
        <v>32.61</v>
      </c>
    </row>
    <row r="16" spans="1:19">
      <c r="A16" s="8" t="s">
        <v>1449</v>
      </c>
      <c r="B16" s="8">
        <v>1</v>
      </c>
      <c r="C16" s="9">
        <v>39980</v>
      </c>
      <c r="D16" s="8" t="s">
        <v>2061</v>
      </c>
      <c r="E16" s="10">
        <v>32.913830140999998</v>
      </c>
      <c r="F16" s="10">
        <v>-87.532647705700001</v>
      </c>
      <c r="G16" s="8" t="s">
        <v>950</v>
      </c>
      <c r="H16" s="13">
        <v>3.6416723851672801</v>
      </c>
      <c r="I16" s="13">
        <v>-30.34906451329261</v>
      </c>
      <c r="J16" s="12">
        <v>4.6052999999999997</v>
      </c>
      <c r="K16" s="12">
        <v>1441.340434</v>
      </c>
      <c r="L16" s="8">
        <f t="shared" si="0"/>
        <v>6637805.1007001996</v>
      </c>
      <c r="M16" s="8">
        <v>1</v>
      </c>
      <c r="N16" s="12">
        <v>0.29471169380337792</v>
      </c>
      <c r="O16" s="8">
        <v>626</v>
      </c>
      <c r="P16" s="8">
        <v>0.29471169380337792</v>
      </c>
      <c r="Q16" s="8" t="s">
        <v>2069</v>
      </c>
      <c r="R16" s="12">
        <v>8.6609060966224458</v>
      </c>
      <c r="S16" s="8">
        <v>48.06</v>
      </c>
    </row>
    <row r="17" spans="1:19">
      <c r="A17" s="8" t="s">
        <v>1994</v>
      </c>
      <c r="B17" s="8">
        <v>1</v>
      </c>
      <c r="C17" s="9">
        <v>40002</v>
      </c>
      <c r="D17" s="8" t="s">
        <v>2061</v>
      </c>
      <c r="E17" s="10">
        <v>33.412812674599998</v>
      </c>
      <c r="F17" s="10">
        <v>-86.751899428900003</v>
      </c>
      <c r="G17" s="8" t="s">
        <v>957</v>
      </c>
      <c r="H17" s="13">
        <v>7.1020509261375766</v>
      </c>
      <c r="I17" s="13">
        <v>-25.951119547304831</v>
      </c>
      <c r="J17" s="12">
        <v>527.16150000000005</v>
      </c>
      <c r="K17" s="12">
        <v>1444.525273</v>
      </c>
      <c r="L17" s="8">
        <f t="shared" si="0"/>
        <v>761498109.70258963</v>
      </c>
      <c r="M17" s="8">
        <v>3</v>
      </c>
      <c r="N17" s="12">
        <v>2.2071782841016629</v>
      </c>
      <c r="O17" s="8">
        <v>793</v>
      </c>
      <c r="P17" s="8">
        <v>4.4228246246494756</v>
      </c>
      <c r="Q17" s="8" t="s">
        <v>2069</v>
      </c>
      <c r="R17" s="12">
        <v>24.080722553191727</v>
      </c>
      <c r="S17" s="8">
        <v>267</v>
      </c>
    </row>
    <row r="18" spans="1:19">
      <c r="A18" s="8" t="s">
        <v>1843</v>
      </c>
      <c r="B18" s="8">
        <v>1</v>
      </c>
      <c r="C18" s="9">
        <v>40037</v>
      </c>
      <c r="D18" s="8" t="s">
        <v>2061</v>
      </c>
      <c r="E18" s="10">
        <v>31.3438086142</v>
      </c>
      <c r="F18" s="10">
        <v>-85.608813119399997</v>
      </c>
      <c r="G18" s="8" t="s">
        <v>950</v>
      </c>
      <c r="H18" s="13">
        <v>9.3588187350803267</v>
      </c>
      <c r="I18" s="13">
        <v>-28.821500165866205</v>
      </c>
      <c r="J18" s="12">
        <v>1778.634</v>
      </c>
      <c r="K18" s="12">
        <v>1423.0427629999999</v>
      </c>
      <c r="L18" s="8">
        <f t="shared" si="0"/>
        <v>2531072241.7257419</v>
      </c>
      <c r="M18" s="8">
        <v>4</v>
      </c>
      <c r="N18" s="12">
        <v>14.345374009772655</v>
      </c>
      <c r="O18" s="8">
        <v>551</v>
      </c>
      <c r="P18" s="8">
        <v>14.538510063238958</v>
      </c>
      <c r="Q18" s="8" t="s">
        <v>2071</v>
      </c>
      <c r="R18" s="12">
        <v>30.635735928241161</v>
      </c>
      <c r="S18" s="8">
        <v>82.11</v>
      </c>
    </row>
    <row r="19" spans="1:19">
      <c r="A19" s="8" t="s">
        <v>1581</v>
      </c>
      <c r="B19" s="8">
        <v>1</v>
      </c>
      <c r="C19" s="9">
        <v>40040</v>
      </c>
      <c r="D19" s="8" t="s">
        <v>2061</v>
      </c>
      <c r="E19" s="10">
        <v>31.6873965212</v>
      </c>
      <c r="F19" s="10">
        <v>-88.052133109799996</v>
      </c>
      <c r="G19" s="8" t="s">
        <v>950</v>
      </c>
      <c r="H19" s="13">
        <v>5.6644071723105718</v>
      </c>
      <c r="I19" s="13">
        <v>-29.535561498900947</v>
      </c>
      <c r="J19" s="12">
        <v>467.84789999999998</v>
      </c>
      <c r="K19" s="12">
        <v>1510.5282159999999</v>
      </c>
      <c r="L19" s="8">
        <f t="shared" si="0"/>
        <v>706697453.74634624</v>
      </c>
      <c r="M19" s="8">
        <v>3</v>
      </c>
      <c r="N19" s="12">
        <v>0.77145053393822871</v>
      </c>
      <c r="O19" s="8">
        <v>229</v>
      </c>
      <c r="P19" s="8">
        <v>0.79715431143440241</v>
      </c>
      <c r="Q19" s="8" t="s">
        <v>2069</v>
      </c>
      <c r="R19" s="12">
        <v>9.3223940724087271</v>
      </c>
      <c r="S19" s="8">
        <v>152.9</v>
      </c>
    </row>
    <row r="20" spans="1:19">
      <c r="A20" s="8" t="s">
        <v>1900</v>
      </c>
      <c r="B20" s="8">
        <v>1</v>
      </c>
      <c r="C20" s="9">
        <v>40009</v>
      </c>
      <c r="D20" s="8" t="s">
        <v>2061</v>
      </c>
      <c r="E20" s="10">
        <v>34.003781282699997</v>
      </c>
      <c r="F20" s="10">
        <v>-86.741105432799998</v>
      </c>
      <c r="G20" s="8" t="s">
        <v>957</v>
      </c>
      <c r="H20" s="13">
        <v>10.63122041517558</v>
      </c>
      <c r="I20" s="13">
        <v>-20.455801921449137</v>
      </c>
      <c r="J20" s="12">
        <v>932.74919999999997</v>
      </c>
      <c r="K20" s="12">
        <v>1484.5267419199999</v>
      </c>
      <c r="L20" s="8">
        <f t="shared" si="0"/>
        <v>1384691130.9044864</v>
      </c>
      <c r="M20" s="8">
        <v>3</v>
      </c>
      <c r="N20" s="12">
        <v>17.623931506640222</v>
      </c>
      <c r="O20" s="8">
        <v>2978</v>
      </c>
      <c r="P20" s="8">
        <v>18.211862766345433</v>
      </c>
      <c r="Q20" s="8" t="s">
        <v>2070</v>
      </c>
      <c r="R20" s="12">
        <v>62.401789511022926</v>
      </c>
      <c r="S20" s="8">
        <v>163.77000000000001</v>
      </c>
    </row>
    <row r="21" spans="1:19">
      <c r="A21" s="8" t="s">
        <v>1831</v>
      </c>
      <c r="B21" s="8">
        <v>1</v>
      </c>
      <c r="C21" s="9">
        <v>40017</v>
      </c>
      <c r="D21" s="8" t="s">
        <v>2061</v>
      </c>
      <c r="E21" s="10">
        <v>32.433288853000001</v>
      </c>
      <c r="F21" s="10">
        <v>-84.966987462399999</v>
      </c>
      <c r="G21" s="8" t="s">
        <v>950</v>
      </c>
      <c r="H21" s="13">
        <v>5.5352745692765888</v>
      </c>
      <c r="I21" s="13">
        <v>-21.962743023420487</v>
      </c>
      <c r="J21" s="12">
        <v>12275.476199999999</v>
      </c>
      <c r="K21" s="12">
        <v>1396.1777286199999</v>
      </c>
      <c r="L21" s="8">
        <f t="shared" si="0"/>
        <v>17138746478.644867</v>
      </c>
      <c r="M21" s="8">
        <v>5</v>
      </c>
      <c r="N21" s="12">
        <v>2.0484027016935262</v>
      </c>
      <c r="O21" s="8">
        <v>529</v>
      </c>
      <c r="P21" s="8">
        <v>2.3346149810228263</v>
      </c>
      <c r="Q21" s="8" t="s">
        <v>2070</v>
      </c>
      <c r="R21" s="12">
        <v>25.910127586526364</v>
      </c>
      <c r="S21" s="8">
        <v>93.51</v>
      </c>
    </row>
    <row r="22" spans="1:19">
      <c r="A22" s="8" t="s">
        <v>1563</v>
      </c>
      <c r="B22" s="8">
        <v>1</v>
      </c>
      <c r="C22" s="9">
        <v>40005</v>
      </c>
      <c r="D22" s="8" t="s">
        <v>2061</v>
      </c>
      <c r="E22" s="10">
        <v>33.624005026299997</v>
      </c>
      <c r="F22" s="10">
        <v>-85.493838769899995</v>
      </c>
      <c r="G22" s="8" t="s">
        <v>957</v>
      </c>
      <c r="H22" s="13">
        <v>9.3161403867490016</v>
      </c>
      <c r="I22" s="13">
        <v>-27.729480120263815</v>
      </c>
      <c r="J22" s="12">
        <v>1146.1095</v>
      </c>
      <c r="K22" s="12">
        <v>1403.38488678</v>
      </c>
      <c r="L22" s="8">
        <f t="shared" si="0"/>
        <v>1608432750.8949823</v>
      </c>
      <c r="M22" s="8">
        <v>4</v>
      </c>
      <c r="N22" s="12">
        <v>2.8726063931247046</v>
      </c>
      <c r="O22" s="8">
        <v>298</v>
      </c>
      <c r="P22" s="8">
        <v>2.941949130419351</v>
      </c>
      <c r="Q22" s="8" t="s">
        <v>2069</v>
      </c>
      <c r="R22" s="12">
        <v>18.446157656614432</v>
      </c>
      <c r="S22" s="8">
        <v>46.99</v>
      </c>
    </row>
    <row r="23" spans="1:19">
      <c r="A23" s="8" t="s">
        <v>1492</v>
      </c>
      <c r="B23" s="8">
        <v>1</v>
      </c>
      <c r="C23" s="9">
        <v>40036</v>
      </c>
      <c r="D23" s="8" t="s">
        <v>2061</v>
      </c>
      <c r="E23" s="10">
        <v>31.8680651323</v>
      </c>
      <c r="F23" s="10">
        <v>-85.766015074400002</v>
      </c>
      <c r="G23" s="8" t="s">
        <v>950</v>
      </c>
      <c r="H23" s="13">
        <v>3.9445637680678152</v>
      </c>
      <c r="I23" s="13">
        <v>-30.136991594203078</v>
      </c>
      <c r="J23" s="12">
        <v>21.239100000000001</v>
      </c>
      <c r="K23" s="12">
        <v>1402.8628329999999</v>
      </c>
      <c r="L23" s="8">
        <f t="shared" si="0"/>
        <v>29795543.996370301</v>
      </c>
      <c r="M23" s="8">
        <v>2</v>
      </c>
      <c r="N23" s="12">
        <v>1.0876380301888602</v>
      </c>
      <c r="O23" s="8">
        <v>403</v>
      </c>
      <c r="P23" s="8">
        <v>1.1881250206795311</v>
      </c>
      <c r="Q23" s="8" t="s">
        <v>2069</v>
      </c>
      <c r="R23" s="12">
        <v>10.307038905926634</v>
      </c>
      <c r="S23" s="8">
        <v>45.64</v>
      </c>
    </row>
    <row r="24" spans="1:19">
      <c r="A24" s="8" t="s">
        <v>1475</v>
      </c>
      <c r="B24" s="8">
        <v>1</v>
      </c>
      <c r="C24" s="9">
        <v>40001</v>
      </c>
      <c r="D24" s="8" t="s">
        <v>2061</v>
      </c>
      <c r="E24" s="10">
        <v>33.1583489239</v>
      </c>
      <c r="F24" s="10">
        <v>-87.029859990700004</v>
      </c>
      <c r="G24" s="8" t="s">
        <v>957</v>
      </c>
      <c r="H24" s="13">
        <v>11.062231818580692</v>
      </c>
      <c r="I24" s="13">
        <v>-31.155084846189727</v>
      </c>
      <c r="J24" s="12">
        <v>1443.3858</v>
      </c>
      <c r="K24" s="12">
        <v>1457.02289617</v>
      </c>
      <c r="L24" s="8">
        <f t="shared" si="0"/>
        <v>2103046158.6066523</v>
      </c>
      <c r="M24" s="8">
        <v>4</v>
      </c>
      <c r="N24" s="12">
        <v>1.8968740335189689</v>
      </c>
      <c r="O24" s="8">
        <v>689</v>
      </c>
      <c r="P24" s="8">
        <v>4.5308409632648559</v>
      </c>
      <c r="Q24" s="8" t="s">
        <v>2069</v>
      </c>
      <c r="R24" s="12">
        <v>25.553754807142742</v>
      </c>
      <c r="S24" s="8">
        <v>369.74</v>
      </c>
    </row>
    <row r="25" spans="1:19">
      <c r="A25" s="8" t="s">
        <v>1188</v>
      </c>
      <c r="B25" s="8">
        <v>1</v>
      </c>
      <c r="C25" s="9">
        <v>39975</v>
      </c>
      <c r="D25" s="8" t="s">
        <v>2061</v>
      </c>
      <c r="E25" s="10">
        <v>34.507343753400001</v>
      </c>
      <c r="F25" s="10">
        <v>-88.050367033399993</v>
      </c>
      <c r="G25" s="8" t="s">
        <v>950</v>
      </c>
      <c r="H25" s="13">
        <v>9.471546377387341</v>
      </c>
      <c r="I25" s="13">
        <v>-26.636304362629872</v>
      </c>
      <c r="J25" s="12">
        <v>220.0617</v>
      </c>
      <c r="K25" s="12">
        <v>1532.2490539999999</v>
      </c>
      <c r="L25" s="8">
        <f t="shared" si="0"/>
        <v>337189331.64663178</v>
      </c>
      <c r="M25" s="8">
        <v>3</v>
      </c>
      <c r="N25" s="12">
        <v>3.9879166963165686</v>
      </c>
      <c r="O25" s="8">
        <v>371</v>
      </c>
      <c r="P25" s="8">
        <v>4.1430370792591296</v>
      </c>
      <c r="Q25" s="8" t="s">
        <v>2069</v>
      </c>
      <c r="R25" s="12">
        <v>21.213765745251425</v>
      </c>
      <c r="S25" s="8">
        <v>147</v>
      </c>
    </row>
    <row r="26" spans="1:19">
      <c r="A26" s="8" t="s">
        <v>1191</v>
      </c>
      <c r="B26" s="8">
        <v>1</v>
      </c>
      <c r="C26" s="9">
        <v>40019</v>
      </c>
      <c r="D26" s="8" t="s">
        <v>2061</v>
      </c>
      <c r="E26" s="10">
        <v>31.3001468611</v>
      </c>
      <c r="F26" s="10">
        <v>-88.400955866100006</v>
      </c>
      <c r="G26" s="8" t="s">
        <v>950</v>
      </c>
      <c r="H26" s="13">
        <v>4.7526980217548509</v>
      </c>
      <c r="I26" s="13">
        <v>-32.121936157459707</v>
      </c>
      <c r="J26" s="12">
        <v>292.17059999999998</v>
      </c>
      <c r="K26" s="12">
        <v>1609.1165682000001</v>
      </c>
      <c r="L26" s="8">
        <f t="shared" si="0"/>
        <v>470136553.20093489</v>
      </c>
      <c r="M26" s="8">
        <v>3</v>
      </c>
      <c r="N26" s="12">
        <v>4.2105902953556615</v>
      </c>
      <c r="O26" s="8">
        <v>1214</v>
      </c>
      <c r="P26" s="8">
        <v>4.9508772781836949</v>
      </c>
      <c r="Q26" s="8" t="s">
        <v>2069</v>
      </c>
      <c r="R26" s="12">
        <v>16.461599793716626</v>
      </c>
      <c r="S26" s="8">
        <v>30.11</v>
      </c>
    </row>
    <row r="27" spans="1:19">
      <c r="A27" s="8" t="s">
        <v>1589</v>
      </c>
      <c r="B27" s="8">
        <v>1</v>
      </c>
      <c r="C27" s="9">
        <v>40012</v>
      </c>
      <c r="D27" s="8" t="s">
        <v>2061</v>
      </c>
      <c r="E27" s="10">
        <v>33.8511661975</v>
      </c>
      <c r="F27" s="10">
        <v>-87.80278113</v>
      </c>
      <c r="G27" s="8" t="s">
        <v>950</v>
      </c>
      <c r="H27" s="13">
        <v>5.0141667739890199</v>
      </c>
      <c r="I27" s="13">
        <v>-28.990543200782845</v>
      </c>
      <c r="J27" s="12">
        <v>5.9813999999999998</v>
      </c>
      <c r="K27" s="12">
        <v>1518.9769786300001</v>
      </c>
      <c r="L27" s="8">
        <f t="shared" si="0"/>
        <v>9085608.8999774829</v>
      </c>
      <c r="M27" s="8">
        <v>1</v>
      </c>
      <c r="N27" s="12">
        <v>1.7614241261950885</v>
      </c>
      <c r="O27" s="8">
        <v>268</v>
      </c>
      <c r="P27" s="8">
        <v>1.8863121671683851</v>
      </c>
      <c r="Q27" s="8" t="s">
        <v>2069</v>
      </c>
      <c r="R27" s="12">
        <v>13.025725532799679</v>
      </c>
      <c r="S27" s="8">
        <v>15.8</v>
      </c>
    </row>
    <row r="28" spans="1:19">
      <c r="A28" s="8" t="s">
        <v>1622</v>
      </c>
      <c r="B28" s="8">
        <v>1</v>
      </c>
      <c r="C28" s="9">
        <v>40039</v>
      </c>
      <c r="D28" s="8" t="s">
        <v>2061</v>
      </c>
      <c r="E28" s="10">
        <v>32.970367770199999</v>
      </c>
      <c r="F28" s="10">
        <v>-87.198260803400004</v>
      </c>
      <c r="G28" s="8" t="s">
        <v>950</v>
      </c>
      <c r="H28" s="13">
        <v>3.4488200650968683</v>
      </c>
      <c r="I28" s="13">
        <v>-26.594170937417836</v>
      </c>
      <c r="J28" s="12">
        <v>3.2625000000000002</v>
      </c>
      <c r="K28" s="12">
        <v>1478.2537930999999</v>
      </c>
      <c r="L28" s="8">
        <f t="shared" si="0"/>
        <v>4822802.9999887506</v>
      </c>
      <c r="M28" s="8">
        <v>1</v>
      </c>
      <c r="N28" s="12">
        <v>0.91424743272403841</v>
      </c>
      <c r="O28" s="8">
        <v>89</v>
      </c>
      <c r="P28" s="8">
        <v>2.0898676592372261</v>
      </c>
      <c r="Q28" s="8" t="s">
        <v>2069</v>
      </c>
      <c r="R28" s="12">
        <v>14.547773507308914</v>
      </c>
      <c r="S28" s="8">
        <v>224.55</v>
      </c>
    </row>
    <row r="29" spans="1:19">
      <c r="A29" s="8" t="s">
        <v>1531</v>
      </c>
      <c r="B29" s="8">
        <v>1</v>
      </c>
      <c r="C29" s="9">
        <v>40041</v>
      </c>
      <c r="D29" s="8" t="s">
        <v>2061</v>
      </c>
      <c r="E29" s="10">
        <v>32.185538273200002</v>
      </c>
      <c r="F29" s="10">
        <v>-86.906367756600005</v>
      </c>
      <c r="G29" s="8" t="s">
        <v>950</v>
      </c>
      <c r="H29" s="13">
        <v>2.8811680741502488</v>
      </c>
      <c r="I29" s="13">
        <v>-28.962585455129162</v>
      </c>
      <c r="J29" s="12">
        <v>1.845</v>
      </c>
      <c r="K29" s="12">
        <v>1421.21560976</v>
      </c>
      <c r="L29" s="8">
        <f t="shared" si="0"/>
        <v>2622142.8000071999</v>
      </c>
      <c r="M29" s="8">
        <v>1</v>
      </c>
      <c r="N29" s="12">
        <v>0</v>
      </c>
      <c r="O29" s="8">
        <v>12</v>
      </c>
      <c r="P29" s="8">
        <v>0</v>
      </c>
      <c r="Q29" s="8" t="s">
        <v>2069</v>
      </c>
      <c r="R29" s="12">
        <v>7.4866759780000001</v>
      </c>
      <c r="S29" s="8">
        <v>292.23</v>
      </c>
    </row>
    <row r="30" spans="1:19">
      <c r="A30" s="8" t="s">
        <v>1724</v>
      </c>
      <c r="B30" s="8">
        <v>1</v>
      </c>
      <c r="C30" s="9">
        <v>39987</v>
      </c>
      <c r="D30" s="8" t="s">
        <v>2061</v>
      </c>
      <c r="E30" s="10">
        <v>36.110386309100001</v>
      </c>
      <c r="F30" s="10">
        <v>-90.450066903299998</v>
      </c>
      <c r="G30" s="8" t="s">
        <v>950</v>
      </c>
      <c r="H30" s="13">
        <v>5.3517618424575053</v>
      </c>
      <c r="I30" s="13">
        <v>-26.147898825416764</v>
      </c>
      <c r="J30" s="12">
        <v>48.723300000000002</v>
      </c>
      <c r="K30" s="12">
        <v>1236.4509854600001</v>
      </c>
      <c r="L30" s="8">
        <f t="shared" si="0"/>
        <v>60243972.299863227</v>
      </c>
      <c r="M30" s="8">
        <v>2</v>
      </c>
      <c r="N30" s="12">
        <v>47.001297118710887</v>
      </c>
      <c r="O30" s="8">
        <v>416</v>
      </c>
      <c r="P30" s="8">
        <v>47.489206670121298</v>
      </c>
      <c r="Q30" s="8" t="s">
        <v>2071</v>
      </c>
      <c r="R30" s="12">
        <v>87.281258844654474</v>
      </c>
      <c r="S30" s="8">
        <v>179.36</v>
      </c>
    </row>
    <row r="31" spans="1:19">
      <c r="A31" s="8" t="s">
        <v>1094</v>
      </c>
      <c r="B31" s="8">
        <v>1</v>
      </c>
      <c r="C31" s="9">
        <v>40002</v>
      </c>
      <c r="D31" s="8" t="s">
        <v>2061</v>
      </c>
      <c r="E31" s="10">
        <v>35.008680818899997</v>
      </c>
      <c r="F31" s="10">
        <v>-91.812298842299995</v>
      </c>
      <c r="G31" s="8" t="s">
        <v>950</v>
      </c>
      <c r="H31" s="13">
        <v>1.8369826216279916</v>
      </c>
      <c r="I31" s="13">
        <v>-31.385516545494106</v>
      </c>
      <c r="J31" s="12">
        <v>18.477</v>
      </c>
      <c r="K31" s="12">
        <v>1276.70228933</v>
      </c>
      <c r="L31" s="8">
        <f t="shared" si="0"/>
        <v>23589628.199950408</v>
      </c>
      <c r="M31" s="8">
        <v>2</v>
      </c>
      <c r="N31" s="12">
        <v>27.541674601581715</v>
      </c>
      <c r="O31" s="8">
        <v>1608</v>
      </c>
      <c r="P31" s="8">
        <v>27.651897927883731</v>
      </c>
      <c r="Q31" s="8" t="s">
        <v>2071</v>
      </c>
      <c r="R31" s="12">
        <v>65.600552630352681</v>
      </c>
      <c r="S31" s="8">
        <v>100.3</v>
      </c>
    </row>
    <row r="32" spans="1:19">
      <c r="A32" s="8" t="s">
        <v>1794</v>
      </c>
      <c r="B32" s="8">
        <v>1</v>
      </c>
      <c r="C32" s="9">
        <v>40008</v>
      </c>
      <c r="D32" s="8" t="s">
        <v>2061</v>
      </c>
      <c r="E32" s="10">
        <v>36.244689811999997</v>
      </c>
      <c r="F32" s="10">
        <v>-92.835835181299998</v>
      </c>
      <c r="G32" s="8" t="s">
        <v>957</v>
      </c>
      <c r="H32" s="13">
        <v>11.513887735561951</v>
      </c>
      <c r="I32" s="13">
        <v>-25.178372455368216</v>
      </c>
      <c r="J32" s="12">
        <v>535.93920000000003</v>
      </c>
      <c r="K32" s="12">
        <v>1159.4492752199999</v>
      </c>
      <c r="L32" s="8">
        <f t="shared" si="0"/>
        <v>621394317.0019865</v>
      </c>
      <c r="M32" s="8">
        <v>3</v>
      </c>
      <c r="N32" s="12">
        <v>6.5474815655452447</v>
      </c>
      <c r="O32" s="8">
        <v>1066</v>
      </c>
      <c r="P32" s="8">
        <v>7.1442129079732775</v>
      </c>
      <c r="Q32" s="8" t="s">
        <v>2070</v>
      </c>
      <c r="R32" s="12">
        <v>40.978695879862997</v>
      </c>
      <c r="S32" s="8">
        <v>325.63</v>
      </c>
    </row>
    <row r="33" spans="1:19">
      <c r="A33" s="8" t="s">
        <v>1505</v>
      </c>
      <c r="B33" s="8">
        <v>1</v>
      </c>
      <c r="C33" s="9">
        <v>39718</v>
      </c>
      <c r="D33" s="8" t="s">
        <v>2061</v>
      </c>
      <c r="E33" s="10">
        <v>34.986092945499998</v>
      </c>
      <c r="F33" s="10">
        <v>-93.603509369299999</v>
      </c>
      <c r="G33" s="8" t="s">
        <v>957</v>
      </c>
      <c r="H33" s="13">
        <v>6.764956661977588</v>
      </c>
      <c r="I33" s="13">
        <v>-27.758800835272389</v>
      </c>
      <c r="J33" s="12">
        <v>234.95670000000001</v>
      </c>
      <c r="K33" s="12">
        <v>1365.4816615100001</v>
      </c>
      <c r="L33" s="8">
        <f t="shared" si="0"/>
        <v>320829065.09890664</v>
      </c>
      <c r="M33" s="8">
        <v>3</v>
      </c>
      <c r="N33" s="12">
        <v>0.9828860351787041</v>
      </c>
      <c r="O33" s="8">
        <v>777</v>
      </c>
      <c r="P33" s="8">
        <v>1.1584766122215377</v>
      </c>
      <c r="Q33" s="8" t="s">
        <v>2069</v>
      </c>
      <c r="R33" s="12">
        <v>17.104246986826414</v>
      </c>
      <c r="S33" s="8">
        <v>66.02</v>
      </c>
    </row>
    <row r="34" spans="1:19">
      <c r="A34" s="8" t="s">
        <v>1507</v>
      </c>
      <c r="B34" s="8">
        <v>1</v>
      </c>
      <c r="C34" s="9">
        <v>39711</v>
      </c>
      <c r="D34" s="8" t="s">
        <v>2061</v>
      </c>
      <c r="E34" s="10">
        <v>34.427244970899999</v>
      </c>
      <c r="F34" s="10">
        <v>-92.380339017899999</v>
      </c>
      <c r="G34" s="8" t="s">
        <v>950</v>
      </c>
      <c r="H34" s="13">
        <v>3.8115065094190714</v>
      </c>
      <c r="I34" s="13">
        <v>-27.015789126609345</v>
      </c>
      <c r="J34" s="12">
        <v>3.0878999999999999</v>
      </c>
      <c r="K34" s="12">
        <v>1369.2430778200001</v>
      </c>
      <c r="L34" s="8">
        <f t="shared" ref="L34:L65" si="1">J34*K34*1000</f>
        <v>4228085.7000003783</v>
      </c>
      <c r="M34" s="8">
        <v>1</v>
      </c>
      <c r="N34" s="12">
        <v>0</v>
      </c>
      <c r="O34" s="8">
        <v>519</v>
      </c>
      <c r="P34" s="8">
        <v>0.8221995707833919</v>
      </c>
      <c r="Q34" s="8" t="s">
        <v>2069</v>
      </c>
      <c r="R34" s="12">
        <v>10.971739426240516</v>
      </c>
      <c r="S34" s="8">
        <v>47.26</v>
      </c>
    </row>
    <row r="35" spans="1:19">
      <c r="A35" s="8" t="s">
        <v>1576</v>
      </c>
      <c r="B35" s="8">
        <v>1</v>
      </c>
      <c r="C35" s="9">
        <v>39704</v>
      </c>
      <c r="D35" s="8" t="s">
        <v>2061</v>
      </c>
      <c r="E35" s="10">
        <v>33.881321060499999</v>
      </c>
      <c r="F35" s="10">
        <v>-93.490511667899995</v>
      </c>
      <c r="G35" s="8" t="s">
        <v>950</v>
      </c>
      <c r="H35" s="13">
        <v>6.8730125004255154</v>
      </c>
      <c r="I35" s="13">
        <v>-26.783580047941619</v>
      </c>
      <c r="J35" s="12">
        <v>11.684699999999999</v>
      </c>
      <c r="K35" s="12">
        <v>1384.2701224699999</v>
      </c>
      <c r="L35" s="8">
        <f t="shared" si="1"/>
        <v>16174781.100025207</v>
      </c>
      <c r="M35" s="8">
        <v>2</v>
      </c>
      <c r="N35" s="12">
        <v>8.0664454657018076</v>
      </c>
      <c r="O35" s="8">
        <v>787</v>
      </c>
      <c r="P35" s="8">
        <v>8.5685844886425198</v>
      </c>
      <c r="Q35" s="8" t="s">
        <v>2070</v>
      </c>
      <c r="R35" s="12">
        <v>33.214746860660611</v>
      </c>
      <c r="S35" s="8">
        <v>49.51</v>
      </c>
    </row>
    <row r="36" spans="1:19">
      <c r="A36" s="8" t="s">
        <v>1617</v>
      </c>
      <c r="B36" s="8">
        <v>1</v>
      </c>
      <c r="C36" s="9">
        <v>39971</v>
      </c>
      <c r="D36" s="8" t="s">
        <v>2061</v>
      </c>
      <c r="E36" s="10">
        <v>35.678174793399997</v>
      </c>
      <c r="F36" s="10">
        <v>-93.744089487599993</v>
      </c>
      <c r="G36" s="8" t="s">
        <v>957</v>
      </c>
      <c r="H36" s="13">
        <v>4.0216358403758248</v>
      </c>
      <c r="I36" s="13">
        <v>-25.261443561238888</v>
      </c>
      <c r="J36" s="12">
        <v>536.66459999999995</v>
      </c>
      <c r="K36" s="12">
        <v>1321.617829</v>
      </c>
      <c r="L36" s="8">
        <f t="shared" si="1"/>
        <v>709265503.5531534</v>
      </c>
      <c r="M36" s="8">
        <v>3</v>
      </c>
      <c r="N36" s="12">
        <v>0.59984567035361291</v>
      </c>
      <c r="O36" s="8">
        <v>96</v>
      </c>
      <c r="P36" s="8">
        <v>1.0695174081920789</v>
      </c>
      <c r="Q36" s="8" t="s">
        <v>2069</v>
      </c>
      <c r="R36" s="12">
        <v>14.920903652808441</v>
      </c>
      <c r="S36" s="8">
        <v>31.35</v>
      </c>
    </row>
    <row r="37" spans="1:19">
      <c r="A37" s="8" t="s">
        <v>1093</v>
      </c>
      <c r="B37" s="8">
        <v>1</v>
      </c>
      <c r="C37" s="9">
        <v>40002</v>
      </c>
      <c r="D37" s="8" t="s">
        <v>2061</v>
      </c>
      <c r="E37" s="10">
        <v>33.556304425999997</v>
      </c>
      <c r="F37" s="10">
        <v>-92.022612473300001</v>
      </c>
      <c r="G37" s="8" t="s">
        <v>950</v>
      </c>
      <c r="H37" s="13">
        <v>7.1778244350212743</v>
      </c>
      <c r="I37" s="13">
        <v>-31.096798479564185</v>
      </c>
      <c r="J37" s="12">
        <v>6351.3486000000003</v>
      </c>
      <c r="K37" s="12">
        <v>1376.479118</v>
      </c>
      <c r="L37" s="8">
        <f t="shared" si="1"/>
        <v>8742498719.0385342</v>
      </c>
      <c r="M37" s="8">
        <v>4</v>
      </c>
      <c r="N37" s="12">
        <v>1.9665380961402954</v>
      </c>
      <c r="O37" s="8">
        <v>304</v>
      </c>
      <c r="P37" s="8">
        <v>2.6933587919993087</v>
      </c>
      <c r="Q37" s="8" t="s">
        <v>2069</v>
      </c>
      <c r="R37" s="12">
        <v>19.259506289680516</v>
      </c>
      <c r="S37" s="8">
        <v>147.41</v>
      </c>
    </row>
    <row r="38" spans="1:19">
      <c r="A38" s="8" t="s">
        <v>1439</v>
      </c>
      <c r="B38" s="8">
        <v>1</v>
      </c>
      <c r="C38" s="9">
        <v>39987</v>
      </c>
      <c r="D38" s="8" t="s">
        <v>2061</v>
      </c>
      <c r="E38" s="10">
        <v>33.617033730499998</v>
      </c>
      <c r="F38" s="10">
        <v>-93.860007737299995</v>
      </c>
      <c r="G38" s="8" t="s">
        <v>950</v>
      </c>
      <c r="H38" s="13">
        <v>7.0649569114716337</v>
      </c>
      <c r="I38" s="13">
        <v>-27.910830717876426</v>
      </c>
      <c r="J38" s="12">
        <v>10977.522300000001</v>
      </c>
      <c r="K38" s="12">
        <v>1395.2969680000001</v>
      </c>
      <c r="L38" s="8">
        <f t="shared" si="1"/>
        <v>15316903581.342388</v>
      </c>
      <c r="M38" s="8">
        <v>5</v>
      </c>
      <c r="N38" s="12">
        <v>2.0200908882208255</v>
      </c>
      <c r="O38" s="8">
        <v>428</v>
      </c>
      <c r="P38" s="8">
        <v>2.1495853968297349</v>
      </c>
      <c r="Q38" s="8" t="s">
        <v>2069</v>
      </c>
      <c r="R38" s="12">
        <v>23.40494118774437</v>
      </c>
      <c r="S38" s="8">
        <v>54.09</v>
      </c>
    </row>
    <row r="39" spans="1:19">
      <c r="A39" s="8" t="s">
        <v>1488</v>
      </c>
      <c r="B39" s="8">
        <v>1</v>
      </c>
      <c r="C39" s="9">
        <v>39988</v>
      </c>
      <c r="D39" s="8" t="s">
        <v>2061</v>
      </c>
      <c r="E39" s="10">
        <v>36.238495131100002</v>
      </c>
      <c r="F39" s="10">
        <v>-91.907767523700002</v>
      </c>
      <c r="G39" s="8" t="s">
        <v>957</v>
      </c>
      <c r="H39" s="13">
        <v>5.4984374572281389</v>
      </c>
      <c r="I39" s="13">
        <v>-29.916406066184745</v>
      </c>
      <c r="J39" s="12">
        <v>117.0081</v>
      </c>
      <c r="K39" s="12">
        <v>1177.434816</v>
      </c>
      <c r="L39" s="8">
        <f t="shared" si="1"/>
        <v>137769410.6940096</v>
      </c>
      <c r="M39" s="8">
        <v>3</v>
      </c>
      <c r="N39" s="12">
        <v>11.474614922332202</v>
      </c>
      <c r="O39" s="8">
        <v>529</v>
      </c>
      <c r="P39" s="8">
        <v>11.633884741275009</v>
      </c>
      <c r="Q39" s="8" t="s">
        <v>2071</v>
      </c>
      <c r="R39" s="12">
        <v>36.82357543490032</v>
      </c>
      <c r="S39" s="8">
        <v>262.62</v>
      </c>
    </row>
    <row r="40" spans="1:19">
      <c r="A40" s="8" t="s">
        <v>1394</v>
      </c>
      <c r="B40" s="8">
        <v>1</v>
      </c>
      <c r="C40" s="9">
        <v>39994</v>
      </c>
      <c r="D40" s="8" t="s">
        <v>2061</v>
      </c>
      <c r="E40" s="10">
        <v>35.346655595599998</v>
      </c>
      <c r="F40" s="10">
        <v>-91.322300482399996</v>
      </c>
      <c r="G40" s="8" t="s">
        <v>950</v>
      </c>
      <c r="H40" s="13">
        <v>3.634404014798879</v>
      </c>
      <c r="I40" s="13">
        <v>-25.278617961014437</v>
      </c>
      <c r="J40" s="12">
        <v>9.0081000000000007</v>
      </c>
      <c r="K40" s="12">
        <v>1264.632531</v>
      </c>
      <c r="L40" s="8">
        <f t="shared" si="1"/>
        <v>11391936.302501101</v>
      </c>
      <c r="M40" s="8">
        <v>1</v>
      </c>
      <c r="N40" s="12">
        <v>46.507728892325432</v>
      </c>
      <c r="O40" s="8">
        <v>2258</v>
      </c>
      <c r="P40" s="8">
        <v>47.072235013748617</v>
      </c>
      <c r="Q40" s="8" t="s">
        <v>2071</v>
      </c>
      <c r="R40" s="12">
        <v>97.01744430836294</v>
      </c>
      <c r="S40" s="8">
        <v>342.15</v>
      </c>
    </row>
    <row r="41" spans="1:19">
      <c r="A41" s="8" t="s">
        <v>1686</v>
      </c>
      <c r="B41" s="8">
        <v>1</v>
      </c>
      <c r="C41" s="9">
        <v>39989</v>
      </c>
      <c r="D41" s="8" t="s">
        <v>2061</v>
      </c>
      <c r="E41" s="10">
        <v>34.355172221700002</v>
      </c>
      <c r="F41" s="10">
        <v>-92.867594484500003</v>
      </c>
      <c r="G41" s="8" t="s">
        <v>950</v>
      </c>
      <c r="H41" s="13">
        <v>7.235773454131599</v>
      </c>
      <c r="I41" s="13">
        <v>-27.567942625101448</v>
      </c>
      <c r="J41" s="12">
        <v>4129.9092000000001</v>
      </c>
      <c r="K41" s="12">
        <v>1450.93223113</v>
      </c>
      <c r="L41" s="8">
        <f t="shared" si="1"/>
        <v>5992218369.9203129</v>
      </c>
      <c r="M41" s="8">
        <v>4</v>
      </c>
      <c r="N41" s="12">
        <v>0.91562224632617484</v>
      </c>
      <c r="O41" s="8">
        <v>236</v>
      </c>
      <c r="P41" s="8">
        <v>1.8004340301473598</v>
      </c>
      <c r="Q41" s="8" t="s">
        <v>2069</v>
      </c>
      <c r="R41" s="12">
        <v>16.150460358386866</v>
      </c>
      <c r="S41" s="8">
        <v>65.25</v>
      </c>
    </row>
    <row r="42" spans="1:19">
      <c r="A42" s="8" t="s">
        <v>1877</v>
      </c>
      <c r="B42" s="8">
        <v>1</v>
      </c>
      <c r="C42" s="9">
        <v>40052</v>
      </c>
      <c r="D42" s="8" t="s">
        <v>2061</v>
      </c>
      <c r="E42" s="10">
        <v>35.3156506097</v>
      </c>
      <c r="F42" s="10">
        <v>-92.395854890999999</v>
      </c>
      <c r="G42" s="8" t="s">
        <v>957</v>
      </c>
      <c r="H42" s="13">
        <v>6.4716499340340476</v>
      </c>
      <c r="I42" s="13">
        <v>-26.350750751030439</v>
      </c>
      <c r="J42" s="12">
        <v>428.08859999999999</v>
      </c>
      <c r="K42" s="12">
        <v>1301.00251654</v>
      </c>
      <c r="L42" s="8">
        <f t="shared" si="1"/>
        <v>556944345.90208542</v>
      </c>
      <c r="M42" s="8">
        <v>3</v>
      </c>
      <c r="N42" s="12">
        <v>9.5268888308613757</v>
      </c>
      <c r="O42" s="8">
        <v>347</v>
      </c>
      <c r="P42" s="8">
        <v>10.278892905091512</v>
      </c>
      <c r="Q42" s="8" t="s">
        <v>2069</v>
      </c>
      <c r="R42" s="12">
        <v>34.183169009058588</v>
      </c>
      <c r="S42" s="8">
        <v>50.59</v>
      </c>
    </row>
    <row r="43" spans="1:19">
      <c r="A43" s="8" t="s">
        <v>1486</v>
      </c>
      <c r="B43" s="8">
        <v>1</v>
      </c>
      <c r="C43" s="9">
        <v>39973</v>
      </c>
      <c r="D43" s="8" t="s">
        <v>2061</v>
      </c>
      <c r="E43" s="10">
        <v>35.427663018799997</v>
      </c>
      <c r="F43" s="10">
        <v>-94.144539154499995</v>
      </c>
      <c r="G43" s="8" t="s">
        <v>957</v>
      </c>
      <c r="H43" s="13">
        <v>10.754276115555143</v>
      </c>
      <c r="I43" s="13">
        <v>-26.132711664007545</v>
      </c>
      <c r="J43" s="12">
        <v>377152.16310000001</v>
      </c>
      <c r="K43" s="12">
        <v>693.35246815599999</v>
      </c>
      <c r="L43" s="8">
        <f t="shared" si="1"/>
        <v>261499383155.75928</v>
      </c>
      <c r="M43" s="8">
        <v>5</v>
      </c>
      <c r="N43" s="12">
        <v>18.613940097818656</v>
      </c>
      <c r="O43" s="8">
        <v>1057</v>
      </c>
      <c r="P43" s="8">
        <v>18.850764833410761</v>
      </c>
      <c r="Q43" s="8" t="s">
        <v>2071</v>
      </c>
      <c r="R43" s="12">
        <v>41.284708827833718</v>
      </c>
      <c r="S43" s="8">
        <v>572.58000000000004</v>
      </c>
    </row>
    <row r="44" spans="1:19">
      <c r="A44" s="8" t="s">
        <v>1795</v>
      </c>
      <c r="B44" s="8">
        <v>1</v>
      </c>
      <c r="C44" s="9">
        <v>40007</v>
      </c>
      <c r="D44" s="8" t="s">
        <v>2061</v>
      </c>
      <c r="E44" s="10">
        <v>36.359576180099999</v>
      </c>
      <c r="F44" s="10">
        <v>-92.590694446499995</v>
      </c>
      <c r="G44" s="8" t="s">
        <v>957</v>
      </c>
      <c r="H44" s="13">
        <v>12.060314209872562</v>
      </c>
      <c r="I44" s="13">
        <v>-32.904188713371688</v>
      </c>
      <c r="J44" s="12">
        <v>15634.3212</v>
      </c>
      <c r="K44" s="12">
        <v>1163.2719876599999</v>
      </c>
      <c r="L44" s="8">
        <f t="shared" si="1"/>
        <v>18186967898.038876</v>
      </c>
      <c r="M44" s="8">
        <v>5</v>
      </c>
      <c r="N44" s="12">
        <v>4.9841425434361106</v>
      </c>
      <c r="O44" s="8">
        <v>580</v>
      </c>
      <c r="P44" s="8">
        <v>5.745241929047328</v>
      </c>
      <c r="Q44" s="8" t="s">
        <v>2070</v>
      </c>
      <c r="R44" s="12">
        <v>37.775262794826276</v>
      </c>
      <c r="S44" s="8">
        <v>277.98</v>
      </c>
    </row>
    <row r="45" spans="1:19">
      <c r="A45" s="8" t="s">
        <v>1816</v>
      </c>
      <c r="B45" s="8">
        <v>1</v>
      </c>
      <c r="C45" s="9">
        <v>40029</v>
      </c>
      <c r="D45" s="8" t="s">
        <v>2061</v>
      </c>
      <c r="E45" s="10">
        <v>34.774022975100003</v>
      </c>
      <c r="F45" s="10">
        <v>-90.744208671999999</v>
      </c>
      <c r="G45" s="8" t="s">
        <v>950</v>
      </c>
      <c r="H45" s="13">
        <v>9.5809898063746601</v>
      </c>
      <c r="I45" s="13">
        <v>-26.267020930282598</v>
      </c>
      <c r="J45" s="12">
        <v>19658.521799999999</v>
      </c>
      <c r="K45" s="12">
        <v>1240.01933887</v>
      </c>
      <c r="L45" s="8">
        <f t="shared" si="1"/>
        <v>24376947205.597481</v>
      </c>
      <c r="M45" s="8">
        <v>5</v>
      </c>
      <c r="N45" s="12">
        <v>67.894889199235621</v>
      </c>
      <c r="O45" s="8">
        <v>644</v>
      </c>
      <c r="P45" s="8">
        <v>68.296108439905211</v>
      </c>
      <c r="Q45" s="8" t="s">
        <v>2071</v>
      </c>
      <c r="R45" s="12">
        <v>118.14821590135253</v>
      </c>
      <c r="S45" s="8">
        <v>197.47</v>
      </c>
    </row>
    <row r="46" spans="1:19">
      <c r="A46" s="8" t="s">
        <v>1355</v>
      </c>
      <c r="B46" s="8">
        <v>1</v>
      </c>
      <c r="C46" s="9">
        <v>39960</v>
      </c>
      <c r="D46" s="8" t="s">
        <v>2061</v>
      </c>
      <c r="E46" s="10">
        <v>35.094898206000003</v>
      </c>
      <c r="F46" s="10">
        <v>-93.422735301000003</v>
      </c>
      <c r="G46" s="8" t="s">
        <v>957</v>
      </c>
      <c r="H46" s="13">
        <v>6.3430387623174038</v>
      </c>
      <c r="I46" s="13">
        <v>-25.783800302148745</v>
      </c>
      <c r="J46" s="12">
        <v>1.7703</v>
      </c>
      <c r="K46" s="12">
        <v>1218.970513</v>
      </c>
      <c r="L46" s="8">
        <f t="shared" si="1"/>
        <v>2157943.4991639</v>
      </c>
      <c r="M46" s="8">
        <v>1</v>
      </c>
      <c r="N46" s="12">
        <v>4.0112081856619435</v>
      </c>
      <c r="O46" s="8">
        <v>1318</v>
      </c>
      <c r="P46" s="8">
        <v>4.0112081856619435</v>
      </c>
      <c r="Q46" s="8" t="s">
        <v>2070</v>
      </c>
      <c r="R46" s="12">
        <v>34.213441812532423</v>
      </c>
      <c r="S46" s="8">
        <v>140.12</v>
      </c>
    </row>
    <row r="47" spans="1:19">
      <c r="A47" s="8" t="s">
        <v>1523</v>
      </c>
      <c r="B47" s="8">
        <v>1</v>
      </c>
      <c r="C47" s="9">
        <v>40021</v>
      </c>
      <c r="D47" s="8" t="s">
        <v>2061</v>
      </c>
      <c r="E47" s="10">
        <v>33.045537474600003</v>
      </c>
      <c r="F47" s="10">
        <v>-93.828744780600005</v>
      </c>
      <c r="G47" s="8" t="s">
        <v>950</v>
      </c>
      <c r="H47" s="13">
        <v>5.3588307719372708</v>
      </c>
      <c r="I47" s="13">
        <v>-28.046541871498793</v>
      </c>
      <c r="J47" s="12">
        <v>144350.5122</v>
      </c>
      <c r="K47" s="12">
        <v>879.39463045599996</v>
      </c>
      <c r="L47" s="8">
        <f t="shared" si="1"/>
        <v>126941065332.25331</v>
      </c>
      <c r="M47" s="8">
        <v>5</v>
      </c>
      <c r="N47" s="12">
        <v>11.039295570854769</v>
      </c>
      <c r="O47" s="8">
        <v>726</v>
      </c>
      <c r="P47" s="8">
        <v>11.14709777332998</v>
      </c>
      <c r="Q47" s="8" t="s">
        <v>2070</v>
      </c>
      <c r="R47" s="12">
        <v>34.76730357772098</v>
      </c>
      <c r="S47" s="8">
        <v>646.5</v>
      </c>
    </row>
    <row r="48" spans="1:19">
      <c r="A48" s="8" t="s">
        <v>1613</v>
      </c>
      <c r="B48" s="8">
        <v>1</v>
      </c>
      <c r="C48" s="9">
        <v>40043</v>
      </c>
      <c r="D48" s="8" t="s">
        <v>2061</v>
      </c>
      <c r="E48" s="10">
        <v>35.403915826999999</v>
      </c>
      <c r="F48" s="10">
        <v>-94.3381947174</v>
      </c>
      <c r="G48" s="8" t="s">
        <v>957</v>
      </c>
      <c r="H48" s="13">
        <v>9.7625028781267993</v>
      </c>
      <c r="I48" s="13">
        <v>-27.775251361215954</v>
      </c>
      <c r="J48" s="12">
        <v>376215.82829999999</v>
      </c>
      <c r="K48" s="12">
        <v>692.13020520800001</v>
      </c>
      <c r="L48" s="8">
        <f t="shared" si="1"/>
        <v>260390338443.7767</v>
      </c>
      <c r="M48" s="8">
        <v>5</v>
      </c>
      <c r="N48" s="12">
        <v>18.642852452070201</v>
      </c>
      <c r="O48" s="8">
        <v>229</v>
      </c>
      <c r="P48" s="8">
        <v>18.876686433238302</v>
      </c>
      <c r="Q48" s="8" t="s">
        <v>2071</v>
      </c>
      <c r="R48" s="12">
        <v>41.296895150499019</v>
      </c>
      <c r="S48" s="8">
        <v>646.5</v>
      </c>
    </row>
    <row r="49" spans="1:19">
      <c r="A49" s="8" t="s">
        <v>1490</v>
      </c>
      <c r="B49" s="8">
        <v>1</v>
      </c>
      <c r="C49" s="9">
        <v>39978</v>
      </c>
      <c r="D49" s="8" t="s">
        <v>2061</v>
      </c>
      <c r="E49" s="10">
        <v>36.114886485900001</v>
      </c>
      <c r="F49" s="10">
        <v>-91.966990760300007</v>
      </c>
      <c r="G49" s="8" t="s">
        <v>957</v>
      </c>
      <c r="H49" s="13">
        <v>7.894017372418614</v>
      </c>
      <c r="I49" s="13">
        <v>-28.779303432975709</v>
      </c>
      <c r="J49" s="12">
        <v>13.6998</v>
      </c>
      <c r="K49" s="12">
        <v>1170.5444749999999</v>
      </c>
      <c r="L49" s="8">
        <f t="shared" si="1"/>
        <v>16036225.198604997</v>
      </c>
      <c r="M49" s="8">
        <v>2</v>
      </c>
      <c r="N49" s="12">
        <v>6.5508872216085363</v>
      </c>
      <c r="O49" s="8">
        <v>2063</v>
      </c>
      <c r="P49" s="8">
        <v>6.8231050412830481</v>
      </c>
      <c r="Q49" s="8" t="s">
        <v>2069</v>
      </c>
      <c r="R49" s="12">
        <v>28.050978039638828</v>
      </c>
      <c r="S49" s="8">
        <v>195.87</v>
      </c>
    </row>
    <row r="50" spans="1:19">
      <c r="A50" s="8" t="s">
        <v>1108</v>
      </c>
      <c r="B50" s="8">
        <v>1</v>
      </c>
      <c r="C50" s="9">
        <v>40017</v>
      </c>
      <c r="D50" s="8" t="s">
        <v>2061</v>
      </c>
      <c r="E50" s="10">
        <v>35.512703457400001</v>
      </c>
      <c r="F50" s="10">
        <v>-91.616869144099994</v>
      </c>
      <c r="G50" s="8" t="s">
        <v>957</v>
      </c>
      <c r="H50" s="13">
        <v>6.9968946706995254</v>
      </c>
      <c r="I50" s="13">
        <v>-27.720766124310963</v>
      </c>
      <c r="J50" s="12">
        <v>2.5425</v>
      </c>
      <c r="K50" s="12">
        <v>1248.327434</v>
      </c>
      <c r="L50" s="8">
        <f t="shared" si="1"/>
        <v>3173872.500945</v>
      </c>
      <c r="M50" s="8">
        <v>1</v>
      </c>
      <c r="N50" s="12">
        <v>25.417630530185349</v>
      </c>
      <c r="O50" s="8">
        <v>655</v>
      </c>
      <c r="P50" s="8">
        <v>25.417630530185349</v>
      </c>
      <c r="Q50" s="8" t="s">
        <v>2070</v>
      </c>
      <c r="R50" s="12">
        <v>68.506833729797734</v>
      </c>
      <c r="S50" s="8">
        <v>73.98</v>
      </c>
    </row>
    <row r="51" spans="1:19">
      <c r="A51" s="8" t="s">
        <v>1485</v>
      </c>
      <c r="B51" s="8">
        <v>1</v>
      </c>
      <c r="C51" s="9">
        <v>39966</v>
      </c>
      <c r="D51" s="8" t="s">
        <v>2061</v>
      </c>
      <c r="E51" s="10">
        <v>36.428611662199998</v>
      </c>
      <c r="F51" s="10">
        <v>-93.146348769599996</v>
      </c>
      <c r="G51" s="8" t="s">
        <v>957</v>
      </c>
      <c r="H51" s="13">
        <v>6.490835240423892</v>
      </c>
      <c r="I51" s="13">
        <v>-27.137770151328517</v>
      </c>
      <c r="J51" s="12">
        <v>9.5202000000000009</v>
      </c>
      <c r="K51" s="12">
        <v>1096.2226318800001</v>
      </c>
      <c r="L51" s="8">
        <f t="shared" si="1"/>
        <v>10436258.700023979</v>
      </c>
      <c r="M51" s="8">
        <v>1</v>
      </c>
      <c r="N51" s="12">
        <v>3.8724720532730794</v>
      </c>
      <c r="O51" s="8">
        <v>2578</v>
      </c>
      <c r="P51" s="8">
        <v>4.0187678661372317</v>
      </c>
      <c r="Q51" s="8" t="s">
        <v>2070</v>
      </c>
      <c r="R51" s="12">
        <v>27.87127360657832</v>
      </c>
      <c r="S51" s="8">
        <v>394.63</v>
      </c>
    </row>
    <row r="52" spans="1:19">
      <c r="A52" s="8" t="s">
        <v>1615</v>
      </c>
      <c r="B52" s="8">
        <v>1</v>
      </c>
      <c r="C52" s="9">
        <v>40050</v>
      </c>
      <c r="D52" s="8" t="s">
        <v>2061</v>
      </c>
      <c r="E52" s="10">
        <v>35.685485347799997</v>
      </c>
      <c r="F52" s="10">
        <v>-93.526169621799994</v>
      </c>
      <c r="G52" s="8" t="s">
        <v>957</v>
      </c>
      <c r="H52" s="13">
        <v>3.7921297245704517</v>
      </c>
      <c r="I52" s="13">
        <v>-24.692306691785724</v>
      </c>
      <c r="J52" s="12">
        <v>74.824200000000005</v>
      </c>
      <c r="K52" s="12">
        <v>1339.83528591</v>
      </c>
      <c r="L52" s="8">
        <f t="shared" si="1"/>
        <v>100252103.39998703</v>
      </c>
      <c r="M52" s="8">
        <v>2</v>
      </c>
      <c r="N52" s="12">
        <v>0.32485008099116297</v>
      </c>
      <c r="O52" s="8">
        <v>76</v>
      </c>
      <c r="P52" s="8">
        <v>0.79274502710260664</v>
      </c>
      <c r="Q52" s="8" t="s">
        <v>2069</v>
      </c>
      <c r="R52" s="12">
        <v>13.88468545367035</v>
      </c>
      <c r="S52" s="8">
        <v>22.45</v>
      </c>
    </row>
    <row r="53" spans="1:19">
      <c r="A53" s="8" t="s">
        <v>1693</v>
      </c>
      <c r="B53" s="8">
        <v>1</v>
      </c>
      <c r="C53" s="9">
        <v>39988</v>
      </c>
      <c r="D53" s="8" t="s">
        <v>2061</v>
      </c>
      <c r="E53" s="10">
        <v>33.873046134200003</v>
      </c>
      <c r="F53" s="10">
        <v>-93.5081361891</v>
      </c>
      <c r="G53" s="8" t="s">
        <v>950</v>
      </c>
      <c r="H53" s="13">
        <v>6.9499852928476065</v>
      </c>
      <c r="I53" s="13">
        <v>-27.494294522922811</v>
      </c>
      <c r="J53" s="12">
        <v>5.13</v>
      </c>
      <c r="K53" s="12">
        <v>1383.82052632</v>
      </c>
      <c r="L53" s="8">
        <f t="shared" si="1"/>
        <v>7098999.3000216</v>
      </c>
      <c r="M53" s="8">
        <v>1</v>
      </c>
      <c r="N53" s="12">
        <v>6.7233084585404717</v>
      </c>
      <c r="O53" s="8">
        <v>1029</v>
      </c>
      <c r="P53" s="8">
        <v>7.0911060371847023</v>
      </c>
      <c r="Q53" s="8" t="s">
        <v>2070</v>
      </c>
      <c r="R53" s="12">
        <v>30.547156182891626</v>
      </c>
      <c r="S53" s="8">
        <v>55.52</v>
      </c>
    </row>
    <row r="54" spans="1:19">
      <c r="A54" s="8" t="s">
        <v>1360</v>
      </c>
      <c r="B54" s="8">
        <v>1</v>
      </c>
      <c r="C54" s="9">
        <v>39980</v>
      </c>
      <c r="D54" s="8" t="s">
        <v>2061</v>
      </c>
      <c r="E54" s="10">
        <v>33.209242199899997</v>
      </c>
      <c r="F54" s="10">
        <v>-92.530514564300006</v>
      </c>
      <c r="G54" s="8" t="s">
        <v>950</v>
      </c>
      <c r="H54" s="13">
        <v>2.5084324603898183</v>
      </c>
      <c r="I54" s="13">
        <v>-28.269544865275645</v>
      </c>
      <c r="J54" s="12">
        <v>1.3419000000000001</v>
      </c>
      <c r="K54" s="12">
        <v>1390.3708920199999</v>
      </c>
      <c r="L54" s="8">
        <f t="shared" si="1"/>
        <v>1865738.7000016381</v>
      </c>
      <c r="M54" s="8">
        <v>1</v>
      </c>
      <c r="N54" s="12">
        <v>0</v>
      </c>
      <c r="O54" s="8">
        <v>385</v>
      </c>
      <c r="P54" s="8">
        <v>0</v>
      </c>
      <c r="Q54" s="8" t="s">
        <v>2069</v>
      </c>
      <c r="R54" s="12">
        <v>13.87681961</v>
      </c>
      <c r="S54" s="8">
        <v>75.05</v>
      </c>
    </row>
    <row r="55" spans="1:19">
      <c r="A55" s="8" t="s">
        <v>1413</v>
      </c>
      <c r="B55" s="8">
        <v>1</v>
      </c>
      <c r="C55" s="9">
        <v>39981</v>
      </c>
      <c r="D55" s="8" t="s">
        <v>2061</v>
      </c>
      <c r="E55" s="10">
        <v>33.899252907899999</v>
      </c>
      <c r="F55" s="10">
        <v>-92.636047430800005</v>
      </c>
      <c r="G55" s="8" t="s">
        <v>950</v>
      </c>
      <c r="H55" s="13">
        <v>3.3584873029585216</v>
      </c>
      <c r="I55" s="13">
        <v>-30.248961819281458</v>
      </c>
      <c r="J55" s="12">
        <v>1.8684000000000001</v>
      </c>
      <c r="K55" s="12">
        <v>1366.87572254</v>
      </c>
      <c r="L55" s="8">
        <f t="shared" si="1"/>
        <v>2553870.599993736</v>
      </c>
      <c r="M55" s="8">
        <v>1</v>
      </c>
      <c r="N55" s="12">
        <v>2.122509224623959</v>
      </c>
      <c r="O55" s="8">
        <v>419</v>
      </c>
      <c r="P55" s="8">
        <v>2.4243897718751524</v>
      </c>
      <c r="Q55" s="8" t="s">
        <v>2069</v>
      </c>
      <c r="R55" s="12">
        <v>15.856042947673942</v>
      </c>
      <c r="S55" s="8">
        <v>76.849999999999994</v>
      </c>
    </row>
    <row r="56" spans="1:19">
      <c r="A56" s="8" t="s">
        <v>1342</v>
      </c>
      <c r="B56" s="8">
        <v>1</v>
      </c>
      <c r="C56" s="9">
        <v>39952</v>
      </c>
      <c r="D56" s="8" t="s">
        <v>2061</v>
      </c>
      <c r="E56" s="10">
        <v>34.701300292399999</v>
      </c>
      <c r="F56" s="10">
        <v>-93.797391019100004</v>
      </c>
      <c r="G56" s="8" t="s">
        <v>957</v>
      </c>
      <c r="H56" s="13">
        <v>-2.4591726284390667</v>
      </c>
      <c r="I56" s="13">
        <v>-28.433816000987424</v>
      </c>
      <c r="J56" s="12">
        <v>4.3524000000000003</v>
      </c>
      <c r="K56" s="12">
        <v>1499.27584781</v>
      </c>
      <c r="L56" s="8">
        <f t="shared" si="1"/>
        <v>6525448.2000082443</v>
      </c>
      <c r="M56" s="8">
        <v>1</v>
      </c>
      <c r="N56" s="12">
        <v>0</v>
      </c>
      <c r="O56" s="8">
        <v>56</v>
      </c>
      <c r="P56" s="8">
        <v>0</v>
      </c>
      <c r="Q56" s="8" t="s">
        <v>2069</v>
      </c>
      <c r="R56" s="12">
        <v>9.9443607329999999</v>
      </c>
      <c r="S56" s="8">
        <v>17.84</v>
      </c>
    </row>
    <row r="57" spans="1:19">
      <c r="A57" s="8" t="s">
        <v>1761</v>
      </c>
      <c r="B57" s="8">
        <v>1</v>
      </c>
      <c r="C57" s="9">
        <v>39952</v>
      </c>
      <c r="D57" s="8" t="s">
        <v>2061</v>
      </c>
      <c r="E57" s="10">
        <v>34.675950996799997</v>
      </c>
      <c r="F57" s="10">
        <v>-92.663962505699999</v>
      </c>
      <c r="G57" s="8" t="s">
        <v>957</v>
      </c>
      <c r="H57" s="13">
        <v>5.1146913084392436</v>
      </c>
      <c r="I57" s="13">
        <v>-26.955631761260438</v>
      </c>
      <c r="J57" s="12">
        <v>12.866400000000001</v>
      </c>
      <c r="K57" s="12">
        <v>1385.78329603</v>
      </c>
      <c r="L57" s="8">
        <f t="shared" si="1"/>
        <v>17830042.200040393</v>
      </c>
      <c r="M57" s="8">
        <v>2</v>
      </c>
      <c r="N57" s="12">
        <v>0.19985630351777206</v>
      </c>
      <c r="O57" s="8">
        <v>206</v>
      </c>
      <c r="P57" s="8">
        <v>0.59413669927519919</v>
      </c>
      <c r="Q57" s="8" t="s">
        <v>2069</v>
      </c>
      <c r="R57" s="12">
        <v>11.681440190186088</v>
      </c>
      <c r="S57" s="8">
        <v>203.53</v>
      </c>
    </row>
    <row r="58" spans="1:19">
      <c r="A58" s="8" t="s">
        <v>1880</v>
      </c>
      <c r="B58" s="8">
        <v>1</v>
      </c>
      <c r="C58" s="9">
        <v>39993</v>
      </c>
      <c r="D58" s="8" t="s">
        <v>2061</v>
      </c>
      <c r="E58" s="10">
        <v>35.275840410599997</v>
      </c>
      <c r="F58" s="10">
        <v>-90.234260918199993</v>
      </c>
      <c r="G58" s="8" t="s">
        <v>950</v>
      </c>
      <c r="H58" s="13">
        <v>1.9436622607901448</v>
      </c>
      <c r="I58" s="13">
        <v>-30.712965286598987</v>
      </c>
      <c r="J58" s="12">
        <v>1.6452</v>
      </c>
      <c r="K58" s="12">
        <v>1318.7527352300001</v>
      </c>
      <c r="L58" s="8">
        <f t="shared" si="1"/>
        <v>2169612.0000003963</v>
      </c>
      <c r="M58" s="8">
        <v>1</v>
      </c>
      <c r="N58" s="12">
        <v>77.708217000224735</v>
      </c>
      <c r="O58" s="8">
        <v>17325</v>
      </c>
      <c r="P58" s="8">
        <v>80.057168047871201</v>
      </c>
      <c r="Q58" s="8" t="s">
        <v>2071</v>
      </c>
      <c r="R58" s="12">
        <v>142.13148209993065</v>
      </c>
      <c r="S58" s="8">
        <v>522.20000000000005</v>
      </c>
    </row>
    <row r="59" spans="1:19">
      <c r="A59" s="8" t="s">
        <v>1593</v>
      </c>
      <c r="B59" s="8">
        <v>1</v>
      </c>
      <c r="C59" s="9">
        <v>39953</v>
      </c>
      <c r="D59" s="8" t="s">
        <v>2061</v>
      </c>
      <c r="E59" s="10">
        <v>35.069771258999999</v>
      </c>
      <c r="F59" s="10">
        <v>-94.188304857700004</v>
      </c>
      <c r="G59" s="8" t="s">
        <v>957</v>
      </c>
      <c r="H59" s="13">
        <v>3.1012124269388854</v>
      </c>
      <c r="I59" s="13">
        <v>-27.90729064318473</v>
      </c>
      <c r="J59" s="12">
        <v>5.7329999999999997</v>
      </c>
      <c r="K59" s="12">
        <v>1194.69576138</v>
      </c>
      <c r="L59" s="8">
        <f t="shared" si="1"/>
        <v>6849190.7999915397</v>
      </c>
      <c r="M59" s="8">
        <v>1</v>
      </c>
      <c r="N59" s="12">
        <v>3.945295211508864</v>
      </c>
      <c r="O59" s="8">
        <v>411</v>
      </c>
      <c r="P59" s="8">
        <v>4.6777192345184151</v>
      </c>
      <c r="Q59" s="8" t="s">
        <v>2070</v>
      </c>
      <c r="R59" s="12">
        <v>36.876729175746163</v>
      </c>
      <c r="S59" s="8">
        <v>101.22</v>
      </c>
    </row>
    <row r="60" spans="1:19">
      <c r="A60" s="8" t="s">
        <v>1235</v>
      </c>
      <c r="B60" s="8">
        <v>1</v>
      </c>
      <c r="C60" s="9">
        <v>40021</v>
      </c>
      <c r="D60" s="8" t="s">
        <v>2061</v>
      </c>
      <c r="E60" s="10">
        <v>35.885042379600002</v>
      </c>
      <c r="F60" s="10">
        <v>-91.386369812799998</v>
      </c>
      <c r="G60" s="8" t="s">
        <v>957</v>
      </c>
      <c r="H60" s="13">
        <v>5.7294877069752053</v>
      </c>
      <c r="I60" s="13">
        <v>-28.422904246333847</v>
      </c>
      <c r="J60" s="12">
        <v>16.552800000000001</v>
      </c>
      <c r="K60" s="12">
        <v>1226.98450413</v>
      </c>
      <c r="L60" s="8">
        <f t="shared" si="1"/>
        <v>20310029.099963065</v>
      </c>
      <c r="M60" s="8">
        <v>2</v>
      </c>
      <c r="N60" s="12">
        <v>14.918711489886839</v>
      </c>
      <c r="O60" s="8">
        <v>573</v>
      </c>
      <c r="P60" s="8">
        <v>15.082805182191501</v>
      </c>
      <c r="Q60" s="8" t="s">
        <v>2071</v>
      </c>
      <c r="R60" s="12">
        <v>37.382060285188963</v>
      </c>
      <c r="S60" s="8">
        <v>294.16000000000003</v>
      </c>
    </row>
    <row r="61" spans="1:19">
      <c r="A61" s="8" t="s">
        <v>1352</v>
      </c>
      <c r="B61" s="8">
        <v>1</v>
      </c>
      <c r="C61" s="9">
        <v>40007</v>
      </c>
      <c r="D61" s="8" t="s">
        <v>2061</v>
      </c>
      <c r="E61" s="10">
        <v>33.592436249899997</v>
      </c>
      <c r="F61" s="10">
        <v>-91.306950181399998</v>
      </c>
      <c r="G61" s="8" t="s">
        <v>950</v>
      </c>
      <c r="H61" s="13">
        <v>10.139254557504106</v>
      </c>
      <c r="I61" s="13">
        <v>-26.192489018955445</v>
      </c>
      <c r="J61" s="12">
        <v>84.3489</v>
      </c>
      <c r="K61" s="12">
        <v>1352.5844688</v>
      </c>
      <c r="L61" s="8">
        <f t="shared" si="1"/>
        <v>114089012.10036431</v>
      </c>
      <c r="M61" s="8">
        <v>2</v>
      </c>
      <c r="N61" s="12">
        <v>68.84317729815838</v>
      </c>
      <c r="O61" s="8">
        <v>796</v>
      </c>
      <c r="P61" s="8">
        <v>69.288309627135348</v>
      </c>
      <c r="Q61" s="8" t="s">
        <v>2071</v>
      </c>
      <c r="R61" s="12">
        <v>108.69471418668208</v>
      </c>
      <c r="S61" s="8">
        <v>638.99</v>
      </c>
    </row>
    <row r="62" spans="1:19">
      <c r="A62" s="8" t="s">
        <v>1612</v>
      </c>
      <c r="B62" s="8">
        <v>1</v>
      </c>
      <c r="C62" s="9">
        <v>39965</v>
      </c>
      <c r="D62" s="8" t="s">
        <v>2061</v>
      </c>
      <c r="E62" s="10">
        <v>34.066580582</v>
      </c>
      <c r="F62" s="10">
        <v>-93.423753574100004</v>
      </c>
      <c r="G62" s="8" t="s">
        <v>957</v>
      </c>
      <c r="H62" s="13">
        <v>3.9596260350348897</v>
      </c>
      <c r="I62" s="13">
        <v>-27.746013882418836</v>
      </c>
      <c r="J62" s="12">
        <v>20.330100000000002</v>
      </c>
      <c r="K62" s="12">
        <v>1389.5592102400001</v>
      </c>
      <c r="L62" s="8">
        <f t="shared" si="1"/>
        <v>28249877.700100228</v>
      </c>
      <c r="M62" s="8">
        <v>2</v>
      </c>
      <c r="N62" s="12">
        <v>0</v>
      </c>
      <c r="O62" s="8">
        <v>154</v>
      </c>
      <c r="P62" s="8">
        <v>0.1117625302000337</v>
      </c>
      <c r="Q62" s="8" t="s">
        <v>2069</v>
      </c>
      <c r="R62" s="12">
        <v>9.3497099709770932</v>
      </c>
      <c r="S62" s="8">
        <v>22.4</v>
      </c>
    </row>
    <row r="63" spans="1:19">
      <c r="A63" s="8" t="s">
        <v>1285</v>
      </c>
      <c r="B63" s="8">
        <v>1</v>
      </c>
      <c r="C63" s="9">
        <v>39953</v>
      </c>
      <c r="D63" s="8" t="s">
        <v>2061</v>
      </c>
      <c r="E63" s="10">
        <v>34.9220272174</v>
      </c>
      <c r="F63" s="10">
        <v>-92.953151996399995</v>
      </c>
      <c r="G63" s="8" t="s">
        <v>957</v>
      </c>
      <c r="H63" s="13">
        <v>1.3322448584954723</v>
      </c>
      <c r="I63" s="13">
        <v>-27.874279381849611</v>
      </c>
      <c r="J63" s="12">
        <v>2.0375999999999999</v>
      </c>
      <c r="K63" s="12">
        <v>1380.5940812700001</v>
      </c>
      <c r="L63" s="8">
        <f t="shared" si="1"/>
        <v>2813098.4999957518</v>
      </c>
      <c r="M63" s="8">
        <v>1</v>
      </c>
      <c r="N63" s="12">
        <v>0</v>
      </c>
      <c r="O63" s="8">
        <v>68</v>
      </c>
      <c r="P63" s="8">
        <v>0</v>
      </c>
      <c r="Q63" s="8" t="s">
        <v>2069</v>
      </c>
      <c r="R63" s="12">
        <v>9.6707696910000003</v>
      </c>
      <c r="S63" s="8">
        <v>21.2</v>
      </c>
    </row>
    <row r="64" spans="1:19">
      <c r="A64" s="8" t="s">
        <v>1561</v>
      </c>
      <c r="B64" s="8">
        <v>1</v>
      </c>
      <c r="C64" s="9">
        <v>39960</v>
      </c>
      <c r="D64" s="8" t="s">
        <v>2061</v>
      </c>
      <c r="E64" s="10">
        <v>34.3115729214</v>
      </c>
      <c r="F64" s="10">
        <v>-93.756694607300005</v>
      </c>
      <c r="G64" s="8" t="s">
        <v>957</v>
      </c>
      <c r="H64" s="13">
        <v>1.9591618362965697</v>
      </c>
      <c r="I64" s="13">
        <v>-27.52705899254088</v>
      </c>
      <c r="J64" s="12">
        <v>0.69930000000000003</v>
      </c>
      <c r="K64" s="12">
        <v>1516.6743886700001</v>
      </c>
      <c r="L64" s="8">
        <f t="shared" si="1"/>
        <v>1060610.3999969312</v>
      </c>
      <c r="M64" s="8">
        <v>1</v>
      </c>
      <c r="N64" s="12">
        <v>0</v>
      </c>
      <c r="O64" s="8">
        <v>514</v>
      </c>
      <c r="P64" s="8">
        <v>0.9159466340966359</v>
      </c>
      <c r="Q64" s="8" t="s">
        <v>2069</v>
      </c>
      <c r="R64" s="12">
        <v>11.994805520943201</v>
      </c>
      <c r="S64" s="8">
        <v>26.32</v>
      </c>
    </row>
    <row r="65" spans="1:19">
      <c r="A65" s="8" t="s">
        <v>1454</v>
      </c>
      <c r="B65" s="8">
        <v>1</v>
      </c>
      <c r="C65" s="9">
        <v>39972</v>
      </c>
      <c r="D65" s="8" t="s">
        <v>2061</v>
      </c>
      <c r="E65" s="10">
        <v>34.099356515799997</v>
      </c>
      <c r="F65" s="10">
        <v>-91.643501577699993</v>
      </c>
      <c r="G65" s="8" t="s">
        <v>950</v>
      </c>
      <c r="H65" s="13">
        <v>0.14840852369226709</v>
      </c>
      <c r="I65" s="13">
        <v>-26.998415842114376</v>
      </c>
      <c r="J65" s="12">
        <v>12.333600000000001</v>
      </c>
      <c r="K65" s="12">
        <v>1332.9471687099999</v>
      </c>
      <c r="L65" s="8">
        <f t="shared" si="1"/>
        <v>16440037.200001653</v>
      </c>
      <c r="M65" s="8">
        <v>2</v>
      </c>
      <c r="N65" s="12">
        <v>63.031700136542042</v>
      </c>
      <c r="O65" s="8">
        <v>9075</v>
      </c>
      <c r="P65" s="8">
        <v>63.879431953827073</v>
      </c>
      <c r="Q65" s="8" t="s">
        <v>2071</v>
      </c>
      <c r="R65" s="12">
        <v>103.38837289529057</v>
      </c>
      <c r="S65" s="8">
        <v>543.51</v>
      </c>
    </row>
    <row r="66" spans="1:19">
      <c r="A66" s="8" t="s">
        <v>1711</v>
      </c>
      <c r="B66" s="8">
        <v>1</v>
      </c>
      <c r="C66" s="9">
        <v>39979</v>
      </c>
      <c r="D66" s="8" t="s">
        <v>2061</v>
      </c>
      <c r="E66" s="10">
        <v>36.397926562999999</v>
      </c>
      <c r="F66" s="10">
        <v>-92.370618058000005</v>
      </c>
      <c r="G66" s="8" t="s">
        <v>957</v>
      </c>
      <c r="H66" s="13">
        <v>7.3085975063497672</v>
      </c>
      <c r="I66" s="13">
        <v>-31.870480528175275</v>
      </c>
      <c r="J66" s="12">
        <v>21.758400000000002</v>
      </c>
      <c r="K66" s="12">
        <v>1138.2189774999999</v>
      </c>
      <c r="L66" s="8">
        <f t="shared" ref="L66:L67" si="2">J66*K66*1000</f>
        <v>24765823.800035998</v>
      </c>
      <c r="M66" s="8">
        <v>2</v>
      </c>
      <c r="N66" s="12">
        <v>4.2893717739933184</v>
      </c>
      <c r="O66" s="8">
        <v>367</v>
      </c>
      <c r="P66" s="8">
        <v>5.0091577833348602</v>
      </c>
      <c r="Q66" s="8" t="s">
        <v>2070</v>
      </c>
      <c r="R66" s="12">
        <v>25.368628840769468</v>
      </c>
      <c r="S66" s="8">
        <v>409.82</v>
      </c>
    </row>
    <row r="67" spans="1:19">
      <c r="A67" s="8" t="s">
        <v>1965</v>
      </c>
      <c r="B67" s="8">
        <v>1</v>
      </c>
      <c r="C67" s="9">
        <v>40035</v>
      </c>
      <c r="D67" s="8" t="s">
        <v>2061</v>
      </c>
      <c r="E67" s="10">
        <v>36.427817169900003</v>
      </c>
      <c r="F67" s="10">
        <v>-94.112033060100003</v>
      </c>
      <c r="G67" s="8" t="s">
        <v>957</v>
      </c>
      <c r="H67" s="13">
        <v>6.8058656574976135</v>
      </c>
      <c r="I67" s="13">
        <v>-25.82838360481168</v>
      </c>
      <c r="J67" s="12">
        <v>1.7604</v>
      </c>
      <c r="K67" s="12">
        <v>1185.65644172</v>
      </c>
      <c r="L67" s="8">
        <f t="shared" si="2"/>
        <v>2087229.6000038877</v>
      </c>
      <c r="M67" s="8">
        <v>1</v>
      </c>
      <c r="N67" s="12">
        <v>13.982365240904226</v>
      </c>
      <c r="O67" s="8">
        <v>5850</v>
      </c>
      <c r="P67" s="8">
        <v>20.389545682190523</v>
      </c>
      <c r="Q67" s="8" t="s">
        <v>2070</v>
      </c>
      <c r="R67" s="12">
        <v>88.842742757802256</v>
      </c>
      <c r="S67" s="8">
        <v>424.7</v>
      </c>
    </row>
    <row r="68" spans="1:19">
      <c r="A68" s="8" t="s">
        <v>1592</v>
      </c>
      <c r="B68" s="8">
        <v>1</v>
      </c>
      <c r="C68" s="9">
        <v>40001</v>
      </c>
      <c r="D68" s="8" t="s">
        <v>2061</v>
      </c>
      <c r="E68" s="10">
        <v>34.646909859399997</v>
      </c>
      <c r="F68" s="10">
        <v>-91.976283127499997</v>
      </c>
      <c r="G68" s="8" t="s">
        <v>950</v>
      </c>
      <c r="H68" s="13">
        <v>6.6420659817403456</v>
      </c>
      <c r="I68" s="13">
        <v>-23.404189839457896</v>
      </c>
      <c r="J68" s="12">
        <v>124.645</v>
      </c>
      <c r="K68" s="12"/>
      <c r="M68" s="8">
        <v>3</v>
      </c>
      <c r="N68" s="12">
        <v>44.086201789999997</v>
      </c>
      <c r="O68" s="8">
        <v>34450</v>
      </c>
      <c r="P68" s="8">
        <v>44.289179937882082</v>
      </c>
      <c r="Q68" s="8" t="s">
        <v>2071</v>
      </c>
      <c r="R68" s="12" t="s">
        <v>2074</v>
      </c>
      <c r="S68" s="8">
        <v>567.49</v>
      </c>
    </row>
    <row r="69" spans="1:19">
      <c r="A69" s="8" t="s">
        <v>1713</v>
      </c>
      <c r="B69" s="8">
        <v>1</v>
      </c>
      <c r="C69" s="9">
        <v>40029</v>
      </c>
      <c r="D69" s="8" t="s">
        <v>2061</v>
      </c>
      <c r="E69" s="10">
        <v>34.999556456100002</v>
      </c>
      <c r="F69" s="10">
        <v>-94.106113778400001</v>
      </c>
      <c r="G69" s="8" t="s">
        <v>957</v>
      </c>
      <c r="H69" s="13">
        <v>4.7767973281434104</v>
      </c>
      <c r="I69" s="13">
        <v>-31.939310771407488</v>
      </c>
      <c r="J69" s="12">
        <v>31.514399999999998</v>
      </c>
      <c r="K69" s="12">
        <v>1285.0251884899999</v>
      </c>
      <c r="L69" s="8">
        <f t="shared" ref="L69:L132" si="3">J69*K69*1000</f>
        <v>40496797.800149255</v>
      </c>
      <c r="M69" s="8">
        <v>2</v>
      </c>
      <c r="N69" s="12">
        <v>0.82848544725778817</v>
      </c>
      <c r="O69" s="8">
        <v>358</v>
      </c>
      <c r="P69" s="8">
        <v>1.070679093460116</v>
      </c>
      <c r="Q69" s="8" t="s">
        <v>2069</v>
      </c>
      <c r="R69" s="12">
        <v>15.291290225122879</v>
      </c>
      <c r="S69" s="8">
        <v>94.6</v>
      </c>
    </row>
    <row r="70" spans="1:19">
      <c r="A70" s="8" t="s">
        <v>1547</v>
      </c>
      <c r="B70" s="8">
        <v>1</v>
      </c>
      <c r="C70" s="9">
        <v>40048</v>
      </c>
      <c r="D70" s="8" t="s">
        <v>2061</v>
      </c>
      <c r="E70" s="10">
        <v>34.256577752699997</v>
      </c>
      <c r="F70" s="10">
        <v>-94.217443011100002</v>
      </c>
      <c r="G70" s="8" t="s">
        <v>957</v>
      </c>
      <c r="H70" s="13">
        <v>4.1965090920220929</v>
      </c>
      <c r="I70" s="13">
        <v>-23.459531798207106</v>
      </c>
      <c r="J70" s="12">
        <v>47.363399999999999</v>
      </c>
      <c r="K70" s="12">
        <v>1443.32508646</v>
      </c>
      <c r="L70" s="8">
        <f t="shared" si="3"/>
        <v>68360783.400039569</v>
      </c>
      <c r="M70" s="8">
        <v>2</v>
      </c>
      <c r="N70" s="12">
        <v>4.7898941793901404</v>
      </c>
      <c r="O70" s="8">
        <v>1185</v>
      </c>
      <c r="P70" s="8">
        <v>5.1172903909615579</v>
      </c>
      <c r="Q70" s="8" t="s">
        <v>2070</v>
      </c>
      <c r="R70" s="12">
        <v>35.078391143591162</v>
      </c>
      <c r="S70" s="8">
        <v>63.58</v>
      </c>
    </row>
    <row r="71" spans="1:19">
      <c r="A71" s="8" t="s">
        <v>1646</v>
      </c>
      <c r="B71" s="8">
        <v>1</v>
      </c>
      <c r="C71" s="9">
        <v>40042</v>
      </c>
      <c r="D71" s="8" t="s">
        <v>2061</v>
      </c>
      <c r="E71" s="10">
        <v>35.800502733199998</v>
      </c>
      <c r="F71" s="10">
        <v>-90.194916628499996</v>
      </c>
      <c r="G71" s="8" t="s">
        <v>950</v>
      </c>
      <c r="H71" s="13">
        <v>9.0847003848500769</v>
      </c>
      <c r="I71" s="13">
        <v>-33.428347035987613</v>
      </c>
      <c r="J71" s="12">
        <v>25.747199999999999</v>
      </c>
      <c r="K71" s="12">
        <v>1262.6314667199999</v>
      </c>
      <c r="L71" s="8">
        <f t="shared" si="3"/>
        <v>32509224.899933182</v>
      </c>
      <c r="M71" s="8">
        <v>2</v>
      </c>
      <c r="N71" s="12">
        <v>59</v>
      </c>
      <c r="O71" s="8">
        <v>851</v>
      </c>
      <c r="P71" s="8">
        <v>59.161612913248817</v>
      </c>
      <c r="Q71" s="8" t="s">
        <v>2071</v>
      </c>
      <c r="R71" s="12" t="s">
        <v>2074</v>
      </c>
      <c r="S71" s="8">
        <v>400.52</v>
      </c>
    </row>
    <row r="72" spans="1:19">
      <c r="A72" s="8" t="s">
        <v>1917</v>
      </c>
      <c r="B72" s="8">
        <v>1</v>
      </c>
      <c r="C72" s="9">
        <v>40030</v>
      </c>
      <c r="D72" s="8" t="s">
        <v>2061</v>
      </c>
      <c r="E72" s="10">
        <v>35.389509457000003</v>
      </c>
      <c r="F72" s="10">
        <v>-94.0915490406</v>
      </c>
      <c r="G72" s="8" t="s">
        <v>957</v>
      </c>
      <c r="H72" s="13">
        <v>3.9698065552066151</v>
      </c>
      <c r="I72" s="13">
        <v>-24.080615135176981</v>
      </c>
      <c r="J72" s="12">
        <v>2.7711000000000001</v>
      </c>
      <c r="K72" s="12">
        <v>1191.2130561900001</v>
      </c>
      <c r="L72" s="8">
        <f t="shared" si="3"/>
        <v>3300970.5000081095</v>
      </c>
      <c r="M72" s="8">
        <v>1</v>
      </c>
      <c r="N72" s="12">
        <v>8.8577576601644896</v>
      </c>
      <c r="O72" s="8">
        <v>1926</v>
      </c>
      <c r="P72" s="8">
        <v>8.8577576601644896</v>
      </c>
      <c r="Q72" s="8" t="s">
        <v>2070</v>
      </c>
      <c r="R72" s="12">
        <v>45.856776022584341</v>
      </c>
      <c r="S72" s="8">
        <v>486.49</v>
      </c>
    </row>
    <row r="73" spans="1:19">
      <c r="A73" s="8" t="s">
        <v>1966</v>
      </c>
      <c r="B73" s="8">
        <v>1</v>
      </c>
      <c r="C73" s="9">
        <v>40017</v>
      </c>
      <c r="D73" s="8" t="s">
        <v>2061</v>
      </c>
      <c r="E73" s="10">
        <v>35.261022854300002</v>
      </c>
      <c r="F73" s="10">
        <v>-93.0944200311</v>
      </c>
      <c r="G73" s="8" t="s">
        <v>957</v>
      </c>
      <c r="H73" s="13">
        <v>5.9245440579596602</v>
      </c>
      <c r="I73" s="13">
        <v>-32.846693823101162</v>
      </c>
      <c r="J73" s="12">
        <v>2.7603</v>
      </c>
      <c r="K73" s="12">
        <v>1262.93707206</v>
      </c>
      <c r="L73" s="8">
        <f t="shared" si="3"/>
        <v>3486085.2000072179</v>
      </c>
      <c r="M73" s="8">
        <v>1</v>
      </c>
      <c r="N73" s="12">
        <v>11.329783702649499</v>
      </c>
      <c r="O73" s="8">
        <v>1000</v>
      </c>
      <c r="P73" s="8">
        <v>15.080937526727537</v>
      </c>
      <c r="Q73" s="8" t="s">
        <v>2070</v>
      </c>
      <c r="R73" s="12">
        <v>58.78230861358508</v>
      </c>
      <c r="S73" s="8">
        <v>161.31</v>
      </c>
    </row>
    <row r="74" spans="1:19">
      <c r="A74" s="8" t="s">
        <v>1638</v>
      </c>
      <c r="B74" s="8">
        <v>1</v>
      </c>
      <c r="C74" s="9">
        <v>40028</v>
      </c>
      <c r="D74" s="8" t="s">
        <v>2061</v>
      </c>
      <c r="E74" s="10">
        <v>35.356313534999998</v>
      </c>
      <c r="F74" s="10">
        <v>-93.463704604499995</v>
      </c>
      <c r="G74" s="8" t="s">
        <v>957</v>
      </c>
      <c r="H74" s="13">
        <v>5.5190537975709164</v>
      </c>
      <c r="I74" s="13">
        <v>-23.746958925526553</v>
      </c>
      <c r="J74" s="12">
        <v>1.9458</v>
      </c>
      <c r="K74" s="12">
        <v>1208.40471785</v>
      </c>
      <c r="L74" s="8">
        <f t="shared" si="3"/>
        <v>2351313.8999925298</v>
      </c>
      <c r="M74" s="8">
        <v>1</v>
      </c>
      <c r="N74" s="12">
        <v>8.8140414536637177</v>
      </c>
      <c r="O74" s="8">
        <v>3881</v>
      </c>
      <c r="P74" s="8">
        <v>8.8140414536637177</v>
      </c>
      <c r="Q74" s="8" t="s">
        <v>2070</v>
      </c>
      <c r="R74" s="12">
        <v>55.692090709817315</v>
      </c>
      <c r="S74" s="8">
        <v>269.02</v>
      </c>
    </row>
    <row r="75" spans="1:19">
      <c r="A75" s="8" t="s">
        <v>1587</v>
      </c>
      <c r="B75" s="8">
        <v>1</v>
      </c>
      <c r="C75" s="9">
        <v>40089</v>
      </c>
      <c r="D75" s="8" t="s">
        <v>2061</v>
      </c>
      <c r="E75" s="10">
        <v>33.166355667200001</v>
      </c>
      <c r="F75" s="10">
        <v>-92.520795928799998</v>
      </c>
      <c r="G75" s="8" t="s">
        <v>950</v>
      </c>
      <c r="H75" s="13">
        <v>2.807001104425801</v>
      </c>
      <c r="I75" s="13">
        <v>-29.293537541277477</v>
      </c>
      <c r="J75" s="12">
        <v>2.2509000000000001</v>
      </c>
      <c r="K75" s="12">
        <v>1395.7401039599999</v>
      </c>
      <c r="L75" s="8">
        <f t="shared" si="3"/>
        <v>3141671.4000035641</v>
      </c>
      <c r="M75" s="8">
        <v>1</v>
      </c>
      <c r="N75" s="12">
        <v>0</v>
      </c>
      <c r="O75" s="8">
        <v>954</v>
      </c>
      <c r="P75" s="8">
        <v>0.6136292582799977</v>
      </c>
      <c r="Q75" s="8" t="s">
        <v>2069</v>
      </c>
      <c r="R75" s="12">
        <v>16.057038252369271</v>
      </c>
      <c r="S75" s="8">
        <v>870.72</v>
      </c>
    </row>
    <row r="76" spans="1:19">
      <c r="A76" s="8" t="s">
        <v>1079</v>
      </c>
      <c r="B76" s="8">
        <v>1</v>
      </c>
      <c r="C76" s="9">
        <v>39987</v>
      </c>
      <c r="D76" s="8" t="s">
        <v>2061</v>
      </c>
      <c r="E76" s="10">
        <v>34.192599944100003</v>
      </c>
      <c r="F76" s="10">
        <v>-111.036743715</v>
      </c>
      <c r="G76" s="8" t="s">
        <v>949</v>
      </c>
      <c r="H76" s="11">
        <v>1.8185869162253043</v>
      </c>
      <c r="I76" s="11">
        <v>-24.368896202539929</v>
      </c>
      <c r="J76" s="12">
        <v>100.48139999999999</v>
      </c>
      <c r="K76" s="12">
        <v>856.490281783</v>
      </c>
      <c r="L76" s="8">
        <f t="shared" si="3"/>
        <v>86061342.599950343</v>
      </c>
      <c r="M76" s="8">
        <v>3</v>
      </c>
      <c r="N76" s="12">
        <v>0</v>
      </c>
      <c r="O76" s="8">
        <v>57</v>
      </c>
      <c r="P76" s="8">
        <v>4.2445247063511871E-3</v>
      </c>
      <c r="Q76" s="8" t="s">
        <v>2069</v>
      </c>
      <c r="R76" s="12">
        <v>6.0185997225069192</v>
      </c>
      <c r="S76" s="8">
        <v>416.36</v>
      </c>
    </row>
    <row r="77" spans="1:19">
      <c r="A77" s="8" t="s">
        <v>1063</v>
      </c>
      <c r="B77" s="8">
        <v>1</v>
      </c>
      <c r="C77" s="9">
        <v>39969</v>
      </c>
      <c r="D77" s="8" t="s">
        <v>2061</v>
      </c>
      <c r="E77" s="10">
        <v>34.352591072700001</v>
      </c>
      <c r="F77" s="10">
        <v>-113.218831098</v>
      </c>
      <c r="G77" s="8" t="s">
        <v>955</v>
      </c>
      <c r="H77" s="11">
        <v>4.1327645533048898</v>
      </c>
      <c r="I77" s="11">
        <v>-30.813673835834585</v>
      </c>
      <c r="J77" s="12">
        <v>2747.1347999999998</v>
      </c>
      <c r="K77" s="12">
        <v>436.12149207200002</v>
      </c>
      <c r="L77" s="8">
        <f t="shared" si="3"/>
        <v>1198084527.8989153</v>
      </c>
      <c r="M77" s="8">
        <v>4</v>
      </c>
      <c r="N77" s="12">
        <v>0.21136231580311116</v>
      </c>
      <c r="O77" s="8">
        <v>139</v>
      </c>
      <c r="P77" s="8">
        <v>0.24028950677458874</v>
      </c>
      <c r="Q77" s="8" t="s">
        <v>2069</v>
      </c>
      <c r="R77" s="12">
        <v>4.4638254363256049</v>
      </c>
      <c r="S77" s="8">
        <v>784.29</v>
      </c>
    </row>
    <row r="78" spans="1:19">
      <c r="A78" s="8" t="s">
        <v>1057</v>
      </c>
      <c r="B78" s="8">
        <v>1</v>
      </c>
      <c r="C78" s="9">
        <v>39963</v>
      </c>
      <c r="D78" s="8" t="s">
        <v>2061</v>
      </c>
      <c r="E78" s="10">
        <v>33.912449909300001</v>
      </c>
      <c r="F78" s="10">
        <v>-109.356450686</v>
      </c>
      <c r="G78" s="8" t="s">
        <v>949</v>
      </c>
      <c r="H78" s="11">
        <v>3.9339358082127038</v>
      </c>
      <c r="I78" s="11">
        <v>-25.302244041064668</v>
      </c>
      <c r="J78" s="12">
        <v>85.108500000000006</v>
      </c>
      <c r="K78" s="12">
        <v>733.40593242700004</v>
      </c>
      <c r="L78" s="8">
        <f t="shared" si="3"/>
        <v>62419078.79996334</v>
      </c>
      <c r="M78" s="8">
        <v>2</v>
      </c>
      <c r="N78" s="12">
        <v>0</v>
      </c>
      <c r="O78" s="8">
        <v>275</v>
      </c>
      <c r="P78" s="8">
        <v>1.4602608182233575E-2</v>
      </c>
      <c r="Q78" s="8" t="s">
        <v>2069</v>
      </c>
      <c r="R78" s="12">
        <v>5.0070668853031721</v>
      </c>
      <c r="S78" s="8">
        <v>94.44</v>
      </c>
    </row>
    <row r="79" spans="1:19">
      <c r="A79" s="8" t="s">
        <v>1059</v>
      </c>
      <c r="B79" s="8">
        <v>1</v>
      </c>
      <c r="C79" s="9">
        <v>39963</v>
      </c>
      <c r="D79" s="8" t="s">
        <v>2061</v>
      </c>
      <c r="E79" s="10">
        <v>33.759941384299999</v>
      </c>
      <c r="F79" s="10">
        <v>-109.434030838</v>
      </c>
      <c r="G79" s="8" t="s">
        <v>949</v>
      </c>
      <c r="H79" s="11">
        <v>3.0695373525160576</v>
      </c>
      <c r="I79" s="11">
        <v>-24.451294517229073</v>
      </c>
      <c r="J79" s="12">
        <v>20.372399999999999</v>
      </c>
      <c r="K79" s="12">
        <v>745.33004947899997</v>
      </c>
      <c r="L79" s="8">
        <f t="shared" si="3"/>
        <v>15184161.900005978</v>
      </c>
      <c r="M79" s="8">
        <v>2</v>
      </c>
      <c r="N79" s="12">
        <v>0</v>
      </c>
      <c r="O79" s="8">
        <v>146</v>
      </c>
      <c r="P79" s="8">
        <v>0</v>
      </c>
      <c r="Q79" s="8" t="s">
        <v>2069</v>
      </c>
      <c r="R79" s="12">
        <v>5.5155029300000002</v>
      </c>
      <c r="S79" s="8">
        <v>86.8</v>
      </c>
    </row>
    <row r="80" spans="1:19">
      <c r="A80" s="8" t="s">
        <v>1239</v>
      </c>
      <c r="B80" s="8">
        <v>1</v>
      </c>
      <c r="C80" s="9">
        <v>39938</v>
      </c>
      <c r="D80" s="8" t="s">
        <v>2061</v>
      </c>
      <c r="E80" s="10">
        <v>32.8710070307</v>
      </c>
      <c r="F80" s="10">
        <v>-109.198132125</v>
      </c>
      <c r="G80" s="8" t="s">
        <v>955</v>
      </c>
      <c r="H80" s="11">
        <v>9.1498840972524462</v>
      </c>
      <c r="I80" s="11">
        <v>-26.401788955750796</v>
      </c>
      <c r="J80" s="12">
        <v>9922.0067999999992</v>
      </c>
      <c r="K80" s="12">
        <v>464.30986066200001</v>
      </c>
      <c r="L80" s="8">
        <f t="shared" si="3"/>
        <v>4606885594.7954159</v>
      </c>
      <c r="M80" s="8">
        <v>4</v>
      </c>
      <c r="N80" s="12">
        <v>0.24004936134314503</v>
      </c>
      <c r="O80" s="8">
        <v>934</v>
      </c>
      <c r="P80" s="8">
        <v>0.24334198218861855</v>
      </c>
      <c r="Q80" s="8" t="s">
        <v>2069</v>
      </c>
      <c r="R80" s="12">
        <v>5.0915534942747849</v>
      </c>
      <c r="S80" s="8">
        <v>659.56</v>
      </c>
    </row>
    <row r="81" spans="1:19">
      <c r="A81" s="8" t="s">
        <v>1160</v>
      </c>
      <c r="B81" s="8">
        <v>1</v>
      </c>
      <c r="C81" s="9">
        <v>40100</v>
      </c>
      <c r="D81" s="8" t="s">
        <v>2061</v>
      </c>
      <c r="E81" s="10">
        <v>36.087664610600001</v>
      </c>
      <c r="F81" s="10">
        <v>-111.870611311</v>
      </c>
      <c r="G81" s="8" t="s">
        <v>955</v>
      </c>
      <c r="H81" s="11">
        <v>8.5010232113826802</v>
      </c>
      <c r="I81" s="11">
        <v>-25.701259819083411</v>
      </c>
      <c r="J81" s="12">
        <v>343776.79889999999</v>
      </c>
      <c r="K81" s="12">
        <v>386.28840059999999</v>
      </c>
      <c r="L81" s="8">
        <f t="shared" si="3"/>
        <v>132796989810.46884</v>
      </c>
      <c r="M81" s="8">
        <v>5</v>
      </c>
      <c r="N81" s="12">
        <v>0.86802765236669233</v>
      </c>
      <c r="O81" s="8">
        <v>426</v>
      </c>
      <c r="P81" s="8">
        <v>0.87444451447105354</v>
      </c>
      <c r="Q81" s="8" t="s">
        <v>2069</v>
      </c>
      <c r="R81" s="12">
        <v>6.0385897236060808</v>
      </c>
      <c r="S81" s="8">
        <v>774.91</v>
      </c>
    </row>
    <row r="82" spans="1:19">
      <c r="A82" s="8" t="s">
        <v>1834</v>
      </c>
      <c r="B82" s="8">
        <v>1</v>
      </c>
      <c r="C82" s="9">
        <v>39959</v>
      </c>
      <c r="D82" s="8" t="s">
        <v>2061</v>
      </c>
      <c r="E82" s="10">
        <v>32.408821223700002</v>
      </c>
      <c r="F82" s="10">
        <v>-111.16062954100001</v>
      </c>
      <c r="G82" s="8" t="s">
        <v>955</v>
      </c>
      <c r="H82" s="11">
        <v>5.9603828149003446</v>
      </c>
      <c r="I82" s="11">
        <v>-23.392821733843416</v>
      </c>
      <c r="J82" s="12">
        <v>9044.8325999999997</v>
      </c>
      <c r="K82" s="12">
        <v>465.10790279999998</v>
      </c>
      <c r="L82" s="8">
        <f t="shared" si="3"/>
        <v>4206823121.7630711</v>
      </c>
      <c r="M82" s="8">
        <v>4</v>
      </c>
      <c r="N82" s="12">
        <v>0.84378724532942018</v>
      </c>
      <c r="O82" s="8">
        <v>23244</v>
      </c>
      <c r="P82" s="8">
        <v>0.94214520114792166</v>
      </c>
      <c r="Q82" s="8" t="s">
        <v>2070</v>
      </c>
      <c r="R82" s="12">
        <v>11.346872150288428</v>
      </c>
      <c r="S82" s="8">
        <v>1112.5899999999999</v>
      </c>
    </row>
    <row r="83" spans="1:19">
      <c r="A83" s="8" t="s">
        <v>1048</v>
      </c>
      <c r="B83" s="8">
        <v>1</v>
      </c>
      <c r="C83" s="9">
        <v>39951</v>
      </c>
      <c r="D83" s="8" t="s">
        <v>2061</v>
      </c>
      <c r="E83" s="10">
        <v>33.293950850599998</v>
      </c>
      <c r="F83" s="10">
        <v>-109.49470295499999</v>
      </c>
      <c r="G83" s="8" t="s">
        <v>955</v>
      </c>
      <c r="H83" s="11">
        <v>3.9412588540321298</v>
      </c>
      <c r="I83" s="11">
        <v>-24.716860408079786</v>
      </c>
      <c r="J83" s="12">
        <v>967.49639999999999</v>
      </c>
      <c r="K83" s="12">
        <v>537.32669050000004</v>
      </c>
      <c r="L83" s="8">
        <f t="shared" si="3"/>
        <v>519861638.68266428</v>
      </c>
      <c r="M83" s="8">
        <v>3</v>
      </c>
      <c r="N83" s="12">
        <v>0</v>
      </c>
      <c r="O83" s="8">
        <v>133</v>
      </c>
      <c r="P83" s="8">
        <v>1.8415078819131107E-3</v>
      </c>
      <c r="Q83" s="8" t="s">
        <v>2069</v>
      </c>
      <c r="R83" s="12">
        <v>4.6276365517478402</v>
      </c>
      <c r="S83" s="8">
        <v>246.79</v>
      </c>
    </row>
    <row r="84" spans="1:19">
      <c r="A84" s="8" t="s">
        <v>1348</v>
      </c>
      <c r="B84" s="8">
        <v>1</v>
      </c>
      <c r="C84" s="9">
        <v>39981</v>
      </c>
      <c r="D84" s="8" t="s">
        <v>2061</v>
      </c>
      <c r="E84" s="10">
        <v>34.573101577499997</v>
      </c>
      <c r="F84" s="10">
        <v>-110.07457089099999</v>
      </c>
      <c r="G84" s="8" t="s">
        <v>955</v>
      </c>
      <c r="H84" s="11">
        <v>9.8785678493069575</v>
      </c>
      <c r="I84" s="11">
        <v>-26.682982912643546</v>
      </c>
      <c r="J84" s="12">
        <v>1992.06</v>
      </c>
      <c r="K84" s="12">
        <v>478.57125508299998</v>
      </c>
      <c r="L84" s="8">
        <f t="shared" si="3"/>
        <v>953342654.40064085</v>
      </c>
      <c r="M84" s="8">
        <v>4</v>
      </c>
      <c r="N84" s="12">
        <v>0.34426942357142853</v>
      </c>
      <c r="O84" s="8">
        <v>723</v>
      </c>
      <c r="P84" s="8">
        <v>0.35202022912755099</v>
      </c>
      <c r="Q84" s="8" t="s">
        <v>2069</v>
      </c>
      <c r="R84" s="12">
        <v>6.5294324814336733</v>
      </c>
      <c r="S84" s="8">
        <v>616.52</v>
      </c>
    </row>
    <row r="85" spans="1:19">
      <c r="A85" s="8" t="s">
        <v>1046</v>
      </c>
      <c r="B85" s="8">
        <v>1</v>
      </c>
      <c r="C85" s="9">
        <v>39924</v>
      </c>
      <c r="D85" s="8" t="s">
        <v>2061</v>
      </c>
      <c r="E85" s="10">
        <v>34.239754050599998</v>
      </c>
      <c r="F85" s="10">
        <v>-112.06709718499999</v>
      </c>
      <c r="G85" s="8" t="s">
        <v>949</v>
      </c>
      <c r="H85" s="11">
        <v>5.4088758620354529</v>
      </c>
      <c r="I85" s="11">
        <v>-30.027200952804552</v>
      </c>
      <c r="J85" s="12">
        <v>1791.3195000000001</v>
      </c>
      <c r="K85" s="12">
        <v>494.21650710599999</v>
      </c>
      <c r="L85" s="8">
        <f t="shared" si="3"/>
        <v>885299666.40086639</v>
      </c>
      <c r="M85" s="8">
        <v>4</v>
      </c>
      <c r="N85" s="12">
        <v>7.0831829068957297E-2</v>
      </c>
      <c r="O85" s="8">
        <v>134</v>
      </c>
      <c r="P85" s="8">
        <v>0.16417362027768101</v>
      </c>
      <c r="Q85" s="8" t="s">
        <v>2069</v>
      </c>
      <c r="R85" s="12">
        <v>6.422245362959381</v>
      </c>
      <c r="S85" s="8">
        <v>836.83</v>
      </c>
    </row>
    <row r="86" spans="1:19">
      <c r="A86" s="8" t="s">
        <v>1062</v>
      </c>
      <c r="B86" s="8">
        <v>1</v>
      </c>
      <c r="C86" s="9">
        <v>39968</v>
      </c>
      <c r="D86" s="8" t="s">
        <v>2061</v>
      </c>
      <c r="E86" s="10">
        <v>34.886836085399999</v>
      </c>
      <c r="F86" s="10">
        <v>-112.324784095</v>
      </c>
      <c r="G86" s="8" t="s">
        <v>949</v>
      </c>
      <c r="H86" s="11">
        <v>7.0908024946963826</v>
      </c>
      <c r="I86" s="11">
        <v>-23.130759117134808</v>
      </c>
      <c r="J86" s="12">
        <v>5302.6704</v>
      </c>
      <c r="K86" s="12">
        <v>412.16507582700001</v>
      </c>
      <c r="L86" s="8">
        <f t="shared" si="3"/>
        <v>2185575547.5015883</v>
      </c>
      <c r="M86" s="8">
        <v>4</v>
      </c>
      <c r="N86" s="12">
        <v>0.16310727331004934</v>
      </c>
      <c r="O86" s="8">
        <v>745</v>
      </c>
      <c r="P86" s="8">
        <v>0.18115969040178956</v>
      </c>
      <c r="Q86" s="8" t="s">
        <v>2069</v>
      </c>
      <c r="R86" s="12">
        <v>4.5479551723998348</v>
      </c>
      <c r="S86" s="8">
        <v>628.82000000000005</v>
      </c>
    </row>
    <row r="87" spans="1:19">
      <c r="A87" s="8" t="s">
        <v>1204</v>
      </c>
      <c r="B87" s="8">
        <v>1</v>
      </c>
      <c r="C87" s="9">
        <v>39996</v>
      </c>
      <c r="D87" s="8" t="s">
        <v>2061</v>
      </c>
      <c r="E87" s="10">
        <v>33.476342124299997</v>
      </c>
      <c r="F87" s="10">
        <v>-114.60530217900001</v>
      </c>
      <c r="G87" s="8" t="s">
        <v>955</v>
      </c>
      <c r="H87" s="13">
        <v>13.081633194924393</v>
      </c>
      <c r="I87" s="13">
        <v>-25.452465152396925</v>
      </c>
      <c r="J87" s="12">
        <v>437479.70760000002</v>
      </c>
      <c r="K87" s="12">
        <v>366.6232104</v>
      </c>
      <c r="L87" s="8">
        <f t="shared" si="3"/>
        <v>160390214885.16531</v>
      </c>
      <c r="M87" s="8">
        <v>5</v>
      </c>
      <c r="N87" s="12">
        <v>0.87248297565080368</v>
      </c>
      <c r="O87" s="8">
        <v>523</v>
      </c>
      <c r="P87" s="8">
        <v>0.89505469862038334</v>
      </c>
      <c r="Q87" s="8" t="s">
        <v>2069</v>
      </c>
      <c r="R87" s="12">
        <v>6.235499379804307</v>
      </c>
      <c r="S87" s="8">
        <v>1109.1500000000001</v>
      </c>
    </row>
    <row r="88" spans="1:19">
      <c r="A88" s="8" t="s">
        <v>1257</v>
      </c>
      <c r="B88" s="8">
        <v>1</v>
      </c>
      <c r="C88" s="9">
        <v>39954</v>
      </c>
      <c r="D88" s="8" t="s">
        <v>2061</v>
      </c>
      <c r="E88" s="10">
        <v>33.105443832200002</v>
      </c>
      <c r="F88" s="10">
        <v>-109.299405017</v>
      </c>
      <c r="G88" s="8" t="s">
        <v>949</v>
      </c>
      <c r="H88" s="11">
        <v>0.33858349826209222</v>
      </c>
      <c r="I88" s="11">
        <v>-24.672540464585911</v>
      </c>
      <c r="J88" s="12">
        <v>7037.6490000000003</v>
      </c>
      <c r="K88" s="12">
        <v>528.20417399300004</v>
      </c>
      <c r="L88" s="8">
        <f t="shared" si="3"/>
        <v>3717315576.8976631</v>
      </c>
      <c r="M88" s="8">
        <v>4</v>
      </c>
      <c r="N88" s="12">
        <v>2.6067720583504402E-3</v>
      </c>
      <c r="O88" s="8">
        <v>134</v>
      </c>
      <c r="P88" s="8">
        <v>3.4845581127246434E-3</v>
      </c>
      <c r="Q88" s="8" t="s">
        <v>2069</v>
      </c>
      <c r="R88" s="12">
        <v>4.8899340774511453</v>
      </c>
      <c r="S88" s="8">
        <v>577.09</v>
      </c>
    </row>
    <row r="89" spans="1:19">
      <c r="A89" s="8" t="s">
        <v>1086</v>
      </c>
      <c r="B89" s="8">
        <v>1</v>
      </c>
      <c r="C89" s="9">
        <v>39993</v>
      </c>
      <c r="D89" s="8" t="s">
        <v>2061</v>
      </c>
      <c r="E89" s="10">
        <v>33.617720004500001</v>
      </c>
      <c r="F89" s="10">
        <v>-110.91103343</v>
      </c>
      <c r="G89" s="8" t="s">
        <v>949</v>
      </c>
      <c r="H89" s="11">
        <v>0.88440142617629758</v>
      </c>
      <c r="I89" s="11">
        <v>-20.565263285319716</v>
      </c>
      <c r="J89" s="12">
        <v>10586.9277</v>
      </c>
      <c r="K89" s="12">
        <v>625.42139491499995</v>
      </c>
      <c r="L89" s="8">
        <f t="shared" si="3"/>
        <v>6621291089.9982529</v>
      </c>
      <c r="M89" s="8">
        <v>5</v>
      </c>
      <c r="N89" s="12">
        <v>7.7726530976811336E-4</v>
      </c>
      <c r="O89" s="8">
        <v>206</v>
      </c>
      <c r="P89" s="8">
        <v>5.3282759107242212E-3</v>
      </c>
      <c r="Q89" s="8" t="s">
        <v>2069</v>
      </c>
      <c r="R89" s="12">
        <v>5.7733926161835107</v>
      </c>
      <c r="S89" s="8">
        <v>3847.59</v>
      </c>
    </row>
    <row r="90" spans="1:19">
      <c r="A90" s="8" t="s">
        <v>1543</v>
      </c>
      <c r="B90" s="8">
        <v>1</v>
      </c>
      <c r="C90" s="9">
        <v>39926</v>
      </c>
      <c r="D90" s="8" t="s">
        <v>2061</v>
      </c>
      <c r="E90" s="10">
        <v>32.711368181200001</v>
      </c>
      <c r="F90" s="10">
        <v>-114.320407604</v>
      </c>
      <c r="G90" s="8" t="s">
        <v>955</v>
      </c>
      <c r="H90" s="11">
        <v>5.7124891637238697</v>
      </c>
      <c r="I90" s="11">
        <v>-31.570812455768547</v>
      </c>
      <c r="J90" s="12">
        <v>129659.3766</v>
      </c>
      <c r="K90" s="12">
        <v>410.473574493</v>
      </c>
      <c r="L90" s="8">
        <f t="shared" si="3"/>
        <v>53221747779.536049</v>
      </c>
      <c r="M90" s="8">
        <v>5</v>
      </c>
      <c r="N90" s="12">
        <v>4.1975157010391086</v>
      </c>
      <c r="O90" s="8">
        <v>703</v>
      </c>
      <c r="P90" s="8">
        <v>4.4025931402992935</v>
      </c>
      <c r="Q90" s="8" t="s">
        <v>2070</v>
      </c>
      <c r="R90" s="12">
        <v>15.95472781307425</v>
      </c>
      <c r="S90" s="8">
        <v>10022.19</v>
      </c>
    </row>
    <row r="91" spans="1:19">
      <c r="A91" s="8" t="s">
        <v>1158</v>
      </c>
      <c r="B91" s="8">
        <v>1</v>
      </c>
      <c r="C91" s="9">
        <v>40095</v>
      </c>
      <c r="D91" s="8" t="s">
        <v>2061</v>
      </c>
      <c r="E91" s="10">
        <v>36.846947090900002</v>
      </c>
      <c r="F91" s="10">
        <v>-111.616944109</v>
      </c>
      <c r="G91" s="8" t="s">
        <v>955</v>
      </c>
      <c r="H91" s="11">
        <v>8.8636007538995703</v>
      </c>
      <c r="I91" s="11">
        <v>-32.008834493471106</v>
      </c>
      <c r="J91" s="12">
        <v>280021.75380000001</v>
      </c>
      <c r="K91" s="12">
        <v>400.252197239</v>
      </c>
      <c r="L91" s="8">
        <f t="shared" si="3"/>
        <v>112079322233.1683</v>
      </c>
      <c r="M91" s="8">
        <v>5</v>
      </c>
      <c r="N91" s="12">
        <v>1.070207436108938</v>
      </c>
      <c r="O91" s="8">
        <v>451</v>
      </c>
      <c r="P91" s="8">
        <v>1.0768513150177186</v>
      </c>
      <c r="Q91" s="8" t="s">
        <v>2069</v>
      </c>
      <c r="R91" s="12">
        <v>6.5047697305543224</v>
      </c>
      <c r="S91" s="8">
        <v>682.06</v>
      </c>
    </row>
    <row r="92" spans="1:19">
      <c r="A92" s="8" t="s">
        <v>1598</v>
      </c>
      <c r="B92" s="8">
        <v>1</v>
      </c>
      <c r="C92" s="9">
        <v>39992</v>
      </c>
      <c r="D92" s="8" t="s">
        <v>2061</v>
      </c>
      <c r="E92" s="10">
        <v>33.873625702399998</v>
      </c>
      <c r="F92" s="10">
        <v>-111.305821741</v>
      </c>
      <c r="G92" s="8" t="s">
        <v>949</v>
      </c>
      <c r="H92" s="11">
        <v>4.7653442351893549</v>
      </c>
      <c r="I92" s="11">
        <v>-28.056766173222464</v>
      </c>
      <c r="J92" s="12">
        <v>2066.6556</v>
      </c>
      <c r="K92" s="12">
        <v>648.074209462</v>
      </c>
      <c r="L92" s="8">
        <f t="shared" si="3"/>
        <v>1339346194.2002153</v>
      </c>
      <c r="M92" s="8">
        <v>4</v>
      </c>
      <c r="N92" s="12">
        <v>0</v>
      </c>
      <c r="O92" s="8">
        <v>94</v>
      </c>
      <c r="P92" s="8">
        <v>7.146410545274335E-3</v>
      </c>
      <c r="Q92" s="8" t="s">
        <v>2069</v>
      </c>
      <c r="R92" s="12">
        <v>5.5862624753390513</v>
      </c>
      <c r="S92" s="8">
        <v>403.24</v>
      </c>
    </row>
    <row r="93" spans="1:19">
      <c r="A93" s="8" t="s">
        <v>1513</v>
      </c>
      <c r="B93" s="8">
        <v>1</v>
      </c>
      <c r="C93" s="9">
        <v>39939</v>
      </c>
      <c r="D93" s="8" t="s">
        <v>2061</v>
      </c>
      <c r="E93" s="10">
        <v>32.719670849499998</v>
      </c>
      <c r="F93" s="10">
        <v>-109.097495611</v>
      </c>
      <c r="G93" s="8" t="s">
        <v>955</v>
      </c>
      <c r="H93" s="11">
        <v>14.063214164515784</v>
      </c>
      <c r="I93" s="11">
        <v>-24.451048453027052</v>
      </c>
      <c r="J93" s="12">
        <v>9278.7695999999996</v>
      </c>
      <c r="K93" s="12">
        <v>471.58795116499999</v>
      </c>
      <c r="L93" s="8">
        <f t="shared" si="3"/>
        <v>4375755944.9960861</v>
      </c>
      <c r="M93" s="8">
        <v>4</v>
      </c>
      <c r="N93" s="12">
        <v>0.23163827090199071</v>
      </c>
      <c r="O93" s="8">
        <v>315</v>
      </c>
      <c r="P93" s="8">
        <v>0.2344454598534067</v>
      </c>
      <c r="Q93" s="8" t="s">
        <v>2069</v>
      </c>
      <c r="R93" s="12">
        <v>5.128291166127779</v>
      </c>
      <c r="S93" s="8">
        <v>529.35</v>
      </c>
    </row>
    <row r="94" spans="1:19">
      <c r="A94" s="8" t="s">
        <v>1163</v>
      </c>
      <c r="B94" s="8">
        <v>1</v>
      </c>
      <c r="C94" s="9">
        <v>40106</v>
      </c>
      <c r="D94" s="8" t="s">
        <v>2061</v>
      </c>
      <c r="E94" s="10">
        <v>36.400306525600001</v>
      </c>
      <c r="F94" s="10">
        <v>-112.556161015</v>
      </c>
      <c r="G94" s="8" t="s">
        <v>955</v>
      </c>
      <c r="H94" s="11">
        <v>8.1246770442875729</v>
      </c>
      <c r="I94" s="11">
        <v>-26.483817592481362</v>
      </c>
      <c r="J94" s="12">
        <v>345728.42369999998</v>
      </c>
      <c r="K94" s="12">
        <v>386.31012738499999</v>
      </c>
      <c r="L94" s="8">
        <f t="shared" si="3"/>
        <v>133558391400.16225</v>
      </c>
      <c r="M94" s="8">
        <v>5</v>
      </c>
      <c r="N94" s="12">
        <v>0.86324806282428035</v>
      </c>
      <c r="O94" s="8">
        <v>448</v>
      </c>
      <c r="P94" s="8">
        <v>0.8696745217621169</v>
      </c>
      <c r="Q94" s="8" t="s">
        <v>2069</v>
      </c>
      <c r="R94" s="12">
        <v>6.0242059802712777</v>
      </c>
      <c r="S94" s="8">
        <v>768.98</v>
      </c>
    </row>
    <row r="95" spans="1:19">
      <c r="A95" s="8" t="s">
        <v>1047</v>
      </c>
      <c r="B95" s="8">
        <v>1</v>
      </c>
      <c r="C95" s="9">
        <v>39940</v>
      </c>
      <c r="D95" s="8" t="s">
        <v>2061</v>
      </c>
      <c r="E95" s="10">
        <v>33.020981814499997</v>
      </c>
      <c r="F95" s="10">
        <v>-109.299703385</v>
      </c>
      <c r="G95" s="8" t="s">
        <v>955</v>
      </c>
      <c r="H95" s="11">
        <v>1.9841246946937545</v>
      </c>
      <c r="I95" s="11">
        <v>-25.13393346486745</v>
      </c>
      <c r="J95" s="12">
        <v>7185.4371000000001</v>
      </c>
      <c r="K95" s="12">
        <v>525.864307295</v>
      </c>
      <c r="L95" s="8">
        <f t="shared" si="3"/>
        <v>3778564903.2032938</v>
      </c>
      <c r="M95" s="8">
        <v>4</v>
      </c>
      <c r="N95" s="12">
        <v>2.5525972856819635E-3</v>
      </c>
      <c r="O95" s="8">
        <v>151</v>
      </c>
      <c r="P95" s="8">
        <v>3.488357846004981E-3</v>
      </c>
      <c r="Q95" s="8" t="s">
        <v>2069</v>
      </c>
      <c r="R95" s="12">
        <v>4.8580969944596077</v>
      </c>
      <c r="S95" s="8">
        <v>1674.61</v>
      </c>
    </row>
    <row r="96" spans="1:19">
      <c r="A96" s="8" t="s">
        <v>1050</v>
      </c>
      <c r="B96" s="8">
        <v>1</v>
      </c>
      <c r="C96" s="9">
        <v>39952</v>
      </c>
      <c r="D96" s="8" t="s">
        <v>2061</v>
      </c>
      <c r="E96" s="10">
        <v>33.6758800112</v>
      </c>
      <c r="F96" s="10">
        <v>-109.084092356</v>
      </c>
      <c r="G96" s="8" t="s">
        <v>949</v>
      </c>
      <c r="H96" s="11">
        <v>0.11257696607755369</v>
      </c>
      <c r="I96" s="11">
        <v>-25.772908710818353</v>
      </c>
      <c r="J96" s="12">
        <v>312.47820000000002</v>
      </c>
      <c r="K96" s="12">
        <v>586.18855810000002</v>
      </c>
      <c r="L96" s="8">
        <f t="shared" si="3"/>
        <v>183171145.49568346</v>
      </c>
      <c r="M96" s="8">
        <v>3</v>
      </c>
      <c r="N96" s="12">
        <v>0</v>
      </c>
      <c r="O96" s="8">
        <v>100</v>
      </c>
      <c r="P96" s="8">
        <v>7.6688550486117503E-4</v>
      </c>
      <c r="Q96" s="8" t="s">
        <v>2069</v>
      </c>
      <c r="R96" s="12">
        <v>4.9335595105027625</v>
      </c>
      <c r="S96" s="8">
        <v>302.44</v>
      </c>
    </row>
    <row r="97" spans="1:19">
      <c r="A97" s="8" t="s">
        <v>1706</v>
      </c>
      <c r="B97" s="8">
        <v>1</v>
      </c>
      <c r="C97" s="9">
        <v>39960</v>
      </c>
      <c r="D97" s="8" t="s">
        <v>2061</v>
      </c>
      <c r="E97" s="10">
        <v>31.5623542877</v>
      </c>
      <c r="F97" s="10">
        <v>-111.046043279</v>
      </c>
      <c r="G97" s="8" t="s">
        <v>955</v>
      </c>
      <c r="H97" s="11">
        <v>15.848891187889798</v>
      </c>
      <c r="I97" s="11">
        <v>-25.203869053017506</v>
      </c>
      <c r="J97" s="12">
        <v>3038.3667</v>
      </c>
      <c r="K97" s="12">
        <v>510.84664240799998</v>
      </c>
      <c r="L97" s="8">
        <f t="shared" si="3"/>
        <v>1552139427.0992749</v>
      </c>
      <c r="M97" s="8">
        <v>4</v>
      </c>
      <c r="N97" s="12">
        <v>0.31259606140545954</v>
      </c>
      <c r="O97" s="8">
        <v>5169</v>
      </c>
      <c r="P97" s="8">
        <v>0.33340980661917546</v>
      </c>
      <c r="Q97" s="8" t="s">
        <v>2069</v>
      </c>
      <c r="R97" s="12">
        <v>5.7718891453492001</v>
      </c>
      <c r="S97" s="8">
        <v>726.33</v>
      </c>
    </row>
    <row r="98" spans="1:19">
      <c r="A98" s="8" t="s">
        <v>1440</v>
      </c>
      <c r="B98" s="8">
        <v>1</v>
      </c>
      <c r="C98" s="9">
        <v>39982</v>
      </c>
      <c r="D98" s="8" t="s">
        <v>2061</v>
      </c>
      <c r="E98" s="10">
        <v>34.375984074999998</v>
      </c>
      <c r="F98" s="10">
        <v>-110.012123092</v>
      </c>
      <c r="G98" s="8" t="s">
        <v>949</v>
      </c>
      <c r="H98" s="11">
        <v>8.0837637130647941</v>
      </c>
      <c r="I98" s="11">
        <v>-24.603913736212007</v>
      </c>
      <c r="J98" s="12">
        <v>393.69150000000002</v>
      </c>
      <c r="K98" s="12">
        <v>586.63550699999996</v>
      </c>
      <c r="L98" s="8">
        <f t="shared" si="3"/>
        <v>230953412.70409051</v>
      </c>
      <c r="M98" s="8">
        <v>3</v>
      </c>
      <c r="N98" s="12">
        <v>2.8303498073737502E-2</v>
      </c>
      <c r="O98" s="8">
        <v>409</v>
      </c>
      <c r="P98" s="8">
        <v>3.4871447282317204E-2</v>
      </c>
      <c r="Q98" s="8" t="s">
        <v>2069</v>
      </c>
      <c r="R98" s="12">
        <v>5.8484043701313162</v>
      </c>
      <c r="S98" s="8">
        <v>180.93</v>
      </c>
    </row>
    <row r="99" spans="1:19">
      <c r="A99" s="8" t="s">
        <v>1315</v>
      </c>
      <c r="B99" s="8">
        <v>1</v>
      </c>
      <c r="C99" s="9">
        <v>39665</v>
      </c>
      <c r="D99" s="8" t="s">
        <v>2061</v>
      </c>
      <c r="E99" s="10">
        <v>37.3658835385</v>
      </c>
      <c r="F99" s="10">
        <v>-108.593279056</v>
      </c>
      <c r="G99" s="8" t="s">
        <v>955</v>
      </c>
      <c r="H99" s="11">
        <v>11.797491754633572</v>
      </c>
      <c r="I99" s="11">
        <v>-31.171032063988847</v>
      </c>
      <c r="J99" s="12">
        <v>60.497100000000003</v>
      </c>
      <c r="K99" s="12">
        <v>387.33710706800002</v>
      </c>
      <c r="L99" s="8">
        <f t="shared" si="3"/>
        <v>23432771.700003505</v>
      </c>
      <c r="M99" s="8">
        <v>2</v>
      </c>
      <c r="N99" s="12">
        <v>7.0592033860348646</v>
      </c>
      <c r="O99" s="8">
        <v>699</v>
      </c>
      <c r="P99" s="8">
        <v>7.0653027847960557</v>
      </c>
      <c r="Q99" s="8" t="s">
        <v>2072</v>
      </c>
      <c r="R99" s="12">
        <v>31.880634925367278</v>
      </c>
      <c r="S99" s="8">
        <v>1335.16</v>
      </c>
    </row>
    <row r="100" spans="1:19">
      <c r="A100" s="8" t="s">
        <v>1011</v>
      </c>
      <c r="B100" s="8">
        <v>1</v>
      </c>
      <c r="C100" s="9">
        <v>39664</v>
      </c>
      <c r="D100" s="8" t="s">
        <v>2061</v>
      </c>
      <c r="E100" s="10">
        <v>39.7308760879</v>
      </c>
      <c r="F100" s="10">
        <v>-108.674724606</v>
      </c>
      <c r="G100" s="8" t="s">
        <v>955</v>
      </c>
      <c r="H100" s="11">
        <v>10.682173704924843</v>
      </c>
      <c r="I100" s="11">
        <v>-27.760654001499834</v>
      </c>
      <c r="J100" s="12">
        <v>115.6725</v>
      </c>
      <c r="K100" s="12">
        <v>534.89367049199996</v>
      </c>
      <c r="L100" s="8">
        <f t="shared" si="3"/>
        <v>61872488.099985868</v>
      </c>
      <c r="M100" s="8">
        <v>3</v>
      </c>
      <c r="N100" s="12">
        <v>4.7276533093005411E-2</v>
      </c>
      <c r="O100" s="8">
        <v>186</v>
      </c>
      <c r="P100" s="8">
        <v>4.7276533093005411E-2</v>
      </c>
      <c r="Q100" s="8" t="s">
        <v>2069</v>
      </c>
      <c r="R100" s="12">
        <v>5.4285251357909186</v>
      </c>
      <c r="S100" s="8">
        <v>723.43</v>
      </c>
    </row>
    <row r="101" spans="1:19">
      <c r="A101" s="8" t="s">
        <v>1005</v>
      </c>
      <c r="B101" s="8">
        <v>1</v>
      </c>
      <c r="C101" s="9">
        <v>39657</v>
      </c>
      <c r="D101" s="8" t="s">
        <v>2061</v>
      </c>
      <c r="E101" s="10">
        <v>37.797200490199998</v>
      </c>
      <c r="F101" s="10">
        <v>-103.37749334</v>
      </c>
      <c r="G101" s="8" t="s">
        <v>954</v>
      </c>
      <c r="H101" s="11">
        <v>4.4724877008176041</v>
      </c>
      <c r="I101" s="11">
        <v>-21.793490305559548</v>
      </c>
      <c r="J101" s="12">
        <v>8376.7724999999991</v>
      </c>
      <c r="K101" s="12">
        <v>422.65739280899999</v>
      </c>
      <c r="L101" s="8">
        <f t="shared" si="3"/>
        <v>3540504825.0041285</v>
      </c>
      <c r="M101" s="8">
        <v>4</v>
      </c>
      <c r="N101" s="12">
        <v>0.41881411291031251</v>
      </c>
      <c r="O101" s="8">
        <v>468</v>
      </c>
      <c r="P101" s="8">
        <v>0.4198712722307078</v>
      </c>
      <c r="Q101" s="8" t="s">
        <v>2069</v>
      </c>
      <c r="R101" s="12">
        <v>7.0214138130371762</v>
      </c>
      <c r="S101" s="8">
        <v>2727.56</v>
      </c>
    </row>
    <row r="102" spans="1:19">
      <c r="A102" s="8" t="s">
        <v>1157</v>
      </c>
      <c r="B102" s="8">
        <v>1</v>
      </c>
      <c r="C102" s="9">
        <v>40086</v>
      </c>
      <c r="D102" s="8" t="s">
        <v>2061</v>
      </c>
      <c r="E102" s="10">
        <v>37.341618143799998</v>
      </c>
      <c r="F102" s="10">
        <v>-103.908507912</v>
      </c>
      <c r="G102" s="8" t="s">
        <v>954</v>
      </c>
      <c r="H102" s="11">
        <v>5.6958347077770899</v>
      </c>
      <c r="I102" s="11">
        <v>-24.680649147294432</v>
      </c>
      <c r="J102" s="12">
        <v>4496.8977000000004</v>
      </c>
      <c r="K102" s="12">
        <v>462.24483158700002</v>
      </c>
      <c r="L102" s="8">
        <f t="shared" si="3"/>
        <v>2078667720.000468</v>
      </c>
      <c r="M102" s="8">
        <v>4</v>
      </c>
      <c r="N102" s="12">
        <v>0.65055481913009561</v>
      </c>
      <c r="O102" s="8">
        <v>397</v>
      </c>
      <c r="P102" s="8">
        <v>0.65186878288504435</v>
      </c>
      <c r="Q102" s="8" t="s">
        <v>2069</v>
      </c>
      <c r="R102" s="12">
        <v>8.523992066043494</v>
      </c>
      <c r="S102" s="8">
        <v>1781.67</v>
      </c>
    </row>
    <row r="103" spans="1:19">
      <c r="A103" s="8" t="s">
        <v>1949</v>
      </c>
      <c r="B103" s="8">
        <v>1</v>
      </c>
      <c r="C103" s="9">
        <v>40039</v>
      </c>
      <c r="D103" s="8" t="s">
        <v>2061</v>
      </c>
      <c r="E103" s="10">
        <v>41.950896540499997</v>
      </c>
      <c r="F103" s="10">
        <v>-72.303124565399997</v>
      </c>
      <c r="G103" s="8" t="s">
        <v>951</v>
      </c>
      <c r="H103" s="13">
        <v>9.3738498413767353</v>
      </c>
      <c r="I103" s="13">
        <v>-29.019044982613153</v>
      </c>
      <c r="J103" s="12">
        <v>136.39769999999999</v>
      </c>
      <c r="K103" s="12">
        <v>1237.24919335</v>
      </c>
      <c r="L103" s="8">
        <f t="shared" si="3"/>
        <v>168757944.2997953</v>
      </c>
      <c r="M103" s="8">
        <v>3</v>
      </c>
      <c r="N103" s="12">
        <v>1.5526917194002832</v>
      </c>
      <c r="O103" s="8">
        <v>356</v>
      </c>
      <c r="P103" s="8">
        <v>2.7349626917339993</v>
      </c>
      <c r="Q103" s="8" t="s">
        <v>2069</v>
      </c>
      <c r="R103" s="12">
        <v>18.632495422806429</v>
      </c>
      <c r="S103" s="8">
        <v>116.9</v>
      </c>
    </row>
    <row r="104" spans="1:19">
      <c r="A104" s="8" t="s">
        <v>1999</v>
      </c>
      <c r="B104" s="8">
        <v>1</v>
      </c>
      <c r="C104" s="9">
        <v>40038</v>
      </c>
      <c r="D104" s="8" t="s">
        <v>2061</v>
      </c>
      <c r="E104" s="10">
        <v>41.891229235200001</v>
      </c>
      <c r="F104" s="10">
        <v>-72.662101558499998</v>
      </c>
      <c r="G104" s="8" t="s">
        <v>951</v>
      </c>
      <c r="H104" s="13">
        <v>9.649809447606291</v>
      </c>
      <c r="I104" s="13">
        <v>-25.62033661046037</v>
      </c>
      <c r="J104" s="12">
        <v>1532.4516000000001</v>
      </c>
      <c r="K104" s="12">
        <v>1321.086247</v>
      </c>
      <c r="L104" s="8">
        <f t="shared" si="3"/>
        <v>2024500732.9531453</v>
      </c>
      <c r="M104" s="8">
        <v>4</v>
      </c>
      <c r="N104" s="12">
        <v>2.6962243616001786</v>
      </c>
      <c r="O104" s="8">
        <v>574</v>
      </c>
      <c r="P104" s="8">
        <v>7.8540242387861223</v>
      </c>
      <c r="Q104" s="8" t="s">
        <v>2069</v>
      </c>
      <c r="R104" s="12">
        <v>24.30413264230652</v>
      </c>
      <c r="S104" s="8">
        <v>157.63999999999999</v>
      </c>
    </row>
    <row r="105" spans="1:19">
      <c r="A105" s="8" t="s">
        <v>1937</v>
      </c>
      <c r="B105" s="8">
        <v>1</v>
      </c>
      <c r="C105" s="9">
        <v>40050</v>
      </c>
      <c r="D105" s="8" t="s">
        <v>2061</v>
      </c>
      <c r="E105" s="10">
        <v>41.782704257200002</v>
      </c>
      <c r="F105" s="10">
        <v>-71.895880612699997</v>
      </c>
      <c r="G105" s="8" t="s">
        <v>951</v>
      </c>
      <c r="H105" s="13">
        <v>11.767944786581346</v>
      </c>
      <c r="I105" s="13">
        <v>-25.517143697994531</v>
      </c>
      <c r="J105" s="12">
        <v>1193.5727999999999</v>
      </c>
      <c r="K105" s="12">
        <v>1275.835589</v>
      </c>
      <c r="L105" s="8">
        <f t="shared" si="3"/>
        <v>1522802656.3023791</v>
      </c>
      <c r="M105" s="8">
        <v>4</v>
      </c>
      <c r="N105" s="12">
        <v>3.0215207293716078</v>
      </c>
      <c r="O105" s="8">
        <v>717</v>
      </c>
      <c r="P105" s="8">
        <v>5.8924017369030359</v>
      </c>
      <c r="Q105" s="8" t="s">
        <v>2070</v>
      </c>
      <c r="R105" s="12">
        <v>23.889654429568878</v>
      </c>
      <c r="S105" s="8">
        <v>286.43</v>
      </c>
    </row>
    <row r="106" spans="1:19">
      <c r="A106" s="8" t="s">
        <v>2026</v>
      </c>
      <c r="B106" s="8">
        <v>1</v>
      </c>
      <c r="C106" s="9">
        <v>39673</v>
      </c>
      <c r="D106" s="8" t="s">
        <v>2061</v>
      </c>
      <c r="E106" s="10">
        <v>41.634147249800002</v>
      </c>
      <c r="F106" s="10">
        <v>-72.748835024900004</v>
      </c>
      <c r="G106" s="8" t="s">
        <v>951</v>
      </c>
      <c r="H106" s="13">
        <v>10.436244907494373</v>
      </c>
      <c r="I106" s="13">
        <v>-27.224923035397456</v>
      </c>
      <c r="J106" s="12">
        <v>54.051299999999998</v>
      </c>
      <c r="K106" s="12">
        <v>1304.11625622</v>
      </c>
      <c r="L106" s="8">
        <f t="shared" si="3"/>
        <v>70489178.999824092</v>
      </c>
      <c r="M106" s="8">
        <v>2</v>
      </c>
      <c r="N106" s="12">
        <v>4.6640232491774656</v>
      </c>
      <c r="O106" s="8">
        <v>1160</v>
      </c>
      <c r="P106" s="8">
        <v>9.2246624981507068</v>
      </c>
      <c r="Q106" s="8" t="s">
        <v>2070</v>
      </c>
      <c r="R106" s="12">
        <v>42.316618806759053</v>
      </c>
      <c r="S106" s="8">
        <v>309.75</v>
      </c>
    </row>
    <row r="107" spans="1:19">
      <c r="A107" s="8" t="s">
        <v>2024</v>
      </c>
      <c r="B107" s="8">
        <v>1</v>
      </c>
      <c r="C107" s="9">
        <v>40038</v>
      </c>
      <c r="D107" s="8" t="s">
        <v>2061</v>
      </c>
      <c r="E107" s="10">
        <v>41.844476915100003</v>
      </c>
      <c r="F107" s="10">
        <v>-72.631995898100001</v>
      </c>
      <c r="G107" s="8" t="s">
        <v>951</v>
      </c>
      <c r="H107" s="13">
        <v>7.9350352556851869</v>
      </c>
      <c r="I107" s="13">
        <v>-28.702614555749818</v>
      </c>
      <c r="J107" s="12">
        <v>1571.499</v>
      </c>
      <c r="K107" s="12">
        <v>1318.2099430000001</v>
      </c>
      <c r="L107" s="8">
        <f t="shared" si="3"/>
        <v>2071565607.2145572</v>
      </c>
      <c r="M107" s="8">
        <v>4</v>
      </c>
      <c r="N107" s="12">
        <v>2.7928189302356787</v>
      </c>
      <c r="O107" s="8">
        <v>740</v>
      </c>
      <c r="P107" s="8">
        <v>8.2423577785308719</v>
      </c>
      <c r="Q107" s="8" t="s">
        <v>2070</v>
      </c>
      <c r="R107" s="12">
        <v>25.14448698436221</v>
      </c>
      <c r="S107" s="8">
        <v>162.76</v>
      </c>
    </row>
    <row r="108" spans="1:19">
      <c r="A108" s="8" t="s">
        <v>1898</v>
      </c>
      <c r="B108" s="8">
        <v>1</v>
      </c>
      <c r="C108" s="9">
        <v>40043</v>
      </c>
      <c r="D108" s="8" t="s">
        <v>2061</v>
      </c>
      <c r="E108" s="10">
        <v>41.623743488700001</v>
      </c>
      <c r="F108" s="10">
        <v>-72.0886626132</v>
      </c>
      <c r="G108" s="8" t="s">
        <v>951</v>
      </c>
      <c r="H108" s="13">
        <v>10.797038445937496</v>
      </c>
      <c r="I108" s="13">
        <v>-20.770495382856367</v>
      </c>
      <c r="J108" s="12">
        <v>1166.1578999999999</v>
      </c>
      <c r="K108" s="12">
        <v>1284.1234970800001</v>
      </c>
      <c r="L108" s="8">
        <f t="shared" si="3"/>
        <v>1497490760.6954689</v>
      </c>
      <c r="M108" s="8">
        <v>4</v>
      </c>
      <c r="N108" s="12">
        <v>2.9403388474884129</v>
      </c>
      <c r="O108" s="8">
        <v>549</v>
      </c>
      <c r="P108" s="8">
        <v>4.3489322491089419</v>
      </c>
      <c r="Q108" s="8" t="s">
        <v>2070</v>
      </c>
      <c r="R108" s="12">
        <v>24.539487992669105</v>
      </c>
      <c r="S108" s="8">
        <v>136.72</v>
      </c>
    </row>
    <row r="109" spans="1:19">
      <c r="A109" s="8" t="s">
        <v>1856</v>
      </c>
      <c r="B109" s="8">
        <v>1</v>
      </c>
      <c r="C109" s="9">
        <v>40045</v>
      </c>
      <c r="D109" s="8" t="s">
        <v>2061</v>
      </c>
      <c r="E109" s="10">
        <v>41.8709189016</v>
      </c>
      <c r="F109" s="10">
        <v>-72.963732609399997</v>
      </c>
      <c r="G109" s="8" t="s">
        <v>951</v>
      </c>
      <c r="H109" s="13">
        <v>6.0073264647706477</v>
      </c>
      <c r="I109" s="13">
        <v>-24.971838428311624</v>
      </c>
      <c r="J109" s="12">
        <v>612.36180000000002</v>
      </c>
      <c r="K109" s="12">
        <v>1346.13303165</v>
      </c>
      <c r="L109" s="8">
        <f t="shared" si="3"/>
        <v>824320446.30065095</v>
      </c>
      <c r="M109" s="8">
        <v>3</v>
      </c>
      <c r="N109" s="12">
        <v>1.4201455990323741</v>
      </c>
      <c r="O109" s="8">
        <v>220</v>
      </c>
      <c r="P109" s="8">
        <v>3.9734506108414953</v>
      </c>
      <c r="Q109" s="8" t="s">
        <v>2069</v>
      </c>
      <c r="R109" s="12">
        <v>16.408968845784859</v>
      </c>
      <c r="S109" s="8">
        <v>97.57</v>
      </c>
    </row>
    <row r="110" spans="1:19">
      <c r="A110" s="8" t="s">
        <v>1980</v>
      </c>
      <c r="B110" s="8">
        <v>1</v>
      </c>
      <c r="C110" s="9">
        <v>39674</v>
      </c>
      <c r="D110" s="8" t="s">
        <v>2061</v>
      </c>
      <c r="E110" s="10">
        <v>41.574928624999998</v>
      </c>
      <c r="F110" s="10">
        <v>-73.415353858700001</v>
      </c>
      <c r="G110" s="8" t="s">
        <v>951</v>
      </c>
      <c r="H110" s="13">
        <v>8.7257650575225689</v>
      </c>
      <c r="I110" s="13">
        <v>-28.115500527306349</v>
      </c>
      <c r="J110" s="12">
        <v>2891.8125</v>
      </c>
      <c r="K110" s="12">
        <v>1234.7320960100001</v>
      </c>
      <c r="L110" s="8">
        <f t="shared" si="3"/>
        <v>3570613709.3929181</v>
      </c>
      <c r="M110" s="8">
        <v>4</v>
      </c>
      <c r="N110" s="12">
        <v>3.5833596957319029</v>
      </c>
      <c r="O110" s="8">
        <v>470</v>
      </c>
      <c r="P110" s="8">
        <v>4.8131382917925931</v>
      </c>
      <c r="Q110" s="8" t="s">
        <v>2069</v>
      </c>
      <c r="R110" s="12">
        <v>23.099954630475267</v>
      </c>
      <c r="S110" s="8">
        <v>263.66000000000003</v>
      </c>
    </row>
    <row r="111" spans="1:19">
      <c r="A111" s="8" t="s">
        <v>2017</v>
      </c>
      <c r="B111" s="8">
        <v>1</v>
      </c>
      <c r="C111" s="9">
        <v>40094</v>
      </c>
      <c r="D111" s="8" t="s">
        <v>2061</v>
      </c>
      <c r="E111" s="10">
        <v>41.952095489000001</v>
      </c>
      <c r="F111" s="10">
        <v>-72.608581974299994</v>
      </c>
      <c r="G111" s="8" t="s">
        <v>951</v>
      </c>
      <c r="H111" s="13">
        <v>11.747806090449918</v>
      </c>
      <c r="I111" s="13">
        <v>-23.462202623663529</v>
      </c>
      <c r="J111" s="12">
        <v>25017.871500000001</v>
      </c>
      <c r="K111" s="12">
        <v>1179.649991</v>
      </c>
      <c r="L111" s="8">
        <f t="shared" si="3"/>
        <v>29512331889.814156</v>
      </c>
      <c r="M111" s="8">
        <v>5</v>
      </c>
      <c r="N111" s="12">
        <v>1.9642688238846679</v>
      </c>
      <c r="O111" s="8">
        <v>445</v>
      </c>
      <c r="P111" s="8">
        <v>2.5788326498323206</v>
      </c>
      <c r="Q111" s="8" t="s">
        <v>2069</v>
      </c>
      <c r="R111" s="12">
        <v>14.112740189654492</v>
      </c>
      <c r="S111" s="8">
        <v>155.69999999999999</v>
      </c>
    </row>
    <row r="112" spans="1:19">
      <c r="A112" s="8" t="s">
        <v>1770</v>
      </c>
      <c r="B112" s="8">
        <v>1</v>
      </c>
      <c r="C112" s="9">
        <v>40070</v>
      </c>
      <c r="D112" s="8" t="s">
        <v>2061</v>
      </c>
      <c r="E112" s="10">
        <v>41.415481463100001</v>
      </c>
      <c r="F112" s="10">
        <v>-71.801281609100002</v>
      </c>
      <c r="G112" s="8" t="s">
        <v>951</v>
      </c>
      <c r="H112" s="13">
        <v>9.0822190965058383</v>
      </c>
      <c r="I112" s="13">
        <v>-28.238911024364569</v>
      </c>
      <c r="J112" s="12">
        <v>701.05319999999995</v>
      </c>
      <c r="K112" s="12">
        <v>1262.5354760499999</v>
      </c>
      <c r="L112" s="8">
        <f t="shared" si="3"/>
        <v>885104535.59837568</v>
      </c>
      <c r="M112" s="8">
        <v>3</v>
      </c>
      <c r="N112" s="12">
        <v>4.8182469820051432</v>
      </c>
      <c r="O112" s="8">
        <v>1031</v>
      </c>
      <c r="P112" s="8">
        <v>5.4699382668498977</v>
      </c>
      <c r="Q112" s="8" t="s">
        <v>2069</v>
      </c>
      <c r="R112" s="12">
        <v>19.981580084399866</v>
      </c>
      <c r="S112" s="8">
        <v>114.52</v>
      </c>
    </row>
    <row r="113" spans="1:19">
      <c r="A113" s="8" t="s">
        <v>1841</v>
      </c>
      <c r="B113" s="8">
        <v>1</v>
      </c>
      <c r="C113" s="9">
        <v>40041</v>
      </c>
      <c r="D113" s="8" t="s">
        <v>2061</v>
      </c>
      <c r="E113" s="10">
        <v>41.880463678700004</v>
      </c>
      <c r="F113" s="10">
        <v>-73.497017514899994</v>
      </c>
      <c r="G113" s="8" t="s">
        <v>951</v>
      </c>
      <c r="H113" s="13">
        <v>10.11439437463652</v>
      </c>
      <c r="I113" s="13">
        <v>-27.425654969562935</v>
      </c>
      <c r="J113" s="12">
        <v>88.618499999999997</v>
      </c>
      <c r="K113" s="12">
        <v>1173.4114050000001</v>
      </c>
      <c r="L113" s="8">
        <f t="shared" si="3"/>
        <v>103985958.5939925</v>
      </c>
      <c r="M113" s="8">
        <v>2</v>
      </c>
      <c r="N113" s="12">
        <v>10.425839119925746</v>
      </c>
      <c r="O113" s="8">
        <v>671</v>
      </c>
      <c r="P113" s="8">
        <v>11.210975506814714</v>
      </c>
      <c r="Q113" s="8" t="s">
        <v>2070</v>
      </c>
      <c r="R113" s="12">
        <v>32.637920697505663</v>
      </c>
      <c r="S113" s="8">
        <v>464.76</v>
      </c>
    </row>
    <row r="114" spans="1:19">
      <c r="A114" s="8" t="s">
        <v>2021</v>
      </c>
      <c r="B114" s="8">
        <v>1</v>
      </c>
      <c r="C114" s="9">
        <v>40079</v>
      </c>
      <c r="D114" s="8" t="s">
        <v>2061</v>
      </c>
      <c r="E114" s="10">
        <v>41.862331369499998</v>
      </c>
      <c r="F114" s="10">
        <v>-72.647015237800005</v>
      </c>
      <c r="G114" s="8" t="s">
        <v>951</v>
      </c>
      <c r="H114" s="13">
        <v>11.681325494147501</v>
      </c>
      <c r="I114" s="13">
        <v>-25.599266178787332</v>
      </c>
      <c r="J114" s="12">
        <v>1545.3054</v>
      </c>
      <c r="K114" s="12">
        <v>1320.0489217899999</v>
      </c>
      <c r="L114" s="8">
        <f t="shared" si="3"/>
        <v>2039878727.1062646</v>
      </c>
      <c r="M114" s="8">
        <v>4</v>
      </c>
      <c r="N114" s="12">
        <v>2.7158306539644337</v>
      </c>
      <c r="O114" s="8">
        <v>1858</v>
      </c>
      <c r="P114" s="8">
        <v>7.9862554641389458</v>
      </c>
      <c r="Q114" s="8" t="s">
        <v>2069</v>
      </c>
      <c r="R114" s="12">
        <v>24.581606557491053</v>
      </c>
      <c r="S114" s="8">
        <v>227.45</v>
      </c>
    </row>
    <row r="115" spans="1:19">
      <c r="A115" s="8" t="s">
        <v>2039</v>
      </c>
      <c r="B115" s="8">
        <v>1</v>
      </c>
      <c r="C115" s="9">
        <v>39662</v>
      </c>
      <c r="D115" s="8" t="s">
        <v>2061</v>
      </c>
      <c r="E115" s="10">
        <v>30.518846237399998</v>
      </c>
      <c r="F115" s="10">
        <v>-87.297792873000006</v>
      </c>
      <c r="G115" s="8" t="s">
        <v>950</v>
      </c>
      <c r="H115" s="11">
        <v>5.8446766928479539</v>
      </c>
      <c r="I115" s="11">
        <v>-33.625536670105852</v>
      </c>
      <c r="J115" s="12">
        <v>11.3202</v>
      </c>
      <c r="K115" s="12">
        <v>1671.7154559999999</v>
      </c>
      <c r="L115" s="8">
        <f t="shared" si="3"/>
        <v>18924153.305011198</v>
      </c>
      <c r="M115" s="8">
        <v>2</v>
      </c>
      <c r="N115" s="12">
        <v>0.43894324763044557</v>
      </c>
      <c r="O115" s="8">
        <v>493</v>
      </c>
      <c r="P115" s="8">
        <v>6.1167012627136774</v>
      </c>
      <c r="Q115" s="8" t="s">
        <v>2070</v>
      </c>
      <c r="R115" s="12">
        <v>40.108342297182865</v>
      </c>
      <c r="S115" s="8">
        <v>87.27</v>
      </c>
    </row>
    <row r="116" spans="1:19">
      <c r="A116" s="8" t="s">
        <v>1893</v>
      </c>
      <c r="B116" s="8">
        <v>1</v>
      </c>
      <c r="C116" s="9">
        <v>40031</v>
      </c>
      <c r="D116" s="8" t="s">
        <v>2061</v>
      </c>
      <c r="E116" s="10">
        <v>30.352434317499998</v>
      </c>
      <c r="F116" s="10">
        <v>-84.685915577399996</v>
      </c>
      <c r="G116" s="8" t="s">
        <v>950</v>
      </c>
      <c r="H116" s="13">
        <v>2.7622016653660175</v>
      </c>
      <c r="I116" s="13">
        <v>-33.590666305360045</v>
      </c>
      <c r="J116" s="12">
        <v>4507.6508999999996</v>
      </c>
      <c r="K116" s="12">
        <v>1406.418185</v>
      </c>
      <c r="L116" s="8">
        <f t="shared" si="3"/>
        <v>6339642197.3916159</v>
      </c>
      <c r="M116" s="8">
        <v>4</v>
      </c>
      <c r="N116" s="12">
        <v>20.733464194919318</v>
      </c>
      <c r="O116" s="8">
        <v>608</v>
      </c>
      <c r="P116" s="8">
        <v>21.158724653707733</v>
      </c>
      <c r="Q116" s="8" t="s">
        <v>2071</v>
      </c>
      <c r="R116" s="12">
        <v>38.257842767913587</v>
      </c>
      <c r="S116" s="8">
        <v>70.91</v>
      </c>
    </row>
    <row r="117" spans="1:19">
      <c r="A117" s="8" t="s">
        <v>1123</v>
      </c>
      <c r="B117" s="8">
        <v>1</v>
      </c>
      <c r="C117" s="9">
        <v>40031</v>
      </c>
      <c r="D117" s="8" t="s">
        <v>2061</v>
      </c>
      <c r="E117" s="10">
        <v>29.984586212100002</v>
      </c>
      <c r="F117" s="10">
        <v>-85.032988982399999</v>
      </c>
      <c r="G117" s="8" t="s">
        <v>950</v>
      </c>
      <c r="H117" s="13">
        <v>7.6021548824873344</v>
      </c>
      <c r="I117" s="13">
        <v>-31.93588587389392</v>
      </c>
      <c r="J117" s="12">
        <v>49539.319199999998</v>
      </c>
      <c r="K117" s="12">
        <v>1353.956792</v>
      </c>
      <c r="L117" s="8">
        <f t="shared" si="3"/>
        <v>67074097701.896004</v>
      </c>
      <c r="M117" s="8">
        <v>5</v>
      </c>
      <c r="N117" s="12">
        <v>11.717366252451667</v>
      </c>
      <c r="O117" s="8">
        <v>382</v>
      </c>
      <c r="P117" s="8">
        <v>11.866678077905696</v>
      </c>
      <c r="Q117" s="8" t="s">
        <v>2071</v>
      </c>
      <c r="R117" s="12">
        <v>30.979383875178762</v>
      </c>
      <c r="S117" s="8">
        <v>135.53</v>
      </c>
    </row>
    <row r="118" spans="1:19">
      <c r="A118" s="8" t="s">
        <v>1099</v>
      </c>
      <c r="B118" s="8">
        <v>1</v>
      </c>
      <c r="C118" s="9">
        <v>40012</v>
      </c>
      <c r="D118" s="8" t="s">
        <v>2061</v>
      </c>
      <c r="E118" s="10">
        <v>27.415019062900001</v>
      </c>
      <c r="F118" s="10">
        <v>-81.131166101600002</v>
      </c>
      <c r="G118" s="8" t="s">
        <v>950</v>
      </c>
      <c r="H118" s="13">
        <v>4.6280207274648646</v>
      </c>
      <c r="I118" s="13">
        <v>-30.083095527716768</v>
      </c>
      <c r="J118" s="12">
        <v>5117.5953</v>
      </c>
      <c r="K118" s="12">
        <v>1301.0317910000001</v>
      </c>
      <c r="L118" s="8">
        <f t="shared" si="3"/>
        <v>6658154178.7721834</v>
      </c>
      <c r="M118" s="8">
        <v>4</v>
      </c>
      <c r="N118" s="12">
        <v>10.543972435070687</v>
      </c>
      <c r="O118" s="8">
        <v>1004</v>
      </c>
      <c r="P118" s="8">
        <v>13.872474119462529</v>
      </c>
      <c r="Q118" s="8" t="s">
        <v>2070</v>
      </c>
      <c r="R118" s="12">
        <v>38.308280123499671</v>
      </c>
      <c r="S118" s="8">
        <v>181.89</v>
      </c>
    </row>
    <row r="119" spans="1:19">
      <c r="A119" s="8" t="s">
        <v>1083</v>
      </c>
      <c r="B119" s="8">
        <v>1</v>
      </c>
      <c r="C119" s="9">
        <v>39989</v>
      </c>
      <c r="D119" s="8" t="s">
        <v>2061</v>
      </c>
      <c r="E119" s="10">
        <v>30.495841875299998</v>
      </c>
      <c r="F119" s="10">
        <v>-82.706476314400007</v>
      </c>
      <c r="G119" s="8" t="s">
        <v>950</v>
      </c>
      <c r="H119" s="13">
        <v>2.2381456330830627</v>
      </c>
      <c r="I119" s="13">
        <v>-28.611789029352757</v>
      </c>
      <c r="J119" s="12">
        <v>4969.1988000000001</v>
      </c>
      <c r="K119" s="12">
        <v>1310.5745296600001</v>
      </c>
      <c r="L119" s="8">
        <f t="shared" si="3"/>
        <v>6512505380.0970373</v>
      </c>
      <c r="M119" s="8">
        <v>4</v>
      </c>
      <c r="N119" s="12">
        <v>0.46413777093046826</v>
      </c>
      <c r="O119" s="8">
        <v>1284</v>
      </c>
      <c r="P119" s="8">
        <v>0.55947248755321299</v>
      </c>
      <c r="Q119" s="8" t="s">
        <v>2069</v>
      </c>
      <c r="R119" s="12">
        <v>7.5377044981380488</v>
      </c>
      <c r="S119" s="8">
        <v>67.540000000000006</v>
      </c>
    </row>
    <row r="120" spans="1:19">
      <c r="A120" s="8" t="s">
        <v>1774</v>
      </c>
      <c r="B120" s="8">
        <v>1</v>
      </c>
      <c r="C120" s="9">
        <v>40030</v>
      </c>
      <c r="D120" s="8" t="s">
        <v>2061</v>
      </c>
      <c r="E120" s="10">
        <v>28.888172275799999</v>
      </c>
      <c r="F120" s="10">
        <v>-82.260732728799994</v>
      </c>
      <c r="G120" s="8" t="s">
        <v>950</v>
      </c>
      <c r="H120" s="13">
        <v>6.1384784026967303</v>
      </c>
      <c r="I120" s="13">
        <v>-31.940912634272589</v>
      </c>
      <c r="J120" s="12">
        <v>3527.2548000000002</v>
      </c>
      <c r="K120" s="12">
        <v>1311.62825183</v>
      </c>
      <c r="L120" s="8">
        <f t="shared" si="3"/>
        <v>4626447047.0829763</v>
      </c>
      <c r="M120" s="8">
        <v>4</v>
      </c>
      <c r="N120" s="12">
        <v>8.4107798549579833</v>
      </c>
      <c r="O120" s="8">
        <v>1193</v>
      </c>
      <c r="P120" s="8">
        <v>9.7368645211005092</v>
      </c>
      <c r="Q120" s="8" t="s">
        <v>2071</v>
      </c>
      <c r="R120" s="12">
        <v>24.824427778916043</v>
      </c>
      <c r="S120" s="8">
        <v>305.77</v>
      </c>
    </row>
    <row r="121" spans="1:19">
      <c r="A121" s="8" t="s">
        <v>1803</v>
      </c>
      <c r="B121" s="8">
        <v>1</v>
      </c>
      <c r="C121" s="9">
        <v>39663</v>
      </c>
      <c r="D121" s="8" t="s">
        <v>2061</v>
      </c>
      <c r="E121" s="10">
        <v>30.670150999200001</v>
      </c>
      <c r="F121" s="10">
        <v>-87.266499538100007</v>
      </c>
      <c r="G121" s="8" t="s">
        <v>950</v>
      </c>
      <c r="H121" s="13">
        <v>6.7938814254339537</v>
      </c>
      <c r="I121" s="13">
        <v>-28.885619385491619</v>
      </c>
      <c r="J121" s="12">
        <v>10752.781499999999</v>
      </c>
      <c r="K121" s="12">
        <v>1557.7401947799999</v>
      </c>
      <c r="L121" s="8">
        <f t="shared" si="3"/>
        <v>16750039948.236778</v>
      </c>
      <c r="M121" s="8">
        <v>5</v>
      </c>
      <c r="N121" s="12">
        <v>10.238800881564448</v>
      </c>
      <c r="O121" s="8">
        <v>501</v>
      </c>
      <c r="P121" s="8">
        <v>10.50190239887543</v>
      </c>
      <c r="Q121" s="8" t="s">
        <v>2071</v>
      </c>
      <c r="R121" s="12">
        <v>23.243442588749563</v>
      </c>
      <c r="S121" s="8">
        <v>111.22</v>
      </c>
    </row>
    <row r="122" spans="1:19">
      <c r="A122" s="8" t="s">
        <v>1018</v>
      </c>
      <c r="B122" s="8">
        <v>1</v>
      </c>
      <c r="C122" s="9">
        <v>39670</v>
      </c>
      <c r="D122" s="8" t="s">
        <v>2061</v>
      </c>
      <c r="E122" s="10">
        <v>30.727183377199999</v>
      </c>
      <c r="F122" s="10">
        <v>-85.825749467999998</v>
      </c>
      <c r="G122" s="8" t="s">
        <v>950</v>
      </c>
      <c r="H122" s="13">
        <v>9.3085425574880674</v>
      </c>
      <c r="I122" s="13">
        <v>-27.920156513447605</v>
      </c>
      <c r="J122" s="12">
        <v>9131.3819999999996</v>
      </c>
      <c r="K122" s="12">
        <v>1465.44507204</v>
      </c>
      <c r="L122" s="8">
        <f t="shared" si="3"/>
        <v>13381538752.814758</v>
      </c>
      <c r="M122" s="8">
        <v>4</v>
      </c>
      <c r="N122" s="12">
        <v>14.028501874111065</v>
      </c>
      <c r="O122" s="8">
        <v>721</v>
      </c>
      <c r="P122" s="8">
        <v>14.294215978197952</v>
      </c>
      <c r="Q122" s="8" t="s">
        <v>2071</v>
      </c>
      <c r="R122" s="12">
        <v>31.174573837614471</v>
      </c>
      <c r="S122" s="8">
        <v>137.13999999999999</v>
      </c>
    </row>
    <row r="123" spans="1:19">
      <c r="A123" s="8" t="s">
        <v>1506</v>
      </c>
      <c r="B123" s="8">
        <v>1</v>
      </c>
      <c r="C123" s="9">
        <v>39671</v>
      </c>
      <c r="D123" s="8" t="s">
        <v>2061</v>
      </c>
      <c r="E123" s="10">
        <v>30.294916287300001</v>
      </c>
      <c r="F123" s="10">
        <v>-85.293840672399995</v>
      </c>
      <c r="G123" s="8" t="s">
        <v>950</v>
      </c>
      <c r="H123" s="13">
        <v>4.1499573365609344</v>
      </c>
      <c r="I123" s="13">
        <v>-27.426440533761479</v>
      </c>
      <c r="J123" s="12">
        <v>5.4494999999999996</v>
      </c>
      <c r="K123" s="12">
        <v>1611.144509</v>
      </c>
      <c r="L123" s="8">
        <f t="shared" si="3"/>
        <v>8779932.0017955005</v>
      </c>
      <c r="M123" s="8">
        <v>1</v>
      </c>
      <c r="N123" s="12">
        <v>0</v>
      </c>
      <c r="O123" s="8">
        <v>566</v>
      </c>
      <c r="P123" s="8">
        <v>0.12992152735695753</v>
      </c>
      <c r="Q123" s="8" t="s">
        <v>2069</v>
      </c>
      <c r="R123" s="12">
        <v>6.6049344278030855</v>
      </c>
      <c r="S123" s="8">
        <v>48.21</v>
      </c>
    </row>
    <row r="124" spans="1:19">
      <c r="A124" s="8" t="s">
        <v>1578</v>
      </c>
      <c r="B124" s="8">
        <v>1</v>
      </c>
      <c r="C124" s="9">
        <v>39643</v>
      </c>
      <c r="D124" s="8" t="s">
        <v>2061</v>
      </c>
      <c r="E124" s="10">
        <v>30.1884067706</v>
      </c>
      <c r="F124" s="10">
        <v>-83.608185379700004</v>
      </c>
      <c r="G124" s="8" t="s">
        <v>950</v>
      </c>
      <c r="H124" s="11">
        <v>2.5587042847041066</v>
      </c>
      <c r="I124" s="11">
        <v>-35.855621650016218</v>
      </c>
      <c r="J124" s="12">
        <v>145.9503</v>
      </c>
      <c r="K124" s="12">
        <v>1429.348369</v>
      </c>
      <c r="L124" s="8">
        <f t="shared" si="3"/>
        <v>208613823.26006073</v>
      </c>
      <c r="M124" s="8">
        <v>3</v>
      </c>
      <c r="N124" s="12">
        <v>4.7325907162375135E-2</v>
      </c>
      <c r="O124" s="8">
        <v>888</v>
      </c>
      <c r="P124" s="8">
        <v>9.9563881423373343E-2</v>
      </c>
      <c r="Q124" s="8" t="s">
        <v>2069</v>
      </c>
      <c r="R124" s="12">
        <v>7.0084775222457143</v>
      </c>
      <c r="S124" s="8">
        <v>214.1</v>
      </c>
    </row>
    <row r="125" spans="1:19">
      <c r="A125" s="8" t="s">
        <v>1687</v>
      </c>
      <c r="B125" s="8">
        <v>1</v>
      </c>
      <c r="C125" s="9">
        <v>40030</v>
      </c>
      <c r="D125" s="8" t="s">
        <v>2061</v>
      </c>
      <c r="E125" s="10">
        <v>30.104876408500001</v>
      </c>
      <c r="F125" s="10">
        <v>-83.118838112099994</v>
      </c>
      <c r="G125" s="8" t="s">
        <v>950</v>
      </c>
      <c r="H125" s="13">
        <v>10.016552072606443</v>
      </c>
      <c r="I125" s="13">
        <v>-31.447407887503267</v>
      </c>
      <c r="J125" s="12">
        <v>17884.9584</v>
      </c>
      <c r="K125" s="12">
        <v>1306.4361233499999</v>
      </c>
      <c r="L125" s="8">
        <f t="shared" si="3"/>
        <v>23365555718.372017</v>
      </c>
      <c r="M125" s="8">
        <v>5</v>
      </c>
      <c r="N125" s="12">
        <v>15.381143022381847</v>
      </c>
      <c r="O125" s="8">
        <v>1081</v>
      </c>
      <c r="P125" s="8">
        <v>15.442322651537483</v>
      </c>
      <c r="Q125" s="8" t="s">
        <v>2071</v>
      </c>
      <c r="R125" s="12">
        <v>30.891354408922616</v>
      </c>
      <c r="S125" s="8">
        <v>273.86</v>
      </c>
    </row>
    <row r="126" spans="1:19">
      <c r="A126" s="8" t="s">
        <v>1899</v>
      </c>
      <c r="B126" s="8">
        <v>1</v>
      </c>
      <c r="C126" s="9">
        <v>40033</v>
      </c>
      <c r="D126" s="8" t="s">
        <v>2061</v>
      </c>
      <c r="E126" s="10">
        <v>30.928989591899999</v>
      </c>
      <c r="F126" s="10">
        <v>-87.275818125100002</v>
      </c>
      <c r="G126" s="8" t="s">
        <v>950</v>
      </c>
      <c r="H126" s="13">
        <v>4.8727595390706204</v>
      </c>
      <c r="I126" s="13">
        <v>-28.89269225998261</v>
      </c>
      <c r="J126" s="12">
        <v>10012.3146</v>
      </c>
      <c r="K126" s="12">
        <v>1547.29870639</v>
      </c>
      <c r="L126" s="8">
        <f t="shared" si="3"/>
        <v>15492041428.549711</v>
      </c>
      <c r="M126" s="8">
        <v>5</v>
      </c>
      <c r="N126" s="12">
        <v>9.4924374840319352</v>
      </c>
      <c r="O126" s="8">
        <v>508</v>
      </c>
      <c r="P126" s="8">
        <v>9.6994648590818358</v>
      </c>
      <c r="Q126" s="8" t="s">
        <v>2071</v>
      </c>
      <c r="R126" s="12">
        <v>23.68621315544511</v>
      </c>
      <c r="S126" s="8">
        <v>95.59</v>
      </c>
    </row>
    <row r="127" spans="1:19">
      <c r="A127" s="8" t="s">
        <v>1828</v>
      </c>
      <c r="B127" s="8">
        <v>1</v>
      </c>
      <c r="C127" s="9">
        <v>40032</v>
      </c>
      <c r="D127" s="8" t="s">
        <v>2061</v>
      </c>
      <c r="E127" s="10">
        <v>30.752853342400002</v>
      </c>
      <c r="F127" s="10">
        <v>-85.2541542349</v>
      </c>
      <c r="G127" s="8" t="s">
        <v>950</v>
      </c>
      <c r="H127" s="13">
        <v>1.1330965677311555</v>
      </c>
      <c r="I127" s="13">
        <v>-30.157859969422734</v>
      </c>
      <c r="J127" s="12">
        <v>1.1529</v>
      </c>
      <c r="K127" s="12">
        <v>1490.150664</v>
      </c>
      <c r="L127" s="8">
        <f t="shared" si="3"/>
        <v>1717994.7005256002</v>
      </c>
      <c r="M127" s="8">
        <v>1</v>
      </c>
      <c r="N127" s="12">
        <v>11.046454683450758</v>
      </c>
      <c r="O127" s="8">
        <v>769</v>
      </c>
      <c r="P127" s="8">
        <v>11.046454683450758</v>
      </c>
      <c r="Q127" s="8" t="s">
        <v>2071</v>
      </c>
      <c r="R127" s="12">
        <v>24.911476185101009</v>
      </c>
      <c r="S127" s="8">
        <v>205.21</v>
      </c>
    </row>
    <row r="128" spans="1:19">
      <c r="A128" s="8" t="s">
        <v>1837</v>
      </c>
      <c r="B128" s="8">
        <v>1</v>
      </c>
      <c r="C128" s="9">
        <v>40004</v>
      </c>
      <c r="D128" s="8" t="s">
        <v>2061</v>
      </c>
      <c r="E128" s="10">
        <v>29.5773330733</v>
      </c>
      <c r="F128" s="10">
        <v>-81.965364952499996</v>
      </c>
      <c r="G128" s="8" t="s">
        <v>950</v>
      </c>
      <c r="H128" s="13">
        <v>2.6852535190956535</v>
      </c>
      <c r="I128" s="13">
        <v>-33.140087942121284</v>
      </c>
      <c r="J128" s="12">
        <v>28.035900000000002</v>
      </c>
      <c r="K128" s="12">
        <v>1321.8867769999999</v>
      </c>
      <c r="L128" s="8">
        <f t="shared" si="3"/>
        <v>37060285.491294302</v>
      </c>
      <c r="M128" s="8">
        <v>2</v>
      </c>
      <c r="N128" s="12">
        <v>0.93773293787902434</v>
      </c>
      <c r="O128" s="8">
        <v>2293</v>
      </c>
      <c r="P128" s="8">
        <v>2.2537949024947688</v>
      </c>
      <c r="Q128" s="8" t="s">
        <v>2069</v>
      </c>
      <c r="R128" s="12">
        <v>11.898481205498989</v>
      </c>
      <c r="S128" s="8">
        <v>87.4</v>
      </c>
    </row>
    <row r="129" spans="1:19">
      <c r="A129" s="8" t="s">
        <v>1223</v>
      </c>
      <c r="B129" s="8">
        <v>1</v>
      </c>
      <c r="C129" s="9">
        <v>39630</v>
      </c>
      <c r="D129" s="8" t="s">
        <v>2061</v>
      </c>
      <c r="E129" s="10">
        <v>34.246052384800002</v>
      </c>
      <c r="F129" s="10">
        <v>-84.686086322700007</v>
      </c>
      <c r="G129" s="8" t="s">
        <v>957</v>
      </c>
      <c r="H129" s="13">
        <v>0.74342866942876995</v>
      </c>
      <c r="I129" s="13">
        <v>-23.548229624572468</v>
      </c>
      <c r="J129" s="12">
        <v>35.6355</v>
      </c>
      <c r="K129" s="12">
        <v>1425.7056699100001</v>
      </c>
      <c r="L129" s="8">
        <f t="shared" si="3"/>
        <v>50805734.400077812</v>
      </c>
      <c r="M129" s="8">
        <v>2</v>
      </c>
      <c r="N129" s="12">
        <v>0.12795426979669242</v>
      </c>
      <c r="O129" s="8">
        <v>133</v>
      </c>
      <c r="P129" s="8">
        <v>0.14329285902043903</v>
      </c>
      <c r="Q129" s="8" t="s">
        <v>2069</v>
      </c>
      <c r="R129" s="12">
        <v>11.408156322569933</v>
      </c>
      <c r="S129" s="8">
        <v>127.8</v>
      </c>
    </row>
    <row r="130" spans="1:19">
      <c r="A130" s="8" t="s">
        <v>1220</v>
      </c>
      <c r="B130" s="8">
        <v>1</v>
      </c>
      <c r="C130" s="9">
        <v>40049</v>
      </c>
      <c r="D130" s="8" t="s">
        <v>2061</v>
      </c>
      <c r="E130" s="10">
        <v>33.149697000300002</v>
      </c>
      <c r="F130" s="10">
        <v>-83.546171210899999</v>
      </c>
      <c r="G130" s="8" t="s">
        <v>957</v>
      </c>
      <c r="H130" s="13">
        <v>4.488072701694148</v>
      </c>
      <c r="I130" s="13">
        <v>-31.549105549305658</v>
      </c>
      <c r="J130" s="12">
        <v>47.978099999999998</v>
      </c>
      <c r="K130" s="12">
        <v>1217.21193419</v>
      </c>
      <c r="L130" s="8">
        <f t="shared" si="3"/>
        <v>58399515.899761237</v>
      </c>
      <c r="M130" s="8">
        <v>2</v>
      </c>
      <c r="N130" s="12">
        <v>1.107237392751184</v>
      </c>
      <c r="O130" s="8">
        <v>177</v>
      </c>
      <c r="P130" s="8">
        <v>1.1243387238178193</v>
      </c>
      <c r="Q130" s="8" t="s">
        <v>2069</v>
      </c>
      <c r="R130" s="12">
        <v>13.185470890938465</v>
      </c>
      <c r="S130" s="8">
        <v>112.24</v>
      </c>
    </row>
    <row r="131" spans="1:19">
      <c r="A131" s="8" t="s">
        <v>1187</v>
      </c>
      <c r="B131" s="8">
        <v>1</v>
      </c>
      <c r="C131" s="9">
        <v>40031</v>
      </c>
      <c r="D131" s="8" t="s">
        <v>2061</v>
      </c>
      <c r="E131" s="10">
        <v>30.702268256699998</v>
      </c>
      <c r="F131" s="10">
        <v>-83.033857301400005</v>
      </c>
      <c r="G131" s="8" t="s">
        <v>950</v>
      </c>
      <c r="H131" s="13">
        <v>4.3293890073656884</v>
      </c>
      <c r="I131" s="13">
        <v>-27.383804661254835</v>
      </c>
      <c r="J131" s="12">
        <v>3485.6262000000002</v>
      </c>
      <c r="K131" s="12">
        <v>1251.7315490000001</v>
      </c>
      <c r="L131" s="8">
        <f t="shared" si="3"/>
        <v>4363068282.5609846</v>
      </c>
      <c r="M131" s="8">
        <v>4</v>
      </c>
      <c r="N131" s="12">
        <v>23.365592381986605</v>
      </c>
      <c r="O131" s="8">
        <v>304</v>
      </c>
      <c r="P131" s="8">
        <v>23.384708813468524</v>
      </c>
      <c r="Q131" s="8" t="s">
        <v>2071</v>
      </c>
      <c r="R131" s="12">
        <v>42.291814158743861</v>
      </c>
      <c r="S131" s="8">
        <v>60.51</v>
      </c>
    </row>
    <row r="132" spans="1:19">
      <c r="A132" s="8" t="s">
        <v>1226</v>
      </c>
      <c r="B132" s="8">
        <v>1</v>
      </c>
      <c r="C132" s="9">
        <v>40019</v>
      </c>
      <c r="D132" s="8" t="s">
        <v>2061</v>
      </c>
      <c r="E132" s="10">
        <v>32.3096680632</v>
      </c>
      <c r="F132" s="10">
        <v>-84.057520545100004</v>
      </c>
      <c r="G132" s="8" t="s">
        <v>950</v>
      </c>
      <c r="H132" s="13">
        <v>6.9856098415817582</v>
      </c>
      <c r="I132" s="13">
        <v>-29.562026631309678</v>
      </c>
      <c r="J132" s="12">
        <v>600.05700000000002</v>
      </c>
      <c r="K132" s="12">
        <v>1247.8019420000001</v>
      </c>
      <c r="L132" s="8">
        <f t="shared" si="3"/>
        <v>748752289.910694</v>
      </c>
      <c r="M132" s="8">
        <v>3</v>
      </c>
      <c r="N132" s="12">
        <v>9.2523978014127586</v>
      </c>
      <c r="O132" s="8">
        <v>424</v>
      </c>
      <c r="P132" s="8">
        <v>9.2576531321813764</v>
      </c>
      <c r="Q132" s="8" t="s">
        <v>2071</v>
      </c>
      <c r="R132" s="12">
        <v>24.410357377122399</v>
      </c>
      <c r="S132" s="8">
        <v>23.3</v>
      </c>
    </row>
    <row r="133" spans="1:19">
      <c r="A133" s="8" t="s">
        <v>1184</v>
      </c>
      <c r="B133" s="8">
        <v>1</v>
      </c>
      <c r="C133" s="9">
        <v>40025</v>
      </c>
      <c r="D133" s="8" t="s">
        <v>2061</v>
      </c>
      <c r="E133" s="10">
        <v>33.053923784699997</v>
      </c>
      <c r="F133" s="10">
        <v>-81.825087097899996</v>
      </c>
      <c r="G133" s="8" t="s">
        <v>950</v>
      </c>
      <c r="H133" s="13">
        <v>6.5133083219459378</v>
      </c>
      <c r="I133" s="13">
        <v>-30.579262457556986</v>
      </c>
      <c r="J133" s="12">
        <v>1439.4258</v>
      </c>
      <c r="K133" s="12">
        <v>1209.8172999999999</v>
      </c>
      <c r="L133" s="8">
        <f t="shared" ref="L133:L196" si="4">J133*K133*1000</f>
        <v>1741442234.9063399</v>
      </c>
      <c r="M133" s="8">
        <v>4</v>
      </c>
      <c r="N133" s="12">
        <v>8.5460673506192713</v>
      </c>
      <c r="O133" s="8">
        <v>401</v>
      </c>
      <c r="P133" s="8">
        <v>8.5537681301849275</v>
      </c>
      <c r="Q133" s="8" t="s">
        <v>2071</v>
      </c>
      <c r="R133" s="12">
        <v>23.714165269541361</v>
      </c>
      <c r="S133" s="8">
        <v>289.33</v>
      </c>
    </row>
    <row r="134" spans="1:19">
      <c r="A134" s="8" t="s">
        <v>1180</v>
      </c>
      <c r="B134" s="8">
        <v>1</v>
      </c>
      <c r="C134" s="9">
        <v>40006</v>
      </c>
      <c r="D134" s="8" t="s">
        <v>2061</v>
      </c>
      <c r="E134" s="10">
        <v>30.815914602599999</v>
      </c>
      <c r="F134" s="10">
        <v>-83.016647086899994</v>
      </c>
      <c r="G134" s="8" t="s">
        <v>950</v>
      </c>
      <c r="H134" s="13">
        <v>6.7846780767852231</v>
      </c>
      <c r="I134" s="13">
        <v>-33.510657035999522</v>
      </c>
      <c r="J134" s="12">
        <v>3326.5079999999998</v>
      </c>
      <c r="K134" s="12">
        <v>1248.4060489999999</v>
      </c>
      <c r="L134" s="8">
        <f t="shared" si="4"/>
        <v>4152832709.2468915</v>
      </c>
      <c r="M134" s="8">
        <v>4</v>
      </c>
      <c r="N134" s="12">
        <v>24.294224298728118</v>
      </c>
      <c r="O134" s="8">
        <v>446</v>
      </c>
      <c r="P134" s="8">
        <v>24.313430597701981</v>
      </c>
      <c r="Q134" s="8" t="s">
        <v>2071</v>
      </c>
      <c r="R134" s="12">
        <v>43.694442457341538</v>
      </c>
      <c r="S134" s="8">
        <v>57.5</v>
      </c>
    </row>
    <row r="135" spans="1:19">
      <c r="A135" s="8" t="s">
        <v>1197</v>
      </c>
      <c r="B135" s="8">
        <v>1</v>
      </c>
      <c r="C135" s="9">
        <v>40020</v>
      </c>
      <c r="D135" s="8" t="s">
        <v>2061</v>
      </c>
      <c r="E135" s="10">
        <v>32.143042665700001</v>
      </c>
      <c r="F135" s="10">
        <v>-83.381116139200003</v>
      </c>
      <c r="G135" s="8" t="s">
        <v>950</v>
      </c>
      <c r="H135" s="13">
        <v>10.2883512310989</v>
      </c>
      <c r="I135" s="13">
        <v>-26.539664951216082</v>
      </c>
      <c r="J135" s="12">
        <v>10850.730299999999</v>
      </c>
      <c r="K135" s="12">
        <v>1237.062797</v>
      </c>
      <c r="L135" s="8">
        <f t="shared" si="4"/>
        <v>13423034774.410648</v>
      </c>
      <c r="M135" s="8">
        <v>5</v>
      </c>
      <c r="N135" s="12">
        <v>5.5834454063799281</v>
      </c>
      <c r="O135" s="8">
        <v>1364</v>
      </c>
      <c r="P135" s="8">
        <v>5.7171693509505817</v>
      </c>
      <c r="Q135" s="8" t="s">
        <v>2070</v>
      </c>
      <c r="R135" s="12">
        <v>25.816840407091497</v>
      </c>
      <c r="S135" s="8">
        <v>185.29</v>
      </c>
    </row>
    <row r="136" spans="1:19">
      <c r="A136" s="8" t="s">
        <v>1850</v>
      </c>
      <c r="B136" s="8">
        <v>1</v>
      </c>
      <c r="C136" s="9">
        <v>39632</v>
      </c>
      <c r="D136" s="8" t="s">
        <v>2061</v>
      </c>
      <c r="E136" s="10">
        <v>34.069546559700001</v>
      </c>
      <c r="F136" s="10">
        <v>-84.536348471300002</v>
      </c>
      <c r="G136" s="8" t="s">
        <v>957</v>
      </c>
      <c r="H136" s="13">
        <v>8.7076571281853425</v>
      </c>
      <c r="I136" s="13">
        <v>-27.743891018214555</v>
      </c>
      <c r="J136" s="12">
        <v>89.538300000000007</v>
      </c>
      <c r="K136" s="12">
        <v>1371.9509989999999</v>
      </c>
      <c r="L136" s="8">
        <f t="shared" si="4"/>
        <v>122842160.1337617</v>
      </c>
      <c r="M136" s="8">
        <v>2</v>
      </c>
      <c r="N136" s="12">
        <v>0.31559832888013528</v>
      </c>
      <c r="O136" s="8">
        <v>238</v>
      </c>
      <c r="P136" s="8">
        <v>1.0285421684247025</v>
      </c>
      <c r="Q136" s="8" t="s">
        <v>2070</v>
      </c>
      <c r="R136" s="12">
        <v>37.329639314217864</v>
      </c>
      <c r="S136" s="8">
        <v>84.33</v>
      </c>
    </row>
    <row r="137" spans="1:19">
      <c r="A137" s="8" t="s">
        <v>1174</v>
      </c>
      <c r="B137" s="8">
        <v>1</v>
      </c>
      <c r="C137" s="9">
        <v>39638</v>
      </c>
      <c r="D137" s="8" t="s">
        <v>2061</v>
      </c>
      <c r="E137" s="10">
        <v>32.008254303299999</v>
      </c>
      <c r="F137" s="10">
        <v>-83.295460491100002</v>
      </c>
      <c r="G137" s="8" t="s">
        <v>950</v>
      </c>
      <c r="H137" s="13">
        <v>12.358836648678095</v>
      </c>
      <c r="I137" s="13">
        <v>-24.379288096523393</v>
      </c>
      <c r="J137" s="12">
        <v>11515.7394</v>
      </c>
      <c r="K137" s="12">
        <v>1235.8151869999999</v>
      </c>
      <c r="L137" s="8">
        <f t="shared" si="4"/>
        <v>14231325640.054266</v>
      </c>
      <c r="M137" s="8">
        <v>5</v>
      </c>
      <c r="N137" s="12">
        <v>5.905362121167351</v>
      </c>
      <c r="O137" s="8">
        <v>1238</v>
      </c>
      <c r="P137" s="8">
        <v>6.0321633339230223</v>
      </c>
      <c r="Q137" s="8" t="s">
        <v>2069</v>
      </c>
      <c r="R137" s="12">
        <v>26.59826867611357</v>
      </c>
      <c r="S137" s="8">
        <v>193.3</v>
      </c>
    </row>
    <row r="138" spans="1:19">
      <c r="A138" s="8" t="s">
        <v>1273</v>
      </c>
      <c r="B138" s="8">
        <v>1</v>
      </c>
      <c r="C138" s="9">
        <v>39633</v>
      </c>
      <c r="D138" s="8" t="s">
        <v>2061</v>
      </c>
      <c r="E138" s="10">
        <v>33.926732739800002</v>
      </c>
      <c r="F138" s="10">
        <v>-85.0504640841</v>
      </c>
      <c r="G138" s="8" t="s">
        <v>957</v>
      </c>
      <c r="H138" s="13">
        <v>5.0257890658022637</v>
      </c>
      <c r="I138" s="13">
        <v>-31.136889049647809</v>
      </c>
      <c r="J138" s="12">
        <v>0.61380000000000001</v>
      </c>
      <c r="K138" s="12">
        <v>1406.2390029999999</v>
      </c>
      <c r="L138" s="8">
        <f t="shared" si="4"/>
        <v>863149.50004139997</v>
      </c>
      <c r="M138" s="8">
        <v>1</v>
      </c>
      <c r="N138" s="12">
        <v>2.5728634464058815</v>
      </c>
      <c r="O138" s="8">
        <v>1071</v>
      </c>
      <c r="P138" s="8">
        <v>2.6959295523703886</v>
      </c>
      <c r="Q138" s="8" t="s">
        <v>2069</v>
      </c>
      <c r="R138" s="12">
        <v>19.797366461155072</v>
      </c>
      <c r="S138" s="8">
        <v>54.34</v>
      </c>
    </row>
    <row r="139" spans="1:19">
      <c r="A139" s="8" t="s">
        <v>1318</v>
      </c>
      <c r="B139" s="8">
        <v>1</v>
      </c>
      <c r="C139" s="9">
        <v>40027</v>
      </c>
      <c r="D139" s="8" t="s">
        <v>2061</v>
      </c>
      <c r="E139" s="10">
        <v>32.693762377699997</v>
      </c>
      <c r="F139" s="10">
        <v>-83.611362505000002</v>
      </c>
      <c r="G139" s="8" t="s">
        <v>950</v>
      </c>
      <c r="H139" s="13">
        <v>6.0823373932330762</v>
      </c>
      <c r="I139" s="13">
        <v>-24.670547283048624</v>
      </c>
      <c r="J139" s="12">
        <v>6885.9971999999998</v>
      </c>
      <c r="K139" s="12">
        <v>1261.044979</v>
      </c>
      <c r="L139" s="8">
        <f t="shared" si="4"/>
        <v>8683552194.4680595</v>
      </c>
      <c r="M139" s="8">
        <v>4</v>
      </c>
      <c r="N139" s="12">
        <v>2.1704724050081654</v>
      </c>
      <c r="O139" s="8">
        <v>1169</v>
      </c>
      <c r="P139" s="8">
        <v>2.3583436471057881</v>
      </c>
      <c r="Q139" s="8" t="s">
        <v>2070</v>
      </c>
      <c r="R139" s="12">
        <v>24.7599131018777</v>
      </c>
      <c r="S139" s="8">
        <v>159.19</v>
      </c>
    </row>
    <row r="140" spans="1:19">
      <c r="A140" s="8" t="s">
        <v>1112</v>
      </c>
      <c r="B140" s="8">
        <v>1</v>
      </c>
      <c r="C140" s="9">
        <v>40022</v>
      </c>
      <c r="D140" s="8" t="s">
        <v>2061</v>
      </c>
      <c r="E140" s="10">
        <v>32.513840998399999</v>
      </c>
      <c r="F140" s="10">
        <v>-81.610189785700001</v>
      </c>
      <c r="G140" s="8" t="s">
        <v>950</v>
      </c>
      <c r="H140" s="13">
        <v>11.086051055016611</v>
      </c>
      <c r="I140" s="13">
        <v>-27.328443588121054</v>
      </c>
      <c r="J140" s="12">
        <v>5710.1112000000003</v>
      </c>
      <c r="K140" s="12">
        <v>1200.393726</v>
      </c>
      <c r="L140" s="8">
        <f t="shared" si="4"/>
        <v>6854381659.2423325</v>
      </c>
      <c r="M140" s="8">
        <v>4</v>
      </c>
      <c r="N140" s="12">
        <v>9.7135671086335122</v>
      </c>
      <c r="O140" s="8">
        <v>509</v>
      </c>
      <c r="P140" s="8">
        <v>9.7178936800706062</v>
      </c>
      <c r="Q140" s="8" t="s">
        <v>2071</v>
      </c>
      <c r="R140" s="12">
        <v>24.405821768131606</v>
      </c>
      <c r="S140" s="8">
        <v>148.12</v>
      </c>
    </row>
    <row r="141" spans="1:19">
      <c r="A141" s="8" t="s">
        <v>1107</v>
      </c>
      <c r="B141" s="8">
        <v>1</v>
      </c>
      <c r="C141" s="9">
        <v>40017</v>
      </c>
      <c r="D141" s="8" t="s">
        <v>2061</v>
      </c>
      <c r="E141" s="10">
        <v>33.173455559700002</v>
      </c>
      <c r="F141" s="10">
        <v>-83.823795666500004</v>
      </c>
      <c r="G141" s="8" t="s">
        <v>957</v>
      </c>
      <c r="H141" s="13">
        <v>19.187811349173234</v>
      </c>
      <c r="I141" s="13">
        <v>-23.191795486838494</v>
      </c>
      <c r="J141" s="12">
        <v>4108.7259000000004</v>
      </c>
      <c r="K141" s="12">
        <v>1289.672624</v>
      </c>
      <c r="L141" s="8">
        <f t="shared" si="4"/>
        <v>5298911312.7497625</v>
      </c>
      <c r="M141" s="8">
        <v>4</v>
      </c>
      <c r="N141" s="12">
        <v>2.2565224742801351</v>
      </c>
      <c r="O141" s="8">
        <v>693</v>
      </c>
      <c r="P141" s="8">
        <v>2.5071726132641396</v>
      </c>
      <c r="Q141" s="8" t="s">
        <v>2070</v>
      </c>
      <c r="R141" s="12">
        <v>29.125550403726237</v>
      </c>
      <c r="S141" s="8">
        <v>130.38</v>
      </c>
    </row>
    <row r="142" spans="1:19">
      <c r="A142" s="8" t="s">
        <v>1207</v>
      </c>
      <c r="B142" s="8">
        <v>1</v>
      </c>
      <c r="C142" s="9">
        <v>40024</v>
      </c>
      <c r="D142" s="8" t="s">
        <v>2061</v>
      </c>
      <c r="E142" s="10">
        <v>32.158515481999999</v>
      </c>
      <c r="F142" s="10">
        <v>-82.184135810200004</v>
      </c>
      <c r="G142" s="8" t="s">
        <v>950</v>
      </c>
      <c r="H142" s="13">
        <v>9.3890513435972878</v>
      </c>
      <c r="I142" s="13">
        <v>-30.747901502592089</v>
      </c>
      <c r="J142" s="12">
        <v>2015.5671</v>
      </c>
      <c r="K142" s="12">
        <v>1195.0647140000001</v>
      </c>
      <c r="L142" s="8">
        <f t="shared" si="4"/>
        <v>2408733119.9093099</v>
      </c>
      <c r="M142" s="8">
        <v>4</v>
      </c>
      <c r="N142" s="12">
        <v>9.2971994845522179</v>
      </c>
      <c r="O142" s="8">
        <v>337</v>
      </c>
      <c r="P142" s="8">
        <v>9.3023191580134217</v>
      </c>
      <c r="Q142" s="8" t="s">
        <v>2071</v>
      </c>
      <c r="R142" s="12">
        <v>22.116691644410921</v>
      </c>
      <c r="S142" s="8">
        <v>48.07</v>
      </c>
    </row>
    <row r="143" spans="1:19">
      <c r="A143" s="8" t="s">
        <v>1218</v>
      </c>
      <c r="B143" s="8">
        <v>1</v>
      </c>
      <c r="C143" s="9">
        <v>40031</v>
      </c>
      <c r="D143" s="8" t="s">
        <v>2061</v>
      </c>
      <c r="E143" s="10">
        <v>30.961999962499998</v>
      </c>
      <c r="F143" s="10">
        <v>-84.558469556800006</v>
      </c>
      <c r="G143" s="8" t="s">
        <v>950</v>
      </c>
      <c r="H143" s="13">
        <v>5.8993347779501963</v>
      </c>
      <c r="I143" s="13">
        <v>-26.325535393095493</v>
      </c>
      <c r="J143" s="12">
        <v>18305.147700000001</v>
      </c>
      <c r="K143" s="12">
        <v>1278.407125</v>
      </c>
      <c r="L143" s="8">
        <f t="shared" si="4"/>
        <v>23401431243.857365</v>
      </c>
      <c r="M143" s="8">
        <v>5</v>
      </c>
      <c r="N143" s="12">
        <v>13.977466460502237</v>
      </c>
      <c r="O143" s="8">
        <v>1203</v>
      </c>
      <c r="P143" s="8">
        <v>14.011878581585682</v>
      </c>
      <c r="Q143" s="8" t="s">
        <v>2071</v>
      </c>
      <c r="R143" s="12">
        <v>32.740172760273857</v>
      </c>
      <c r="S143" s="8">
        <v>172.43</v>
      </c>
    </row>
    <row r="144" spans="1:19">
      <c r="A144" s="8" t="s">
        <v>1209</v>
      </c>
      <c r="B144" s="8">
        <v>1</v>
      </c>
      <c r="C144" s="9">
        <v>40126</v>
      </c>
      <c r="D144" s="8" t="s">
        <v>2061</v>
      </c>
      <c r="E144" s="10">
        <v>31.6784261946</v>
      </c>
      <c r="F144" s="10">
        <v>-82.366244894999994</v>
      </c>
      <c r="G144" s="8" t="s">
        <v>950</v>
      </c>
      <c r="H144" s="13">
        <v>6.5400073085236858</v>
      </c>
      <c r="I144" s="13">
        <v>-31.579001885437926</v>
      </c>
      <c r="J144" s="12">
        <v>14.2659</v>
      </c>
      <c r="K144" s="12">
        <v>1227.031354</v>
      </c>
      <c r="L144" s="8">
        <f t="shared" si="4"/>
        <v>17504706.593028601</v>
      </c>
      <c r="M144" s="8">
        <v>2</v>
      </c>
      <c r="N144" s="12">
        <v>13.018575783002374</v>
      </c>
      <c r="O144" s="8">
        <v>886</v>
      </c>
      <c r="P144" s="8">
        <v>13.030509550917426</v>
      </c>
      <c r="Q144" s="8" t="s">
        <v>2071</v>
      </c>
      <c r="R144" s="12">
        <v>31.08781059512669</v>
      </c>
      <c r="S144" s="8">
        <v>67.150000000000006</v>
      </c>
    </row>
    <row r="145" spans="1:19">
      <c r="A145" s="8" t="s">
        <v>1258</v>
      </c>
      <c r="B145" s="8">
        <v>1</v>
      </c>
      <c r="C145" s="9">
        <v>40115</v>
      </c>
      <c r="D145" s="8" t="s">
        <v>2061</v>
      </c>
      <c r="E145" s="10">
        <v>34.488738879000003</v>
      </c>
      <c r="F145" s="10">
        <v>-83.647636753300006</v>
      </c>
      <c r="G145" s="8" t="s">
        <v>957</v>
      </c>
      <c r="H145" s="13">
        <v>6.2124136218964692</v>
      </c>
      <c r="I145" s="13">
        <v>-26.69110793955916</v>
      </c>
      <c r="J145" s="12">
        <v>0.58320000000000005</v>
      </c>
      <c r="K145" s="12">
        <v>1532.858025</v>
      </c>
      <c r="L145" s="8">
        <f t="shared" si="4"/>
        <v>893962.80018000002</v>
      </c>
      <c r="M145" s="8">
        <v>1</v>
      </c>
      <c r="N145" s="12">
        <v>2.6651599492596554</v>
      </c>
      <c r="O145" s="8">
        <v>675</v>
      </c>
      <c r="P145" s="8">
        <v>2.7882778059621192</v>
      </c>
      <c r="Q145" s="8" t="s">
        <v>2070</v>
      </c>
      <c r="R145" s="12">
        <v>35.475915849526302</v>
      </c>
      <c r="S145" s="8">
        <v>35.28</v>
      </c>
    </row>
    <row r="146" spans="1:19">
      <c r="A146" s="8" t="s">
        <v>1240</v>
      </c>
      <c r="B146" s="8">
        <v>1</v>
      </c>
      <c r="C146" s="9">
        <v>40072</v>
      </c>
      <c r="D146" s="8" t="s">
        <v>2061</v>
      </c>
      <c r="E146" s="10">
        <v>32.160819318800002</v>
      </c>
      <c r="F146" s="10">
        <v>-81.551455173999997</v>
      </c>
      <c r="G146" s="8" t="s">
        <v>950</v>
      </c>
      <c r="H146" s="13">
        <v>6.0626435652822206</v>
      </c>
      <c r="I146" s="13">
        <v>-33.547357349534707</v>
      </c>
      <c r="J146" s="12">
        <v>28.963799999999999</v>
      </c>
      <c r="K146" s="12">
        <v>1228.4647010000001</v>
      </c>
      <c r="L146" s="8">
        <f t="shared" si="4"/>
        <v>35581005.906823806</v>
      </c>
      <c r="M146" s="8">
        <v>2</v>
      </c>
      <c r="N146" s="12">
        <v>3.9534676433144624</v>
      </c>
      <c r="O146" s="8">
        <v>189</v>
      </c>
      <c r="P146" s="8">
        <v>3.9797514291700233</v>
      </c>
      <c r="Q146" s="8" t="s">
        <v>2069</v>
      </c>
      <c r="R146" s="12">
        <v>16.129252922709785</v>
      </c>
      <c r="S146" s="8">
        <v>126.71</v>
      </c>
    </row>
    <row r="147" spans="1:19">
      <c r="A147" s="8" t="s">
        <v>1264</v>
      </c>
      <c r="B147" s="8">
        <v>1</v>
      </c>
      <c r="C147" s="9">
        <v>40108</v>
      </c>
      <c r="D147" s="8" t="s">
        <v>2061</v>
      </c>
      <c r="E147" s="10">
        <v>34.703897831799999</v>
      </c>
      <c r="F147" s="10">
        <v>-83.661144188899996</v>
      </c>
      <c r="G147" s="8" t="s">
        <v>957</v>
      </c>
      <c r="H147" s="13">
        <v>5.5061665509722184</v>
      </c>
      <c r="I147" s="13">
        <v>-26.267768647977018</v>
      </c>
      <c r="J147" s="12">
        <v>44.623800000000003</v>
      </c>
      <c r="K147" s="12">
        <v>1790.62337138</v>
      </c>
      <c r="L147" s="8">
        <f t="shared" si="4"/>
        <v>79904419.199786842</v>
      </c>
      <c r="M147" s="8">
        <v>2</v>
      </c>
      <c r="N147" s="12">
        <v>0.68565055685619891</v>
      </c>
      <c r="O147" s="8">
        <v>133</v>
      </c>
      <c r="P147" s="8">
        <v>0.7640016136261748</v>
      </c>
      <c r="Q147" s="8" t="s">
        <v>2070</v>
      </c>
      <c r="R147" s="12">
        <v>17.525486609492201</v>
      </c>
      <c r="S147" s="8">
        <v>19.86</v>
      </c>
    </row>
    <row r="148" spans="1:19">
      <c r="A148" s="8" t="s">
        <v>1435</v>
      </c>
      <c r="B148" s="8">
        <v>1</v>
      </c>
      <c r="C148" s="9">
        <v>40129</v>
      </c>
      <c r="D148" s="8" t="s">
        <v>2061</v>
      </c>
      <c r="E148" s="10">
        <v>34.195129844100002</v>
      </c>
      <c r="F148" s="10">
        <v>-85.269665426299994</v>
      </c>
      <c r="G148" s="8" t="s">
        <v>957</v>
      </c>
      <c r="H148" s="13">
        <v>5.9311473224378002</v>
      </c>
      <c r="I148" s="13">
        <v>-27.161904464766426</v>
      </c>
      <c r="J148" s="12">
        <v>0.67410000000000003</v>
      </c>
      <c r="K148" s="12">
        <v>1379.67823765</v>
      </c>
      <c r="L148" s="8">
        <f t="shared" si="4"/>
        <v>930041.09999986505</v>
      </c>
      <c r="M148" s="8">
        <v>1</v>
      </c>
      <c r="N148" s="12">
        <v>8.918823414098366</v>
      </c>
      <c r="O148" s="8">
        <v>466</v>
      </c>
      <c r="P148" s="8">
        <v>9.5203424448805851</v>
      </c>
      <c r="Q148" s="8" t="s">
        <v>2070</v>
      </c>
      <c r="R148" s="12">
        <v>33.002373987866349</v>
      </c>
      <c r="S148" s="8">
        <v>198.44</v>
      </c>
    </row>
    <row r="149" spans="1:19">
      <c r="A149" s="8" t="s">
        <v>1255</v>
      </c>
      <c r="B149" s="8">
        <v>1</v>
      </c>
      <c r="C149" s="9">
        <v>40147</v>
      </c>
      <c r="D149" s="8" t="s">
        <v>2061</v>
      </c>
      <c r="E149" s="10">
        <v>34.246323212</v>
      </c>
      <c r="F149" s="10">
        <v>-82.932150819699999</v>
      </c>
      <c r="G149" s="8" t="s">
        <v>957</v>
      </c>
      <c r="H149" s="13">
        <v>10.521007911807677</v>
      </c>
      <c r="I149" s="13">
        <v>-25.022021514438038</v>
      </c>
      <c r="J149" s="12">
        <v>1.7144999999999999</v>
      </c>
      <c r="K149" s="12">
        <v>1251.4992126</v>
      </c>
      <c r="L149" s="8">
        <f t="shared" si="4"/>
        <v>2145695.4000026998</v>
      </c>
      <c r="M149" s="8">
        <v>1</v>
      </c>
      <c r="N149" s="12">
        <v>9.0764302304656752</v>
      </c>
      <c r="O149" s="8">
        <v>1440</v>
      </c>
      <c r="P149" s="8">
        <v>9.2849654806048711</v>
      </c>
      <c r="Q149" s="8" t="s">
        <v>2070</v>
      </c>
      <c r="R149" s="12">
        <v>36.010022367530908</v>
      </c>
      <c r="S149" s="8">
        <v>59.81</v>
      </c>
    </row>
    <row r="150" spans="1:19">
      <c r="A150" s="8" t="s">
        <v>1602</v>
      </c>
      <c r="B150" s="8">
        <v>1</v>
      </c>
      <c r="C150" s="9">
        <v>39685</v>
      </c>
      <c r="D150" s="8" t="s">
        <v>2061</v>
      </c>
      <c r="E150" s="10">
        <v>42.979787052200003</v>
      </c>
      <c r="F150" s="10">
        <v>-91.672936251699994</v>
      </c>
      <c r="G150" s="8" t="s">
        <v>952</v>
      </c>
      <c r="H150" s="13">
        <v>7.0072289530254821</v>
      </c>
      <c r="I150" s="13">
        <v>-26.282356389619778</v>
      </c>
      <c r="J150" s="12">
        <v>17.922599999999999</v>
      </c>
      <c r="K150" s="12">
        <v>885.79366274999995</v>
      </c>
      <c r="L150" s="8">
        <f t="shared" si="4"/>
        <v>15875725.50000315</v>
      </c>
      <c r="M150" s="8">
        <v>2</v>
      </c>
      <c r="N150" s="12">
        <v>63.895891955629637</v>
      </c>
      <c r="O150" s="8">
        <v>4706</v>
      </c>
      <c r="P150" s="8">
        <v>63.992782031101981</v>
      </c>
      <c r="Q150" s="8" t="s">
        <v>2071</v>
      </c>
      <c r="R150" s="12">
        <v>139.40932956112405</v>
      </c>
      <c r="S150" s="8">
        <v>557.09</v>
      </c>
    </row>
    <row r="151" spans="1:19">
      <c r="A151" s="8" t="s">
        <v>1596</v>
      </c>
      <c r="B151" s="8">
        <v>1</v>
      </c>
      <c r="C151" s="9">
        <v>39701</v>
      </c>
      <c r="D151" s="8" t="s">
        <v>2061</v>
      </c>
      <c r="E151" s="10">
        <v>40.828804587</v>
      </c>
      <c r="F151" s="10">
        <v>-95.204845473500001</v>
      </c>
      <c r="G151" s="8" t="s">
        <v>953</v>
      </c>
      <c r="H151" s="13">
        <v>7.2017127009473292</v>
      </c>
      <c r="I151" s="13">
        <v>-24.202629648998663</v>
      </c>
      <c r="J151" s="12">
        <v>87.326099999999997</v>
      </c>
      <c r="K151" s="12">
        <v>902.67435508999995</v>
      </c>
      <c r="L151" s="8">
        <f t="shared" si="4"/>
        <v>78827031.00002484</v>
      </c>
      <c r="M151" s="8">
        <v>2</v>
      </c>
      <c r="N151" s="12">
        <v>84.60577651065654</v>
      </c>
      <c r="O151" s="8">
        <v>4863</v>
      </c>
      <c r="P151" s="8">
        <v>84.696006673895269</v>
      </c>
      <c r="Q151" s="8" t="s">
        <v>2071</v>
      </c>
      <c r="R151" s="12">
        <v>167.38004256702052</v>
      </c>
      <c r="S151" s="8">
        <v>395.95</v>
      </c>
    </row>
    <row r="152" spans="1:19">
      <c r="A152" s="8" t="s">
        <v>1597</v>
      </c>
      <c r="B152" s="8">
        <v>1</v>
      </c>
      <c r="C152" s="9">
        <v>39735</v>
      </c>
      <c r="D152" s="8" t="s">
        <v>2061</v>
      </c>
      <c r="E152" s="10">
        <v>42.993565699400001</v>
      </c>
      <c r="F152" s="10">
        <v>-95.078481054899996</v>
      </c>
      <c r="G152" s="8" t="s">
        <v>953</v>
      </c>
      <c r="H152" s="13">
        <v>12.204354072490286</v>
      </c>
      <c r="I152" s="13">
        <v>-24.511867882497867</v>
      </c>
      <c r="J152" s="12">
        <v>64.077299999999994</v>
      </c>
      <c r="K152" s="12">
        <v>798.55197550499997</v>
      </c>
      <c r="L152" s="8">
        <f t="shared" si="4"/>
        <v>51169054.500026524</v>
      </c>
      <c r="M152" s="8">
        <v>2</v>
      </c>
      <c r="N152" s="12">
        <v>96.838985970395612</v>
      </c>
      <c r="O152" s="8">
        <v>1295</v>
      </c>
      <c r="P152" s="8">
        <v>97.038922815664563</v>
      </c>
      <c r="Q152" s="8" t="s">
        <v>2071</v>
      </c>
      <c r="R152" s="12">
        <v>213.775247072642</v>
      </c>
      <c r="S152" s="8">
        <v>559.11</v>
      </c>
    </row>
    <row r="153" spans="1:19">
      <c r="A153" s="8" t="s">
        <v>1969</v>
      </c>
      <c r="B153" s="8">
        <v>1</v>
      </c>
      <c r="C153" s="9">
        <v>40030</v>
      </c>
      <c r="D153" s="8" t="s">
        <v>2061</v>
      </c>
      <c r="E153" s="10">
        <v>41.551180612300001</v>
      </c>
      <c r="F153" s="10">
        <v>-91.546185510300006</v>
      </c>
      <c r="G153" s="8" t="s">
        <v>953</v>
      </c>
      <c r="H153" s="13">
        <v>9.004961835546947</v>
      </c>
      <c r="I153" s="13">
        <v>-24.847848566708347</v>
      </c>
      <c r="J153" s="12">
        <v>636.59429999999998</v>
      </c>
      <c r="K153" s="12">
        <v>917.15333926200003</v>
      </c>
      <c r="L153" s="8">
        <f t="shared" si="4"/>
        <v>583854588.00015545</v>
      </c>
      <c r="M153" s="8">
        <v>3</v>
      </c>
      <c r="N153" s="12">
        <v>75.132368220482121</v>
      </c>
      <c r="O153" s="8">
        <v>5375</v>
      </c>
      <c r="P153" s="8">
        <v>75.679573492937209</v>
      </c>
      <c r="Q153" s="8" t="s">
        <v>2071</v>
      </c>
      <c r="R153" s="12">
        <v>163.36398426504181</v>
      </c>
      <c r="S153" s="8">
        <v>509.2</v>
      </c>
    </row>
    <row r="154" spans="1:19">
      <c r="A154" s="8" t="s">
        <v>1279</v>
      </c>
      <c r="B154" s="8">
        <v>1</v>
      </c>
      <c r="C154" s="9">
        <v>39680</v>
      </c>
      <c r="D154" s="8" t="s">
        <v>2061</v>
      </c>
      <c r="E154" s="10">
        <v>42.702523404799997</v>
      </c>
      <c r="F154" s="10">
        <v>-91.923110507900006</v>
      </c>
      <c r="G154" s="8" t="s">
        <v>953</v>
      </c>
      <c r="H154" s="13">
        <v>7.7018919273106121</v>
      </c>
      <c r="I154" s="13">
        <v>-23.52775269863195</v>
      </c>
      <c r="J154" s="12">
        <v>33.071399999999997</v>
      </c>
      <c r="K154" s="12">
        <v>897.54155554299996</v>
      </c>
      <c r="L154" s="8">
        <f t="shared" si="4"/>
        <v>29682955.799984768</v>
      </c>
      <c r="M154" s="8">
        <v>2</v>
      </c>
      <c r="N154" s="12">
        <v>111.45550748220947</v>
      </c>
      <c r="O154" s="8">
        <v>5613</v>
      </c>
      <c r="P154" s="8">
        <v>111.99823284877864</v>
      </c>
      <c r="Q154" s="8" t="s">
        <v>2071</v>
      </c>
      <c r="R154" s="12">
        <v>215.937924452765</v>
      </c>
      <c r="S154" s="8">
        <v>536.23</v>
      </c>
    </row>
    <row r="155" spans="1:19">
      <c r="A155" s="8" t="s">
        <v>1696</v>
      </c>
      <c r="B155" s="8">
        <v>1</v>
      </c>
      <c r="C155" s="9">
        <v>39681</v>
      </c>
      <c r="D155" s="8" t="s">
        <v>2061</v>
      </c>
      <c r="E155" s="10">
        <v>42.767930035699997</v>
      </c>
      <c r="F155" s="10">
        <v>-92.355899303900003</v>
      </c>
      <c r="G155" s="8" t="s">
        <v>953</v>
      </c>
      <c r="H155" s="13">
        <v>10.45609213396637</v>
      </c>
      <c r="I155" s="13">
        <v>-22.841482083026282</v>
      </c>
      <c r="J155" s="12">
        <v>32.359499999999997</v>
      </c>
      <c r="K155" s="12">
        <v>900.90107078300002</v>
      </c>
      <c r="L155" s="8">
        <f t="shared" si="4"/>
        <v>29152708.200002484</v>
      </c>
      <c r="M155" s="8">
        <v>2</v>
      </c>
      <c r="N155" s="12">
        <v>98.322284879690642</v>
      </c>
      <c r="O155" s="8">
        <v>3450</v>
      </c>
      <c r="P155" s="8">
        <v>98.486224527003372</v>
      </c>
      <c r="Q155" s="8" t="s">
        <v>2071</v>
      </c>
      <c r="R155" s="12">
        <v>202.4827674808013</v>
      </c>
      <c r="S155" s="8">
        <v>459.61</v>
      </c>
    </row>
    <row r="156" spans="1:19">
      <c r="A156" s="8" t="s">
        <v>1962</v>
      </c>
      <c r="B156" s="8">
        <v>1</v>
      </c>
      <c r="C156" s="9">
        <v>40077</v>
      </c>
      <c r="D156" s="8" t="s">
        <v>2061</v>
      </c>
      <c r="E156" s="10">
        <v>42.315156074299999</v>
      </c>
      <c r="F156" s="10">
        <v>-92.194340107000002</v>
      </c>
      <c r="G156" s="8" t="s">
        <v>953</v>
      </c>
      <c r="H156" s="13">
        <v>7.3390386794647018</v>
      </c>
      <c r="I156" s="13">
        <v>-24.981964122441148</v>
      </c>
      <c r="J156" s="12">
        <v>844.48620000000005</v>
      </c>
      <c r="K156" s="12">
        <v>892.55445595200001</v>
      </c>
      <c r="L156" s="8">
        <f t="shared" si="4"/>
        <v>753749920.79997194</v>
      </c>
      <c r="M156" s="8">
        <v>3</v>
      </c>
      <c r="N156" s="12">
        <v>96.293191375390265</v>
      </c>
      <c r="O156" s="8">
        <v>5959</v>
      </c>
      <c r="P156" s="8">
        <v>96.88008608930987</v>
      </c>
      <c r="Q156" s="8" t="s">
        <v>2071</v>
      </c>
      <c r="R156" s="12">
        <v>197.72759765861383</v>
      </c>
      <c r="S156" s="8">
        <v>552.66999999999996</v>
      </c>
    </row>
    <row r="157" spans="1:19">
      <c r="A157" s="8" t="s">
        <v>1537</v>
      </c>
      <c r="B157" s="8">
        <v>1</v>
      </c>
      <c r="C157" s="9">
        <v>39708</v>
      </c>
      <c r="D157" s="8" t="s">
        <v>2061</v>
      </c>
      <c r="E157" s="10">
        <v>40.673466521500004</v>
      </c>
      <c r="F157" s="10">
        <v>-95.312177031600001</v>
      </c>
      <c r="G157" s="8" t="s">
        <v>953</v>
      </c>
      <c r="H157" s="13">
        <v>8.8663336921729989</v>
      </c>
      <c r="I157" s="13">
        <v>-21.92551767844737</v>
      </c>
      <c r="J157" s="12">
        <v>177.82830000000001</v>
      </c>
      <c r="K157" s="12">
        <v>892.77785481800004</v>
      </c>
      <c r="L157" s="8">
        <f t="shared" si="4"/>
        <v>158761168.19993177</v>
      </c>
      <c r="M157" s="8">
        <v>3</v>
      </c>
      <c r="N157" s="12">
        <v>82.274064170077565</v>
      </c>
      <c r="O157" s="8">
        <v>3825</v>
      </c>
      <c r="P157" s="8">
        <v>82.347921476378446</v>
      </c>
      <c r="Q157" s="8" t="s">
        <v>2071</v>
      </c>
      <c r="R157" s="12">
        <v>162.29500265211621</v>
      </c>
      <c r="S157" s="8">
        <v>410.29</v>
      </c>
    </row>
    <row r="158" spans="1:19">
      <c r="A158" s="8" t="s">
        <v>1519</v>
      </c>
      <c r="B158" s="8">
        <v>1</v>
      </c>
      <c r="C158" s="9">
        <v>39737</v>
      </c>
      <c r="D158" s="8" t="s">
        <v>2061</v>
      </c>
      <c r="E158" s="10">
        <v>43.138522943300003</v>
      </c>
      <c r="F158" s="10">
        <v>-91.608425256199993</v>
      </c>
      <c r="G158" s="8" t="s">
        <v>952</v>
      </c>
      <c r="H158" s="13">
        <v>11.991064070197</v>
      </c>
      <c r="I158" s="13">
        <v>-25.572825234934051</v>
      </c>
      <c r="J158" s="12">
        <v>92.259</v>
      </c>
      <c r="K158" s="12">
        <v>878.53164569299997</v>
      </c>
      <c r="L158" s="8">
        <f t="shared" si="4"/>
        <v>81052451.099990487</v>
      </c>
      <c r="M158" s="8">
        <v>2</v>
      </c>
      <c r="N158" s="12">
        <v>42.541261770433231</v>
      </c>
      <c r="O158" s="8">
        <v>7188</v>
      </c>
      <c r="P158" s="8">
        <v>42.692573973126194</v>
      </c>
      <c r="Q158" s="8" t="s">
        <v>2072</v>
      </c>
      <c r="R158" s="12">
        <v>134.68494862609475</v>
      </c>
      <c r="S158" s="8">
        <v>659.57</v>
      </c>
    </row>
    <row r="159" spans="1:19">
      <c r="A159" s="8" t="s">
        <v>1529</v>
      </c>
      <c r="B159" s="8">
        <v>1</v>
      </c>
      <c r="C159" s="9">
        <v>39734</v>
      </c>
      <c r="D159" s="8" t="s">
        <v>2061</v>
      </c>
      <c r="E159" s="10">
        <v>42.218515126699998</v>
      </c>
      <c r="F159" s="10">
        <v>-92.742388212600005</v>
      </c>
      <c r="G159" s="8" t="s">
        <v>953</v>
      </c>
      <c r="H159" s="13">
        <v>9.8891702518811506</v>
      </c>
      <c r="I159" s="13">
        <v>-23.551508696871103</v>
      </c>
      <c r="J159" s="12">
        <v>56.225700000000003</v>
      </c>
      <c r="K159" s="12">
        <v>882.60227618299996</v>
      </c>
      <c r="L159" s="8">
        <f t="shared" si="4"/>
        <v>49624930.799982503</v>
      </c>
      <c r="M159" s="8">
        <v>2</v>
      </c>
      <c r="N159" s="12">
        <v>100.59439762916608</v>
      </c>
      <c r="O159" s="8">
        <v>9575</v>
      </c>
      <c r="P159" s="8">
        <v>101.13208039745912</v>
      </c>
      <c r="Q159" s="8" t="s">
        <v>2071</v>
      </c>
      <c r="R159" s="12">
        <v>206.48960936470272</v>
      </c>
      <c r="S159" s="8">
        <v>606.82000000000005</v>
      </c>
    </row>
    <row r="160" spans="1:19">
      <c r="A160" s="8" t="s">
        <v>1833</v>
      </c>
      <c r="B160" s="8">
        <v>1</v>
      </c>
      <c r="C160" s="9">
        <v>39965</v>
      </c>
      <c r="D160" s="8" t="s">
        <v>2061</v>
      </c>
      <c r="E160" s="10">
        <v>42.410568281000003</v>
      </c>
      <c r="F160" s="10">
        <v>-94.986086412000006</v>
      </c>
      <c r="G160" s="8" t="s">
        <v>953</v>
      </c>
      <c r="H160" s="13">
        <v>11.002650730292824</v>
      </c>
      <c r="I160" s="13">
        <v>-23.01336800866012</v>
      </c>
      <c r="J160" s="12">
        <v>898.6644</v>
      </c>
      <c r="K160" s="12">
        <v>819.11859098900004</v>
      </c>
      <c r="L160" s="8">
        <f t="shared" si="4"/>
        <v>736112717.09997511</v>
      </c>
      <c r="M160" s="8">
        <v>3</v>
      </c>
      <c r="N160" s="12">
        <v>94.95482119362326</v>
      </c>
      <c r="O160" s="8">
        <v>10394</v>
      </c>
      <c r="P160" s="8">
        <v>95.470312157518265</v>
      </c>
      <c r="Q160" s="8" t="s">
        <v>2071</v>
      </c>
      <c r="R160" s="12">
        <v>194.80117260620256</v>
      </c>
      <c r="S160" s="8">
        <v>788.15</v>
      </c>
    </row>
    <row r="161" spans="1:19">
      <c r="A161" s="8" t="s">
        <v>1460</v>
      </c>
      <c r="B161" s="8">
        <v>1</v>
      </c>
      <c r="C161" s="9">
        <v>39709</v>
      </c>
      <c r="D161" s="8" t="s">
        <v>2061</v>
      </c>
      <c r="E161" s="10">
        <v>40.8713375902</v>
      </c>
      <c r="F161" s="10">
        <v>-94.910304043699995</v>
      </c>
      <c r="G161" s="8" t="s">
        <v>953</v>
      </c>
      <c r="H161" s="13">
        <v>11.833118684158205</v>
      </c>
      <c r="I161" s="13">
        <v>-24.289709861379116</v>
      </c>
      <c r="J161" s="12">
        <v>660.73410000000001</v>
      </c>
      <c r="K161" s="12">
        <v>895.21319105500004</v>
      </c>
      <c r="L161" s="8">
        <f t="shared" si="4"/>
        <v>591497882.09985352</v>
      </c>
      <c r="M161" s="8">
        <v>3</v>
      </c>
      <c r="N161" s="12">
        <v>51.070948422068042</v>
      </c>
      <c r="O161" s="8">
        <v>1734</v>
      </c>
      <c r="P161" s="8">
        <v>51.17402223746155</v>
      </c>
      <c r="Q161" s="8" t="s">
        <v>2071</v>
      </c>
      <c r="R161" s="12">
        <v>122.21478337711847</v>
      </c>
      <c r="S161" s="8">
        <v>470.66</v>
      </c>
    </row>
    <row r="162" spans="1:19">
      <c r="A162" s="8" t="s">
        <v>1819</v>
      </c>
      <c r="B162" s="8">
        <v>1</v>
      </c>
      <c r="C162" s="9">
        <v>39707</v>
      </c>
      <c r="D162" s="8" t="s">
        <v>2061</v>
      </c>
      <c r="E162" s="10">
        <v>42.560804761900002</v>
      </c>
      <c r="F162" s="10">
        <v>-90.940289766600003</v>
      </c>
      <c r="G162" s="8" t="s">
        <v>952</v>
      </c>
      <c r="H162" s="13">
        <v>4.1325930064902563</v>
      </c>
      <c r="I162" s="13">
        <v>-27.530286924176458</v>
      </c>
      <c r="J162" s="12">
        <v>34.854300000000002</v>
      </c>
      <c r="K162" s="12">
        <v>885.21589588699999</v>
      </c>
      <c r="L162" s="8">
        <f t="shared" si="4"/>
        <v>30853580.400014266</v>
      </c>
      <c r="M162" s="8">
        <v>2</v>
      </c>
      <c r="N162" s="12">
        <v>43.768067991822122</v>
      </c>
      <c r="O162" s="8">
        <v>10013</v>
      </c>
      <c r="P162" s="8">
        <v>44.049565194735621</v>
      </c>
      <c r="Q162" s="8" t="s">
        <v>2071</v>
      </c>
      <c r="R162" s="12">
        <v>129.15581501631533</v>
      </c>
      <c r="S162" s="8">
        <v>695.06</v>
      </c>
    </row>
    <row r="163" spans="1:19">
      <c r="A163" s="8" t="s">
        <v>1768</v>
      </c>
      <c r="B163" s="8">
        <v>1</v>
      </c>
      <c r="C163" s="9">
        <v>40056</v>
      </c>
      <c r="D163" s="8" t="s">
        <v>2061</v>
      </c>
      <c r="E163" s="10">
        <v>42.791853093</v>
      </c>
      <c r="F163" s="10">
        <v>-96.601567642000006</v>
      </c>
      <c r="G163" s="8" t="s">
        <v>953</v>
      </c>
      <c r="H163" s="13">
        <v>12.130216247090182</v>
      </c>
      <c r="I163" s="13">
        <v>-23.401238724252728</v>
      </c>
      <c r="J163" s="12">
        <v>17948.518199999999</v>
      </c>
      <c r="K163" s="12">
        <v>651.96728099999996</v>
      </c>
      <c r="L163" s="8">
        <f t="shared" si="4"/>
        <v>11701846608.833014</v>
      </c>
      <c r="M163" s="8">
        <v>5</v>
      </c>
      <c r="N163" s="12">
        <v>57.796872040061032</v>
      </c>
      <c r="O163" s="8">
        <v>3024</v>
      </c>
      <c r="P163" s="8">
        <v>59.498427760031511</v>
      </c>
      <c r="Q163" s="8" t="s">
        <v>2071</v>
      </c>
      <c r="R163" s="12">
        <v>151.81402865518876</v>
      </c>
      <c r="S163" s="8">
        <v>788.74</v>
      </c>
    </row>
    <row r="164" spans="1:19">
      <c r="A164" s="8" t="s">
        <v>1146</v>
      </c>
      <c r="B164" s="8">
        <v>1</v>
      </c>
      <c r="C164" s="9">
        <v>40065</v>
      </c>
      <c r="D164" s="8" t="s">
        <v>2061</v>
      </c>
      <c r="E164" s="10">
        <v>42.202000380800001</v>
      </c>
      <c r="F164" s="10">
        <v>-90.332306247700004</v>
      </c>
      <c r="G164" s="8" t="s">
        <v>952</v>
      </c>
      <c r="H164" s="13">
        <v>10.843215840175995</v>
      </c>
      <c r="I164" s="13">
        <v>-28.26135960646166</v>
      </c>
      <c r="J164" s="12">
        <v>212460.85079999999</v>
      </c>
      <c r="K164" s="12">
        <v>774.80459269999994</v>
      </c>
      <c r="L164" s="8">
        <f t="shared" si="4"/>
        <v>164615642968.78946</v>
      </c>
      <c r="M164" s="8">
        <v>5</v>
      </c>
      <c r="N164" s="12">
        <v>29.520924346301019</v>
      </c>
      <c r="O164" s="8">
        <v>1023</v>
      </c>
      <c r="P164" s="8">
        <v>29.958413016769207</v>
      </c>
      <c r="Q164" s="8" t="s">
        <v>2071</v>
      </c>
      <c r="R164" s="12">
        <v>75.50274777616626</v>
      </c>
      <c r="S164" s="8">
        <v>392.79</v>
      </c>
    </row>
    <row r="165" spans="1:19">
      <c r="A165" s="8" t="s">
        <v>1553</v>
      </c>
      <c r="B165" s="8">
        <v>1</v>
      </c>
      <c r="C165" s="9">
        <v>39673</v>
      </c>
      <c r="D165" s="8" t="s">
        <v>2061</v>
      </c>
      <c r="E165" s="10">
        <v>40.873732906100003</v>
      </c>
      <c r="F165" s="10">
        <v>-95.597704004799994</v>
      </c>
      <c r="G165" s="8" t="s">
        <v>953</v>
      </c>
      <c r="H165" s="11">
        <v>10.062528948409867</v>
      </c>
      <c r="I165" s="11">
        <v>-24.372027877316395</v>
      </c>
      <c r="J165" s="12">
        <v>11.6469</v>
      </c>
      <c r="K165" s="12">
        <v>860.67235919999996</v>
      </c>
      <c r="L165" s="8">
        <f t="shared" si="4"/>
        <v>10024164.900366481</v>
      </c>
      <c r="M165" s="8">
        <v>2</v>
      </c>
      <c r="N165" s="12">
        <v>73.461019211818069</v>
      </c>
      <c r="O165" s="8">
        <v>8000</v>
      </c>
      <c r="P165" s="8">
        <v>74.059684228436325</v>
      </c>
      <c r="Q165" s="8" t="s">
        <v>2071</v>
      </c>
      <c r="R165" s="12">
        <v>165.41507645669799</v>
      </c>
      <c r="S165" s="8">
        <v>593.39</v>
      </c>
    </row>
    <row r="166" spans="1:19">
      <c r="A166" s="8" t="s">
        <v>1517</v>
      </c>
      <c r="B166" s="8">
        <v>1</v>
      </c>
      <c r="C166" s="9">
        <v>39730</v>
      </c>
      <c r="D166" s="8" t="s">
        <v>2061</v>
      </c>
      <c r="E166" s="10">
        <v>41.379593780100002</v>
      </c>
      <c r="F166" s="10">
        <v>-94.897940167399994</v>
      </c>
      <c r="G166" s="8" t="s">
        <v>953</v>
      </c>
      <c r="H166" s="13">
        <v>10.335065330155732</v>
      </c>
      <c r="I166" s="13">
        <v>-20.885269000985332</v>
      </c>
      <c r="J166" s="12">
        <v>22.795200000000001</v>
      </c>
      <c r="K166" s="12">
        <v>877.08674189999999</v>
      </c>
      <c r="L166" s="8">
        <f t="shared" si="4"/>
        <v>19993367.698958881</v>
      </c>
      <c r="M166" s="8">
        <v>2</v>
      </c>
      <c r="N166" s="12">
        <v>61.881595194078294</v>
      </c>
      <c r="O166" s="8">
        <v>2788</v>
      </c>
      <c r="P166" s="8">
        <v>61.950698319335807</v>
      </c>
      <c r="Q166" s="8" t="s">
        <v>2072</v>
      </c>
      <c r="R166" s="12">
        <v>150.17573958944632</v>
      </c>
      <c r="S166" s="8">
        <v>385.15</v>
      </c>
    </row>
    <row r="167" spans="1:19">
      <c r="A167" s="8" t="s">
        <v>1495</v>
      </c>
      <c r="B167" s="8">
        <v>1</v>
      </c>
      <c r="C167" s="9">
        <v>40071</v>
      </c>
      <c r="D167" s="8" t="s">
        <v>2061</v>
      </c>
      <c r="E167" s="10">
        <v>42.247307535099999</v>
      </c>
      <c r="F167" s="10">
        <v>-92.324740860099993</v>
      </c>
      <c r="G167" s="8" t="s">
        <v>953</v>
      </c>
      <c r="H167" s="13">
        <v>7.459421663260847</v>
      </c>
      <c r="I167" s="13">
        <v>-27.136799195206926</v>
      </c>
      <c r="J167" s="12">
        <v>761.82299999999998</v>
      </c>
      <c r="K167" s="12">
        <v>892.30775100000005</v>
      </c>
      <c r="L167" s="8">
        <f t="shared" si="4"/>
        <v>679780567.79007304</v>
      </c>
      <c r="M167" s="8">
        <v>3</v>
      </c>
      <c r="N167" s="12">
        <v>96.969243360424883</v>
      </c>
      <c r="O167" s="8">
        <v>6656</v>
      </c>
      <c r="P167" s="8">
        <v>97.562061262401215</v>
      </c>
      <c r="Q167" s="8" t="s">
        <v>2071</v>
      </c>
      <c r="R167" s="12">
        <v>199.00911128194159</v>
      </c>
      <c r="S167" s="8">
        <v>548.71</v>
      </c>
    </row>
    <row r="168" spans="1:19">
      <c r="A168" s="8" t="s">
        <v>1780</v>
      </c>
      <c r="B168" s="8">
        <v>1</v>
      </c>
      <c r="C168" s="9">
        <v>39736</v>
      </c>
      <c r="D168" s="8" t="s">
        <v>2061</v>
      </c>
      <c r="E168" s="10">
        <v>42.404389542200001</v>
      </c>
      <c r="F168" s="10">
        <v>-95.873480162299998</v>
      </c>
      <c r="G168" s="8" t="s">
        <v>953</v>
      </c>
      <c r="H168" s="13">
        <v>7.9344765453106039</v>
      </c>
      <c r="I168" s="13">
        <v>-27.524321134460106</v>
      </c>
      <c r="J168" s="12">
        <v>4.5918000000000001</v>
      </c>
      <c r="K168" s="12">
        <v>747.5970208</v>
      </c>
      <c r="L168" s="8">
        <f t="shared" si="4"/>
        <v>3432816.0001094402</v>
      </c>
      <c r="M168" s="8">
        <v>1</v>
      </c>
      <c r="N168" s="12">
        <v>62.473607412676849</v>
      </c>
      <c r="O168" s="8">
        <v>1695</v>
      </c>
      <c r="P168" s="8">
        <v>62.772106740175886</v>
      </c>
      <c r="Q168" s="8" t="s">
        <v>2071</v>
      </c>
      <c r="R168" s="12">
        <v>141.89023279229289</v>
      </c>
      <c r="S168" s="8">
        <v>811.51</v>
      </c>
    </row>
    <row r="169" spans="1:19">
      <c r="A169" s="8" t="s">
        <v>1301</v>
      </c>
      <c r="B169" s="8">
        <v>1</v>
      </c>
      <c r="C169" s="9">
        <v>40050</v>
      </c>
      <c r="D169" s="8" t="s">
        <v>2061</v>
      </c>
      <c r="E169" s="10">
        <v>43.109754812200002</v>
      </c>
      <c r="F169" s="10">
        <v>-91.176452615700001</v>
      </c>
      <c r="G169" s="8" t="s">
        <v>952</v>
      </c>
      <c r="H169" s="13">
        <v>12.346376447632874</v>
      </c>
      <c r="I169" s="13">
        <v>-22.858120925271773</v>
      </c>
      <c r="J169" s="12">
        <v>172310.0337</v>
      </c>
      <c r="K169" s="12">
        <v>757.61715549999997</v>
      </c>
      <c r="L169" s="8">
        <f t="shared" si="4"/>
        <v>130545037595.90312</v>
      </c>
      <c r="M169" s="8">
        <v>5</v>
      </c>
      <c r="N169" s="12">
        <v>30.727051740832003</v>
      </c>
      <c r="O169" s="8">
        <v>1009</v>
      </c>
      <c r="P169" s="8">
        <v>31.222520219452093</v>
      </c>
      <c r="Q169" s="8" t="s">
        <v>2071</v>
      </c>
      <c r="R169" s="12">
        <v>77.073397861977966</v>
      </c>
      <c r="S169" s="8">
        <v>379.25</v>
      </c>
    </row>
    <row r="170" spans="1:19">
      <c r="A170" s="8" t="s">
        <v>1641</v>
      </c>
      <c r="B170" s="8">
        <v>1</v>
      </c>
      <c r="C170" s="9">
        <v>40044</v>
      </c>
      <c r="D170" s="8" t="s">
        <v>2061</v>
      </c>
      <c r="E170" s="10">
        <v>43.268441962700003</v>
      </c>
      <c r="F170" s="10">
        <v>-96.213032235900002</v>
      </c>
      <c r="G170" s="8" t="s">
        <v>953</v>
      </c>
      <c r="H170" s="13">
        <v>13.484213846835756</v>
      </c>
      <c r="I170" s="13">
        <v>-24.95814315392721</v>
      </c>
      <c r="J170" s="12">
        <v>1201.9635000000001</v>
      </c>
      <c r="K170" s="12">
        <v>720.81696650000004</v>
      </c>
      <c r="L170" s="8">
        <f t="shared" si="4"/>
        <v>866395683.91372287</v>
      </c>
      <c r="M170" s="8">
        <v>4</v>
      </c>
      <c r="N170" s="12">
        <v>69.614118825898103</v>
      </c>
      <c r="O170" s="8">
        <v>2390</v>
      </c>
      <c r="P170" s="8">
        <v>69.691092935854385</v>
      </c>
      <c r="Q170" s="8" t="s">
        <v>2072</v>
      </c>
      <c r="R170" s="12">
        <v>205.32861734864412</v>
      </c>
      <c r="S170" s="8">
        <v>705.77</v>
      </c>
    </row>
    <row r="171" spans="1:19">
      <c r="A171" s="8" t="s">
        <v>1590</v>
      </c>
      <c r="B171" s="8">
        <v>1</v>
      </c>
      <c r="C171" s="9">
        <v>39678</v>
      </c>
      <c r="D171" s="8" t="s">
        <v>2061</v>
      </c>
      <c r="E171" s="10">
        <v>43.359149649000003</v>
      </c>
      <c r="F171" s="10">
        <v>-93.868429163000002</v>
      </c>
      <c r="G171" s="8" t="s">
        <v>953</v>
      </c>
      <c r="H171" s="13">
        <v>10.72614093388983</v>
      </c>
      <c r="I171" s="13">
        <v>-20.47561942420009</v>
      </c>
      <c r="J171" s="12">
        <v>100.48050000000001</v>
      </c>
      <c r="K171" s="12">
        <v>819.76311520000002</v>
      </c>
      <c r="L171" s="8">
        <f t="shared" si="4"/>
        <v>82370207.696853608</v>
      </c>
      <c r="M171" s="8">
        <v>3</v>
      </c>
      <c r="N171" s="12">
        <v>100.8204275951307</v>
      </c>
      <c r="O171" s="8">
        <v>886</v>
      </c>
      <c r="P171" s="8">
        <v>100.90499429424514</v>
      </c>
      <c r="Q171" s="8" t="s">
        <v>2071</v>
      </c>
      <c r="R171" s="12">
        <v>202.83992967482624</v>
      </c>
      <c r="S171" s="8">
        <v>530.65</v>
      </c>
    </row>
    <row r="172" spans="1:19">
      <c r="A172" s="8" t="s">
        <v>1672</v>
      </c>
      <c r="B172" s="8">
        <v>1</v>
      </c>
      <c r="C172" s="9">
        <v>40036</v>
      </c>
      <c r="D172" s="8" t="s">
        <v>2061</v>
      </c>
      <c r="E172" s="10">
        <v>40.8746955294</v>
      </c>
      <c r="F172" s="10">
        <v>-91.048092621500004</v>
      </c>
      <c r="G172" s="8" t="s">
        <v>953</v>
      </c>
      <c r="H172" s="13">
        <v>10.143095202922119</v>
      </c>
      <c r="I172" s="13">
        <v>-25.947126092481472</v>
      </c>
      <c r="J172" s="12">
        <v>293315.80589999998</v>
      </c>
      <c r="K172" s="12">
        <v>807.32772869999997</v>
      </c>
      <c r="L172" s="8">
        <f t="shared" si="4"/>
        <v>236801983369.05704</v>
      </c>
      <c r="M172" s="8">
        <v>5</v>
      </c>
      <c r="N172" s="12">
        <v>41.436613679003926</v>
      </c>
      <c r="O172" s="8">
        <v>2560</v>
      </c>
      <c r="P172" s="8">
        <v>42.020477471260449</v>
      </c>
      <c r="Q172" s="8" t="s">
        <v>2071</v>
      </c>
      <c r="R172" s="12">
        <v>96.975230428580261</v>
      </c>
      <c r="S172" s="8">
        <v>454.88</v>
      </c>
    </row>
    <row r="173" spans="1:19">
      <c r="A173" s="8" t="s">
        <v>1388</v>
      </c>
      <c r="B173" s="8">
        <v>1</v>
      </c>
      <c r="C173" s="9">
        <v>40099</v>
      </c>
      <c r="D173" s="8" t="s">
        <v>2061</v>
      </c>
      <c r="E173" s="10">
        <v>42.130679138700003</v>
      </c>
      <c r="F173" s="10">
        <v>-90.356496993899995</v>
      </c>
      <c r="G173" s="8" t="s">
        <v>952</v>
      </c>
      <c r="H173" s="13">
        <v>8.7717701946978792</v>
      </c>
      <c r="I173" s="13">
        <v>-27.142231096404071</v>
      </c>
      <c r="J173" s="12">
        <v>4807.2285000000002</v>
      </c>
      <c r="K173" s="12">
        <v>891.6528902</v>
      </c>
      <c r="L173" s="8">
        <f t="shared" si="4"/>
        <v>4286379185.876811</v>
      </c>
      <c r="M173" s="8">
        <v>4</v>
      </c>
      <c r="N173" s="12">
        <v>77.139081838549174</v>
      </c>
      <c r="O173" s="8">
        <v>6325</v>
      </c>
      <c r="P173" s="8">
        <v>77.71751045547029</v>
      </c>
      <c r="Q173" s="8" t="s">
        <v>2071</v>
      </c>
      <c r="R173" s="12">
        <v>166.91716541589625</v>
      </c>
      <c r="S173" s="8">
        <v>595.14</v>
      </c>
    </row>
    <row r="174" spans="1:19">
      <c r="A174" s="8" t="s">
        <v>1456</v>
      </c>
      <c r="B174" s="8">
        <v>1</v>
      </c>
      <c r="C174" s="9">
        <v>40057</v>
      </c>
      <c r="D174" s="8" t="s">
        <v>2061</v>
      </c>
      <c r="E174" s="10">
        <v>42.902811532699999</v>
      </c>
      <c r="F174" s="10">
        <v>-95.193093999499993</v>
      </c>
      <c r="G174" s="8" t="s">
        <v>953</v>
      </c>
      <c r="H174" s="13">
        <v>14.817897484300961</v>
      </c>
      <c r="I174" s="13">
        <v>-23.298115221765794</v>
      </c>
      <c r="J174" s="12">
        <v>4014.5373</v>
      </c>
      <c r="K174" s="12">
        <v>748.39707756600001</v>
      </c>
      <c r="L174" s="8">
        <f t="shared" si="4"/>
        <v>3004467983.0997005</v>
      </c>
      <c r="M174" s="8">
        <v>4</v>
      </c>
      <c r="N174" s="12">
        <v>83.989966816417834</v>
      </c>
      <c r="O174" s="8">
        <v>1488</v>
      </c>
      <c r="P174" s="8">
        <v>84.250901357509761</v>
      </c>
      <c r="Q174" s="8" t="s">
        <v>2071</v>
      </c>
      <c r="R174" s="12">
        <v>186.27945593812007</v>
      </c>
      <c r="S174" s="8">
        <v>609.96</v>
      </c>
    </row>
    <row r="175" spans="1:19">
      <c r="A175" s="8" t="s">
        <v>1915</v>
      </c>
      <c r="B175" s="8">
        <v>1</v>
      </c>
      <c r="C175" s="9">
        <v>39686</v>
      </c>
      <c r="D175" s="8" t="s">
        <v>2061</v>
      </c>
      <c r="E175" s="10">
        <v>42.194194720299997</v>
      </c>
      <c r="F175" s="10">
        <v>-91.392233067899994</v>
      </c>
      <c r="G175" s="8" t="s">
        <v>953</v>
      </c>
      <c r="H175" s="11">
        <v>7.3543990962103036</v>
      </c>
      <c r="I175" s="11">
        <v>-25.267556402491678</v>
      </c>
      <c r="J175" s="12">
        <v>1.1007</v>
      </c>
      <c r="K175" s="12">
        <v>901.9026983</v>
      </c>
      <c r="L175" s="8">
        <f t="shared" si="4"/>
        <v>992724.30001880997</v>
      </c>
      <c r="M175" s="8">
        <v>1</v>
      </c>
      <c r="N175" s="12">
        <v>129.87914818392775</v>
      </c>
      <c r="O175" s="8">
        <v>5856</v>
      </c>
      <c r="P175" s="8">
        <v>129.87914818392775</v>
      </c>
      <c r="Q175" s="8" t="s">
        <v>2071</v>
      </c>
      <c r="R175" s="12">
        <v>246.99013156283561</v>
      </c>
      <c r="S175" s="8">
        <v>477.75</v>
      </c>
    </row>
    <row r="176" spans="1:19">
      <c r="A176" s="8" t="s">
        <v>1729</v>
      </c>
      <c r="B176" s="8">
        <v>1</v>
      </c>
      <c r="C176" s="9">
        <v>39722</v>
      </c>
      <c r="D176" s="8" t="s">
        <v>2061</v>
      </c>
      <c r="E176" s="10">
        <v>42.804558270900003</v>
      </c>
      <c r="F176" s="10">
        <v>-91.5305416116</v>
      </c>
      <c r="G176" s="8" t="s">
        <v>952</v>
      </c>
      <c r="H176" s="13">
        <v>8.6219875856582355</v>
      </c>
      <c r="I176" s="13">
        <v>-26.037971847905013</v>
      </c>
      <c r="J176" s="12">
        <v>699.34410000000003</v>
      </c>
      <c r="K176" s="12">
        <v>897.77574001100004</v>
      </c>
      <c r="L176" s="8">
        <f t="shared" si="4"/>
        <v>627854166.89982688</v>
      </c>
      <c r="M176" s="8">
        <v>3</v>
      </c>
      <c r="N176" s="12">
        <v>74.765569124457059</v>
      </c>
      <c r="O176" s="8">
        <v>3713</v>
      </c>
      <c r="P176" s="8">
        <v>74.898551284731667</v>
      </c>
      <c r="Q176" s="8" t="s">
        <v>2071</v>
      </c>
      <c r="R176" s="12">
        <v>162.0438171977373</v>
      </c>
      <c r="S176" s="8">
        <v>552.55999999999995</v>
      </c>
    </row>
    <row r="177" spans="1:19">
      <c r="A177" s="8" t="s">
        <v>1424</v>
      </c>
      <c r="B177" s="8">
        <v>1</v>
      </c>
      <c r="C177" s="9">
        <v>39693</v>
      </c>
      <c r="D177" s="8" t="s">
        <v>2061</v>
      </c>
      <c r="E177" s="10">
        <v>41.587556995900002</v>
      </c>
      <c r="F177" s="10">
        <v>-94.397439206499996</v>
      </c>
      <c r="G177" s="8" t="s">
        <v>953</v>
      </c>
      <c r="H177" s="13">
        <v>9.1827855650069914</v>
      </c>
      <c r="I177" s="13">
        <v>-25.561217626824551</v>
      </c>
      <c r="J177" s="12">
        <v>73.371600000000001</v>
      </c>
      <c r="K177" s="12">
        <v>878.98719400000004</v>
      </c>
      <c r="L177" s="8">
        <f t="shared" si="4"/>
        <v>64492696.803290404</v>
      </c>
      <c r="M177" s="8">
        <v>2</v>
      </c>
      <c r="N177" s="12">
        <v>61.810039560875445</v>
      </c>
      <c r="O177" s="8">
        <v>549</v>
      </c>
      <c r="P177" s="8">
        <v>61.928462934997377</v>
      </c>
      <c r="Q177" s="8" t="s">
        <v>2071</v>
      </c>
      <c r="R177" s="12">
        <v>138.08488182308059</v>
      </c>
      <c r="S177" s="8">
        <v>531.14</v>
      </c>
    </row>
    <row r="178" spans="1:19">
      <c r="A178" s="8" t="s">
        <v>1882</v>
      </c>
      <c r="B178" s="8">
        <v>1</v>
      </c>
      <c r="C178" s="9">
        <v>40086</v>
      </c>
      <c r="D178" s="8" t="s">
        <v>2061</v>
      </c>
      <c r="E178" s="10">
        <v>41.467595468600003</v>
      </c>
      <c r="F178" s="10">
        <v>-95.909305332100004</v>
      </c>
      <c r="G178" s="8" t="s">
        <v>953</v>
      </c>
      <c r="H178" s="13">
        <v>9.2482564347343548</v>
      </c>
      <c r="I178" s="13">
        <v>-22.15537379419661</v>
      </c>
      <c r="J178" s="12">
        <v>2810.4551999999999</v>
      </c>
      <c r="K178" s="12">
        <v>804.97957899999994</v>
      </c>
      <c r="L178" s="8">
        <f t="shared" si="4"/>
        <v>2262359043.6943607</v>
      </c>
      <c r="M178" s="8">
        <v>4</v>
      </c>
      <c r="N178" s="12">
        <v>72.322988875498794</v>
      </c>
      <c r="O178" s="8">
        <v>7219</v>
      </c>
      <c r="P178" s="8">
        <v>72.430054591443351</v>
      </c>
      <c r="Q178" s="8" t="s">
        <v>2071</v>
      </c>
      <c r="R178" s="12">
        <v>157.82093650794076</v>
      </c>
      <c r="S178" s="8">
        <v>754.17</v>
      </c>
    </row>
    <row r="179" spans="1:19">
      <c r="A179" s="8" t="s">
        <v>1605</v>
      </c>
      <c r="B179" s="8">
        <v>1</v>
      </c>
      <c r="C179" s="9">
        <v>39695</v>
      </c>
      <c r="D179" s="8" t="s">
        <v>2061</v>
      </c>
      <c r="E179" s="10">
        <v>41.218230446900002</v>
      </c>
      <c r="F179" s="10">
        <v>-93.864506614999996</v>
      </c>
      <c r="G179" s="8" t="s">
        <v>953</v>
      </c>
      <c r="H179" s="13">
        <v>11.98755373348401</v>
      </c>
      <c r="I179" s="13">
        <v>-27.248360376027101</v>
      </c>
      <c r="J179" s="12">
        <v>18.090900000000001</v>
      </c>
      <c r="K179" s="12">
        <v>897.51320829999997</v>
      </c>
      <c r="L179" s="8">
        <f t="shared" si="4"/>
        <v>16236821.700034469</v>
      </c>
      <c r="M179" s="8">
        <v>2</v>
      </c>
      <c r="N179" s="12">
        <v>35.727945808039884</v>
      </c>
      <c r="O179" s="8">
        <v>432</v>
      </c>
      <c r="P179" s="8">
        <v>36.364039046444638</v>
      </c>
      <c r="Q179" s="8" t="s">
        <v>2071</v>
      </c>
      <c r="R179" s="12">
        <v>94.153813243135374</v>
      </c>
      <c r="S179" s="8">
        <v>554.26</v>
      </c>
    </row>
    <row r="180" spans="1:19">
      <c r="A180" s="8" t="s">
        <v>1116</v>
      </c>
      <c r="B180" s="8">
        <v>1</v>
      </c>
      <c r="C180" s="9">
        <v>40024</v>
      </c>
      <c r="D180" s="8" t="s">
        <v>2061</v>
      </c>
      <c r="E180" s="10">
        <v>41.317540551199997</v>
      </c>
      <c r="F180" s="10">
        <v>-92.528286702100004</v>
      </c>
      <c r="G180" s="8" t="s">
        <v>953</v>
      </c>
      <c r="H180" s="13">
        <v>8.1279179000595185</v>
      </c>
      <c r="I180" s="13">
        <v>-26.324453880385366</v>
      </c>
      <c r="J180" s="12">
        <v>4376.9934000000003</v>
      </c>
      <c r="K180" s="12">
        <v>880.59569993900004</v>
      </c>
      <c r="L180" s="8">
        <f t="shared" si="4"/>
        <v>3854361566.7013836</v>
      </c>
      <c r="M180" s="8">
        <v>4</v>
      </c>
      <c r="N180" s="12">
        <v>90.195163237460207</v>
      </c>
      <c r="O180" s="8">
        <v>3844</v>
      </c>
      <c r="P180" s="8">
        <v>91.49679920646102</v>
      </c>
      <c r="Q180" s="8" t="s">
        <v>2071</v>
      </c>
      <c r="R180" s="12">
        <v>178.7684266827705</v>
      </c>
      <c r="S180" s="8">
        <v>566.49</v>
      </c>
    </row>
    <row r="181" spans="1:19">
      <c r="A181" s="8" t="s">
        <v>1568</v>
      </c>
      <c r="B181" s="8">
        <v>1</v>
      </c>
      <c r="C181" s="9">
        <v>39713</v>
      </c>
      <c r="D181" s="8" t="s">
        <v>2061</v>
      </c>
      <c r="E181" s="10">
        <v>42.913511004599997</v>
      </c>
      <c r="F181" s="10">
        <v>-94.057527057800002</v>
      </c>
      <c r="G181" s="8" t="s">
        <v>953</v>
      </c>
      <c r="H181" s="13">
        <v>11.007763567769437</v>
      </c>
      <c r="I181" s="13">
        <v>-21.872973552955216</v>
      </c>
      <c r="J181" s="12">
        <v>239.77529999999999</v>
      </c>
      <c r="K181" s="12">
        <v>806.85857880000003</v>
      </c>
      <c r="L181" s="8">
        <f t="shared" si="4"/>
        <v>193464757.78934363</v>
      </c>
      <c r="M181" s="8">
        <v>3</v>
      </c>
      <c r="N181" s="12">
        <v>109.12781812667376</v>
      </c>
      <c r="O181" s="8">
        <v>543</v>
      </c>
      <c r="P181" s="8">
        <v>109.22286350054026</v>
      </c>
      <c r="Q181" s="8" t="s">
        <v>2071</v>
      </c>
      <c r="R181" s="12">
        <v>214.27854044527621</v>
      </c>
      <c r="S181" s="8">
        <v>714.96</v>
      </c>
    </row>
    <row r="182" spans="1:19">
      <c r="A182" s="8" t="s">
        <v>1399</v>
      </c>
      <c r="B182" s="8">
        <v>1</v>
      </c>
      <c r="C182" s="9">
        <v>40092</v>
      </c>
      <c r="D182" s="8" t="s">
        <v>2061</v>
      </c>
      <c r="E182" s="10">
        <v>40.735845029700002</v>
      </c>
      <c r="F182" s="10">
        <v>-91.935953003700007</v>
      </c>
      <c r="G182" s="8" t="s">
        <v>953</v>
      </c>
      <c r="H182" s="13">
        <v>11.819764473145369</v>
      </c>
      <c r="I182" s="13">
        <v>-24.361809883421799</v>
      </c>
      <c r="J182" s="12">
        <v>36317.555999999997</v>
      </c>
      <c r="K182" s="12">
        <v>839.41049725400001</v>
      </c>
      <c r="L182" s="8">
        <f t="shared" si="4"/>
        <v>30485337741.009987</v>
      </c>
      <c r="M182" s="8">
        <v>5</v>
      </c>
      <c r="N182" s="12">
        <v>73.723412345121133</v>
      </c>
      <c r="O182" s="8">
        <v>1873</v>
      </c>
      <c r="P182" s="8">
        <v>74.344250995586165</v>
      </c>
      <c r="Q182" s="8" t="s">
        <v>2071</v>
      </c>
      <c r="R182" s="12">
        <v>156.98237366568077</v>
      </c>
      <c r="S182" s="8">
        <v>557.6</v>
      </c>
    </row>
    <row r="183" spans="1:19">
      <c r="A183" s="8" t="s">
        <v>1632</v>
      </c>
      <c r="B183" s="8">
        <v>1</v>
      </c>
      <c r="C183" s="9">
        <v>39706</v>
      </c>
      <c r="D183" s="8" t="s">
        <v>2061</v>
      </c>
      <c r="E183" s="10">
        <v>42.617521556699998</v>
      </c>
      <c r="F183" s="10">
        <v>-91.289948206299997</v>
      </c>
      <c r="G183" s="8" t="s">
        <v>952</v>
      </c>
      <c r="H183" s="13">
        <v>8.4171719762937478</v>
      </c>
      <c r="I183" s="13">
        <v>-26.315320965955237</v>
      </c>
      <c r="J183" s="12">
        <v>38.798999999999999</v>
      </c>
      <c r="K183" s="12">
        <v>887.84490840000001</v>
      </c>
      <c r="L183" s="8">
        <f t="shared" si="4"/>
        <v>34447494.601011597</v>
      </c>
      <c r="M183" s="8">
        <v>2</v>
      </c>
      <c r="N183" s="12">
        <v>73.144635297481258</v>
      </c>
      <c r="O183" s="8">
        <v>4550</v>
      </c>
      <c r="P183" s="8">
        <v>73.244803861497275</v>
      </c>
      <c r="Q183" s="8" t="s">
        <v>2071</v>
      </c>
      <c r="R183" s="12">
        <v>159.67094554341563</v>
      </c>
      <c r="S183" s="8">
        <v>631.57000000000005</v>
      </c>
    </row>
    <row r="184" spans="1:19">
      <c r="A184" s="8" t="s">
        <v>1038</v>
      </c>
      <c r="B184" s="8">
        <v>1</v>
      </c>
      <c r="C184" s="9">
        <v>39714</v>
      </c>
      <c r="D184" s="8" t="s">
        <v>2061</v>
      </c>
      <c r="E184" s="10">
        <v>40.687901732900002</v>
      </c>
      <c r="F184" s="10">
        <v>-93.968330108000004</v>
      </c>
      <c r="G184" s="8" t="s">
        <v>953</v>
      </c>
      <c r="H184" s="13">
        <v>6.7441228086609364</v>
      </c>
      <c r="I184" s="13">
        <v>-27.897001136912341</v>
      </c>
      <c r="J184" s="12">
        <v>5.3315999999999999</v>
      </c>
      <c r="K184" s="12">
        <v>920.53477380000004</v>
      </c>
      <c r="L184" s="8">
        <f t="shared" si="4"/>
        <v>4907923.1999920802</v>
      </c>
      <c r="M184" s="8">
        <v>1</v>
      </c>
      <c r="N184" s="12">
        <v>27.944819026059623</v>
      </c>
      <c r="O184" s="8">
        <v>292</v>
      </c>
      <c r="P184" s="8">
        <v>28.102494316295509</v>
      </c>
      <c r="Q184" s="8" t="s">
        <v>2072</v>
      </c>
      <c r="R184" s="12">
        <v>84.692659832853948</v>
      </c>
      <c r="S184" s="8">
        <v>557.69000000000005</v>
      </c>
    </row>
    <row r="185" spans="1:19">
      <c r="A185" s="8" t="s">
        <v>1159</v>
      </c>
      <c r="B185" s="8">
        <v>1</v>
      </c>
      <c r="C185" s="9">
        <v>40100</v>
      </c>
      <c r="D185" s="8" t="s">
        <v>2061</v>
      </c>
      <c r="E185" s="10">
        <v>42.0026171863</v>
      </c>
      <c r="F185" s="10">
        <v>-91.079039248000001</v>
      </c>
      <c r="G185" s="8" t="s">
        <v>953</v>
      </c>
      <c r="H185" s="13">
        <v>9.282304585111337</v>
      </c>
      <c r="I185" s="13">
        <v>-26.169927879512581</v>
      </c>
      <c r="J185" s="12">
        <v>4494.3795</v>
      </c>
      <c r="K185" s="12">
        <v>896.95209096200006</v>
      </c>
      <c r="L185" s="8">
        <f t="shared" si="4"/>
        <v>4031243090.1017485</v>
      </c>
      <c r="M185" s="8">
        <v>4</v>
      </c>
      <c r="N185" s="12">
        <v>94.128808031906345</v>
      </c>
      <c r="O185" s="8">
        <v>6100</v>
      </c>
      <c r="P185" s="8">
        <v>95.156549495486175</v>
      </c>
      <c r="Q185" s="8" t="s">
        <v>2071</v>
      </c>
      <c r="R185" s="12">
        <v>183.66308337418971</v>
      </c>
      <c r="S185" s="8">
        <v>486.49</v>
      </c>
    </row>
    <row r="186" spans="1:19">
      <c r="A186" s="8" t="s">
        <v>1332</v>
      </c>
      <c r="B186" s="8">
        <v>1</v>
      </c>
      <c r="C186" s="9">
        <v>40001</v>
      </c>
      <c r="D186" s="8" t="s">
        <v>2061</v>
      </c>
      <c r="E186" s="10">
        <v>43.497616879200002</v>
      </c>
      <c r="F186" s="10">
        <v>-92.190123248800006</v>
      </c>
      <c r="G186" s="8" t="s">
        <v>952</v>
      </c>
      <c r="H186" s="13">
        <v>7.6847536042552251</v>
      </c>
      <c r="I186" s="13">
        <v>-26.720838025346957</v>
      </c>
      <c r="J186" s="12">
        <v>547.00109999999995</v>
      </c>
      <c r="K186" s="12">
        <v>873.12006340000005</v>
      </c>
      <c r="L186" s="8">
        <f t="shared" si="4"/>
        <v>477597635.11186969</v>
      </c>
      <c r="M186" s="8">
        <v>3</v>
      </c>
      <c r="N186" s="12">
        <v>65.787231869295965</v>
      </c>
      <c r="O186" s="8">
        <v>7994</v>
      </c>
      <c r="P186" s="8">
        <v>65.908642413882703</v>
      </c>
      <c r="Q186" s="8" t="s">
        <v>2071</v>
      </c>
      <c r="R186" s="12">
        <v>158.20882581789908</v>
      </c>
      <c r="S186" s="8">
        <v>493.8</v>
      </c>
    </row>
    <row r="187" spans="1:19">
      <c r="A187" s="8" t="s">
        <v>1784</v>
      </c>
      <c r="B187" s="8">
        <v>1</v>
      </c>
      <c r="C187" s="9">
        <v>39951</v>
      </c>
      <c r="D187" s="8" t="s">
        <v>2061</v>
      </c>
      <c r="E187" s="10">
        <v>41.378529530100003</v>
      </c>
      <c r="F187" s="10">
        <v>-95.224402830299994</v>
      </c>
      <c r="G187" s="8" t="s">
        <v>953</v>
      </c>
      <c r="H187" s="13">
        <v>2.7518023658783708</v>
      </c>
      <c r="I187" s="13">
        <v>-31.801950249478534</v>
      </c>
      <c r="J187" s="12">
        <v>2.1573000000000002</v>
      </c>
      <c r="K187" s="12">
        <v>880.67584480000005</v>
      </c>
      <c r="L187" s="8">
        <f t="shared" si="4"/>
        <v>1899881.9999870402</v>
      </c>
      <c r="M187" s="8">
        <v>1</v>
      </c>
      <c r="N187" s="12">
        <v>69.640731142125603</v>
      </c>
      <c r="O187" s="8">
        <v>15200</v>
      </c>
      <c r="P187" s="8">
        <v>70.495971633948997</v>
      </c>
      <c r="Q187" s="8" t="s">
        <v>2071</v>
      </c>
      <c r="R187" s="12">
        <v>158.64284954202299</v>
      </c>
      <c r="S187" s="8">
        <v>552.66999999999996</v>
      </c>
    </row>
    <row r="188" spans="1:19">
      <c r="A188" s="8" t="s">
        <v>1812</v>
      </c>
      <c r="B188" s="8">
        <v>1</v>
      </c>
      <c r="C188" s="9">
        <v>39994</v>
      </c>
      <c r="D188" s="8" t="s">
        <v>2061</v>
      </c>
      <c r="E188" s="10">
        <v>42.445844155700001</v>
      </c>
      <c r="F188" s="10">
        <v>-96.019661520400007</v>
      </c>
      <c r="G188" s="8" t="s">
        <v>953</v>
      </c>
      <c r="H188" s="13">
        <v>9.126866503552332</v>
      </c>
      <c r="I188" s="13">
        <v>-22.491985167566181</v>
      </c>
      <c r="J188" s="12">
        <v>64.387799999999999</v>
      </c>
      <c r="K188" s="12">
        <v>733.19772999999998</v>
      </c>
      <c r="L188" s="8">
        <f t="shared" si="4"/>
        <v>47208988.799693994</v>
      </c>
      <c r="M188" s="8">
        <v>2</v>
      </c>
      <c r="N188" s="12">
        <v>89.358315984781058</v>
      </c>
      <c r="O188" s="8">
        <v>10725</v>
      </c>
      <c r="P188" s="8">
        <v>89.7940412158801</v>
      </c>
      <c r="Q188" s="8" t="s">
        <v>2071</v>
      </c>
      <c r="R188" s="12">
        <v>189.41445973524557</v>
      </c>
      <c r="S188" s="8">
        <v>751.15</v>
      </c>
    </row>
    <row r="189" spans="1:19">
      <c r="A189" s="8" t="s">
        <v>1019</v>
      </c>
      <c r="B189" s="8">
        <v>1</v>
      </c>
      <c r="C189" s="9">
        <v>39672</v>
      </c>
      <c r="D189" s="8" t="s">
        <v>2061</v>
      </c>
      <c r="E189" s="10">
        <v>46.860315033399999</v>
      </c>
      <c r="F189" s="10">
        <v>-116.03904424</v>
      </c>
      <c r="G189" s="8" t="s">
        <v>949</v>
      </c>
      <c r="H189" s="11">
        <v>3.3184568184072489</v>
      </c>
      <c r="I189" s="11">
        <v>-25.073331002645673</v>
      </c>
      <c r="J189" s="12">
        <v>12.7692</v>
      </c>
      <c r="K189" s="12">
        <v>1393.3051170000001</v>
      </c>
      <c r="L189" s="8">
        <f t="shared" si="4"/>
        <v>17791391.699996401</v>
      </c>
      <c r="M189" s="8">
        <v>2</v>
      </c>
      <c r="N189" s="12">
        <v>0</v>
      </c>
      <c r="O189" s="8">
        <v>111</v>
      </c>
      <c r="P189" s="8">
        <v>0</v>
      </c>
      <c r="Q189" s="8" t="s">
        <v>2069</v>
      </c>
      <c r="R189" s="12">
        <v>4.9046168330000004</v>
      </c>
      <c r="S189" s="8">
        <v>13.48</v>
      </c>
    </row>
    <row r="190" spans="1:19">
      <c r="A190" s="8" t="s">
        <v>992</v>
      </c>
      <c r="B190" s="8">
        <v>1</v>
      </c>
      <c r="C190" s="9">
        <v>39646</v>
      </c>
      <c r="D190" s="8" t="s">
        <v>2061</v>
      </c>
      <c r="E190" s="10">
        <v>45.0792057492</v>
      </c>
      <c r="F190" s="10">
        <v>-116.094757484</v>
      </c>
      <c r="G190" s="8" t="s">
        <v>949</v>
      </c>
      <c r="H190" s="11">
        <v>1.274467069258167</v>
      </c>
      <c r="I190" s="11">
        <v>-24.754037702060977</v>
      </c>
      <c r="J190" s="12">
        <v>38.573099999999997</v>
      </c>
      <c r="K190" s="12">
        <v>1360.2853543000001</v>
      </c>
      <c r="L190" s="8">
        <f t="shared" si="4"/>
        <v>52470422.999949336</v>
      </c>
      <c r="M190" s="8">
        <v>2</v>
      </c>
      <c r="N190" s="12">
        <v>0</v>
      </c>
      <c r="O190" s="8">
        <v>79</v>
      </c>
      <c r="P190" s="8">
        <v>0</v>
      </c>
      <c r="Q190" s="8" t="s">
        <v>2069</v>
      </c>
      <c r="R190" s="12">
        <v>3.6243839260000001</v>
      </c>
      <c r="S190" s="8">
        <v>12.34</v>
      </c>
    </row>
    <row r="191" spans="1:19">
      <c r="A191" s="8" t="s">
        <v>998</v>
      </c>
      <c r="B191" s="8">
        <v>1</v>
      </c>
      <c r="C191" s="9">
        <v>39650</v>
      </c>
      <c r="D191" s="8" t="s">
        <v>2061</v>
      </c>
      <c r="E191" s="10">
        <v>42.007296619000002</v>
      </c>
      <c r="F191" s="10">
        <v>-115.219723816</v>
      </c>
      <c r="G191" s="8" t="s">
        <v>955</v>
      </c>
      <c r="H191" s="11">
        <v>6.0693832672018235</v>
      </c>
      <c r="I191" s="11">
        <v>-18.561308865736869</v>
      </c>
      <c r="J191" s="12">
        <v>80.485200000000006</v>
      </c>
      <c r="K191" s="12">
        <v>576.21663237500002</v>
      </c>
      <c r="L191" s="8">
        <f t="shared" si="4"/>
        <v>46376910.900028355</v>
      </c>
      <c r="M191" s="8">
        <v>2</v>
      </c>
      <c r="N191" s="12">
        <v>0</v>
      </c>
      <c r="O191" s="8">
        <v>253</v>
      </c>
      <c r="P191" s="8">
        <v>0</v>
      </c>
      <c r="Q191" s="8" t="s">
        <v>2069</v>
      </c>
      <c r="R191" s="12">
        <v>3.7208233669999999</v>
      </c>
      <c r="S191" s="8">
        <v>63.28</v>
      </c>
    </row>
    <row r="192" spans="1:19">
      <c r="A192" s="8" t="s">
        <v>987</v>
      </c>
      <c r="B192" s="8">
        <v>1</v>
      </c>
      <c r="C192" s="9">
        <v>39638</v>
      </c>
      <c r="D192" s="8" t="s">
        <v>2061</v>
      </c>
      <c r="E192" s="10">
        <v>45.0232484912</v>
      </c>
      <c r="F192" s="10">
        <v>-114.446166508</v>
      </c>
      <c r="G192" s="8" t="s">
        <v>949</v>
      </c>
      <c r="H192" s="11">
        <v>5.4319797483400771</v>
      </c>
      <c r="I192" s="11">
        <v>-27.502699930846589</v>
      </c>
      <c r="J192" s="12">
        <v>6.1128</v>
      </c>
      <c r="K192" s="12">
        <v>570.98056537100001</v>
      </c>
      <c r="L192" s="8">
        <f t="shared" si="4"/>
        <v>3490289.9999998491</v>
      </c>
      <c r="M192" s="8">
        <v>1</v>
      </c>
      <c r="N192" s="12">
        <v>0</v>
      </c>
      <c r="O192" s="8">
        <v>105</v>
      </c>
      <c r="P192" s="8">
        <v>0</v>
      </c>
      <c r="Q192" s="8" t="s">
        <v>2069</v>
      </c>
      <c r="R192" s="12">
        <v>2.7698578829999998</v>
      </c>
      <c r="S192" s="8">
        <v>100.7</v>
      </c>
    </row>
    <row r="193" spans="1:19">
      <c r="A193" s="8" t="s">
        <v>1000</v>
      </c>
      <c r="B193" s="8">
        <v>1</v>
      </c>
      <c r="C193" s="9">
        <v>39652</v>
      </c>
      <c r="D193" s="8" t="s">
        <v>2061</v>
      </c>
      <c r="E193" s="10">
        <v>42.047463798999999</v>
      </c>
      <c r="F193" s="10">
        <v>-114.42033120399999</v>
      </c>
      <c r="G193" s="8" t="s">
        <v>955</v>
      </c>
      <c r="H193" s="13">
        <v>6.7115377133244181</v>
      </c>
      <c r="I193" s="13">
        <v>-25.460170704857596</v>
      </c>
      <c r="J193" s="12">
        <v>60.159599999999998</v>
      </c>
      <c r="K193" s="12">
        <v>507.3204925</v>
      </c>
      <c r="L193" s="8">
        <f t="shared" si="4"/>
        <v>30520197.900602996</v>
      </c>
      <c r="M193" s="8">
        <v>2</v>
      </c>
      <c r="N193" s="12">
        <v>0.42734031958789337</v>
      </c>
      <c r="O193" s="8">
        <v>197</v>
      </c>
      <c r="P193" s="8">
        <v>0.42734031958789337</v>
      </c>
      <c r="Q193" s="8" t="s">
        <v>2069</v>
      </c>
      <c r="R193" s="12">
        <v>7.4491709573178904</v>
      </c>
      <c r="S193" s="8">
        <v>214.43</v>
      </c>
    </row>
    <row r="194" spans="1:19">
      <c r="A194" s="8" t="s">
        <v>1100</v>
      </c>
      <c r="B194" s="8">
        <v>1</v>
      </c>
      <c r="C194" s="9">
        <v>40014</v>
      </c>
      <c r="D194" s="8" t="s">
        <v>2061</v>
      </c>
      <c r="E194" s="10">
        <v>45.331483484499998</v>
      </c>
      <c r="F194" s="10">
        <v>-115.949949327</v>
      </c>
      <c r="G194" s="8" t="s">
        <v>949</v>
      </c>
      <c r="H194" s="11">
        <v>-0.42523309830374068</v>
      </c>
      <c r="I194" s="11">
        <v>-15.350023671501276</v>
      </c>
      <c r="J194" s="12">
        <v>35.0379</v>
      </c>
      <c r="K194" s="12">
        <v>1353.399373</v>
      </c>
      <c r="L194" s="8">
        <f t="shared" si="4"/>
        <v>47420271.8912367</v>
      </c>
      <c r="M194" s="8">
        <v>2</v>
      </c>
      <c r="N194" s="12">
        <v>7.9736329726546498E-2</v>
      </c>
      <c r="O194" s="8">
        <v>30</v>
      </c>
      <c r="P194" s="8">
        <v>7.9736329726546498E-2</v>
      </c>
      <c r="Q194" s="8" t="s">
        <v>2070</v>
      </c>
      <c r="R194" s="12">
        <v>7.4372734891549221</v>
      </c>
      <c r="S194" s="8">
        <v>25.93</v>
      </c>
    </row>
    <row r="195" spans="1:19">
      <c r="A195" s="8" t="s">
        <v>1697</v>
      </c>
      <c r="B195" s="8">
        <v>1</v>
      </c>
      <c r="C195" s="9">
        <v>40003</v>
      </c>
      <c r="D195" s="8" t="s">
        <v>2061</v>
      </c>
      <c r="E195" s="10">
        <v>42.5756574965</v>
      </c>
      <c r="F195" s="10">
        <v>-113.629209903</v>
      </c>
      <c r="G195" s="8" t="s">
        <v>955</v>
      </c>
      <c r="H195" s="11">
        <v>10.967126289847382</v>
      </c>
      <c r="I195" s="11">
        <v>-24.182020008690099</v>
      </c>
      <c r="J195" s="12">
        <v>42096.628799999999</v>
      </c>
      <c r="K195" s="12">
        <v>629.18707370000004</v>
      </c>
      <c r="L195" s="8">
        <f t="shared" si="4"/>
        <v>26486654687.30714</v>
      </c>
      <c r="M195" s="8">
        <v>5</v>
      </c>
      <c r="N195" s="12">
        <v>16.94598681941374</v>
      </c>
      <c r="O195" s="8">
        <v>280</v>
      </c>
      <c r="P195" s="8">
        <v>17.074428692185304</v>
      </c>
      <c r="Q195" s="8" t="s">
        <v>2071</v>
      </c>
      <c r="R195" s="12">
        <v>32.432495116680869</v>
      </c>
      <c r="S195" s="8">
        <v>376</v>
      </c>
    </row>
    <row r="196" spans="1:19">
      <c r="A196" s="8" t="s">
        <v>1704</v>
      </c>
      <c r="B196" s="8">
        <v>1</v>
      </c>
      <c r="C196" s="9">
        <v>40015</v>
      </c>
      <c r="D196" s="8" t="s">
        <v>2061</v>
      </c>
      <c r="E196" s="10">
        <v>46.134884378599999</v>
      </c>
      <c r="F196" s="10">
        <v>-115.959948242</v>
      </c>
      <c r="G196" s="8" t="s">
        <v>949</v>
      </c>
      <c r="H196" s="11">
        <v>1.2569196400461331</v>
      </c>
      <c r="I196" s="11">
        <v>-19.396476417542896</v>
      </c>
      <c r="J196" s="12">
        <v>8825.0741999999991</v>
      </c>
      <c r="K196" s="12">
        <v>1159.098381</v>
      </c>
      <c r="L196" s="8">
        <f t="shared" si="4"/>
        <v>10229129217.42487</v>
      </c>
      <c r="M196" s="8">
        <v>4</v>
      </c>
      <c r="N196" s="12">
        <v>0.23597869517048703</v>
      </c>
      <c r="O196" s="8">
        <v>13</v>
      </c>
      <c r="P196" s="8">
        <v>0.23803064666199375</v>
      </c>
      <c r="Q196" s="8" t="s">
        <v>2069</v>
      </c>
      <c r="R196" s="12">
        <v>4.4247023094566877</v>
      </c>
      <c r="S196" s="8">
        <v>27.6</v>
      </c>
    </row>
    <row r="197" spans="1:19">
      <c r="A197" s="8" t="s">
        <v>1089</v>
      </c>
      <c r="B197" s="8">
        <v>1</v>
      </c>
      <c r="C197" s="9">
        <v>40000</v>
      </c>
      <c r="D197" s="8" t="s">
        <v>2061</v>
      </c>
      <c r="E197" s="10">
        <v>42.525315000600003</v>
      </c>
      <c r="F197" s="10">
        <v>-115.49077499400001</v>
      </c>
      <c r="G197" s="8" t="s">
        <v>955</v>
      </c>
      <c r="H197" s="13">
        <v>4.8835347908609386</v>
      </c>
      <c r="I197" s="13">
        <v>-24.104849117264415</v>
      </c>
      <c r="J197" s="12">
        <v>1267.2342000000001</v>
      </c>
      <c r="K197" s="12">
        <v>357.59657129999999</v>
      </c>
      <c r="L197" s="8">
        <f t="shared" ref="L197:L260" si="5">J197*K197*1000</f>
        <v>453158604.95409846</v>
      </c>
      <c r="M197" s="8">
        <v>4</v>
      </c>
      <c r="N197" s="12">
        <v>0.80461252793646587</v>
      </c>
      <c r="O197" s="8">
        <v>404</v>
      </c>
      <c r="P197" s="8">
        <v>0.80850420811138157</v>
      </c>
      <c r="Q197" s="8" t="s">
        <v>2069</v>
      </c>
      <c r="R197" s="12">
        <v>6.65518384730475</v>
      </c>
      <c r="S197" s="8">
        <v>161.46</v>
      </c>
    </row>
    <row r="198" spans="1:19">
      <c r="A198" s="8" t="s">
        <v>1119</v>
      </c>
      <c r="B198" s="8">
        <v>1</v>
      </c>
      <c r="C198" s="9">
        <v>40029</v>
      </c>
      <c r="D198" s="8" t="s">
        <v>2061</v>
      </c>
      <c r="E198" s="10">
        <v>45.369484058600001</v>
      </c>
      <c r="F198" s="10">
        <v>-114.289905586</v>
      </c>
      <c r="G198" s="8" t="s">
        <v>949</v>
      </c>
      <c r="H198" s="11">
        <v>5.5188228064901335</v>
      </c>
      <c r="I198" s="11">
        <v>-24.52442738497972</v>
      </c>
      <c r="J198" s="12">
        <v>13310.271000000001</v>
      </c>
      <c r="K198" s="12">
        <v>570.54503069999998</v>
      </c>
      <c r="L198" s="8">
        <f t="shared" si="5"/>
        <v>7594108976.3203201</v>
      </c>
      <c r="M198" s="8">
        <v>5</v>
      </c>
      <c r="N198" s="12">
        <v>0.51255989165226301</v>
      </c>
      <c r="O198" s="8">
        <v>108</v>
      </c>
      <c r="P198" s="8">
        <v>0.51746504978799635</v>
      </c>
      <c r="Q198" s="8" t="s">
        <v>2069</v>
      </c>
      <c r="R198" s="12">
        <v>6.5737209922206015</v>
      </c>
      <c r="S198" s="8">
        <v>241.95</v>
      </c>
    </row>
    <row r="199" spans="1:19">
      <c r="A199" s="8" t="s">
        <v>2020</v>
      </c>
      <c r="B199" s="8">
        <v>1</v>
      </c>
      <c r="C199" s="9">
        <v>40037</v>
      </c>
      <c r="D199" s="8" t="s">
        <v>2061</v>
      </c>
      <c r="E199" s="10">
        <v>47.696447651699998</v>
      </c>
      <c r="F199" s="10">
        <v>-116.915278128</v>
      </c>
      <c r="G199" s="8" t="s">
        <v>949</v>
      </c>
      <c r="H199" s="11">
        <v>12.104245378789853</v>
      </c>
      <c r="I199" s="11">
        <v>-21.964063885321103</v>
      </c>
      <c r="J199" s="12">
        <v>9633.8456999999999</v>
      </c>
      <c r="K199" s="12">
        <v>1121.4293439999999</v>
      </c>
      <c r="L199" s="8">
        <f t="shared" si="5"/>
        <v>10803677263.54822</v>
      </c>
      <c r="M199" s="8">
        <v>4</v>
      </c>
      <c r="N199" s="12">
        <v>0.81146182943731693</v>
      </c>
      <c r="O199" s="8">
        <v>86</v>
      </c>
      <c r="P199" s="8">
        <v>1.0732698899999997</v>
      </c>
      <c r="Q199" s="8" t="s">
        <v>2069</v>
      </c>
      <c r="R199" s="12">
        <v>5.4190946320487523</v>
      </c>
      <c r="S199" s="8">
        <v>46.55</v>
      </c>
    </row>
    <row r="200" spans="1:19">
      <c r="A200" s="8" t="s">
        <v>1141</v>
      </c>
      <c r="B200" s="8">
        <v>1</v>
      </c>
      <c r="C200" s="9">
        <v>40051</v>
      </c>
      <c r="D200" s="8" t="s">
        <v>2061</v>
      </c>
      <c r="E200" s="10">
        <v>44.839151639199997</v>
      </c>
      <c r="F200" s="10">
        <v>-114.785159931</v>
      </c>
      <c r="G200" s="8" t="s">
        <v>949</v>
      </c>
      <c r="H200" s="11">
        <v>3.2101443892615817</v>
      </c>
      <c r="I200" s="11">
        <v>-17.686988994909214</v>
      </c>
      <c r="J200" s="12">
        <v>3959.2269000000001</v>
      </c>
      <c r="K200" s="12">
        <v>944.42048599999998</v>
      </c>
      <c r="L200" s="8">
        <f t="shared" si="5"/>
        <v>3739174993.0822735</v>
      </c>
      <c r="M200" s="8">
        <v>4</v>
      </c>
      <c r="N200" s="12">
        <v>2.3215433617495705E-3</v>
      </c>
      <c r="O200" s="8">
        <v>49</v>
      </c>
      <c r="P200" s="8">
        <v>1.1886958413881377E-2</v>
      </c>
      <c r="Q200" s="8" t="s">
        <v>2069</v>
      </c>
      <c r="R200" s="12">
        <v>3.8373876362449462</v>
      </c>
      <c r="S200" s="8">
        <v>104.01</v>
      </c>
    </row>
    <row r="201" spans="1:19">
      <c r="A201" s="8" t="s">
        <v>1111</v>
      </c>
      <c r="B201" s="8">
        <v>1</v>
      </c>
      <c r="C201" s="9">
        <v>40022</v>
      </c>
      <c r="D201" s="8" t="s">
        <v>2061</v>
      </c>
      <c r="E201" s="10">
        <v>46.665229647899999</v>
      </c>
      <c r="F201" s="10">
        <v>-115.54750711299999</v>
      </c>
      <c r="G201" s="8" t="s">
        <v>949</v>
      </c>
      <c r="H201" s="11">
        <v>2.041710017012516</v>
      </c>
      <c r="I201" s="11">
        <v>-15.394001771237258</v>
      </c>
      <c r="J201" s="12">
        <v>2609.5976999999998</v>
      </c>
      <c r="K201" s="12">
        <v>1468.295145</v>
      </c>
      <c r="L201" s="8">
        <f t="shared" si="5"/>
        <v>3831659633.3131666</v>
      </c>
      <c r="M201" s="8">
        <v>4</v>
      </c>
      <c r="N201" s="12">
        <v>0</v>
      </c>
      <c r="O201" s="8">
        <v>28</v>
      </c>
      <c r="P201" s="8">
        <v>0</v>
      </c>
      <c r="Q201" s="8" t="s">
        <v>2069</v>
      </c>
      <c r="R201" s="12">
        <v>4.0059073410000003</v>
      </c>
      <c r="S201" s="8">
        <v>47.87</v>
      </c>
    </row>
    <row r="202" spans="1:19">
      <c r="A202" s="8" t="s">
        <v>1463</v>
      </c>
      <c r="B202" s="8">
        <v>1</v>
      </c>
      <c r="C202" s="9">
        <v>39652</v>
      </c>
      <c r="D202" s="8" t="s">
        <v>2061</v>
      </c>
      <c r="E202" s="10">
        <v>42.179040091099999</v>
      </c>
      <c r="F202" s="10">
        <v>-114.22196290799999</v>
      </c>
      <c r="G202" s="8" t="s">
        <v>955</v>
      </c>
      <c r="H202" s="13">
        <v>4.3764110206429061</v>
      </c>
      <c r="I202" s="13">
        <v>-31.679887149821564</v>
      </c>
      <c r="J202" s="12">
        <v>3.3813</v>
      </c>
      <c r="K202" s="12">
        <v>713.53792920000001</v>
      </c>
      <c r="L202" s="8">
        <f t="shared" si="5"/>
        <v>2412685.8000039603</v>
      </c>
      <c r="M202" s="8">
        <v>1</v>
      </c>
      <c r="N202" s="12">
        <v>0</v>
      </c>
      <c r="O202" s="8">
        <v>148</v>
      </c>
      <c r="P202" s="8">
        <v>0.10724611901436724</v>
      </c>
      <c r="Q202" s="8" t="s">
        <v>2069</v>
      </c>
      <c r="R202" s="12">
        <v>6.3280709921264293</v>
      </c>
      <c r="S202" s="8">
        <v>214.43</v>
      </c>
    </row>
    <row r="203" spans="1:19">
      <c r="A203" s="8" t="s">
        <v>1129</v>
      </c>
      <c r="B203" s="8">
        <v>1</v>
      </c>
      <c r="C203" s="9">
        <v>40043</v>
      </c>
      <c r="D203" s="8" t="s">
        <v>2061</v>
      </c>
      <c r="E203" s="10">
        <v>45.385275550300001</v>
      </c>
      <c r="F203" s="10">
        <v>-115.533286176</v>
      </c>
      <c r="G203" s="8" t="s">
        <v>949</v>
      </c>
      <c r="H203" s="11">
        <v>4.9539767237507419</v>
      </c>
      <c r="I203" s="11">
        <v>-23.886097194937864</v>
      </c>
      <c r="J203" s="12">
        <v>28969.155900000002</v>
      </c>
      <c r="K203" s="12">
        <v>730.51073840000004</v>
      </c>
      <c r="L203" s="8">
        <f t="shared" si="5"/>
        <v>21162279467.333717</v>
      </c>
      <c r="M203" s="8">
        <v>5</v>
      </c>
      <c r="N203" s="12">
        <v>0.2434024750798032</v>
      </c>
      <c r="O203" s="8">
        <v>53</v>
      </c>
      <c r="P203" s="8">
        <v>0.24816989137258452</v>
      </c>
      <c r="Q203" s="8" t="s">
        <v>2069</v>
      </c>
      <c r="R203" s="12">
        <v>4.9789438635684746</v>
      </c>
      <c r="S203" s="8">
        <v>148.41</v>
      </c>
    </row>
    <row r="204" spans="1:19">
      <c r="A204" s="8" t="s">
        <v>1106</v>
      </c>
      <c r="B204" s="8">
        <v>1</v>
      </c>
      <c r="C204" s="9">
        <v>40016</v>
      </c>
      <c r="D204" s="8" t="s">
        <v>2061</v>
      </c>
      <c r="E204" s="10">
        <v>44.396068962999998</v>
      </c>
      <c r="F204" s="10">
        <v>-116.046078768</v>
      </c>
      <c r="G204" s="8" t="s">
        <v>949</v>
      </c>
      <c r="H204" s="11">
        <v>4.4008715411461372</v>
      </c>
      <c r="I204" s="11">
        <v>-20.402989699194169</v>
      </c>
      <c r="J204" s="12">
        <v>2093.2946999999999</v>
      </c>
      <c r="K204" s="12">
        <v>931.07888190000006</v>
      </c>
      <c r="L204" s="8">
        <f t="shared" si="5"/>
        <v>1949022488.763196</v>
      </c>
      <c r="M204" s="8">
        <v>4</v>
      </c>
      <c r="N204" s="12">
        <v>0.26884519997156581</v>
      </c>
      <c r="O204" s="8">
        <v>208</v>
      </c>
      <c r="P204" s="8">
        <v>0.27796150331844249</v>
      </c>
      <c r="Q204" s="8" t="s">
        <v>2069</v>
      </c>
      <c r="R204" s="12">
        <v>4.8656518422136337</v>
      </c>
      <c r="S204" s="8">
        <v>32.619999999999997</v>
      </c>
    </row>
    <row r="205" spans="1:19">
      <c r="A205" s="8" t="s">
        <v>1735</v>
      </c>
      <c r="B205" s="8">
        <v>1</v>
      </c>
      <c r="C205" s="9">
        <v>40002</v>
      </c>
      <c r="D205" s="8" t="s">
        <v>2061</v>
      </c>
      <c r="E205" s="10">
        <v>42.661485888000001</v>
      </c>
      <c r="F205" s="10">
        <v>-114.662705434</v>
      </c>
      <c r="G205" s="8" t="s">
        <v>955</v>
      </c>
      <c r="H205" s="11">
        <v>9.4020062200923284</v>
      </c>
      <c r="I205" s="11">
        <v>-25.153428576672731</v>
      </c>
      <c r="J205" s="12">
        <v>46081.596599999997</v>
      </c>
      <c r="K205" s="12">
        <v>602.0698926</v>
      </c>
      <c r="L205" s="8">
        <f t="shared" si="5"/>
        <v>27744341915.798523</v>
      </c>
      <c r="M205" s="8">
        <v>5</v>
      </c>
      <c r="N205" s="12">
        <v>20.579574165865516</v>
      </c>
      <c r="O205" s="8">
        <v>728</v>
      </c>
      <c r="P205" s="8">
        <v>20.716376442941634</v>
      </c>
      <c r="Q205" s="8" t="s">
        <v>2071</v>
      </c>
      <c r="R205" s="12">
        <v>42.30355439959024</v>
      </c>
      <c r="S205" s="8">
        <v>426</v>
      </c>
    </row>
    <row r="206" spans="1:19">
      <c r="A206" s="8" t="s">
        <v>1405</v>
      </c>
      <c r="B206" s="8">
        <v>1</v>
      </c>
      <c r="C206" s="9">
        <v>40030</v>
      </c>
      <c r="D206" s="8" t="s">
        <v>2061</v>
      </c>
      <c r="E206" s="10">
        <v>45.1332289096</v>
      </c>
      <c r="F206" s="10">
        <v>-113.80081957100001</v>
      </c>
      <c r="G206" s="8" t="s">
        <v>949</v>
      </c>
      <c r="H206" s="11">
        <v>10.753313427609559</v>
      </c>
      <c r="I206" s="11">
        <v>-28.010376781091676</v>
      </c>
      <c r="J206" s="12">
        <v>2801.4407999999999</v>
      </c>
      <c r="K206" s="12">
        <v>470.08450699999997</v>
      </c>
      <c r="L206" s="8">
        <f t="shared" si="5"/>
        <v>1316913917.3576856</v>
      </c>
      <c r="M206" s="8">
        <v>4</v>
      </c>
      <c r="N206" s="12">
        <v>0.76635131489117492</v>
      </c>
      <c r="O206" s="8">
        <v>319</v>
      </c>
      <c r="P206" s="8">
        <v>0.77165208316358902</v>
      </c>
      <c r="Q206" s="8" t="s">
        <v>2072</v>
      </c>
      <c r="R206" s="12">
        <v>7.8844452454076173</v>
      </c>
      <c r="S206" s="8">
        <v>459.82</v>
      </c>
    </row>
    <row r="207" spans="1:19">
      <c r="A207" s="8" t="s">
        <v>1006</v>
      </c>
      <c r="B207" s="8">
        <v>1</v>
      </c>
      <c r="C207" s="9">
        <v>39658</v>
      </c>
      <c r="D207" s="8" t="s">
        <v>2061</v>
      </c>
      <c r="E207" s="10">
        <v>42.4612110371</v>
      </c>
      <c r="F207" s="10">
        <v>-111.912569495</v>
      </c>
      <c r="G207" s="8" t="s">
        <v>955</v>
      </c>
      <c r="H207" s="11">
        <v>1.7292566188721201</v>
      </c>
      <c r="I207" s="11">
        <v>-29.165886818537089</v>
      </c>
      <c r="J207" s="12">
        <v>13.4415</v>
      </c>
      <c r="K207" s="12">
        <v>837.07070639999995</v>
      </c>
      <c r="L207" s="8">
        <f t="shared" si="5"/>
        <v>11251485.9000756</v>
      </c>
      <c r="M207" s="8">
        <v>2</v>
      </c>
      <c r="N207" s="12">
        <v>0</v>
      </c>
      <c r="O207" s="8">
        <v>206</v>
      </c>
      <c r="P207" s="8">
        <v>0</v>
      </c>
      <c r="Q207" s="8" t="s">
        <v>2069</v>
      </c>
      <c r="R207" s="12">
        <v>7.0548458099999998</v>
      </c>
      <c r="S207" s="8">
        <v>380.85</v>
      </c>
    </row>
    <row r="208" spans="1:19">
      <c r="A208" s="8" t="s">
        <v>976</v>
      </c>
      <c r="B208" s="8">
        <v>1</v>
      </c>
      <c r="C208" s="9">
        <v>39630</v>
      </c>
      <c r="D208" s="8" t="s">
        <v>2061</v>
      </c>
      <c r="E208" s="10">
        <v>43.602925606699998</v>
      </c>
      <c r="F208" s="10">
        <v>-115.573339331</v>
      </c>
      <c r="G208" s="8" t="s">
        <v>949</v>
      </c>
      <c r="H208" s="11">
        <v>2.6916029575669262</v>
      </c>
      <c r="I208" s="11">
        <v>-19.975129169187444</v>
      </c>
      <c r="J208" s="12">
        <v>15.0939</v>
      </c>
      <c r="K208" s="12">
        <v>1074.723749</v>
      </c>
      <c r="L208" s="8">
        <f t="shared" si="5"/>
        <v>16221772.795031101</v>
      </c>
      <c r="M208" s="8">
        <v>2</v>
      </c>
      <c r="N208" s="12">
        <v>0</v>
      </c>
      <c r="O208" s="8">
        <v>176</v>
      </c>
      <c r="P208" s="8">
        <v>0</v>
      </c>
      <c r="Q208" s="8" t="s">
        <v>2069</v>
      </c>
      <c r="R208" s="12">
        <v>4.5673308370000001</v>
      </c>
      <c r="S208" s="8">
        <v>40.29</v>
      </c>
    </row>
    <row r="209" spans="1:19">
      <c r="A209" s="8" t="s">
        <v>1117</v>
      </c>
      <c r="B209" s="8">
        <v>1</v>
      </c>
      <c r="C209" s="9">
        <v>40024</v>
      </c>
      <c r="D209" s="8" t="s">
        <v>2061</v>
      </c>
      <c r="E209" s="10">
        <v>45.411893962000001</v>
      </c>
      <c r="F209" s="10">
        <v>-116.24714520800001</v>
      </c>
      <c r="G209" s="8" t="s">
        <v>949</v>
      </c>
      <c r="H209" s="11">
        <v>3.5723004363939665</v>
      </c>
      <c r="I209" s="11">
        <v>-22.723806527652439</v>
      </c>
      <c r="J209" s="12">
        <v>30941.698499999999</v>
      </c>
      <c r="K209" s="12">
        <v>743.71419756399996</v>
      </c>
      <c r="L209" s="8">
        <f t="shared" si="5"/>
        <v>23011780471.194721</v>
      </c>
      <c r="M209" s="8">
        <v>5</v>
      </c>
      <c r="N209" s="12">
        <v>0.22843943046018259</v>
      </c>
      <c r="O209" s="8">
        <v>39</v>
      </c>
      <c r="P209" s="8">
        <v>0.23285657552655703</v>
      </c>
      <c r="Q209" s="8" t="s">
        <v>2069</v>
      </c>
      <c r="R209" s="12">
        <v>4.8624959596411372</v>
      </c>
      <c r="S209" s="8">
        <v>121.36</v>
      </c>
    </row>
    <row r="210" spans="1:19">
      <c r="A210" s="8" t="s">
        <v>978</v>
      </c>
      <c r="B210" s="8">
        <v>1</v>
      </c>
      <c r="C210" s="9">
        <v>39631</v>
      </c>
      <c r="D210" s="8" t="s">
        <v>2061</v>
      </c>
      <c r="E210" s="10">
        <v>42.752713796400002</v>
      </c>
      <c r="F210" s="10">
        <v>-116.07436690500001</v>
      </c>
      <c r="G210" s="8" t="s">
        <v>955</v>
      </c>
      <c r="H210" s="11">
        <v>6.2373288302925882</v>
      </c>
      <c r="I210" s="11">
        <v>-23.108409567840798</v>
      </c>
      <c r="J210" s="12">
        <v>199.1232</v>
      </c>
      <c r="K210" s="12">
        <v>378.51240239999998</v>
      </c>
      <c r="L210" s="8">
        <f t="shared" si="5"/>
        <v>75370600.805575684</v>
      </c>
      <c r="M210" s="8">
        <v>3</v>
      </c>
      <c r="N210" s="12">
        <v>0</v>
      </c>
      <c r="O210" s="8">
        <v>140</v>
      </c>
      <c r="P210" s="8">
        <v>0</v>
      </c>
      <c r="Q210" s="8" t="s">
        <v>2069</v>
      </c>
      <c r="R210" s="12">
        <v>2.646047163</v>
      </c>
      <c r="S210" s="8">
        <v>135.5</v>
      </c>
    </row>
    <row r="211" spans="1:19">
      <c r="A211" s="8" t="s">
        <v>1104</v>
      </c>
      <c r="B211" s="8">
        <v>1</v>
      </c>
      <c r="C211" s="9">
        <v>40015</v>
      </c>
      <c r="D211" s="8" t="s">
        <v>2061</v>
      </c>
      <c r="E211" s="10">
        <v>45.161911613000001</v>
      </c>
      <c r="F211" s="10">
        <v>-115.57638447799999</v>
      </c>
      <c r="G211" s="8" t="s">
        <v>949</v>
      </c>
      <c r="H211" s="11">
        <v>4.1579997094050203</v>
      </c>
      <c r="I211" s="11">
        <v>-21.393484774769266</v>
      </c>
      <c r="J211" s="12">
        <v>3022.8146999999999</v>
      </c>
      <c r="K211" s="12">
        <v>994.82433590799997</v>
      </c>
      <c r="L211" s="8">
        <f t="shared" si="5"/>
        <v>3007169626.5004396</v>
      </c>
      <c r="M211" s="8">
        <v>4</v>
      </c>
      <c r="N211" s="12">
        <v>6.0964932611098348E-3</v>
      </c>
      <c r="O211" s="8">
        <v>66</v>
      </c>
      <c r="P211" s="8">
        <v>1.7641088648892543E-2</v>
      </c>
      <c r="Q211" s="8" t="s">
        <v>2069</v>
      </c>
      <c r="R211" s="12">
        <v>3.5186419516269511</v>
      </c>
      <c r="S211" s="8">
        <v>55.86</v>
      </c>
    </row>
    <row r="212" spans="1:19">
      <c r="A212" s="8" t="s">
        <v>1903</v>
      </c>
      <c r="B212" s="8">
        <v>1</v>
      </c>
      <c r="C212" s="9">
        <v>40001</v>
      </c>
      <c r="D212" s="8" t="s">
        <v>2061</v>
      </c>
      <c r="E212" s="10">
        <v>42.738501101700002</v>
      </c>
      <c r="F212" s="10">
        <v>-114.84427577699999</v>
      </c>
      <c r="G212" s="8" t="s">
        <v>955</v>
      </c>
      <c r="H212" s="11">
        <v>6.9584665444292373</v>
      </c>
      <c r="I212" s="11">
        <v>-24.737749941705914</v>
      </c>
      <c r="J212" s="12">
        <v>52726.215600000003</v>
      </c>
      <c r="K212" s="12">
        <v>567.69742281100002</v>
      </c>
      <c r="L212" s="8">
        <f t="shared" si="5"/>
        <v>29932536710.697147</v>
      </c>
      <c r="M212" s="8">
        <v>5</v>
      </c>
      <c r="N212" s="12">
        <v>18.765850900975192</v>
      </c>
      <c r="O212" s="8">
        <v>961</v>
      </c>
      <c r="P212" s="8">
        <v>18.89673815853795</v>
      </c>
      <c r="Q212" s="8" t="s">
        <v>2071</v>
      </c>
      <c r="R212" s="12">
        <v>42.810743264542353</v>
      </c>
      <c r="S212" s="8">
        <v>434.11</v>
      </c>
    </row>
    <row r="213" spans="1:19">
      <c r="A213" s="8" t="s">
        <v>1144</v>
      </c>
      <c r="B213" s="8">
        <v>1</v>
      </c>
      <c r="C213" s="9">
        <v>40058</v>
      </c>
      <c r="D213" s="8" t="s">
        <v>2061</v>
      </c>
      <c r="E213" s="10">
        <v>45.396501673000003</v>
      </c>
      <c r="F213" s="10">
        <v>-114.160445108</v>
      </c>
      <c r="G213" s="8" t="s">
        <v>949</v>
      </c>
      <c r="H213" s="11">
        <v>4.3601072924404249</v>
      </c>
      <c r="I213" s="11">
        <v>-24.137371429243615</v>
      </c>
      <c r="J213" s="12">
        <v>12956.013000000001</v>
      </c>
      <c r="K213" s="12">
        <v>568.72607322900001</v>
      </c>
      <c r="L213" s="8">
        <f t="shared" si="5"/>
        <v>7368422398.1938763</v>
      </c>
      <c r="M213" s="8">
        <v>5</v>
      </c>
      <c r="N213" s="12">
        <v>0.52596850691511632</v>
      </c>
      <c r="O213" s="8">
        <v>186</v>
      </c>
      <c r="P213" s="8">
        <v>0.53100198445179514</v>
      </c>
      <c r="Q213" s="8" t="s">
        <v>2069</v>
      </c>
      <c r="R213" s="12">
        <v>6.6782144189584765</v>
      </c>
      <c r="S213" s="8">
        <v>275.79000000000002</v>
      </c>
    </row>
    <row r="214" spans="1:19">
      <c r="A214" s="8" t="s">
        <v>984</v>
      </c>
      <c r="B214" s="8">
        <v>1</v>
      </c>
      <c r="C214" s="9">
        <v>39637</v>
      </c>
      <c r="D214" s="8" t="s">
        <v>2061</v>
      </c>
      <c r="E214" s="10">
        <v>44.844037320699996</v>
      </c>
      <c r="F214" s="10">
        <v>-113.816676759</v>
      </c>
      <c r="G214" s="8" t="s">
        <v>949</v>
      </c>
      <c r="H214" s="11">
        <v>-1.1821497285811913</v>
      </c>
      <c r="I214" s="11">
        <v>-18.67195803349205</v>
      </c>
      <c r="J214" s="12">
        <v>6.1163999999999996</v>
      </c>
      <c r="K214" s="12">
        <v>704.32548559999998</v>
      </c>
      <c r="L214" s="8">
        <f t="shared" si="5"/>
        <v>4307936.4001238402</v>
      </c>
      <c r="M214" s="8">
        <v>1</v>
      </c>
      <c r="N214" s="12">
        <v>0</v>
      </c>
      <c r="O214" s="8">
        <v>73</v>
      </c>
      <c r="P214" s="8">
        <v>0</v>
      </c>
      <c r="Q214" s="8" t="s">
        <v>2069</v>
      </c>
      <c r="R214" s="12">
        <v>3.0073155159999998</v>
      </c>
      <c r="S214" s="8">
        <v>23.28</v>
      </c>
    </row>
    <row r="215" spans="1:19">
      <c r="A215" s="8" t="s">
        <v>1584</v>
      </c>
      <c r="B215" s="8">
        <v>1</v>
      </c>
      <c r="C215" s="9">
        <v>39664</v>
      </c>
      <c r="D215" s="8" t="s">
        <v>2061</v>
      </c>
      <c r="E215" s="10">
        <v>43.312728071599999</v>
      </c>
      <c r="F215" s="10">
        <v>-114.115563517</v>
      </c>
      <c r="G215" s="8" t="s">
        <v>955</v>
      </c>
      <c r="H215" s="11">
        <v>6.3498333465603825</v>
      </c>
      <c r="I215" s="11">
        <v>-27.985421087560155</v>
      </c>
      <c r="J215" s="12">
        <v>154.36709999999999</v>
      </c>
      <c r="K215" s="12">
        <v>350.22638310000002</v>
      </c>
      <c r="L215" s="8">
        <f t="shared" si="5"/>
        <v>54063431.102636009</v>
      </c>
      <c r="M215" s="8">
        <v>3</v>
      </c>
      <c r="N215" s="12">
        <v>24.846004884249357</v>
      </c>
      <c r="O215" s="8">
        <v>1106</v>
      </c>
      <c r="P215" s="8">
        <v>24.961973191473742</v>
      </c>
      <c r="Q215" s="8" t="s">
        <v>2070</v>
      </c>
      <c r="R215" s="12">
        <v>84.578445807014887</v>
      </c>
      <c r="S215" s="8">
        <v>331.36</v>
      </c>
    </row>
    <row r="216" spans="1:19">
      <c r="A216" s="8" t="s">
        <v>1012</v>
      </c>
      <c r="B216" s="8">
        <v>1</v>
      </c>
      <c r="C216" s="9">
        <v>39665</v>
      </c>
      <c r="D216" s="8" t="s">
        <v>2061</v>
      </c>
      <c r="E216" s="10">
        <v>44.209864814500001</v>
      </c>
      <c r="F216" s="10">
        <v>-115.54673758</v>
      </c>
      <c r="G216" s="8" t="s">
        <v>949</v>
      </c>
      <c r="H216" s="11">
        <v>3.4737377590976384</v>
      </c>
      <c r="I216" s="11">
        <v>-26.124121638425006</v>
      </c>
      <c r="J216" s="12">
        <v>2.3445</v>
      </c>
      <c r="K216" s="12">
        <v>986.07562380000002</v>
      </c>
      <c r="L216" s="8">
        <f t="shared" si="5"/>
        <v>2311854.2999991002</v>
      </c>
      <c r="M216" s="8">
        <v>1</v>
      </c>
      <c r="N216" s="12">
        <v>0</v>
      </c>
      <c r="O216" s="8">
        <v>74</v>
      </c>
      <c r="P216" s="8">
        <v>0</v>
      </c>
      <c r="Q216" s="8" t="s">
        <v>2069</v>
      </c>
      <c r="R216" s="12">
        <v>3.627331018</v>
      </c>
      <c r="S216" s="8">
        <v>46.96</v>
      </c>
    </row>
    <row r="217" spans="1:19">
      <c r="A217" s="8" t="s">
        <v>1115</v>
      </c>
      <c r="B217" s="8">
        <v>1</v>
      </c>
      <c r="C217" s="9">
        <v>40023</v>
      </c>
      <c r="D217" s="8" t="s">
        <v>2061</v>
      </c>
      <c r="E217" s="10">
        <v>45.843544217000002</v>
      </c>
      <c r="F217" s="10">
        <v>-115.844542512</v>
      </c>
      <c r="G217" s="8" t="s">
        <v>949</v>
      </c>
      <c r="H217" s="11">
        <v>1.1907813431077094</v>
      </c>
      <c r="I217" s="11">
        <v>-26.975313658026383</v>
      </c>
      <c r="J217" s="12">
        <v>2.5524</v>
      </c>
      <c r="K217" s="12">
        <v>782.01445699999999</v>
      </c>
      <c r="L217" s="8">
        <f t="shared" si="5"/>
        <v>1996013.7000468001</v>
      </c>
      <c r="M217" s="8">
        <v>1</v>
      </c>
      <c r="N217" s="12">
        <v>0</v>
      </c>
      <c r="O217" s="8">
        <v>86</v>
      </c>
      <c r="P217" s="8">
        <v>0</v>
      </c>
      <c r="Q217" s="8" t="s">
        <v>2069</v>
      </c>
      <c r="R217" s="12">
        <v>2.8120450969999999</v>
      </c>
      <c r="S217" s="8">
        <v>55.05</v>
      </c>
    </row>
    <row r="218" spans="1:19">
      <c r="A218" s="8" t="s">
        <v>1595</v>
      </c>
      <c r="B218" s="8">
        <v>1</v>
      </c>
      <c r="C218" s="9">
        <v>39983</v>
      </c>
      <c r="D218" s="8" t="s">
        <v>2061</v>
      </c>
      <c r="E218" s="10">
        <v>38.853196774099999</v>
      </c>
      <c r="F218" s="10">
        <v>-89.397803959200004</v>
      </c>
      <c r="G218" s="8" t="s">
        <v>953</v>
      </c>
      <c r="H218" s="11">
        <v>10.546450591512095</v>
      </c>
      <c r="I218" s="11">
        <v>-25.343768825914495</v>
      </c>
      <c r="J218" s="12">
        <v>39.952800000000003</v>
      </c>
      <c r="K218" s="12">
        <v>1028.7780455899999</v>
      </c>
      <c r="L218" s="8">
        <f t="shared" si="5"/>
        <v>41102563.499848157</v>
      </c>
      <c r="M218" s="8">
        <v>2</v>
      </c>
      <c r="N218" s="12">
        <v>48.946548940356337</v>
      </c>
      <c r="O218" s="8">
        <v>2206</v>
      </c>
      <c r="P218" s="8">
        <v>49.598679896132964</v>
      </c>
      <c r="Q218" s="8" t="s">
        <v>2071</v>
      </c>
      <c r="R218" s="12">
        <v>117.83628115201574</v>
      </c>
      <c r="S218" s="8">
        <v>503.52</v>
      </c>
    </row>
    <row r="219" spans="1:19">
      <c r="A219" s="8" t="s">
        <v>1464</v>
      </c>
      <c r="B219" s="8">
        <v>1</v>
      </c>
      <c r="C219" s="9">
        <v>39986</v>
      </c>
      <c r="D219" s="8" t="s">
        <v>2061</v>
      </c>
      <c r="E219" s="10">
        <v>39.67544736</v>
      </c>
      <c r="F219" s="10">
        <v>-90.525338540600004</v>
      </c>
      <c r="G219" s="8" t="s">
        <v>953</v>
      </c>
      <c r="H219" s="11">
        <v>8.8658159287421192</v>
      </c>
      <c r="I219" s="11">
        <v>-25.929847877778059</v>
      </c>
      <c r="J219" s="12">
        <v>49.1571</v>
      </c>
      <c r="K219" s="12">
        <v>956.76107215399998</v>
      </c>
      <c r="L219" s="8">
        <f t="shared" si="5"/>
        <v>47031599.699981391</v>
      </c>
      <c r="M219" s="8">
        <v>2</v>
      </c>
      <c r="N219" s="12">
        <v>83.685658205634667</v>
      </c>
      <c r="O219" s="8">
        <v>11288</v>
      </c>
      <c r="P219" s="8">
        <v>83.926302932654934</v>
      </c>
      <c r="Q219" s="8" t="s">
        <v>2071</v>
      </c>
      <c r="R219" s="12">
        <v>151.91666023974443</v>
      </c>
      <c r="S219" s="8">
        <v>708.17</v>
      </c>
    </row>
    <row r="220" spans="1:19">
      <c r="A220" s="8" t="s">
        <v>1542</v>
      </c>
      <c r="B220" s="8">
        <v>1</v>
      </c>
      <c r="C220" s="9">
        <v>40048</v>
      </c>
      <c r="D220" s="8" t="s">
        <v>2061</v>
      </c>
      <c r="E220" s="10">
        <v>40.374643633700003</v>
      </c>
      <c r="F220" s="10">
        <v>-91.318904939199996</v>
      </c>
      <c r="G220" s="8" t="s">
        <v>953</v>
      </c>
      <c r="H220" s="11">
        <v>9.859392619438335</v>
      </c>
      <c r="I220" s="11">
        <v>-22.886411299918091</v>
      </c>
      <c r="J220" s="12">
        <v>15.9246</v>
      </c>
      <c r="K220" s="12">
        <v>961.79331976900005</v>
      </c>
      <c r="L220" s="8">
        <f t="shared" si="5"/>
        <v>15316173.899993418</v>
      </c>
      <c r="M220" s="8">
        <v>2</v>
      </c>
      <c r="N220" s="12">
        <v>86.593584644099039</v>
      </c>
      <c r="O220" s="8">
        <v>1856</v>
      </c>
      <c r="P220" s="8">
        <v>86.635096133274033</v>
      </c>
      <c r="Q220" s="8" t="s">
        <v>2071</v>
      </c>
      <c r="R220" s="12">
        <v>175.01464321057409</v>
      </c>
      <c r="S220" s="8">
        <v>438.23</v>
      </c>
    </row>
    <row r="221" spans="1:19">
      <c r="A221" s="8" t="s">
        <v>1731</v>
      </c>
      <c r="B221" s="8">
        <v>1</v>
      </c>
      <c r="C221" s="9">
        <v>39702</v>
      </c>
      <c r="D221" s="8" t="s">
        <v>2061</v>
      </c>
      <c r="E221" s="10">
        <v>37.525481042300001</v>
      </c>
      <c r="F221" s="10">
        <v>-89.187862526499998</v>
      </c>
      <c r="G221" s="8" t="s">
        <v>957</v>
      </c>
      <c r="H221" s="11">
        <v>8.0240732671075712</v>
      </c>
      <c r="I221" s="11">
        <v>-27.776390609763983</v>
      </c>
      <c r="J221" s="12">
        <v>4.6475999999999997</v>
      </c>
      <c r="K221" s="12">
        <v>1203.7275367899999</v>
      </c>
      <c r="L221" s="8">
        <f t="shared" si="5"/>
        <v>5594444.0999852028</v>
      </c>
      <c r="M221" s="8">
        <v>1</v>
      </c>
      <c r="N221" s="12">
        <v>9.184303467735198</v>
      </c>
      <c r="O221" s="8">
        <v>373</v>
      </c>
      <c r="P221" s="8">
        <v>9.8375183112924596</v>
      </c>
      <c r="Q221" s="8" t="s">
        <v>2069</v>
      </c>
      <c r="R221" s="12">
        <v>38.664439152503675</v>
      </c>
      <c r="S221" s="8">
        <v>450.87</v>
      </c>
    </row>
    <row r="222" spans="1:19">
      <c r="A222" s="8" t="s">
        <v>1633</v>
      </c>
      <c r="B222" s="8">
        <v>1</v>
      </c>
      <c r="C222" s="9">
        <v>40050</v>
      </c>
      <c r="D222" s="8" t="s">
        <v>2061</v>
      </c>
      <c r="E222" s="10">
        <v>39.738522571700003</v>
      </c>
      <c r="F222" s="10">
        <v>-88.667619046499993</v>
      </c>
      <c r="G222" s="8" t="s">
        <v>953</v>
      </c>
      <c r="H222" s="11">
        <v>11.502273277417029</v>
      </c>
      <c r="I222" s="11">
        <v>-26.037089387367548</v>
      </c>
      <c r="J222" s="12">
        <v>98.782200000000003</v>
      </c>
      <c r="K222" s="12">
        <v>1004.44127991</v>
      </c>
      <c r="L222" s="8">
        <f t="shared" si="5"/>
        <v>99220919.400325611</v>
      </c>
      <c r="M222" s="8">
        <v>2</v>
      </c>
      <c r="N222" s="12">
        <v>103.87633313449317</v>
      </c>
      <c r="O222" s="8">
        <v>4194</v>
      </c>
      <c r="P222" s="8">
        <v>104.19513482032974</v>
      </c>
      <c r="Q222" s="8" t="s">
        <v>2071</v>
      </c>
      <c r="R222" s="12">
        <v>191.71495020160438</v>
      </c>
      <c r="S222" s="8">
        <v>588.22</v>
      </c>
    </row>
    <row r="223" spans="1:19">
      <c r="A223" s="8" t="s">
        <v>1844</v>
      </c>
      <c r="B223" s="8">
        <v>1</v>
      </c>
      <c r="C223" s="9">
        <v>40085</v>
      </c>
      <c r="D223" s="8" t="s">
        <v>2061</v>
      </c>
      <c r="E223" s="10">
        <v>41.023895669200002</v>
      </c>
      <c r="F223" s="10">
        <v>-87.668146348099995</v>
      </c>
      <c r="G223" s="8" t="s">
        <v>953</v>
      </c>
      <c r="H223" s="11">
        <v>6.460627298076683</v>
      </c>
      <c r="I223" s="11">
        <v>-26.226838336970143</v>
      </c>
      <c r="J223" s="12">
        <v>0.80100000000000005</v>
      </c>
      <c r="K223" s="12">
        <v>962.68202250000002</v>
      </c>
      <c r="L223" s="8">
        <f t="shared" si="5"/>
        <v>771108.3000225001</v>
      </c>
      <c r="M223" s="8">
        <v>1</v>
      </c>
      <c r="N223" s="12">
        <v>154.30847549096237</v>
      </c>
      <c r="O223" s="8">
        <v>8563</v>
      </c>
      <c r="P223" s="8">
        <v>154.55768661046253</v>
      </c>
      <c r="Q223" s="8" t="s">
        <v>2071</v>
      </c>
      <c r="R223" s="12">
        <v>265.6628033634496</v>
      </c>
      <c r="S223" s="8">
        <v>652.42999999999995</v>
      </c>
    </row>
    <row r="224" spans="1:19">
      <c r="A224" s="8" t="s">
        <v>1247</v>
      </c>
      <c r="B224" s="8">
        <v>1</v>
      </c>
      <c r="C224" s="9">
        <v>39987</v>
      </c>
      <c r="D224" s="8" t="s">
        <v>2061</v>
      </c>
      <c r="E224" s="10">
        <v>39.208646581099998</v>
      </c>
      <c r="F224" s="10">
        <v>-90.592919436200006</v>
      </c>
      <c r="G224" s="8" t="s">
        <v>953</v>
      </c>
      <c r="H224" s="11">
        <v>12.493577665810879</v>
      </c>
      <c r="I224" s="11">
        <v>-23.898760419191181</v>
      </c>
      <c r="J224" s="12">
        <v>71404.844400000002</v>
      </c>
      <c r="K224" s="12">
        <v>953.50755549999997</v>
      </c>
      <c r="L224" s="8">
        <f t="shared" si="5"/>
        <v>68085058634.701866</v>
      </c>
      <c r="M224" s="8">
        <v>5</v>
      </c>
      <c r="N224" s="12">
        <v>79.617687972409541</v>
      </c>
      <c r="O224" s="8">
        <v>5375</v>
      </c>
      <c r="P224" s="8">
        <v>81.66695450341264</v>
      </c>
      <c r="Q224" s="8" t="s">
        <v>2071</v>
      </c>
      <c r="R224" s="12">
        <v>150.3965156499718</v>
      </c>
      <c r="S224" s="8">
        <v>560.72</v>
      </c>
    </row>
    <row r="225" spans="1:19">
      <c r="A225" s="8" t="s">
        <v>1571</v>
      </c>
      <c r="B225" s="8">
        <v>1</v>
      </c>
      <c r="C225" s="9">
        <v>40048</v>
      </c>
      <c r="D225" s="8" t="s">
        <v>2061</v>
      </c>
      <c r="E225" s="10">
        <v>39.410459440099999</v>
      </c>
      <c r="F225" s="10">
        <v>-89.131404846899997</v>
      </c>
      <c r="G225" s="8" t="s">
        <v>953</v>
      </c>
      <c r="H225" s="11">
        <v>10.932232753222895</v>
      </c>
      <c r="I225" s="11">
        <v>-24.091979667887447</v>
      </c>
      <c r="J225" s="12">
        <v>11.437200000000001</v>
      </c>
      <c r="K225" s="12">
        <v>1011.0048</v>
      </c>
      <c r="L225" s="8">
        <f t="shared" si="5"/>
        <v>11563064.098560002</v>
      </c>
      <c r="M225" s="8">
        <v>2</v>
      </c>
      <c r="N225" s="12">
        <v>106.38729333880542</v>
      </c>
      <c r="O225" s="8">
        <v>560</v>
      </c>
      <c r="P225" s="8">
        <v>107.04628139607094</v>
      </c>
      <c r="Q225" s="8" t="s">
        <v>2071</v>
      </c>
      <c r="R225" s="12">
        <v>181.77699537234557</v>
      </c>
      <c r="S225" s="8">
        <v>464.76</v>
      </c>
    </row>
    <row r="226" spans="1:19">
      <c r="A226" s="8" t="s">
        <v>1444</v>
      </c>
      <c r="B226" s="8">
        <v>1</v>
      </c>
      <c r="C226" s="9">
        <v>39715</v>
      </c>
      <c r="D226" s="8" t="s">
        <v>2061</v>
      </c>
      <c r="E226" s="10">
        <v>41.485851959999998</v>
      </c>
      <c r="F226" s="10">
        <v>-89.848476631599993</v>
      </c>
      <c r="G226" s="8" t="s">
        <v>953</v>
      </c>
      <c r="H226" s="11">
        <v>9.6111527194921536</v>
      </c>
      <c r="I226" s="11">
        <v>-23.865978854949685</v>
      </c>
      <c r="J226" s="12">
        <v>1407.0284999999999</v>
      </c>
      <c r="K226" s="12">
        <v>939.49781399999995</v>
      </c>
      <c r="L226" s="8">
        <f t="shared" si="5"/>
        <v>1321900199.9856987</v>
      </c>
      <c r="M226" s="8">
        <v>4</v>
      </c>
      <c r="N226" s="12">
        <v>77.27515202242796</v>
      </c>
      <c r="O226" s="8">
        <v>3688</v>
      </c>
      <c r="P226" s="8">
        <v>77.520477588222491</v>
      </c>
      <c r="Q226" s="8" t="s">
        <v>2071</v>
      </c>
      <c r="R226" s="12">
        <v>147.024973605106</v>
      </c>
      <c r="S226" s="8">
        <v>633.38</v>
      </c>
    </row>
    <row r="227" spans="1:19">
      <c r="A227" s="8" t="s">
        <v>1476</v>
      </c>
      <c r="B227" s="8">
        <v>1</v>
      </c>
      <c r="C227" s="9">
        <v>40034</v>
      </c>
      <c r="D227" s="8" t="s">
        <v>2061</v>
      </c>
      <c r="E227" s="10">
        <v>40.4766888284</v>
      </c>
      <c r="F227" s="10">
        <v>-91.367035854400001</v>
      </c>
      <c r="G227" s="8" t="s">
        <v>953</v>
      </c>
      <c r="H227" s="11">
        <v>10.9621346455131</v>
      </c>
      <c r="I227" s="11">
        <v>-22.383178382656435</v>
      </c>
      <c r="J227" s="12">
        <v>306803.56679999997</v>
      </c>
      <c r="K227" s="12">
        <v>811.91242550000004</v>
      </c>
      <c r="L227" s="8">
        <f t="shared" si="5"/>
        <v>249097628072.63925</v>
      </c>
      <c r="M227" s="8">
        <v>5</v>
      </c>
      <c r="N227" s="12">
        <v>42.6923815471105</v>
      </c>
      <c r="O227" s="8">
        <v>2723</v>
      </c>
      <c r="P227" s="8">
        <v>43.277443887733078</v>
      </c>
      <c r="Q227" s="8" t="s">
        <v>2071</v>
      </c>
      <c r="R227" s="12">
        <v>99.221654251672959</v>
      </c>
      <c r="S227" s="8">
        <v>462.78</v>
      </c>
    </row>
    <row r="228" spans="1:19">
      <c r="A228" s="8" t="s">
        <v>1978</v>
      </c>
      <c r="B228" s="8">
        <v>1</v>
      </c>
      <c r="C228" s="9">
        <v>39719</v>
      </c>
      <c r="D228" s="8" t="s">
        <v>2061</v>
      </c>
      <c r="E228" s="10">
        <v>41.1519623501</v>
      </c>
      <c r="F228" s="10">
        <v>-87.914183464399997</v>
      </c>
      <c r="G228" s="8" t="s">
        <v>953</v>
      </c>
      <c r="H228" s="11">
        <v>12.102426900126407</v>
      </c>
      <c r="I228" s="11">
        <v>-25.713467617284934</v>
      </c>
      <c r="J228" s="12">
        <v>11939.2281</v>
      </c>
      <c r="K228" s="12">
        <v>979.75438510000004</v>
      </c>
      <c r="L228" s="8">
        <f t="shared" si="5"/>
        <v>11697511085.684141</v>
      </c>
      <c r="M228" s="8">
        <v>5</v>
      </c>
      <c r="N228" s="12">
        <v>108.4593327263369</v>
      </c>
      <c r="O228" s="8">
        <v>1587</v>
      </c>
      <c r="P228" s="8">
        <v>109.93074570063939</v>
      </c>
      <c r="Q228" s="8" t="s">
        <v>2071</v>
      </c>
      <c r="R228" s="12">
        <v>182.00223020760299</v>
      </c>
      <c r="S228" s="8">
        <v>566.85</v>
      </c>
    </row>
    <row r="229" spans="1:19">
      <c r="A229" s="8" t="s">
        <v>1521</v>
      </c>
      <c r="B229" s="8">
        <v>1</v>
      </c>
      <c r="C229" s="9">
        <v>40049</v>
      </c>
      <c r="D229" s="8" t="s">
        <v>2061</v>
      </c>
      <c r="E229" s="10">
        <v>39.548325149</v>
      </c>
      <c r="F229" s="10">
        <v>-89.433602923099997</v>
      </c>
      <c r="G229" s="8" t="s">
        <v>953</v>
      </c>
      <c r="H229" s="11">
        <v>11.689229065608927</v>
      </c>
      <c r="I229" s="11">
        <v>-29.400423602496797</v>
      </c>
      <c r="J229" s="12">
        <v>38.237400000000001</v>
      </c>
      <c r="K229" s="12">
        <v>950.72049619999996</v>
      </c>
      <c r="L229" s="8">
        <f t="shared" si="5"/>
        <v>36353079.901397876</v>
      </c>
      <c r="M229" s="8">
        <v>2</v>
      </c>
      <c r="N229" s="12">
        <v>109.36793009058869</v>
      </c>
      <c r="O229" s="8">
        <v>1346</v>
      </c>
      <c r="P229" s="8">
        <v>109.83712751457341</v>
      </c>
      <c r="Q229" s="8" t="s">
        <v>2071</v>
      </c>
      <c r="R229" s="12">
        <v>186.07855285940892</v>
      </c>
      <c r="S229" s="8">
        <v>524.02</v>
      </c>
    </row>
    <row r="230" spans="1:19">
      <c r="A230" s="8" t="s">
        <v>1370</v>
      </c>
      <c r="B230" s="8">
        <v>1</v>
      </c>
      <c r="C230" s="9">
        <v>40047</v>
      </c>
      <c r="D230" s="8" t="s">
        <v>2061</v>
      </c>
      <c r="E230" s="10">
        <v>39.216218885399996</v>
      </c>
      <c r="F230" s="10">
        <v>-89.020557211300002</v>
      </c>
      <c r="G230" s="8" t="s">
        <v>953</v>
      </c>
      <c r="H230" s="11">
        <v>10.712289497790561</v>
      </c>
      <c r="I230" s="11">
        <v>-24.036265956012926</v>
      </c>
      <c r="J230" s="12">
        <v>254.0574</v>
      </c>
      <c r="K230" s="12">
        <v>1018.675301</v>
      </c>
      <c r="L230" s="8">
        <f t="shared" si="5"/>
        <v>258801998.41627741</v>
      </c>
      <c r="M230" s="8">
        <v>3</v>
      </c>
      <c r="N230" s="12">
        <v>73.49045738351829</v>
      </c>
      <c r="O230" s="8">
        <v>1535</v>
      </c>
      <c r="P230" s="8">
        <v>73.971892778871933</v>
      </c>
      <c r="Q230" s="8" t="s">
        <v>2071</v>
      </c>
      <c r="R230" s="12">
        <v>138.97283535951675</v>
      </c>
      <c r="S230" s="8">
        <v>397.62</v>
      </c>
    </row>
    <row r="231" spans="1:19">
      <c r="A231" s="8" t="s">
        <v>1434</v>
      </c>
      <c r="B231" s="8">
        <v>1</v>
      </c>
      <c r="C231" s="9">
        <v>39718</v>
      </c>
      <c r="D231" s="8" t="s">
        <v>2061</v>
      </c>
      <c r="E231" s="10">
        <v>41.900016883399999</v>
      </c>
      <c r="F231" s="10">
        <v>-89.482149896099997</v>
      </c>
      <c r="G231" s="8" t="s">
        <v>953</v>
      </c>
      <c r="H231" s="11">
        <v>7.8944719831886951</v>
      </c>
      <c r="I231" s="11">
        <v>-27.427949543898428</v>
      </c>
      <c r="J231" s="12">
        <v>22232.3004</v>
      </c>
      <c r="K231" s="12">
        <v>884.54011309999999</v>
      </c>
      <c r="L231" s="8">
        <f t="shared" si="5"/>
        <v>19665361510.289173</v>
      </c>
      <c r="M231" s="8">
        <v>5</v>
      </c>
      <c r="N231" s="12">
        <v>51.558482099010824</v>
      </c>
      <c r="O231" s="8">
        <v>5475</v>
      </c>
      <c r="P231" s="8">
        <v>53.372162499824611</v>
      </c>
      <c r="Q231" s="8" t="s">
        <v>2071</v>
      </c>
      <c r="R231" s="12">
        <v>121.49447420075064</v>
      </c>
      <c r="S231" s="8">
        <v>723.8</v>
      </c>
    </row>
    <row r="232" spans="1:19">
      <c r="A232" s="8" t="s">
        <v>1421</v>
      </c>
      <c r="B232" s="8">
        <v>1</v>
      </c>
      <c r="C232" s="9">
        <v>39981</v>
      </c>
      <c r="D232" s="8" t="s">
        <v>2061</v>
      </c>
      <c r="E232" s="10">
        <v>39.347811775399997</v>
      </c>
      <c r="F232" s="10">
        <v>-88.052721068899999</v>
      </c>
      <c r="G232" s="8" t="s">
        <v>953</v>
      </c>
      <c r="H232" s="11">
        <v>10.53288540335622</v>
      </c>
      <c r="I232" s="11">
        <v>-23.483854879981759</v>
      </c>
      <c r="J232" s="12">
        <v>5.2073999999999998</v>
      </c>
      <c r="K232" s="12">
        <v>1054.268579</v>
      </c>
      <c r="L232" s="8">
        <f t="shared" si="5"/>
        <v>5489998.1982845999</v>
      </c>
      <c r="M232" s="8">
        <v>1</v>
      </c>
      <c r="N232" s="12">
        <v>83.52525961453037</v>
      </c>
      <c r="O232" s="8">
        <v>1949</v>
      </c>
      <c r="P232" s="8">
        <v>83.789210503624346</v>
      </c>
      <c r="Q232" s="8" t="s">
        <v>2071</v>
      </c>
      <c r="R232" s="12">
        <v>182.78440804988776</v>
      </c>
      <c r="S232" s="8">
        <v>345.53</v>
      </c>
    </row>
    <row r="233" spans="1:19">
      <c r="A233" s="8" t="s">
        <v>1448</v>
      </c>
      <c r="B233" s="8">
        <v>1</v>
      </c>
      <c r="C233" s="9">
        <v>39703</v>
      </c>
      <c r="D233" s="8" t="s">
        <v>2061</v>
      </c>
      <c r="E233" s="10">
        <v>37.852419647300003</v>
      </c>
      <c r="F233" s="10">
        <v>-89.191827969499997</v>
      </c>
      <c r="G233" s="8" t="s">
        <v>953</v>
      </c>
      <c r="H233" s="11">
        <v>10.879756207847681</v>
      </c>
      <c r="I233" s="11">
        <v>-26.486664900457669</v>
      </c>
      <c r="J233" s="12">
        <v>714.64319999999998</v>
      </c>
      <c r="K233" s="12">
        <v>1107.2572050000001</v>
      </c>
      <c r="L233" s="8">
        <f t="shared" si="5"/>
        <v>791293832.20425606</v>
      </c>
      <c r="M233" s="8">
        <v>3</v>
      </c>
      <c r="N233" s="12">
        <v>23.364048365499283</v>
      </c>
      <c r="O233" s="8">
        <v>634</v>
      </c>
      <c r="P233" s="8">
        <v>23.703482930485908</v>
      </c>
      <c r="Q233" s="8" t="s">
        <v>2072</v>
      </c>
      <c r="R233" s="12">
        <v>79.804220485842066</v>
      </c>
      <c r="S233" s="8">
        <v>2250.96</v>
      </c>
    </row>
    <row r="234" spans="1:19">
      <c r="A234" s="8" t="s">
        <v>2028</v>
      </c>
      <c r="B234" s="8">
        <v>1</v>
      </c>
      <c r="C234" s="9">
        <v>39716</v>
      </c>
      <c r="D234" s="8" t="s">
        <v>2061</v>
      </c>
      <c r="E234" s="10">
        <v>42.216452248300001</v>
      </c>
      <c r="F234" s="10">
        <v>-88.188909368099999</v>
      </c>
      <c r="G234" s="8" t="s">
        <v>953</v>
      </c>
      <c r="H234" s="11">
        <v>10.795567233732196</v>
      </c>
      <c r="I234" s="11">
        <v>-27.987816931030025</v>
      </c>
      <c r="J234" s="12">
        <v>3468.2076000000002</v>
      </c>
      <c r="K234" s="12">
        <v>890.25315399999999</v>
      </c>
      <c r="L234" s="8">
        <f t="shared" si="5"/>
        <v>3087582754.6267705</v>
      </c>
      <c r="M234" s="8">
        <v>4</v>
      </c>
      <c r="N234" s="12">
        <v>29.245170448724011</v>
      </c>
      <c r="O234" s="8">
        <v>1989</v>
      </c>
      <c r="P234" s="8">
        <v>33.666142464958895</v>
      </c>
      <c r="Q234" s="8" t="s">
        <v>2071</v>
      </c>
      <c r="R234" s="12">
        <v>82.845754411891761</v>
      </c>
      <c r="S234" s="8">
        <v>787.95</v>
      </c>
    </row>
    <row r="235" spans="1:19">
      <c r="A235" s="8" t="s">
        <v>1637</v>
      </c>
      <c r="B235" s="8">
        <v>1</v>
      </c>
      <c r="C235" s="9">
        <v>39702</v>
      </c>
      <c r="D235" s="8" t="s">
        <v>2061</v>
      </c>
      <c r="E235" s="10">
        <v>37.8502715849</v>
      </c>
      <c r="F235" s="10">
        <v>-89.335744721899999</v>
      </c>
      <c r="G235" s="8" t="s">
        <v>953</v>
      </c>
      <c r="H235" s="11">
        <v>11.668743849857508</v>
      </c>
      <c r="I235" s="11">
        <v>-26.064955935536403</v>
      </c>
      <c r="J235" s="12">
        <v>1332.9</v>
      </c>
      <c r="K235" s="12">
        <v>1092.0030756199999</v>
      </c>
      <c r="L235" s="8">
        <f t="shared" si="5"/>
        <v>1455530899.4938979</v>
      </c>
      <c r="M235" s="8">
        <v>4</v>
      </c>
      <c r="N235" s="12">
        <v>22.166351110267605</v>
      </c>
      <c r="O235" s="8">
        <v>534</v>
      </c>
      <c r="P235" s="8">
        <v>22.463943412488142</v>
      </c>
      <c r="Q235" s="8" t="s">
        <v>2072</v>
      </c>
      <c r="R235" s="12">
        <v>76.356736657253748</v>
      </c>
      <c r="S235" s="8">
        <v>2051.2800000000002</v>
      </c>
    </row>
    <row r="236" spans="1:19">
      <c r="A236" s="8" t="s">
        <v>1320</v>
      </c>
      <c r="B236" s="8">
        <v>1</v>
      </c>
      <c r="C236" s="9">
        <v>39731</v>
      </c>
      <c r="D236" s="8" t="s">
        <v>2061</v>
      </c>
      <c r="E236" s="10">
        <v>40.063217661899998</v>
      </c>
      <c r="F236" s="10">
        <v>-90.307269931099995</v>
      </c>
      <c r="G236" s="8" t="s">
        <v>953</v>
      </c>
      <c r="H236" s="11">
        <v>11.707973246331502</v>
      </c>
      <c r="I236" s="11">
        <v>-28.56252357153495</v>
      </c>
      <c r="J236" s="12">
        <v>13750.9578</v>
      </c>
      <c r="K236" s="12">
        <v>964.68148561299995</v>
      </c>
      <c r="L236" s="8">
        <f t="shared" si="5"/>
        <v>13265294399.105669</v>
      </c>
      <c r="M236" s="8">
        <v>5</v>
      </c>
      <c r="N236" s="12">
        <v>95.53940651834624</v>
      </c>
      <c r="O236" s="8">
        <v>4250</v>
      </c>
      <c r="P236" s="8">
        <v>96.298439367532353</v>
      </c>
      <c r="Q236" s="8" t="s">
        <v>2071</v>
      </c>
      <c r="R236" s="12">
        <v>170.17244148629635</v>
      </c>
      <c r="S236" s="8">
        <v>725.03</v>
      </c>
    </row>
    <row r="237" spans="1:19">
      <c r="A237" s="8" t="s">
        <v>1720</v>
      </c>
      <c r="B237" s="8">
        <v>1</v>
      </c>
      <c r="C237" s="9">
        <v>40044</v>
      </c>
      <c r="D237" s="8" t="s">
        <v>2061</v>
      </c>
      <c r="E237" s="10">
        <v>38.516737553299997</v>
      </c>
      <c r="F237" s="10">
        <v>-89.354242532399994</v>
      </c>
      <c r="G237" s="8" t="s">
        <v>953</v>
      </c>
      <c r="H237" s="11">
        <v>12.38728800635068</v>
      </c>
      <c r="I237" s="11">
        <v>-24.702187937003654</v>
      </c>
      <c r="J237" s="12">
        <v>894.87540000000001</v>
      </c>
      <c r="K237" s="12">
        <v>1075.5673917300001</v>
      </c>
      <c r="L237" s="8">
        <f t="shared" si="5"/>
        <v>962498799.90134048</v>
      </c>
      <c r="M237" s="8">
        <v>3</v>
      </c>
      <c r="N237" s="12">
        <v>48.186129791466122</v>
      </c>
      <c r="O237" s="8">
        <v>691</v>
      </c>
      <c r="P237" s="8">
        <v>48.454608489985027</v>
      </c>
      <c r="Q237" s="8" t="s">
        <v>2071</v>
      </c>
      <c r="R237" s="12">
        <v>115.5992984921931</v>
      </c>
      <c r="S237" s="8">
        <v>517.11</v>
      </c>
    </row>
    <row r="238" spans="1:19">
      <c r="A238" s="8" t="s">
        <v>1838</v>
      </c>
      <c r="B238" s="8">
        <v>1</v>
      </c>
      <c r="C238" s="9">
        <v>39714</v>
      </c>
      <c r="D238" s="8" t="s">
        <v>2061</v>
      </c>
      <c r="E238" s="10">
        <v>41.516473645300003</v>
      </c>
      <c r="F238" s="10">
        <v>-90.306157383799999</v>
      </c>
      <c r="G238" s="8" t="s">
        <v>953</v>
      </c>
      <c r="H238" s="11">
        <v>9.2266222654962533</v>
      </c>
      <c r="I238" s="11">
        <v>-26.847323343937816</v>
      </c>
      <c r="J238" s="12">
        <v>24834.635999999999</v>
      </c>
      <c r="K238" s="12">
        <v>890.15099416400005</v>
      </c>
      <c r="L238" s="8">
        <f t="shared" si="5"/>
        <v>22106575925.101063</v>
      </c>
      <c r="M238" s="8">
        <v>5</v>
      </c>
      <c r="N238" s="12">
        <v>52.659145276741306</v>
      </c>
      <c r="O238" s="8">
        <v>4438</v>
      </c>
      <c r="P238" s="8">
        <v>54.395801692744534</v>
      </c>
      <c r="Q238" s="8" t="s">
        <v>2071</v>
      </c>
      <c r="R238" s="12">
        <v>122.06474058155078</v>
      </c>
      <c r="S238" s="8">
        <v>606.80999999999995</v>
      </c>
    </row>
    <row r="239" spans="1:19">
      <c r="A239" s="8" t="s">
        <v>1666</v>
      </c>
      <c r="B239" s="8">
        <v>1</v>
      </c>
      <c r="C239" s="9">
        <v>40086</v>
      </c>
      <c r="D239" s="8" t="s">
        <v>2061</v>
      </c>
      <c r="E239" s="10">
        <v>40.372597415000001</v>
      </c>
      <c r="F239" s="10">
        <v>-89.407456438899999</v>
      </c>
      <c r="G239" s="8" t="s">
        <v>953</v>
      </c>
      <c r="H239" s="11">
        <v>7.2587771587937899</v>
      </c>
      <c r="I239" s="11">
        <v>-25.304760463578436</v>
      </c>
      <c r="J239" s="12">
        <v>3.7017000000000002</v>
      </c>
      <c r="K239" s="12">
        <v>953.06175540000004</v>
      </c>
      <c r="L239" s="8">
        <f t="shared" si="5"/>
        <v>3527948.6999641806</v>
      </c>
      <c r="M239" s="8">
        <v>1</v>
      </c>
      <c r="N239" s="12">
        <v>103.38355815446342</v>
      </c>
      <c r="O239" s="8">
        <v>8406</v>
      </c>
      <c r="P239" s="8">
        <v>103.73007961930644</v>
      </c>
      <c r="Q239" s="8" t="s">
        <v>2071</v>
      </c>
      <c r="R239" s="12">
        <v>188.16926249598606</v>
      </c>
      <c r="S239" s="8">
        <v>722.56</v>
      </c>
    </row>
    <row r="240" spans="1:19">
      <c r="A240" s="8" t="s">
        <v>1082</v>
      </c>
      <c r="B240" s="8">
        <v>1</v>
      </c>
      <c r="C240" s="9">
        <v>39989</v>
      </c>
      <c r="D240" s="8" t="s">
        <v>2061</v>
      </c>
      <c r="E240" s="10">
        <v>42.310509636799999</v>
      </c>
      <c r="F240" s="10">
        <v>-90.417062420199997</v>
      </c>
      <c r="G240" s="8" t="s">
        <v>952</v>
      </c>
      <c r="H240" s="11">
        <v>10.974466291829973</v>
      </c>
      <c r="I240" s="11">
        <v>-25.019745727726832</v>
      </c>
      <c r="J240" s="12">
        <v>212212.69829999999</v>
      </c>
      <c r="K240" s="12">
        <v>774.66941998300001</v>
      </c>
      <c r="L240" s="8">
        <f t="shared" si="5"/>
        <v>164394687905.08838</v>
      </c>
      <c r="M240" s="8">
        <v>5</v>
      </c>
      <c r="N240" s="12">
        <v>29.508581370565288</v>
      </c>
      <c r="O240" s="8">
        <v>2186</v>
      </c>
      <c r="P240" s="8">
        <v>29.9462552950842</v>
      </c>
      <c r="Q240" s="8" t="s">
        <v>2071</v>
      </c>
      <c r="R240" s="12">
        <v>75.459660890724876</v>
      </c>
      <c r="S240" s="8">
        <v>368.26</v>
      </c>
    </row>
    <row r="241" spans="1:19">
      <c r="A241" s="8" t="s">
        <v>1426</v>
      </c>
      <c r="B241" s="8">
        <v>1</v>
      </c>
      <c r="C241" s="9">
        <v>39730</v>
      </c>
      <c r="D241" s="8" t="s">
        <v>2061</v>
      </c>
      <c r="E241" s="10">
        <v>40.153771617399997</v>
      </c>
      <c r="F241" s="10">
        <v>-89.675505110900005</v>
      </c>
      <c r="G241" s="8" t="s">
        <v>953</v>
      </c>
      <c r="H241" s="11">
        <v>10.414606624553233</v>
      </c>
      <c r="I241" s="11">
        <v>-26.063809191080967</v>
      </c>
      <c r="J241" s="12">
        <v>4484.2157999999999</v>
      </c>
      <c r="K241" s="12">
        <v>962.14729404900004</v>
      </c>
      <c r="L241" s="8">
        <f t="shared" si="5"/>
        <v>4314476097.9017715</v>
      </c>
      <c r="M241" s="8">
        <v>4</v>
      </c>
      <c r="N241" s="12">
        <v>94.705541732521766</v>
      </c>
      <c r="O241" s="8">
        <v>4663</v>
      </c>
      <c r="P241" s="8">
        <v>95.187262116184414</v>
      </c>
      <c r="Q241" s="8" t="s">
        <v>2071</v>
      </c>
      <c r="R241" s="12">
        <v>173.65977901645485</v>
      </c>
      <c r="S241" s="8">
        <v>691.1</v>
      </c>
    </row>
    <row r="242" spans="1:19">
      <c r="A242" s="8" t="s">
        <v>1530</v>
      </c>
      <c r="B242" s="8">
        <v>1</v>
      </c>
      <c r="C242" s="9">
        <v>39982</v>
      </c>
      <c r="D242" s="8" t="s">
        <v>2061</v>
      </c>
      <c r="E242" s="10">
        <v>37.796734710300001</v>
      </c>
      <c r="F242" s="10">
        <v>-88.370062935000007</v>
      </c>
      <c r="G242" s="8" t="s">
        <v>953</v>
      </c>
      <c r="H242" s="11">
        <v>9.9377606094445703</v>
      </c>
      <c r="I242" s="11">
        <v>-27.321127112139504</v>
      </c>
      <c r="J242" s="12">
        <v>0.67679999999999996</v>
      </c>
      <c r="K242" s="12">
        <v>1163</v>
      </c>
      <c r="L242" s="8">
        <f t="shared" si="5"/>
        <v>787118.39999999991</v>
      </c>
      <c r="M242" s="8">
        <v>1</v>
      </c>
      <c r="N242" s="12">
        <v>71.466798522209416</v>
      </c>
      <c r="O242" s="8">
        <v>10300</v>
      </c>
      <c r="P242" s="8">
        <v>71.723206127046794</v>
      </c>
      <c r="Q242" s="8" t="s">
        <v>2071</v>
      </c>
      <c r="R242" s="12">
        <v>145.7383290990621</v>
      </c>
      <c r="S242" s="8">
        <v>831.8</v>
      </c>
    </row>
    <row r="243" spans="1:19">
      <c r="A243" s="8" t="s">
        <v>1410</v>
      </c>
      <c r="B243" s="8">
        <v>1</v>
      </c>
      <c r="C243" s="9">
        <v>39984</v>
      </c>
      <c r="D243" s="8" t="s">
        <v>2061</v>
      </c>
      <c r="E243" s="10">
        <v>39.590127949200003</v>
      </c>
      <c r="F243" s="10">
        <v>-90.873701685699999</v>
      </c>
      <c r="G243" s="8" t="s">
        <v>953</v>
      </c>
      <c r="H243" s="11">
        <v>9.0558513562298018</v>
      </c>
      <c r="I243" s="11">
        <v>-23.983282528551662</v>
      </c>
      <c r="J243" s="12">
        <v>4.4702999999999999</v>
      </c>
      <c r="K243" s="12">
        <v>993.31830079999997</v>
      </c>
      <c r="L243" s="8">
        <f t="shared" si="5"/>
        <v>4440430.8000662392</v>
      </c>
      <c r="M243" s="8">
        <v>1</v>
      </c>
      <c r="N243" s="12">
        <v>48.663811295648713</v>
      </c>
      <c r="O243" s="8">
        <v>4888</v>
      </c>
      <c r="P243" s="8">
        <v>49.297424822787079</v>
      </c>
      <c r="Q243" s="8" t="s">
        <v>2071</v>
      </c>
      <c r="R243" s="12">
        <v>105.78200309964224</v>
      </c>
      <c r="S243" s="8">
        <v>405.12</v>
      </c>
    </row>
    <row r="244" spans="1:19">
      <c r="A244" s="8" t="s">
        <v>1331</v>
      </c>
      <c r="B244" s="8">
        <v>1</v>
      </c>
      <c r="C244" s="9">
        <v>39982</v>
      </c>
      <c r="D244" s="8" t="s">
        <v>2061</v>
      </c>
      <c r="E244" s="10">
        <v>38.008803796599999</v>
      </c>
      <c r="F244" s="10">
        <v>-88.677541697899997</v>
      </c>
      <c r="G244" s="8" t="s">
        <v>953</v>
      </c>
      <c r="H244" s="11">
        <v>2.3808808225181721</v>
      </c>
      <c r="I244" s="11">
        <v>-26.137197366417912</v>
      </c>
      <c r="J244" s="12">
        <v>0.22950000000000001</v>
      </c>
      <c r="K244" s="12">
        <v>1125.560784</v>
      </c>
      <c r="L244" s="8">
        <f t="shared" si="5"/>
        <v>258316.19992800002</v>
      </c>
      <c r="M244" s="8">
        <v>1</v>
      </c>
      <c r="N244" s="12">
        <v>25.904764901626486</v>
      </c>
      <c r="O244" s="8">
        <v>425</v>
      </c>
      <c r="P244" s="8">
        <v>27.556404901825498</v>
      </c>
      <c r="Q244" s="8" t="s">
        <v>2072</v>
      </c>
      <c r="R244" s="12">
        <v>92.496842863919653</v>
      </c>
      <c r="S244" s="8">
        <v>746.51</v>
      </c>
    </row>
    <row r="245" spans="1:19">
      <c r="A245" s="8" t="s">
        <v>1510</v>
      </c>
      <c r="B245" s="8">
        <v>1</v>
      </c>
      <c r="C245" s="9">
        <v>39988</v>
      </c>
      <c r="D245" s="8" t="s">
        <v>2061</v>
      </c>
      <c r="E245" s="10">
        <v>40.443006293000003</v>
      </c>
      <c r="F245" s="10">
        <v>-86.444095550499995</v>
      </c>
      <c r="G245" s="8" t="s">
        <v>953</v>
      </c>
      <c r="H245" s="11">
        <v>8.7491500582600956</v>
      </c>
      <c r="I245" s="11">
        <v>-25.019341995595756</v>
      </c>
      <c r="J245" s="12">
        <v>60.948900000000002</v>
      </c>
      <c r="K245" s="12">
        <v>1005.5458572700001</v>
      </c>
      <c r="L245" s="8">
        <f t="shared" si="5"/>
        <v>61286913.900163502</v>
      </c>
      <c r="M245" s="8">
        <v>2</v>
      </c>
      <c r="N245" s="12">
        <v>57.997589631121336</v>
      </c>
      <c r="O245" s="8">
        <v>9538</v>
      </c>
      <c r="P245" s="8">
        <v>58.306291738095176</v>
      </c>
      <c r="Q245" s="8" t="s">
        <v>2072</v>
      </c>
      <c r="R245" s="12">
        <v>160.48935810167569</v>
      </c>
      <c r="S245" s="8">
        <v>607</v>
      </c>
    </row>
    <row r="246" spans="1:19">
      <c r="A246" s="8" t="s">
        <v>1909</v>
      </c>
      <c r="B246" s="8">
        <v>1</v>
      </c>
      <c r="C246" s="9">
        <v>39659</v>
      </c>
      <c r="D246" s="8" t="s">
        <v>2061</v>
      </c>
      <c r="E246" s="10">
        <v>39.414887687499998</v>
      </c>
      <c r="F246" s="10">
        <v>-86.008424095500004</v>
      </c>
      <c r="G246" s="8" t="s">
        <v>953</v>
      </c>
      <c r="H246" s="11">
        <v>10.562531462883054</v>
      </c>
      <c r="I246" s="11">
        <v>-24.668002609848077</v>
      </c>
      <c r="J246" s="12">
        <v>279.12060000000002</v>
      </c>
      <c r="K246" s="12">
        <v>1058.57304262</v>
      </c>
      <c r="L246" s="8">
        <f t="shared" si="5"/>
        <v>295469542.79992002</v>
      </c>
      <c r="M246" s="8">
        <v>3</v>
      </c>
      <c r="N246" s="12">
        <v>57.366160609786839</v>
      </c>
      <c r="O246" s="8">
        <v>3788</v>
      </c>
      <c r="P246" s="8">
        <v>61.435356826962128</v>
      </c>
      <c r="Q246" s="8" t="s">
        <v>2071</v>
      </c>
      <c r="R246" s="12">
        <v>140.15324576064654</v>
      </c>
      <c r="S246" s="8">
        <v>761.72</v>
      </c>
    </row>
    <row r="247" spans="1:19">
      <c r="A247" s="8" t="s">
        <v>1670</v>
      </c>
      <c r="B247" s="8">
        <v>1</v>
      </c>
      <c r="C247" s="9">
        <v>39667</v>
      </c>
      <c r="D247" s="8" t="s">
        <v>2061</v>
      </c>
      <c r="E247" s="10">
        <v>40.075807092700003</v>
      </c>
      <c r="F247" s="10">
        <v>-84.844306506899997</v>
      </c>
      <c r="G247" s="8" t="s">
        <v>953</v>
      </c>
      <c r="H247" s="11">
        <v>10.633395643350921</v>
      </c>
      <c r="I247" s="11">
        <v>-25.127239030796442</v>
      </c>
      <c r="J247" s="12">
        <v>17.765999999999998</v>
      </c>
      <c r="K247" s="12">
        <v>983.88885511700005</v>
      </c>
      <c r="L247" s="8">
        <f t="shared" si="5"/>
        <v>17479769.400008619</v>
      </c>
      <c r="M247" s="8">
        <v>2</v>
      </c>
      <c r="N247" s="12">
        <v>67.683763387836336</v>
      </c>
      <c r="O247" s="8">
        <v>2688</v>
      </c>
      <c r="P247" s="8">
        <v>68.641613217583568</v>
      </c>
      <c r="Q247" s="8" t="s">
        <v>2071</v>
      </c>
      <c r="R247" s="12">
        <v>168.98079395805908</v>
      </c>
      <c r="S247" s="8">
        <v>668.31</v>
      </c>
    </row>
    <row r="248" spans="1:19">
      <c r="A248" s="8" t="s">
        <v>1783</v>
      </c>
      <c r="B248" s="8">
        <v>1</v>
      </c>
      <c r="C248" s="9">
        <v>39671</v>
      </c>
      <c r="D248" s="8" t="s">
        <v>2061</v>
      </c>
      <c r="E248" s="10">
        <v>41.0937836465</v>
      </c>
      <c r="F248" s="10">
        <v>-85.801069925700006</v>
      </c>
      <c r="G248" s="8" t="s">
        <v>952</v>
      </c>
      <c r="H248" s="11">
        <v>9.750756407879674</v>
      </c>
      <c r="I248" s="11">
        <v>-25.942413067864521</v>
      </c>
      <c r="J248" s="12">
        <v>4.1372999999999998</v>
      </c>
      <c r="K248" s="12">
        <v>958.90058734000002</v>
      </c>
      <c r="L248" s="8">
        <f t="shared" si="5"/>
        <v>3967259.4000017815</v>
      </c>
      <c r="M248" s="8">
        <v>1</v>
      </c>
      <c r="N248" s="12">
        <v>87.250863237218923</v>
      </c>
      <c r="O248" s="8">
        <v>4000</v>
      </c>
      <c r="P248" s="8">
        <v>87.698759668806318</v>
      </c>
      <c r="Q248" s="8" t="s">
        <v>2071</v>
      </c>
      <c r="R248" s="12">
        <v>185.53516813469088</v>
      </c>
      <c r="S248" s="8">
        <v>748.38</v>
      </c>
    </row>
    <row r="249" spans="1:19">
      <c r="A249" s="8" t="s">
        <v>1762</v>
      </c>
      <c r="B249" s="8">
        <v>1</v>
      </c>
      <c r="C249" s="9">
        <v>39670</v>
      </c>
      <c r="D249" s="8" t="s">
        <v>2061</v>
      </c>
      <c r="E249" s="10">
        <v>40.760927769699997</v>
      </c>
      <c r="F249" s="10">
        <v>-84.988386990899997</v>
      </c>
      <c r="G249" s="8" t="s">
        <v>953</v>
      </c>
      <c r="H249" s="11">
        <v>14.032523897248307</v>
      </c>
      <c r="I249" s="11">
        <v>-27.663411363470221</v>
      </c>
      <c r="J249" s="12">
        <v>4.1651999999999996</v>
      </c>
      <c r="K249" s="12">
        <v>945.83988764000003</v>
      </c>
      <c r="L249" s="8">
        <f t="shared" si="5"/>
        <v>3939612.2999981274</v>
      </c>
      <c r="M249" s="8">
        <v>1</v>
      </c>
      <c r="N249" s="12">
        <v>90.335446461978734</v>
      </c>
      <c r="O249" s="8">
        <v>975</v>
      </c>
      <c r="P249" s="8">
        <v>90.456146916838421</v>
      </c>
      <c r="Q249" s="8" t="s">
        <v>2071</v>
      </c>
      <c r="R249" s="12">
        <v>225.80996749983444</v>
      </c>
      <c r="S249" s="8">
        <v>1008.16</v>
      </c>
    </row>
    <row r="250" spans="1:19">
      <c r="A250" s="8" t="s">
        <v>1815</v>
      </c>
      <c r="B250" s="8">
        <v>1</v>
      </c>
      <c r="C250" s="9">
        <v>39965</v>
      </c>
      <c r="D250" s="8" t="s">
        <v>2061</v>
      </c>
      <c r="E250" s="10">
        <v>39.433936574800001</v>
      </c>
      <c r="F250" s="10">
        <v>-87.121651248000006</v>
      </c>
      <c r="G250" s="8" t="s">
        <v>953</v>
      </c>
      <c r="H250" s="11">
        <v>8.7434134335026421</v>
      </c>
      <c r="I250" s="11">
        <v>-22.784141640252546</v>
      </c>
      <c r="J250" s="12">
        <v>7.9622999999999999</v>
      </c>
      <c r="K250" s="12">
        <v>1108.563355</v>
      </c>
      <c r="L250" s="8">
        <f t="shared" si="5"/>
        <v>8826714.0015165005</v>
      </c>
      <c r="M250" s="8">
        <v>1</v>
      </c>
      <c r="N250" s="12">
        <v>53.60010316553646</v>
      </c>
      <c r="O250" s="8">
        <v>4394</v>
      </c>
      <c r="P250" s="8">
        <v>54.166226478825436</v>
      </c>
      <c r="Q250" s="8" t="s">
        <v>2071</v>
      </c>
      <c r="R250" s="12">
        <v>119.99396402267119</v>
      </c>
      <c r="S250" s="8">
        <v>1230.67</v>
      </c>
    </row>
    <row r="251" spans="1:19">
      <c r="A251" s="8" t="s">
        <v>1905</v>
      </c>
      <c r="B251" s="8">
        <v>1</v>
      </c>
      <c r="C251" s="9">
        <v>39660</v>
      </c>
      <c r="D251" s="8" t="s">
        <v>2061</v>
      </c>
      <c r="E251" s="10">
        <v>38.834912449599997</v>
      </c>
      <c r="F251" s="10">
        <v>-86.523259111599998</v>
      </c>
      <c r="G251" s="8" t="s">
        <v>957</v>
      </c>
      <c r="H251" s="11">
        <v>9.0870521139443134</v>
      </c>
      <c r="I251" s="11">
        <v>-30.399360542419515</v>
      </c>
      <c r="J251" s="12">
        <v>10479.197700000001</v>
      </c>
      <c r="K251" s="12">
        <v>1107.567687</v>
      </c>
      <c r="L251" s="8">
        <f t="shared" si="5"/>
        <v>11606420758.204721</v>
      </c>
      <c r="M251" s="8">
        <v>5</v>
      </c>
      <c r="N251" s="12">
        <v>47.485878951389552</v>
      </c>
      <c r="O251" s="8">
        <v>2336</v>
      </c>
      <c r="P251" s="8">
        <v>48.350062506923884</v>
      </c>
      <c r="Q251" s="8" t="s">
        <v>2071</v>
      </c>
      <c r="R251" s="12">
        <v>113.9025912525203</v>
      </c>
      <c r="S251" s="8">
        <v>549.89</v>
      </c>
    </row>
    <row r="252" spans="1:19">
      <c r="A252" s="8" t="s">
        <v>2012</v>
      </c>
      <c r="B252" s="8">
        <v>1</v>
      </c>
      <c r="C252" s="9">
        <v>39630</v>
      </c>
      <c r="D252" s="8" t="s">
        <v>2061</v>
      </c>
      <c r="E252" s="10">
        <v>41.694652500300002</v>
      </c>
      <c r="F252" s="10">
        <v>-85.917401075000001</v>
      </c>
      <c r="G252" s="8" t="s">
        <v>952</v>
      </c>
      <c r="H252" s="11">
        <v>11.37336178242812</v>
      </c>
      <c r="I252" s="11">
        <v>-30.345428707172644</v>
      </c>
      <c r="J252" s="12">
        <v>6551.5878000000002</v>
      </c>
      <c r="K252" s="12">
        <v>938.90695229999994</v>
      </c>
      <c r="L252" s="8">
        <f t="shared" si="5"/>
        <v>6151331334.0238619</v>
      </c>
      <c r="M252" s="8">
        <v>4</v>
      </c>
      <c r="N252" s="12">
        <v>38.325174514234334</v>
      </c>
      <c r="O252" s="8">
        <v>1799</v>
      </c>
      <c r="P252" s="8">
        <v>38.976033064156006</v>
      </c>
      <c r="Q252" s="8" t="s">
        <v>2071</v>
      </c>
      <c r="R252" s="12">
        <v>94.384235729285336</v>
      </c>
      <c r="S252" s="8">
        <v>557.20000000000005</v>
      </c>
    </row>
    <row r="253" spans="1:19">
      <c r="A253" s="8" t="s">
        <v>1920</v>
      </c>
      <c r="B253" s="8">
        <v>1</v>
      </c>
      <c r="C253" s="9">
        <v>39646</v>
      </c>
      <c r="D253" s="8" t="s">
        <v>2061</v>
      </c>
      <c r="E253" s="10">
        <v>40.8674648135</v>
      </c>
      <c r="F253" s="10">
        <v>-85.608179615200001</v>
      </c>
      <c r="G253" s="8" t="s">
        <v>953</v>
      </c>
      <c r="H253" s="11">
        <v>13.978000450869033</v>
      </c>
      <c r="I253" s="11">
        <v>-25.473421435377567</v>
      </c>
      <c r="J253" s="12">
        <v>3023.1486</v>
      </c>
      <c r="K253" s="12">
        <v>953.61547060600003</v>
      </c>
      <c r="L253" s="8">
        <f t="shared" si="5"/>
        <v>2882921274.9008698</v>
      </c>
      <c r="M253" s="8">
        <v>4</v>
      </c>
      <c r="N253" s="12">
        <v>64.870628590282934</v>
      </c>
      <c r="O253" s="8">
        <v>3725</v>
      </c>
      <c r="P253" s="8">
        <v>65.417603308422002</v>
      </c>
      <c r="Q253" s="8" t="s">
        <v>2071</v>
      </c>
      <c r="R253" s="12">
        <v>168.27748023607441</v>
      </c>
      <c r="S253" s="8">
        <v>559.83000000000004</v>
      </c>
    </row>
    <row r="254" spans="1:19">
      <c r="A254" s="8" t="s">
        <v>1716</v>
      </c>
      <c r="B254" s="8">
        <v>1</v>
      </c>
      <c r="C254" s="9">
        <v>39962</v>
      </c>
      <c r="D254" s="8" t="s">
        <v>2061</v>
      </c>
      <c r="E254" s="10">
        <v>39.187274309999999</v>
      </c>
      <c r="F254" s="10">
        <v>-85.349404755799995</v>
      </c>
      <c r="G254" s="8" t="s">
        <v>953</v>
      </c>
      <c r="H254" s="11">
        <v>5.5802348139697822</v>
      </c>
      <c r="I254" s="11">
        <v>-24.633767825694349</v>
      </c>
      <c r="J254" s="12">
        <v>3.0969000000000002</v>
      </c>
      <c r="K254" s="12">
        <v>1130.3632660000001</v>
      </c>
      <c r="L254" s="8">
        <f t="shared" si="5"/>
        <v>3500621.9984754003</v>
      </c>
      <c r="M254" s="8">
        <v>1</v>
      </c>
      <c r="N254" s="12">
        <v>62.045563788513313</v>
      </c>
      <c r="O254" s="8">
        <v>8869</v>
      </c>
      <c r="P254" s="8">
        <v>62.045563788513313</v>
      </c>
      <c r="Q254" s="8" t="s">
        <v>2071</v>
      </c>
      <c r="R254" s="12">
        <v>136.58536150204182</v>
      </c>
      <c r="S254" s="8">
        <v>441.97</v>
      </c>
    </row>
    <row r="255" spans="1:19">
      <c r="A255" s="8" t="s">
        <v>2023</v>
      </c>
      <c r="B255" s="8">
        <v>1</v>
      </c>
      <c r="C255" s="9">
        <v>39631</v>
      </c>
      <c r="D255" s="8" t="s">
        <v>2061</v>
      </c>
      <c r="E255" s="10">
        <v>41.675265830199997</v>
      </c>
      <c r="F255" s="10">
        <v>-86.075856500900002</v>
      </c>
      <c r="G255" s="8" t="s">
        <v>952</v>
      </c>
      <c r="H255" s="11">
        <v>11.470885371069429</v>
      </c>
      <c r="I255" s="11">
        <v>-26.881419680007049</v>
      </c>
      <c r="J255" s="12">
        <v>8913.0357000000004</v>
      </c>
      <c r="K255" s="12">
        <v>940.41217774999996</v>
      </c>
      <c r="L255" s="8">
        <f t="shared" si="5"/>
        <v>8381927313.0004959</v>
      </c>
      <c r="M255" s="8">
        <v>4</v>
      </c>
      <c r="N255" s="12">
        <v>38.451708986352386</v>
      </c>
      <c r="O255" s="8">
        <v>1719</v>
      </c>
      <c r="P255" s="8">
        <v>39.238084074278461</v>
      </c>
      <c r="Q255" s="8" t="s">
        <v>2071</v>
      </c>
      <c r="R255" s="12">
        <v>95.397203566568891</v>
      </c>
      <c r="S255" s="8">
        <v>666.6</v>
      </c>
    </row>
    <row r="256" spans="1:19">
      <c r="A256" s="8" t="s">
        <v>1487</v>
      </c>
      <c r="B256" s="8">
        <v>1</v>
      </c>
      <c r="C256" s="9">
        <v>39645</v>
      </c>
      <c r="D256" s="8" t="s">
        <v>2061</v>
      </c>
      <c r="E256" s="10">
        <v>40.317390206500001</v>
      </c>
      <c r="F256" s="10">
        <v>-87.300448253499994</v>
      </c>
      <c r="G256" s="8" t="s">
        <v>953</v>
      </c>
      <c r="H256" s="11">
        <v>8.9433473210169474</v>
      </c>
      <c r="I256" s="11">
        <v>-25.064328751625489</v>
      </c>
      <c r="J256" s="12">
        <v>836.83889999999997</v>
      </c>
      <c r="K256" s="12">
        <v>966.27352468900006</v>
      </c>
      <c r="L256" s="8">
        <f t="shared" si="5"/>
        <v>808615273.49986565</v>
      </c>
      <c r="M256" s="8">
        <v>3</v>
      </c>
      <c r="N256" s="12">
        <v>73.541601263543271</v>
      </c>
      <c r="O256" s="8">
        <v>6363</v>
      </c>
      <c r="P256" s="8">
        <v>73.896728732802316</v>
      </c>
      <c r="Q256" s="8" t="s">
        <v>2071</v>
      </c>
      <c r="R256" s="12">
        <v>159.80828227740341</v>
      </c>
      <c r="S256" s="8">
        <v>601.1</v>
      </c>
    </row>
    <row r="257" spans="1:19">
      <c r="A257" s="8" t="s">
        <v>1746</v>
      </c>
      <c r="B257" s="8">
        <v>1</v>
      </c>
      <c r="C257" s="9">
        <v>39664</v>
      </c>
      <c r="D257" s="8" t="s">
        <v>2061</v>
      </c>
      <c r="E257" s="10">
        <v>38.350947691999998</v>
      </c>
      <c r="F257" s="10">
        <v>-86.618316039600003</v>
      </c>
      <c r="G257" s="8" t="s">
        <v>957</v>
      </c>
      <c r="H257" s="11">
        <v>5.9697441595099772</v>
      </c>
      <c r="I257" s="11">
        <v>-25.099259735824926</v>
      </c>
      <c r="J257" s="12">
        <v>6.4260000000000002</v>
      </c>
      <c r="K257" s="12">
        <v>1220.853081</v>
      </c>
      <c r="L257" s="8">
        <f t="shared" si="5"/>
        <v>7845201.8985060006</v>
      </c>
      <c r="M257" s="8">
        <v>1</v>
      </c>
      <c r="N257" s="12">
        <v>24.515159978927365</v>
      </c>
      <c r="O257" s="8">
        <v>297</v>
      </c>
      <c r="P257" s="8">
        <v>24.948199277864127</v>
      </c>
      <c r="Q257" s="8" t="s">
        <v>2071</v>
      </c>
      <c r="R257" s="12">
        <v>65.381179684008529</v>
      </c>
      <c r="S257" s="8">
        <v>352.85</v>
      </c>
    </row>
    <row r="258" spans="1:19">
      <c r="A258" s="8" t="s">
        <v>988</v>
      </c>
      <c r="B258" s="8">
        <v>1</v>
      </c>
      <c r="C258" s="9">
        <v>39639</v>
      </c>
      <c r="D258" s="8" t="s">
        <v>2061</v>
      </c>
      <c r="E258" s="10">
        <v>41.1572236688</v>
      </c>
      <c r="F258" s="10">
        <v>-86.585387805600007</v>
      </c>
      <c r="G258" s="8" t="s">
        <v>952</v>
      </c>
      <c r="H258" s="11">
        <v>10.325759753672731</v>
      </c>
      <c r="I258" s="11">
        <v>-26.836484441301195</v>
      </c>
      <c r="J258" s="12">
        <v>2245.7114999999999</v>
      </c>
      <c r="K258" s="12">
        <v>965.51251525400005</v>
      </c>
      <c r="L258" s="8">
        <f t="shared" si="5"/>
        <v>2168262558.8998332</v>
      </c>
      <c r="M258" s="8">
        <v>4</v>
      </c>
      <c r="N258" s="12">
        <v>77.468893131160314</v>
      </c>
      <c r="O258" s="8">
        <v>2475</v>
      </c>
      <c r="P258" s="8">
        <v>77.767634460510422</v>
      </c>
      <c r="Q258" s="8" t="s">
        <v>2071</v>
      </c>
      <c r="R258" s="12">
        <v>147.02970886946216</v>
      </c>
      <c r="S258" s="8">
        <v>573.9</v>
      </c>
    </row>
    <row r="259" spans="1:19">
      <c r="A259" s="8" t="s">
        <v>1707</v>
      </c>
      <c r="B259" s="8">
        <v>1</v>
      </c>
      <c r="C259" s="9">
        <v>39663</v>
      </c>
      <c r="D259" s="8" t="s">
        <v>2061</v>
      </c>
      <c r="E259" s="10">
        <v>38.711229024600001</v>
      </c>
      <c r="F259" s="10">
        <v>-87.177571116199999</v>
      </c>
      <c r="G259" s="8" t="s">
        <v>953</v>
      </c>
      <c r="H259" s="11">
        <v>10.53736735531611</v>
      </c>
      <c r="I259" s="11">
        <v>-20.733594112185887</v>
      </c>
      <c r="J259" s="12">
        <v>318.24180000000001</v>
      </c>
      <c r="K259" s="12">
        <v>1166.5361789999999</v>
      </c>
      <c r="L259" s="8">
        <f t="shared" si="5"/>
        <v>371240573.3700822</v>
      </c>
      <c r="M259" s="8">
        <v>3</v>
      </c>
      <c r="N259" s="12">
        <v>84.166444658858325</v>
      </c>
      <c r="O259" s="8">
        <v>2297</v>
      </c>
      <c r="P259" s="8">
        <v>84.440146078133353</v>
      </c>
      <c r="Q259" s="8" t="s">
        <v>2071</v>
      </c>
      <c r="R259" s="12">
        <v>156.23990837654949</v>
      </c>
      <c r="S259" s="8">
        <v>444.95</v>
      </c>
    </row>
    <row r="260" spans="1:19">
      <c r="A260" s="8" t="s">
        <v>1957</v>
      </c>
      <c r="B260" s="8">
        <v>1</v>
      </c>
      <c r="C260" s="9">
        <v>39963</v>
      </c>
      <c r="D260" s="8" t="s">
        <v>2061</v>
      </c>
      <c r="E260" s="10">
        <v>39.778235475400002</v>
      </c>
      <c r="F260" s="10">
        <v>-86.447082558000005</v>
      </c>
      <c r="G260" s="8" t="s">
        <v>953</v>
      </c>
      <c r="H260" s="11">
        <v>9.0782150283605567</v>
      </c>
      <c r="I260" s="11">
        <v>-28.418396263174579</v>
      </c>
      <c r="J260" s="12">
        <v>12.182399999999999</v>
      </c>
      <c r="K260" s="12">
        <v>1039.2992019999999</v>
      </c>
      <c r="L260" s="8">
        <f t="shared" si="5"/>
        <v>12661158.598444799</v>
      </c>
      <c r="M260" s="8">
        <v>2</v>
      </c>
      <c r="N260" s="12">
        <v>61.080334431482122</v>
      </c>
      <c r="O260" s="8">
        <v>1326</v>
      </c>
      <c r="P260" s="8">
        <v>61.713023023029869</v>
      </c>
      <c r="Q260" s="8" t="s">
        <v>2072</v>
      </c>
      <c r="R260" s="12">
        <v>146.04489649547602</v>
      </c>
      <c r="S260" s="8">
        <v>561.41</v>
      </c>
    </row>
    <row r="261" spans="1:19">
      <c r="A261" s="8" t="s">
        <v>1928</v>
      </c>
      <c r="B261" s="8">
        <v>1</v>
      </c>
      <c r="C261" s="9">
        <v>39697</v>
      </c>
      <c r="D261" s="8" t="s">
        <v>2061</v>
      </c>
      <c r="E261" s="10">
        <v>41.172535572000001</v>
      </c>
      <c r="F261" s="10">
        <v>-87.389593716099995</v>
      </c>
      <c r="G261" s="8" t="s">
        <v>953</v>
      </c>
      <c r="H261" s="11">
        <v>10.876356189460658</v>
      </c>
      <c r="I261" s="11">
        <v>-26.748653228291808</v>
      </c>
      <c r="J261" s="12">
        <v>4568.6142</v>
      </c>
      <c r="K261" s="12">
        <v>997.13924544099996</v>
      </c>
      <c r="L261" s="8">
        <f t="shared" ref="L261:L324" si="6">J261*K261*1000</f>
        <v>4555544516.0990372</v>
      </c>
      <c r="M261" s="8">
        <v>4</v>
      </c>
      <c r="N261" s="12">
        <v>108.43500964182017</v>
      </c>
      <c r="O261" s="8">
        <v>1414</v>
      </c>
      <c r="P261" s="8">
        <v>110.84825958181405</v>
      </c>
      <c r="Q261" s="8" t="s">
        <v>2071</v>
      </c>
      <c r="R261" s="12">
        <v>174.19467828923445</v>
      </c>
      <c r="S261" s="8">
        <v>597.74</v>
      </c>
    </row>
    <row r="262" spans="1:19">
      <c r="A262" s="8" t="s">
        <v>1647</v>
      </c>
      <c r="B262" s="8">
        <v>1</v>
      </c>
      <c r="C262" s="9">
        <v>39961</v>
      </c>
      <c r="D262" s="8" t="s">
        <v>2061</v>
      </c>
      <c r="E262" s="10">
        <v>41.0492099489</v>
      </c>
      <c r="F262" s="10">
        <v>-85.720371216199993</v>
      </c>
      <c r="G262" s="8" t="s">
        <v>952</v>
      </c>
      <c r="H262" s="11">
        <v>10.731892387183425</v>
      </c>
      <c r="I262" s="11">
        <v>-28.966385750361294</v>
      </c>
      <c r="J262" s="12">
        <v>899.04600000000005</v>
      </c>
      <c r="K262" s="12">
        <v>959.73010490000001</v>
      </c>
      <c r="L262" s="8">
        <f t="shared" si="6"/>
        <v>862841511.88992548</v>
      </c>
      <c r="M262" s="8">
        <v>3</v>
      </c>
      <c r="N262" s="12">
        <v>67.011033516918246</v>
      </c>
      <c r="O262" s="8">
        <v>2223</v>
      </c>
      <c r="P262" s="8">
        <v>67.743218636513546</v>
      </c>
      <c r="Q262" s="8" t="s">
        <v>2071</v>
      </c>
      <c r="R262" s="12">
        <v>146.93130723853071</v>
      </c>
      <c r="S262" s="8">
        <v>668.46</v>
      </c>
    </row>
    <row r="263" spans="1:19">
      <c r="A263" s="8" t="s">
        <v>1017</v>
      </c>
      <c r="B263" s="8">
        <v>1</v>
      </c>
      <c r="C263" s="9">
        <v>39668</v>
      </c>
      <c r="D263" s="8" t="s">
        <v>2061</v>
      </c>
      <c r="E263" s="10">
        <v>40.544945176799999</v>
      </c>
      <c r="F263" s="10">
        <v>-84.925487476399994</v>
      </c>
      <c r="G263" s="8" t="s">
        <v>953</v>
      </c>
      <c r="H263" s="11">
        <v>12.423363993279951</v>
      </c>
      <c r="I263" s="11">
        <v>-26.629590040134403</v>
      </c>
      <c r="J263" s="12">
        <v>80.072999999999993</v>
      </c>
      <c r="K263" s="12">
        <v>956.95024169999999</v>
      </c>
      <c r="L263" s="8">
        <f t="shared" si="6"/>
        <v>76625876.703644097</v>
      </c>
      <c r="M263" s="8">
        <v>2</v>
      </c>
      <c r="N263" s="12">
        <v>72.428702260078779</v>
      </c>
      <c r="O263" s="8">
        <v>950</v>
      </c>
      <c r="P263" s="8">
        <v>72.675543070174612</v>
      </c>
      <c r="Q263" s="8" t="s">
        <v>2071</v>
      </c>
      <c r="R263" s="12">
        <v>185.26806069601892</v>
      </c>
      <c r="S263" s="8">
        <v>802.74</v>
      </c>
    </row>
    <row r="264" spans="1:19">
      <c r="A264" s="8" t="s">
        <v>2013</v>
      </c>
      <c r="B264" s="8">
        <v>1</v>
      </c>
      <c r="C264" s="9">
        <v>39631</v>
      </c>
      <c r="D264" s="8" t="s">
        <v>2061</v>
      </c>
      <c r="E264" s="10">
        <v>41.667370131799998</v>
      </c>
      <c r="F264" s="10">
        <v>-85.942000384300002</v>
      </c>
      <c r="G264" s="8" t="s">
        <v>952</v>
      </c>
      <c r="H264" s="11">
        <v>13.328788914960473</v>
      </c>
      <c r="I264" s="11">
        <v>-26.503968326281864</v>
      </c>
      <c r="J264" s="12">
        <v>1796.5817999999999</v>
      </c>
      <c r="K264" s="12">
        <v>936.84742025100002</v>
      </c>
      <c r="L264" s="8">
        <f t="shared" si="6"/>
        <v>1683123024.5998979</v>
      </c>
      <c r="M264" s="8">
        <v>4</v>
      </c>
      <c r="N264" s="12">
        <v>42.199553623697845</v>
      </c>
      <c r="O264" s="8">
        <v>2004</v>
      </c>
      <c r="P264" s="8">
        <v>43.087023021724221</v>
      </c>
      <c r="Q264" s="8" t="s">
        <v>2071</v>
      </c>
      <c r="R264" s="12">
        <v>103.8545934459156</v>
      </c>
      <c r="S264" s="8">
        <v>665.5</v>
      </c>
    </row>
    <row r="265" spans="1:19">
      <c r="A265" s="8" t="s">
        <v>1760</v>
      </c>
      <c r="B265" s="8">
        <v>1</v>
      </c>
      <c r="C265" s="9">
        <v>39964</v>
      </c>
      <c r="D265" s="8" t="s">
        <v>2061</v>
      </c>
      <c r="E265" s="10">
        <v>40.0111190577</v>
      </c>
      <c r="F265" s="10">
        <v>-86.899884430399993</v>
      </c>
      <c r="G265" s="8" t="s">
        <v>953</v>
      </c>
      <c r="H265" s="11">
        <v>8.6236348365979154</v>
      </c>
      <c r="I265" s="11">
        <v>-22.211910020892034</v>
      </c>
      <c r="J265" s="12">
        <v>2.5379999999999998</v>
      </c>
      <c r="K265" s="12">
        <v>1061.713121</v>
      </c>
      <c r="L265" s="8">
        <f t="shared" si="6"/>
        <v>2694627.9010979999</v>
      </c>
      <c r="M265" s="8">
        <v>1</v>
      </c>
      <c r="N265" s="12">
        <v>61.808820424461473</v>
      </c>
      <c r="O265" s="8">
        <v>15969</v>
      </c>
      <c r="P265" s="8">
        <v>61.808820424461473</v>
      </c>
      <c r="Q265" s="8" t="s">
        <v>2072</v>
      </c>
      <c r="R265" s="12">
        <v>176.09522818407783</v>
      </c>
      <c r="S265" s="8">
        <v>507.29</v>
      </c>
    </row>
    <row r="266" spans="1:19">
      <c r="A266" s="8" t="s">
        <v>1737</v>
      </c>
      <c r="B266" s="8">
        <v>1</v>
      </c>
      <c r="C266" s="9">
        <v>39666</v>
      </c>
      <c r="D266" s="8" t="s">
        <v>2061</v>
      </c>
      <c r="E266" s="10">
        <v>39.610102403200003</v>
      </c>
      <c r="F266" s="10">
        <v>-84.959632670399998</v>
      </c>
      <c r="G266" s="8" t="s">
        <v>953</v>
      </c>
      <c r="H266" s="11">
        <v>7.1962697294887956</v>
      </c>
      <c r="I266" s="11">
        <v>-26.564745412248225</v>
      </c>
      <c r="J266" s="12">
        <v>0.98819999999999997</v>
      </c>
      <c r="K266" s="12">
        <v>1055.9990889999999</v>
      </c>
      <c r="L266" s="8">
        <f t="shared" si="6"/>
        <v>1043538.2997498</v>
      </c>
      <c r="M266" s="8">
        <v>1</v>
      </c>
      <c r="N266" s="12">
        <v>17.868184565375255</v>
      </c>
      <c r="O266" s="8">
        <v>399</v>
      </c>
      <c r="P266" s="8">
        <v>19.029208147316048</v>
      </c>
      <c r="Q266" s="8" t="s">
        <v>2072</v>
      </c>
      <c r="R266" s="12">
        <v>70.405972637905194</v>
      </c>
      <c r="S266" s="8">
        <v>612.32000000000005</v>
      </c>
    </row>
    <row r="267" spans="1:19">
      <c r="A267" s="8" t="s">
        <v>1936</v>
      </c>
      <c r="B267" s="8">
        <v>1</v>
      </c>
      <c r="C267" s="9">
        <v>39630</v>
      </c>
      <c r="D267" s="8" t="s">
        <v>2061</v>
      </c>
      <c r="E267" s="10">
        <v>41.602583140299998</v>
      </c>
      <c r="F267" s="10">
        <v>-86.111162609499999</v>
      </c>
      <c r="G267" s="8" t="s">
        <v>952</v>
      </c>
      <c r="H267" s="11">
        <v>11.110199949221929</v>
      </c>
      <c r="I267" s="11">
        <v>-23.469671426846645</v>
      </c>
      <c r="J267" s="12">
        <v>11.0223</v>
      </c>
      <c r="K267" s="12">
        <v>992.12754140000004</v>
      </c>
      <c r="L267" s="8">
        <f t="shared" si="6"/>
        <v>10935527.39957322</v>
      </c>
      <c r="M267" s="8">
        <v>2</v>
      </c>
      <c r="N267" s="12">
        <v>48.810606149295459</v>
      </c>
      <c r="O267" s="8">
        <v>1149</v>
      </c>
      <c r="P267" s="8">
        <v>49.677397738611603</v>
      </c>
      <c r="Q267" s="8" t="s">
        <v>2071</v>
      </c>
      <c r="R267" s="12">
        <v>118.37623777738781</v>
      </c>
      <c r="S267" s="8">
        <v>609</v>
      </c>
    </row>
    <row r="268" spans="1:19">
      <c r="A268" s="8" t="s">
        <v>1608</v>
      </c>
      <c r="B268" s="8">
        <v>1</v>
      </c>
      <c r="C268" s="9">
        <v>39962</v>
      </c>
      <c r="D268" s="8" t="s">
        <v>2061</v>
      </c>
      <c r="E268" s="10">
        <v>40.712127179100001</v>
      </c>
      <c r="F268" s="10">
        <v>-86.850606966399994</v>
      </c>
      <c r="G268" s="8" t="s">
        <v>953</v>
      </c>
      <c r="H268" s="11">
        <v>5.0165963950178307</v>
      </c>
      <c r="I268" s="11">
        <v>-27.67553426256557</v>
      </c>
      <c r="J268" s="12">
        <v>130.62870000000001</v>
      </c>
      <c r="K268" s="12">
        <v>963.97862110000005</v>
      </c>
      <c r="L268" s="8">
        <f t="shared" si="6"/>
        <v>125923274.10208559</v>
      </c>
      <c r="M268" s="8">
        <v>3</v>
      </c>
      <c r="N268" s="12">
        <v>98.736651294301396</v>
      </c>
      <c r="O268" s="8">
        <v>8369</v>
      </c>
      <c r="P268" s="8">
        <v>98.910840367167168</v>
      </c>
      <c r="Q268" s="8" t="s">
        <v>2071</v>
      </c>
      <c r="R268" s="12">
        <v>182.96007903226172</v>
      </c>
      <c r="S268" s="8">
        <v>677.81</v>
      </c>
    </row>
    <row r="269" spans="1:19">
      <c r="A269" s="8" t="s">
        <v>1591</v>
      </c>
      <c r="B269" s="8">
        <v>1</v>
      </c>
      <c r="C269" s="9">
        <v>39640</v>
      </c>
      <c r="D269" s="8" t="s">
        <v>2061</v>
      </c>
      <c r="E269" s="10">
        <v>41.172601781200001</v>
      </c>
      <c r="F269" s="10">
        <v>-86.517007105700003</v>
      </c>
      <c r="G269" s="8" t="s">
        <v>952</v>
      </c>
      <c r="H269" s="11">
        <v>8.273833973762251</v>
      </c>
      <c r="I269" s="11">
        <v>-28.018113682723584</v>
      </c>
      <c r="J269" s="12">
        <v>2117.9780999999998</v>
      </c>
      <c r="K269" s="12">
        <v>963.99375815099995</v>
      </c>
      <c r="L269" s="8">
        <f t="shared" si="6"/>
        <v>2041717668.3005142</v>
      </c>
      <c r="M269" s="8">
        <v>4</v>
      </c>
      <c r="N269" s="12">
        <v>78.042275535543283</v>
      </c>
      <c r="O269" s="8">
        <v>2267</v>
      </c>
      <c r="P269" s="8">
        <v>78.340289327812897</v>
      </c>
      <c r="Q269" s="8" t="s">
        <v>2071</v>
      </c>
      <c r="R269" s="12">
        <v>148.09176632309325</v>
      </c>
      <c r="S269" s="8">
        <v>595.4</v>
      </c>
    </row>
    <row r="270" spans="1:19">
      <c r="A270" s="8" t="s">
        <v>1659</v>
      </c>
      <c r="B270" s="8">
        <v>1</v>
      </c>
      <c r="C270" s="9">
        <v>39961</v>
      </c>
      <c r="D270" s="8" t="s">
        <v>2061</v>
      </c>
      <c r="E270" s="10">
        <v>40.137172082399999</v>
      </c>
      <c r="F270" s="10">
        <v>-85.203530577099997</v>
      </c>
      <c r="G270" s="8" t="s">
        <v>953</v>
      </c>
      <c r="H270" s="11">
        <v>9.3095122249697404</v>
      </c>
      <c r="I270" s="11">
        <v>-25.563843208962709</v>
      </c>
      <c r="J270" s="12">
        <v>58.993200000000002</v>
      </c>
      <c r="K270" s="12">
        <v>1002.71327882</v>
      </c>
      <c r="L270" s="8">
        <f t="shared" si="6"/>
        <v>59153265.000084028</v>
      </c>
      <c r="M270" s="8">
        <v>2</v>
      </c>
      <c r="N270" s="12">
        <v>56.447716892561616</v>
      </c>
      <c r="O270" s="8">
        <v>5081</v>
      </c>
      <c r="P270" s="8">
        <v>57.154841382061186</v>
      </c>
      <c r="Q270" s="8" t="s">
        <v>2072</v>
      </c>
      <c r="R270" s="12">
        <v>134.84724335295019</v>
      </c>
      <c r="S270" s="8">
        <v>577.74</v>
      </c>
    </row>
    <row r="271" spans="1:19">
      <c r="A271" s="8" t="s">
        <v>1310</v>
      </c>
      <c r="B271" s="8">
        <v>1</v>
      </c>
      <c r="C271" s="9">
        <v>39987</v>
      </c>
      <c r="D271" s="8" t="s">
        <v>2061</v>
      </c>
      <c r="E271" s="10">
        <v>39.014908051799999</v>
      </c>
      <c r="F271" s="10">
        <v>-98.010464633799998</v>
      </c>
      <c r="G271" s="8" t="s">
        <v>954</v>
      </c>
      <c r="H271" s="13">
        <v>10.516104620309317</v>
      </c>
      <c r="I271" s="13">
        <v>-26.587541667372982</v>
      </c>
      <c r="J271" s="12">
        <v>20.904299999999999</v>
      </c>
      <c r="K271" s="12">
        <v>752.01231325599997</v>
      </c>
      <c r="L271" s="8">
        <f t="shared" si="6"/>
        <v>15720290.9999974</v>
      </c>
      <c r="M271" s="8">
        <v>2</v>
      </c>
      <c r="N271" s="12">
        <v>22.52746651464167</v>
      </c>
      <c r="O271" s="8">
        <v>1593</v>
      </c>
      <c r="P271" s="8">
        <v>22.641260512226367</v>
      </c>
      <c r="Q271" s="8" t="s">
        <v>2071</v>
      </c>
      <c r="R271" s="12">
        <v>43.197729590305336</v>
      </c>
      <c r="S271" s="8">
        <v>960.19</v>
      </c>
    </row>
    <row r="272" spans="1:19">
      <c r="A272" s="8" t="s">
        <v>1367</v>
      </c>
      <c r="B272" s="8">
        <v>1</v>
      </c>
      <c r="C272" s="9">
        <v>39953</v>
      </c>
      <c r="D272" s="8" t="s">
        <v>2061</v>
      </c>
      <c r="E272" s="10">
        <v>37.395284904100002</v>
      </c>
      <c r="F272" s="10">
        <v>-98.926279610799995</v>
      </c>
      <c r="G272" s="8" t="s">
        <v>954</v>
      </c>
      <c r="H272" s="13">
        <v>7.6023867988925087</v>
      </c>
      <c r="I272" s="13">
        <v>-24.660071194757371</v>
      </c>
      <c r="J272" s="12">
        <v>167.33519999999999</v>
      </c>
      <c r="K272" s="12">
        <v>680.12206875799995</v>
      </c>
      <c r="L272" s="8">
        <f t="shared" si="6"/>
        <v>113808362.40003367</v>
      </c>
      <c r="M272" s="8">
        <v>3</v>
      </c>
      <c r="N272" s="12">
        <v>50.251972352660161</v>
      </c>
      <c r="O272" s="8">
        <v>1611</v>
      </c>
      <c r="P272" s="8">
        <v>50.266947091400191</v>
      </c>
      <c r="Q272" s="8" t="s">
        <v>2071</v>
      </c>
      <c r="R272" s="12">
        <v>71.59864758458319</v>
      </c>
      <c r="S272" s="8">
        <v>615.94000000000005</v>
      </c>
    </row>
    <row r="273" spans="1:19">
      <c r="A273" s="8" t="s">
        <v>1341</v>
      </c>
      <c r="B273" s="8">
        <v>1</v>
      </c>
      <c r="C273" s="9">
        <v>39652</v>
      </c>
      <c r="D273" s="8" t="s">
        <v>2061</v>
      </c>
      <c r="E273" s="10">
        <v>38.1989265534</v>
      </c>
      <c r="F273" s="10">
        <v>-95.427683654099994</v>
      </c>
      <c r="G273" s="8" t="s">
        <v>953</v>
      </c>
      <c r="H273" s="13">
        <v>10.315161403336944</v>
      </c>
      <c r="I273" s="13">
        <v>-26.029378090129452</v>
      </c>
      <c r="J273" s="12">
        <v>26.7714</v>
      </c>
      <c r="K273" s="12">
        <v>1008.98920863</v>
      </c>
      <c r="L273" s="8">
        <f t="shared" si="6"/>
        <v>27012053.699917182</v>
      </c>
      <c r="M273" s="8">
        <v>2</v>
      </c>
      <c r="N273" s="12">
        <v>44.664910322256681</v>
      </c>
      <c r="O273" s="8">
        <v>2024</v>
      </c>
      <c r="P273" s="8">
        <v>44.755468128220961</v>
      </c>
      <c r="Q273" s="8" t="s">
        <v>2071</v>
      </c>
      <c r="R273" s="12">
        <v>95.706356969427048</v>
      </c>
      <c r="S273" s="8">
        <v>257.45999999999998</v>
      </c>
    </row>
    <row r="274" spans="1:19">
      <c r="A274" s="8" t="s">
        <v>1345</v>
      </c>
      <c r="B274" s="8">
        <v>1</v>
      </c>
      <c r="C274" s="9">
        <v>39673</v>
      </c>
      <c r="D274" s="8" t="s">
        <v>2061</v>
      </c>
      <c r="E274" s="10">
        <v>37.477019763900003</v>
      </c>
      <c r="F274" s="10">
        <v>-98.365340649700002</v>
      </c>
      <c r="G274" s="8" t="s">
        <v>954</v>
      </c>
      <c r="H274" s="13">
        <v>11.699674892403763</v>
      </c>
      <c r="I274" s="13">
        <v>-25.395627428854375</v>
      </c>
      <c r="J274" s="12">
        <v>139.149</v>
      </c>
      <c r="K274" s="12">
        <v>749.71648664400004</v>
      </c>
      <c r="L274" s="8">
        <f t="shared" si="6"/>
        <v>104322299.40002596</v>
      </c>
      <c r="M274" s="8">
        <v>3</v>
      </c>
      <c r="N274" s="12">
        <v>41.820731448213181</v>
      </c>
      <c r="O274" s="8">
        <v>3963</v>
      </c>
      <c r="P274" s="8">
        <v>41.855422447607928</v>
      </c>
      <c r="Q274" s="8" t="s">
        <v>2071</v>
      </c>
      <c r="R274" s="12">
        <v>63.840622822424152</v>
      </c>
      <c r="S274" s="8">
        <v>487.83</v>
      </c>
    </row>
    <row r="275" spans="1:19">
      <c r="A275" s="8" t="s">
        <v>1147</v>
      </c>
      <c r="B275" s="8">
        <v>1</v>
      </c>
      <c r="C275" s="9">
        <v>40065</v>
      </c>
      <c r="D275" s="8" t="s">
        <v>2061</v>
      </c>
      <c r="E275" s="10">
        <v>39.872039297800001</v>
      </c>
      <c r="F275" s="10">
        <v>-95.027240999900002</v>
      </c>
      <c r="G275" s="8" t="s">
        <v>953</v>
      </c>
      <c r="H275" s="13">
        <v>11.753812476245734</v>
      </c>
      <c r="I275" s="13">
        <v>-24.247613122802996</v>
      </c>
      <c r="J275" s="12">
        <v>1015761.026</v>
      </c>
      <c r="K275" s="12">
        <v>474.44612260000002</v>
      </c>
      <c r="L275" s="8">
        <f t="shared" si="6"/>
        <v>481923880273.89777</v>
      </c>
      <c r="M275" s="8">
        <v>5</v>
      </c>
      <c r="N275" s="12">
        <v>15.023482725626858</v>
      </c>
      <c r="O275" s="8">
        <v>1266</v>
      </c>
      <c r="P275" s="8">
        <v>15.187139365777698</v>
      </c>
      <c r="Q275" s="8" t="s">
        <v>2071</v>
      </c>
      <c r="R275" s="12">
        <v>36.907054398929972</v>
      </c>
      <c r="S275" s="8">
        <v>749.23</v>
      </c>
    </row>
    <row r="276" spans="1:19">
      <c r="A276" s="8" t="s">
        <v>1865</v>
      </c>
      <c r="B276" s="8">
        <v>1</v>
      </c>
      <c r="C276" s="9">
        <v>39701</v>
      </c>
      <c r="D276" s="8" t="s">
        <v>2061</v>
      </c>
      <c r="E276" s="10">
        <v>37.823604049700002</v>
      </c>
      <c r="F276" s="10">
        <v>-97.4627876821</v>
      </c>
      <c r="G276" s="8" t="s">
        <v>954</v>
      </c>
      <c r="H276" s="13">
        <v>11.116460194421961</v>
      </c>
      <c r="I276" s="13">
        <v>-22.482543025738259</v>
      </c>
      <c r="J276" s="12">
        <v>97399.4283</v>
      </c>
      <c r="K276" s="12">
        <v>463.56576560000002</v>
      </c>
      <c r="L276" s="8">
        <f t="shared" si="6"/>
        <v>45151040548.891808</v>
      </c>
      <c r="M276" s="8">
        <v>5</v>
      </c>
      <c r="N276" s="12">
        <v>16.517490046877654</v>
      </c>
      <c r="O276" s="8">
        <v>2550</v>
      </c>
      <c r="P276" s="8">
        <v>16.570767600272713</v>
      </c>
      <c r="Q276" s="8" t="s">
        <v>2071</v>
      </c>
      <c r="R276" s="12">
        <v>33.665295645469612</v>
      </c>
      <c r="S276" s="8">
        <v>2668.37</v>
      </c>
    </row>
    <row r="277" spans="1:19">
      <c r="A277" s="8" t="s">
        <v>1805</v>
      </c>
      <c r="B277" s="8">
        <v>1</v>
      </c>
      <c r="C277" s="9">
        <v>40015</v>
      </c>
      <c r="D277" s="8" t="s">
        <v>2061</v>
      </c>
      <c r="E277" s="10">
        <v>38.1260924487</v>
      </c>
      <c r="F277" s="10">
        <v>-98.078087988099995</v>
      </c>
      <c r="G277" s="8" t="s">
        <v>954</v>
      </c>
      <c r="H277" s="13">
        <v>10.171658564321362</v>
      </c>
      <c r="I277" s="13">
        <v>-23.070745062414858</v>
      </c>
      <c r="J277" s="12">
        <v>93678.025500000003</v>
      </c>
      <c r="K277" s="12">
        <v>452.91566769999997</v>
      </c>
      <c r="L277" s="8">
        <f t="shared" si="6"/>
        <v>42428245468.150124</v>
      </c>
      <c r="M277" s="8">
        <v>5</v>
      </c>
      <c r="N277" s="12">
        <v>14.968497914120968</v>
      </c>
      <c r="O277" s="8">
        <v>3470</v>
      </c>
      <c r="P277" s="8">
        <v>15.002630388997655</v>
      </c>
      <c r="Q277" s="8" t="s">
        <v>2071</v>
      </c>
      <c r="R277" s="12">
        <v>31.319949209983609</v>
      </c>
      <c r="S277" s="8">
        <v>2556.14</v>
      </c>
    </row>
    <row r="278" spans="1:19">
      <c r="A278" s="8" t="s">
        <v>1262</v>
      </c>
      <c r="B278" s="8">
        <v>1</v>
      </c>
      <c r="C278" s="9">
        <v>40029</v>
      </c>
      <c r="D278" s="8" t="s">
        <v>2061</v>
      </c>
      <c r="E278" s="10">
        <v>39.427276756600001</v>
      </c>
      <c r="F278" s="10">
        <v>-98.539491470300007</v>
      </c>
      <c r="G278" s="8" t="s">
        <v>954</v>
      </c>
      <c r="H278" s="13">
        <v>12.977139774185021</v>
      </c>
      <c r="I278" s="13">
        <v>-26.336195632805584</v>
      </c>
      <c r="J278" s="12">
        <v>5224.9004999999997</v>
      </c>
      <c r="K278" s="12">
        <v>591.12532699999997</v>
      </c>
      <c r="L278" s="8">
        <f t="shared" si="6"/>
        <v>3088571016.6049633</v>
      </c>
      <c r="M278" s="8">
        <v>4</v>
      </c>
      <c r="N278" s="12">
        <v>25.671981176956084</v>
      </c>
      <c r="O278" s="8">
        <v>1554</v>
      </c>
      <c r="P278" s="8">
        <v>25.685905298688862</v>
      </c>
      <c r="Q278" s="8" t="s">
        <v>2071</v>
      </c>
      <c r="R278" s="12">
        <v>45.585685609429945</v>
      </c>
      <c r="S278" s="8">
        <v>1495.58</v>
      </c>
    </row>
    <row r="279" spans="1:19">
      <c r="A279" s="8" t="s">
        <v>1373</v>
      </c>
      <c r="B279" s="8">
        <v>1</v>
      </c>
      <c r="C279" s="9">
        <v>39645</v>
      </c>
      <c r="D279" s="8" t="s">
        <v>2061</v>
      </c>
      <c r="E279" s="10">
        <v>37.786624310299999</v>
      </c>
      <c r="F279" s="10">
        <v>-96.429970071699998</v>
      </c>
      <c r="G279" s="8" t="s">
        <v>953</v>
      </c>
      <c r="H279" s="13">
        <v>7.1959468217183087</v>
      </c>
      <c r="I279" s="13">
        <v>-26.76513885618094</v>
      </c>
      <c r="J279" s="12">
        <v>101.5308</v>
      </c>
      <c r="K279" s="12">
        <v>922.28053750000004</v>
      </c>
      <c r="L279" s="8">
        <f t="shared" si="6"/>
        <v>93639880.796805009</v>
      </c>
      <c r="M279" s="8">
        <v>3</v>
      </c>
      <c r="N279" s="12">
        <v>2.5211490596091468</v>
      </c>
      <c r="O279" s="8">
        <v>362</v>
      </c>
      <c r="P279" s="8">
        <v>2.5345000948372913</v>
      </c>
      <c r="Q279" s="8" t="s">
        <v>2069</v>
      </c>
      <c r="R279" s="12">
        <v>17.146376568239965</v>
      </c>
      <c r="S279" s="8">
        <v>451</v>
      </c>
    </row>
    <row r="280" spans="1:19">
      <c r="A280" s="8" t="s">
        <v>1474</v>
      </c>
      <c r="B280" s="8">
        <v>1</v>
      </c>
      <c r="C280" s="9">
        <v>40091</v>
      </c>
      <c r="D280" s="8" t="s">
        <v>2061</v>
      </c>
      <c r="E280" s="10">
        <v>37.3975359931</v>
      </c>
      <c r="F280" s="10">
        <v>-95.679769003199993</v>
      </c>
      <c r="G280" s="8" t="s">
        <v>953</v>
      </c>
      <c r="H280" s="13">
        <v>10.384939680750543</v>
      </c>
      <c r="I280" s="13">
        <v>-26.072432716632235</v>
      </c>
      <c r="J280" s="12">
        <v>2225.3373000000001</v>
      </c>
      <c r="K280" s="12">
        <v>954.63975249999999</v>
      </c>
      <c r="L280" s="8">
        <f t="shared" si="6"/>
        <v>2124395449.3010185</v>
      </c>
      <c r="M280" s="8">
        <v>4</v>
      </c>
      <c r="N280" s="12">
        <v>10.844956188816621</v>
      </c>
      <c r="O280" s="8">
        <v>901</v>
      </c>
      <c r="P280" s="8">
        <v>10.874682859085846</v>
      </c>
      <c r="Q280" s="8" t="s">
        <v>2069</v>
      </c>
      <c r="R280" s="12">
        <v>37.542267740166523</v>
      </c>
      <c r="S280" s="8">
        <v>349.28</v>
      </c>
    </row>
    <row r="281" spans="1:19">
      <c r="A281" s="8" t="s">
        <v>1588</v>
      </c>
      <c r="B281" s="8">
        <v>1</v>
      </c>
      <c r="C281" s="9">
        <v>40044</v>
      </c>
      <c r="D281" s="8" t="s">
        <v>2061</v>
      </c>
      <c r="E281" s="10">
        <v>38.5543207654</v>
      </c>
      <c r="F281" s="10">
        <v>-97.505251354999999</v>
      </c>
      <c r="G281" s="8" t="s">
        <v>954</v>
      </c>
      <c r="H281" s="13">
        <v>5.2197276927526985</v>
      </c>
      <c r="I281" s="13">
        <v>-26.570317292537034</v>
      </c>
      <c r="J281" s="12">
        <v>15.0336</v>
      </c>
      <c r="K281" s="12">
        <v>813.22228210000003</v>
      </c>
      <c r="L281" s="8">
        <f t="shared" si="6"/>
        <v>12225658.500178561</v>
      </c>
      <c r="M281" s="8">
        <v>2</v>
      </c>
      <c r="N281" s="12">
        <v>5.3348202788017938</v>
      </c>
      <c r="O281" s="8">
        <v>788</v>
      </c>
      <c r="P281" s="8">
        <v>5.382520519104391</v>
      </c>
      <c r="Q281" s="8" t="s">
        <v>2069</v>
      </c>
      <c r="R281" s="12">
        <v>19.126306689807407</v>
      </c>
      <c r="S281" s="8">
        <v>336.71</v>
      </c>
    </row>
    <row r="282" spans="1:19">
      <c r="A282" s="8" t="s">
        <v>1216</v>
      </c>
      <c r="B282" s="8">
        <v>1</v>
      </c>
      <c r="C282" s="9">
        <v>39966</v>
      </c>
      <c r="D282" s="8" t="s">
        <v>2061</v>
      </c>
      <c r="E282" s="10">
        <v>38.766312053900002</v>
      </c>
      <c r="F282" s="10">
        <v>-100.274142441</v>
      </c>
      <c r="G282" s="8" t="s">
        <v>954</v>
      </c>
      <c r="H282" s="13">
        <v>6.0313788361440643</v>
      </c>
      <c r="I282" s="13">
        <v>-21.05339119678149</v>
      </c>
      <c r="J282" s="12">
        <v>10431.5391</v>
      </c>
      <c r="K282" s="12">
        <v>473.59176230000003</v>
      </c>
      <c r="L282" s="8">
        <f t="shared" si="6"/>
        <v>4940290985.8703556</v>
      </c>
      <c r="M282" s="8">
        <v>5</v>
      </c>
      <c r="N282" s="12">
        <v>22.64243937459139</v>
      </c>
      <c r="O282" s="8">
        <v>973</v>
      </c>
      <c r="P282" s="8">
        <v>22.649759324887054</v>
      </c>
      <c r="Q282" s="8" t="s">
        <v>2071</v>
      </c>
      <c r="R282" s="12">
        <v>37.665492518827591</v>
      </c>
      <c r="S282" s="8">
        <v>1947.14</v>
      </c>
    </row>
    <row r="283" spans="1:19">
      <c r="A283" s="8" t="s">
        <v>1757</v>
      </c>
      <c r="B283" s="8">
        <v>1</v>
      </c>
      <c r="C283" s="9">
        <v>39680</v>
      </c>
      <c r="D283" s="8" t="s">
        <v>2061</v>
      </c>
      <c r="E283" s="10">
        <v>39.252522106299999</v>
      </c>
      <c r="F283" s="10">
        <v>-96.326597414199995</v>
      </c>
      <c r="G283" s="8" t="s">
        <v>953</v>
      </c>
      <c r="H283" s="13">
        <v>12.434950671324902</v>
      </c>
      <c r="I283" s="13">
        <v>-22.839853121612741</v>
      </c>
      <c r="J283" s="12">
        <v>471.22019999999998</v>
      </c>
      <c r="K283" s="12">
        <v>886.38795370000003</v>
      </c>
      <c r="L283" s="8">
        <f t="shared" si="6"/>
        <v>417683908.82010472</v>
      </c>
      <c r="M283" s="8">
        <v>3</v>
      </c>
      <c r="N283" s="12">
        <v>17.334991584660131</v>
      </c>
      <c r="O283" s="8">
        <v>700</v>
      </c>
      <c r="P283" s="8">
        <v>17.836898123810361</v>
      </c>
      <c r="Q283" s="8" t="s">
        <v>2071</v>
      </c>
      <c r="R283" s="12">
        <v>42.773389519299478</v>
      </c>
      <c r="S283" s="8">
        <v>565.51</v>
      </c>
    </row>
    <row r="284" spans="1:19">
      <c r="A284" s="8" t="s">
        <v>1036</v>
      </c>
      <c r="B284" s="8">
        <v>1</v>
      </c>
      <c r="C284" s="9">
        <v>39707</v>
      </c>
      <c r="D284" s="8" t="s">
        <v>2061</v>
      </c>
      <c r="E284" s="10">
        <v>39.897803066800002</v>
      </c>
      <c r="F284" s="10">
        <v>-98.157679174899997</v>
      </c>
      <c r="G284" s="8" t="s">
        <v>954</v>
      </c>
      <c r="H284" s="13">
        <v>11.909775825487873</v>
      </c>
      <c r="I284" s="13">
        <v>-26.116747560401762</v>
      </c>
      <c r="J284" s="12">
        <v>750.63599999999997</v>
      </c>
      <c r="K284" s="12">
        <v>688.74450630000001</v>
      </c>
      <c r="L284" s="8">
        <f t="shared" si="6"/>
        <v>516996421.2310068</v>
      </c>
      <c r="M284" s="8">
        <v>3</v>
      </c>
      <c r="N284" s="12">
        <v>40.565873219299306</v>
      </c>
      <c r="O284" s="8">
        <v>2588</v>
      </c>
      <c r="P284" s="8">
        <v>40.588536499714984</v>
      </c>
      <c r="Q284" s="8" t="s">
        <v>2071</v>
      </c>
      <c r="R284" s="12">
        <v>83.02680907368574</v>
      </c>
      <c r="S284" s="8">
        <v>1072.22</v>
      </c>
    </row>
    <row r="285" spans="1:19">
      <c r="A285" s="8" t="s">
        <v>1045</v>
      </c>
      <c r="B285" s="8">
        <v>1</v>
      </c>
      <c r="C285" s="9">
        <v>39729</v>
      </c>
      <c r="D285" s="8" t="s">
        <v>2061</v>
      </c>
      <c r="E285" s="10">
        <v>39.495226048399999</v>
      </c>
      <c r="F285" s="10">
        <v>-97.231902095899997</v>
      </c>
      <c r="G285" s="8" t="s">
        <v>954</v>
      </c>
      <c r="H285" s="13">
        <v>13.86768417657029</v>
      </c>
      <c r="I285" s="13">
        <v>-25.179448320824864</v>
      </c>
      <c r="J285" s="12">
        <v>56605.9833</v>
      </c>
      <c r="K285" s="12">
        <v>532.35834999999997</v>
      </c>
      <c r="L285" s="8">
        <f t="shared" si="6"/>
        <v>30134667869.715553</v>
      </c>
      <c r="M285" s="8">
        <v>5</v>
      </c>
      <c r="N285" s="12">
        <v>32.757691546666727</v>
      </c>
      <c r="O285" s="8">
        <v>1346</v>
      </c>
      <c r="P285" s="8">
        <v>32.777296401287145</v>
      </c>
      <c r="Q285" s="8" t="s">
        <v>2071</v>
      </c>
      <c r="R285" s="12">
        <v>56.590381576096739</v>
      </c>
      <c r="S285" s="8">
        <v>1073.1300000000001</v>
      </c>
    </row>
    <row r="286" spans="1:19">
      <c r="A286" s="8" t="s">
        <v>2016</v>
      </c>
      <c r="B286" s="8">
        <v>1</v>
      </c>
      <c r="C286" s="9">
        <v>40066</v>
      </c>
      <c r="D286" s="8" t="s">
        <v>2061</v>
      </c>
      <c r="E286" s="10">
        <v>39.060272959599999</v>
      </c>
      <c r="F286" s="10">
        <v>-94.841949681299994</v>
      </c>
      <c r="G286" s="8" t="s">
        <v>953</v>
      </c>
      <c r="H286" s="13">
        <v>6.7330910732939575</v>
      </c>
      <c r="I286" s="13">
        <v>-29.247373301564974</v>
      </c>
      <c r="J286" s="12">
        <v>287887.56660000002</v>
      </c>
      <c r="K286" s="12">
        <v>538.31380130000002</v>
      </c>
      <c r="L286" s="8">
        <f t="shared" si="6"/>
        <v>154973850323.45291</v>
      </c>
      <c r="M286" s="8">
        <v>5</v>
      </c>
      <c r="N286" s="12">
        <v>39.028792142723354</v>
      </c>
      <c r="O286" s="8">
        <v>2316</v>
      </c>
      <c r="P286" s="8">
        <v>39.186000485377143</v>
      </c>
      <c r="Q286" s="8" t="s">
        <v>2071</v>
      </c>
      <c r="R286" s="12">
        <v>71.275834652829289</v>
      </c>
      <c r="S286" s="8">
        <v>476.61</v>
      </c>
    </row>
    <row r="287" spans="1:19">
      <c r="A287" s="8" t="s">
        <v>1418</v>
      </c>
      <c r="B287" s="8">
        <v>1</v>
      </c>
      <c r="C287" s="9">
        <v>40056</v>
      </c>
      <c r="D287" s="8" t="s">
        <v>2061</v>
      </c>
      <c r="E287" s="10">
        <v>37.339224490900001</v>
      </c>
      <c r="F287" s="10">
        <v>-97.255345148999993</v>
      </c>
      <c r="G287" s="8" t="s">
        <v>954</v>
      </c>
      <c r="H287" s="13">
        <v>12.861511430565532</v>
      </c>
      <c r="I287" s="13">
        <v>-23.841014217035426</v>
      </c>
      <c r="J287" s="12">
        <v>5792.2794000000004</v>
      </c>
      <c r="K287" s="12">
        <v>752.47304310000004</v>
      </c>
      <c r="L287" s="8">
        <f t="shared" si="6"/>
        <v>4358534106.6034431</v>
      </c>
      <c r="M287" s="8">
        <v>4</v>
      </c>
      <c r="N287" s="12">
        <v>55.799747408644947</v>
      </c>
      <c r="O287" s="8">
        <v>1023</v>
      </c>
      <c r="P287" s="8">
        <v>56.512984441961649</v>
      </c>
      <c r="Q287" s="8" t="s">
        <v>2071</v>
      </c>
      <c r="R287" s="12">
        <v>85.95303898621448</v>
      </c>
      <c r="S287" s="8">
        <v>1279.6500000000001</v>
      </c>
    </row>
    <row r="288" spans="1:19">
      <c r="A288" s="8" t="s">
        <v>1269</v>
      </c>
      <c r="B288" s="8">
        <v>1</v>
      </c>
      <c r="C288" s="9">
        <v>40037</v>
      </c>
      <c r="D288" s="8" t="s">
        <v>2061</v>
      </c>
      <c r="E288" s="10">
        <v>38.699727791599997</v>
      </c>
      <c r="F288" s="10">
        <v>-98.104521873600007</v>
      </c>
      <c r="G288" s="8" t="s">
        <v>954</v>
      </c>
      <c r="H288" s="13">
        <v>9.9512847982507395</v>
      </c>
      <c r="I288" s="13">
        <v>-22.91326932529909</v>
      </c>
      <c r="J288" s="12">
        <v>19512.5265</v>
      </c>
      <c r="K288" s="12">
        <v>529.91107190000002</v>
      </c>
      <c r="L288" s="8">
        <f t="shared" si="6"/>
        <v>10339903833.092155</v>
      </c>
      <c r="M288" s="8">
        <v>5</v>
      </c>
      <c r="N288" s="12">
        <v>24.589984949215232</v>
      </c>
      <c r="O288" s="8">
        <v>1237</v>
      </c>
      <c r="P288" s="8">
        <v>24.616652779245264</v>
      </c>
      <c r="Q288" s="8" t="s">
        <v>2071</v>
      </c>
      <c r="R288" s="12">
        <v>41.576265154472289</v>
      </c>
      <c r="S288" s="8">
        <v>1728.58</v>
      </c>
    </row>
    <row r="289" spans="1:19">
      <c r="A289" s="8" t="s">
        <v>1842</v>
      </c>
      <c r="B289" s="8">
        <v>1</v>
      </c>
      <c r="C289" s="9">
        <v>40057</v>
      </c>
      <c r="D289" s="8" t="s">
        <v>2061</v>
      </c>
      <c r="E289" s="10">
        <v>37.844085082600003</v>
      </c>
      <c r="F289" s="10">
        <v>-96.856654410600001</v>
      </c>
      <c r="G289" s="8" t="s">
        <v>953</v>
      </c>
      <c r="H289" s="13">
        <v>10.279352345004108</v>
      </c>
      <c r="I289" s="13">
        <v>-24.24679987936053</v>
      </c>
      <c r="J289" s="12">
        <v>190.64160000000001</v>
      </c>
      <c r="K289" s="12">
        <v>885.54674160000002</v>
      </c>
      <c r="L289" s="8">
        <f t="shared" si="6"/>
        <v>168822047.69341058</v>
      </c>
      <c r="M289" s="8">
        <v>3</v>
      </c>
      <c r="N289" s="12">
        <v>15.171288278424866</v>
      </c>
      <c r="O289" s="8">
        <v>699</v>
      </c>
      <c r="P289" s="8">
        <v>15.312264722723127</v>
      </c>
      <c r="Q289" s="8" t="s">
        <v>2071</v>
      </c>
      <c r="R289" s="12">
        <v>34.241023331671521</v>
      </c>
      <c r="S289" s="8">
        <v>721.57</v>
      </c>
    </row>
    <row r="290" spans="1:19">
      <c r="A290" s="8" t="s">
        <v>1049</v>
      </c>
      <c r="B290" s="8">
        <v>1</v>
      </c>
      <c r="C290" s="9">
        <v>39951</v>
      </c>
      <c r="D290" s="8" t="s">
        <v>2061</v>
      </c>
      <c r="E290" s="10">
        <v>37.067125233900001</v>
      </c>
      <c r="F290" s="10">
        <v>-99.558938061800006</v>
      </c>
      <c r="G290" s="8" t="s">
        <v>954</v>
      </c>
      <c r="H290" s="13">
        <v>9.3588295004651485</v>
      </c>
      <c r="I290" s="13">
        <v>-23.81562245188681</v>
      </c>
      <c r="J290" s="12">
        <v>22724.309700000002</v>
      </c>
      <c r="K290" s="12">
        <v>477.27038060000001</v>
      </c>
      <c r="L290" s="8">
        <f t="shared" si="6"/>
        <v>10845639939.391272</v>
      </c>
      <c r="M290" s="8">
        <v>5</v>
      </c>
      <c r="N290" s="12">
        <v>28.085223462083718</v>
      </c>
      <c r="O290" s="8">
        <v>503</v>
      </c>
      <c r="P290" s="8">
        <v>28.107520471748899</v>
      </c>
      <c r="Q290" s="8" t="s">
        <v>2071</v>
      </c>
      <c r="R290" s="12">
        <v>50.080973762320106</v>
      </c>
      <c r="S290" s="8">
        <v>4925.0600000000004</v>
      </c>
    </row>
    <row r="291" spans="1:19">
      <c r="A291" s="8" t="s">
        <v>1467</v>
      </c>
      <c r="B291" s="8">
        <v>1</v>
      </c>
      <c r="C291" s="9">
        <v>40049</v>
      </c>
      <c r="D291" s="8" t="s">
        <v>2061</v>
      </c>
      <c r="E291" s="10">
        <v>37.881646927600002</v>
      </c>
      <c r="F291" s="10">
        <v>-95.676007263000002</v>
      </c>
      <c r="G291" s="8" t="s">
        <v>953</v>
      </c>
      <c r="H291" s="13">
        <v>10.086723816600646</v>
      </c>
      <c r="I291" s="13">
        <v>-31.795797328016302</v>
      </c>
      <c r="J291" s="12">
        <v>135.21690000000001</v>
      </c>
      <c r="K291" s="12">
        <v>1037.948296</v>
      </c>
      <c r="L291" s="8">
        <f t="shared" si="6"/>
        <v>140348150.94540241</v>
      </c>
      <c r="M291" s="8">
        <v>3</v>
      </c>
      <c r="N291" s="12">
        <v>32.677858218508021</v>
      </c>
      <c r="O291" s="8">
        <v>572</v>
      </c>
      <c r="P291" s="8">
        <v>32.777763985146386</v>
      </c>
      <c r="Q291" s="8" t="s">
        <v>2071</v>
      </c>
      <c r="R291" s="12">
        <v>67.820964413698547</v>
      </c>
      <c r="S291" s="8">
        <v>304.8</v>
      </c>
    </row>
    <row r="292" spans="1:19">
      <c r="A292" s="8" t="s">
        <v>1236</v>
      </c>
      <c r="B292" s="8">
        <v>1</v>
      </c>
      <c r="C292" s="9">
        <v>39658</v>
      </c>
      <c r="D292" s="8" t="s">
        <v>2061</v>
      </c>
      <c r="E292" s="10">
        <v>37.974501976399999</v>
      </c>
      <c r="F292" s="10">
        <v>-101.787959822</v>
      </c>
      <c r="G292" s="8" t="s">
        <v>954</v>
      </c>
      <c r="H292" s="13">
        <v>10.688324446410302</v>
      </c>
      <c r="I292" s="13">
        <v>-26.505255838432397</v>
      </c>
      <c r="J292" s="12">
        <v>63838.7883</v>
      </c>
      <c r="K292" s="12">
        <v>406.14726681799999</v>
      </c>
      <c r="L292" s="8">
        <f t="shared" si="6"/>
        <v>25927949385.017918</v>
      </c>
      <c r="M292" s="8">
        <v>5</v>
      </c>
      <c r="N292" s="12">
        <v>2.0995804441076631</v>
      </c>
      <c r="O292" s="8">
        <v>1563</v>
      </c>
      <c r="P292" s="8">
        <v>2.1213687128748555</v>
      </c>
      <c r="Q292" s="8" t="s">
        <v>2069</v>
      </c>
      <c r="R292" s="12">
        <v>11.729957095491079</v>
      </c>
      <c r="S292" s="8">
        <v>2443.54</v>
      </c>
    </row>
    <row r="293" spans="1:19">
      <c r="A293" s="8" t="s">
        <v>1251</v>
      </c>
      <c r="B293" s="8">
        <v>1</v>
      </c>
      <c r="C293" s="9">
        <v>39686</v>
      </c>
      <c r="D293" s="8" t="s">
        <v>2061</v>
      </c>
      <c r="E293" s="10">
        <v>37.993225989099997</v>
      </c>
      <c r="F293" s="10">
        <v>-99.321342049999998</v>
      </c>
      <c r="G293" s="8" t="s">
        <v>954</v>
      </c>
      <c r="H293" s="13">
        <v>14.218460228270574</v>
      </c>
      <c r="I293" s="13">
        <v>-26.81633652655286</v>
      </c>
      <c r="J293" s="12">
        <v>75330.938699999999</v>
      </c>
      <c r="K293" s="12">
        <v>417.34218235499998</v>
      </c>
      <c r="L293" s="8">
        <f t="shared" si="6"/>
        <v>31438778355.908726</v>
      </c>
      <c r="M293" s="8">
        <v>5</v>
      </c>
      <c r="N293" s="12">
        <v>6.0489110612729684</v>
      </c>
      <c r="O293" s="8">
        <v>1714</v>
      </c>
      <c r="P293" s="8">
        <v>6.074426011066862</v>
      </c>
      <c r="Q293" s="8" t="s">
        <v>2071</v>
      </c>
      <c r="R293" s="12">
        <v>18.177676983442467</v>
      </c>
      <c r="S293" s="8">
        <v>1638.79</v>
      </c>
    </row>
    <row r="294" spans="1:19">
      <c r="A294" s="8" t="s">
        <v>1306</v>
      </c>
      <c r="B294" s="8">
        <v>1</v>
      </c>
      <c r="C294" s="9">
        <v>39973</v>
      </c>
      <c r="D294" s="8" t="s">
        <v>2061</v>
      </c>
      <c r="E294" s="10">
        <v>39.720590125000001</v>
      </c>
      <c r="F294" s="10">
        <v>-99.222128624899995</v>
      </c>
      <c r="G294" s="8" t="s">
        <v>954</v>
      </c>
      <c r="H294" s="13">
        <v>12.971768237882973</v>
      </c>
      <c r="I294" s="13">
        <v>-24.9169006844878</v>
      </c>
      <c r="J294" s="12">
        <v>458.5086</v>
      </c>
      <c r="K294" s="12">
        <v>600.48251459999994</v>
      </c>
      <c r="L294" s="8">
        <f t="shared" si="6"/>
        <v>275326397.0937255</v>
      </c>
      <c r="M294" s="8">
        <v>3</v>
      </c>
      <c r="N294" s="12">
        <v>31.218831486181536</v>
      </c>
      <c r="O294" s="8">
        <v>2600</v>
      </c>
      <c r="P294" s="8">
        <v>31.242276395171952</v>
      </c>
      <c r="Q294" s="8" t="s">
        <v>2071</v>
      </c>
      <c r="R294" s="12">
        <v>54.598282273225294</v>
      </c>
      <c r="S294" s="8">
        <v>1424.13</v>
      </c>
    </row>
    <row r="295" spans="1:19">
      <c r="A295" s="8" t="s">
        <v>1286</v>
      </c>
      <c r="B295" s="8">
        <v>1</v>
      </c>
      <c r="C295" s="9">
        <v>39727</v>
      </c>
      <c r="D295" s="8" t="s">
        <v>2061</v>
      </c>
      <c r="E295" s="10">
        <v>39.287967855200002</v>
      </c>
      <c r="F295" s="10">
        <v>-97.411262768499995</v>
      </c>
      <c r="G295" s="8" t="s">
        <v>954</v>
      </c>
      <c r="H295" s="13">
        <v>9.7304695626263022</v>
      </c>
      <c r="I295" s="13">
        <v>-23.502792854309504</v>
      </c>
      <c r="J295" s="12">
        <v>9.1044</v>
      </c>
      <c r="K295" s="12">
        <v>796.54151839999997</v>
      </c>
      <c r="L295" s="8">
        <f t="shared" si="6"/>
        <v>7252032.6001209598</v>
      </c>
      <c r="M295" s="8">
        <v>1</v>
      </c>
      <c r="N295" s="12">
        <v>25.883583094382335</v>
      </c>
      <c r="O295" s="8">
        <v>1638</v>
      </c>
      <c r="P295" s="8">
        <v>26.230732502192311</v>
      </c>
      <c r="Q295" s="8" t="s">
        <v>2071</v>
      </c>
      <c r="R295" s="12">
        <v>49.777614993163041</v>
      </c>
      <c r="S295" s="8">
        <v>208.88</v>
      </c>
    </row>
    <row r="296" spans="1:19">
      <c r="A296" s="8" t="s">
        <v>1884</v>
      </c>
      <c r="B296" s="8">
        <v>1</v>
      </c>
      <c r="C296" s="9">
        <v>39637</v>
      </c>
      <c r="D296" s="8" t="s">
        <v>2061</v>
      </c>
      <c r="E296" s="10">
        <v>39.015709035199997</v>
      </c>
      <c r="F296" s="10">
        <v>-95.840612993600004</v>
      </c>
      <c r="G296" s="8" t="s">
        <v>953</v>
      </c>
      <c r="H296" s="13">
        <v>6.9481617380936402</v>
      </c>
      <c r="I296" s="13">
        <v>-26.886998074014148</v>
      </c>
      <c r="J296" s="12">
        <v>8.6876999999999995</v>
      </c>
      <c r="K296" s="12">
        <v>925.43167930000004</v>
      </c>
      <c r="L296" s="8">
        <f t="shared" si="6"/>
        <v>8039872.8002546094</v>
      </c>
      <c r="M296" s="8">
        <v>1</v>
      </c>
      <c r="N296" s="12">
        <v>34.529528901578956</v>
      </c>
      <c r="O296" s="8">
        <v>1184</v>
      </c>
      <c r="P296" s="8">
        <v>34.958421123958992</v>
      </c>
      <c r="Q296" s="8" t="s">
        <v>2071</v>
      </c>
      <c r="R296" s="12">
        <v>75.811916356987169</v>
      </c>
      <c r="S296" s="8">
        <v>583</v>
      </c>
    </row>
    <row r="297" spans="1:19">
      <c r="A297" s="8" t="s">
        <v>1798</v>
      </c>
      <c r="B297" s="8">
        <v>1</v>
      </c>
      <c r="C297" s="9">
        <v>39714</v>
      </c>
      <c r="D297" s="8" t="s">
        <v>2061</v>
      </c>
      <c r="E297" s="10">
        <v>37.852319635199997</v>
      </c>
      <c r="F297" s="10">
        <v>-97.941793188199995</v>
      </c>
      <c r="G297" s="8" t="s">
        <v>954</v>
      </c>
      <c r="H297" s="13">
        <v>9.4159013468932056</v>
      </c>
      <c r="I297" s="13">
        <v>-24.822788013159105</v>
      </c>
      <c r="J297" s="12">
        <v>2207.8809000000001</v>
      </c>
      <c r="K297" s="12">
        <v>719.94347752199997</v>
      </c>
      <c r="L297" s="8">
        <f t="shared" si="6"/>
        <v>1589549453.1004031</v>
      </c>
      <c r="M297" s="8">
        <v>4</v>
      </c>
      <c r="N297" s="12">
        <v>50.533166981529526</v>
      </c>
      <c r="O297" s="8">
        <v>2037</v>
      </c>
      <c r="P297" s="8">
        <v>50.742950453161036</v>
      </c>
      <c r="Q297" s="8" t="s">
        <v>2071</v>
      </c>
      <c r="R297" s="12">
        <v>81.62034558674074</v>
      </c>
      <c r="S297" s="8">
        <v>1087.44</v>
      </c>
    </row>
    <row r="298" spans="1:19">
      <c r="A298" s="8" t="s">
        <v>1256</v>
      </c>
      <c r="B298" s="8">
        <v>1</v>
      </c>
      <c r="C298" s="9">
        <v>39721</v>
      </c>
      <c r="D298" s="8" t="s">
        <v>2061</v>
      </c>
      <c r="E298" s="10">
        <v>39.554165894900002</v>
      </c>
      <c r="F298" s="10">
        <v>-99.744150930800004</v>
      </c>
      <c r="G298" s="8" t="s">
        <v>954</v>
      </c>
      <c r="H298" s="13">
        <v>9.7537889724628961</v>
      </c>
      <c r="I298" s="13">
        <v>-25.732357291176719</v>
      </c>
      <c r="J298" s="12">
        <v>614.93309999999997</v>
      </c>
      <c r="K298" s="12">
        <v>549.75946750000003</v>
      </c>
      <c r="L298" s="8">
        <f t="shared" si="6"/>
        <v>338065293.60412425</v>
      </c>
      <c r="M298" s="8">
        <v>3</v>
      </c>
      <c r="N298" s="12">
        <v>40.579059198652921</v>
      </c>
      <c r="O298" s="8">
        <v>939</v>
      </c>
      <c r="P298" s="8">
        <v>40.592909291442773</v>
      </c>
      <c r="Q298" s="8" t="s">
        <v>2071</v>
      </c>
      <c r="R298" s="12">
        <v>70.417197966161197</v>
      </c>
      <c r="S298" s="8">
        <v>469.32</v>
      </c>
    </row>
    <row r="299" spans="1:19">
      <c r="A299" s="8" t="s">
        <v>1402</v>
      </c>
      <c r="B299" s="8">
        <v>1</v>
      </c>
      <c r="C299" s="9">
        <v>39693</v>
      </c>
      <c r="D299" s="8" t="s">
        <v>2061</v>
      </c>
      <c r="E299" s="10">
        <v>38.7064016653</v>
      </c>
      <c r="F299" s="10">
        <v>-95.807268436699999</v>
      </c>
      <c r="G299" s="8" t="s">
        <v>953</v>
      </c>
      <c r="H299" s="13">
        <v>10.550064123376856</v>
      </c>
      <c r="I299" s="13">
        <v>-27.53024405772506</v>
      </c>
      <c r="J299" s="12">
        <v>329.39190000000002</v>
      </c>
      <c r="K299" s="12">
        <v>929.47331218500005</v>
      </c>
      <c r="L299" s="8">
        <f t="shared" si="6"/>
        <v>306160980.29991037</v>
      </c>
      <c r="M299" s="8">
        <v>3</v>
      </c>
      <c r="N299" s="12">
        <v>21.371070243388864</v>
      </c>
      <c r="O299" s="8">
        <v>586</v>
      </c>
      <c r="P299" s="8">
        <v>21.498110096095829</v>
      </c>
      <c r="Q299" s="8" t="s">
        <v>2071</v>
      </c>
      <c r="R299" s="12">
        <v>51.389427617191807</v>
      </c>
      <c r="S299" s="8">
        <v>453.2</v>
      </c>
    </row>
    <row r="300" spans="1:19">
      <c r="A300" s="8" t="s">
        <v>1313</v>
      </c>
      <c r="B300" s="8">
        <v>1</v>
      </c>
      <c r="C300" s="9">
        <v>39986</v>
      </c>
      <c r="D300" s="8" t="s">
        <v>2061</v>
      </c>
      <c r="E300" s="10">
        <v>38.664553028699999</v>
      </c>
      <c r="F300" s="10">
        <v>-98.062769809299994</v>
      </c>
      <c r="G300" s="8" t="s">
        <v>954</v>
      </c>
      <c r="H300" s="13">
        <v>10.719720738164032</v>
      </c>
      <c r="I300" s="13">
        <v>-25.44976964669609</v>
      </c>
      <c r="J300" s="12">
        <v>19602.863099999999</v>
      </c>
      <c r="K300" s="12">
        <v>530.88346977699996</v>
      </c>
      <c r="L300" s="8">
        <f t="shared" si="6"/>
        <v>10406835980.091518</v>
      </c>
      <c r="M300" s="8">
        <v>5</v>
      </c>
      <c r="N300" s="12">
        <v>24.554174078664595</v>
      </c>
      <c r="O300" s="8">
        <v>1019</v>
      </c>
      <c r="P300" s="8">
        <v>24.580943319526494</v>
      </c>
      <c r="Q300" s="8" t="s">
        <v>2071</v>
      </c>
      <c r="R300" s="12">
        <v>41.535982444690198</v>
      </c>
      <c r="S300" s="8">
        <v>1282.44</v>
      </c>
    </row>
    <row r="301" spans="1:19">
      <c r="A301" s="8" t="s">
        <v>1217</v>
      </c>
      <c r="B301" s="8">
        <v>1</v>
      </c>
      <c r="C301" s="9">
        <v>39952</v>
      </c>
      <c r="D301" s="8" t="s">
        <v>2061</v>
      </c>
      <c r="E301" s="10">
        <v>37.120284260299997</v>
      </c>
      <c r="F301" s="10">
        <v>-98.984890936300005</v>
      </c>
      <c r="G301" s="8" t="s">
        <v>954</v>
      </c>
      <c r="H301" s="13">
        <v>8.2555164598690354</v>
      </c>
      <c r="I301" s="13">
        <v>-25.641902620276245</v>
      </c>
      <c r="J301" s="12">
        <v>531.68039999999996</v>
      </c>
      <c r="K301" s="12">
        <v>668.06795020000004</v>
      </c>
      <c r="L301" s="8">
        <f t="shared" si="6"/>
        <v>355198634.98951608</v>
      </c>
      <c r="M301" s="8">
        <v>3</v>
      </c>
      <c r="N301" s="12">
        <v>10.184520443888088</v>
      </c>
      <c r="O301" s="8">
        <v>319</v>
      </c>
      <c r="P301" s="8">
        <v>10.194354094655788</v>
      </c>
      <c r="Q301" s="8" t="s">
        <v>2071</v>
      </c>
      <c r="R301" s="12">
        <v>26.685600723446914</v>
      </c>
      <c r="S301" s="8">
        <v>1089.99</v>
      </c>
    </row>
    <row r="302" spans="1:19">
      <c r="A302" s="8" t="s">
        <v>1629</v>
      </c>
      <c r="B302" s="8">
        <v>1</v>
      </c>
      <c r="C302" s="9">
        <v>40085</v>
      </c>
      <c r="D302" s="8" t="s">
        <v>2061</v>
      </c>
      <c r="E302" s="10">
        <v>37.503517511600002</v>
      </c>
      <c r="F302" s="10">
        <v>-95.152648542099996</v>
      </c>
      <c r="G302" s="8" t="s">
        <v>953</v>
      </c>
      <c r="H302" s="13">
        <v>10.089602150590752</v>
      </c>
      <c r="I302" s="13">
        <v>-24.753159857405993</v>
      </c>
      <c r="J302" s="12">
        <v>392.02019999999999</v>
      </c>
      <c r="K302" s="12">
        <v>1137.75006773</v>
      </c>
      <c r="L302" s="8">
        <f t="shared" si="6"/>
        <v>446021009.10152811</v>
      </c>
      <c r="M302" s="8">
        <v>3</v>
      </c>
      <c r="N302" s="12">
        <v>54.063186743370586</v>
      </c>
      <c r="O302" s="8">
        <v>761</v>
      </c>
      <c r="P302" s="8">
        <v>54.279335638106339</v>
      </c>
      <c r="Q302" s="8" t="s">
        <v>2071</v>
      </c>
      <c r="R302" s="12">
        <v>99.723307431662363</v>
      </c>
      <c r="S302" s="8">
        <v>356.05</v>
      </c>
    </row>
    <row r="303" spans="1:19">
      <c r="A303" s="8" t="s">
        <v>1221</v>
      </c>
      <c r="B303" s="8">
        <v>1</v>
      </c>
      <c r="C303" s="9">
        <v>40002</v>
      </c>
      <c r="D303" s="8" t="s">
        <v>2061</v>
      </c>
      <c r="E303" s="10">
        <v>38.515478940199998</v>
      </c>
      <c r="F303" s="10">
        <v>-96.4548419236</v>
      </c>
      <c r="G303" s="8" t="s">
        <v>953</v>
      </c>
      <c r="H303" s="13">
        <v>6.4823223352560477</v>
      </c>
      <c r="I303" s="13">
        <v>-26.298729165504007</v>
      </c>
      <c r="J303" s="12">
        <v>20.0565</v>
      </c>
      <c r="K303" s="12">
        <v>904.19676909999998</v>
      </c>
      <c r="L303" s="8">
        <f t="shared" si="6"/>
        <v>18135022.499454148</v>
      </c>
      <c r="M303" s="8">
        <v>2</v>
      </c>
      <c r="N303" s="12">
        <v>0.43384999141685471</v>
      </c>
      <c r="O303" s="8">
        <v>256</v>
      </c>
      <c r="P303" s="8">
        <v>0.47343705197343244</v>
      </c>
      <c r="Q303" s="8" t="s">
        <v>2069</v>
      </c>
      <c r="R303" s="12">
        <v>11.473339031407264</v>
      </c>
      <c r="S303" s="8">
        <v>509.27</v>
      </c>
    </row>
    <row r="304" spans="1:19">
      <c r="A304" s="8" t="s">
        <v>1887</v>
      </c>
      <c r="B304" s="8">
        <v>1</v>
      </c>
      <c r="C304" s="9">
        <v>39961</v>
      </c>
      <c r="D304" s="8" t="s">
        <v>2061</v>
      </c>
      <c r="E304" s="10">
        <v>39.054352207599997</v>
      </c>
      <c r="F304" s="10">
        <v>-95.490743622300002</v>
      </c>
      <c r="G304" s="8" t="s">
        <v>953</v>
      </c>
      <c r="H304" s="13">
        <v>8.2409228860486383</v>
      </c>
      <c r="I304" s="13">
        <v>-23.490032159722496</v>
      </c>
      <c r="J304" s="12">
        <v>280982.91239999997</v>
      </c>
      <c r="K304" s="12">
        <v>528.09282870799996</v>
      </c>
      <c r="L304" s="8">
        <f t="shared" si="6"/>
        <v>148385061027.92813</v>
      </c>
      <c r="M304" s="8">
        <v>5</v>
      </c>
      <c r="N304" s="12">
        <v>39.071902111633975</v>
      </c>
      <c r="O304" s="8">
        <v>1561</v>
      </c>
      <c r="P304" s="8">
        <v>39.166964092824934</v>
      </c>
      <c r="Q304" s="8" t="s">
        <v>2071</v>
      </c>
      <c r="R304" s="12">
        <v>70.513166614222826</v>
      </c>
      <c r="S304" s="8">
        <v>913.26</v>
      </c>
    </row>
    <row r="305" spans="1:19">
      <c r="A305" s="8" t="s">
        <v>1881</v>
      </c>
      <c r="B305" s="8">
        <v>1</v>
      </c>
      <c r="C305" s="9">
        <v>40022</v>
      </c>
      <c r="D305" s="8" t="s">
        <v>2061</v>
      </c>
      <c r="E305" s="10">
        <v>37.662318090500001</v>
      </c>
      <c r="F305" s="10">
        <v>-97.7576773089</v>
      </c>
      <c r="G305" s="8" t="s">
        <v>954</v>
      </c>
      <c r="H305" s="11">
        <v>12.969118459430856</v>
      </c>
      <c r="I305" s="11">
        <v>-25.871205870023566</v>
      </c>
      <c r="J305" s="12">
        <v>2584.4742000000001</v>
      </c>
      <c r="K305" s="12">
        <v>730.49640344600004</v>
      </c>
      <c r="L305" s="8">
        <f t="shared" si="6"/>
        <v>1887949107.8989782</v>
      </c>
      <c r="M305" s="8">
        <v>4</v>
      </c>
      <c r="N305" s="12">
        <v>47.888400166301345</v>
      </c>
      <c r="O305" s="8">
        <v>1369</v>
      </c>
      <c r="P305" s="8">
        <v>48.098539723758321</v>
      </c>
      <c r="Q305" s="8" t="s">
        <v>2071</v>
      </c>
      <c r="R305" s="12">
        <v>78.29252769437575</v>
      </c>
      <c r="S305" s="8">
        <v>692.93</v>
      </c>
    </row>
    <row r="306" spans="1:19">
      <c r="A306" s="8" t="s">
        <v>1202</v>
      </c>
      <c r="B306" s="8">
        <v>1</v>
      </c>
      <c r="C306" s="9">
        <v>39946</v>
      </c>
      <c r="D306" s="8" t="s">
        <v>2061</v>
      </c>
      <c r="E306" s="10">
        <v>38.232252425399999</v>
      </c>
      <c r="F306" s="10">
        <v>-100.029068643</v>
      </c>
      <c r="G306" s="8" t="s">
        <v>954</v>
      </c>
      <c r="H306" s="13">
        <v>8.5353510550349636</v>
      </c>
      <c r="I306" s="13">
        <v>-25.860573405276728</v>
      </c>
      <c r="J306" s="12">
        <v>2326.7799</v>
      </c>
      <c r="K306" s="12">
        <v>525.34373311399997</v>
      </c>
      <c r="L306" s="8">
        <f t="shared" si="6"/>
        <v>1222359238.8006196</v>
      </c>
      <c r="M306" s="8">
        <v>4</v>
      </c>
      <c r="N306" s="12">
        <v>51.125408964167292</v>
      </c>
      <c r="O306" s="8">
        <v>746</v>
      </c>
      <c r="P306" s="8">
        <v>51.156654274807821</v>
      </c>
      <c r="Q306" s="8" t="s">
        <v>2071</v>
      </c>
      <c r="R306" s="12">
        <v>88.259049440274836</v>
      </c>
      <c r="S306" s="8">
        <v>1067.07</v>
      </c>
    </row>
    <row r="307" spans="1:19">
      <c r="A307" s="8" t="s">
        <v>1496</v>
      </c>
      <c r="B307" s="8">
        <v>1</v>
      </c>
      <c r="C307" s="9">
        <v>39972</v>
      </c>
      <c r="D307" s="8" t="s">
        <v>2061</v>
      </c>
      <c r="E307" s="10">
        <v>39.106261496499997</v>
      </c>
      <c r="F307" s="10">
        <v>-99.232528233400004</v>
      </c>
      <c r="G307" s="8" t="s">
        <v>954</v>
      </c>
      <c r="H307" s="13">
        <v>11.57096568768522</v>
      </c>
      <c r="I307" s="13">
        <v>-25.412446600038969</v>
      </c>
      <c r="J307" s="12">
        <v>3169.9467</v>
      </c>
      <c r="K307" s="12">
        <v>562.66760396899997</v>
      </c>
      <c r="L307" s="8">
        <f t="shared" si="6"/>
        <v>1783626314.3984385</v>
      </c>
      <c r="M307" s="8">
        <v>4</v>
      </c>
      <c r="N307" s="12">
        <v>26.607913415560137</v>
      </c>
      <c r="O307" s="8">
        <v>1391</v>
      </c>
      <c r="P307" s="8">
        <v>26.633424418148383</v>
      </c>
      <c r="Q307" s="8" t="s">
        <v>2071</v>
      </c>
      <c r="R307" s="12">
        <v>47.214041040176227</v>
      </c>
      <c r="S307" s="8">
        <v>1440.53</v>
      </c>
    </row>
    <row r="308" spans="1:19">
      <c r="A308" s="8" t="s">
        <v>1705</v>
      </c>
      <c r="B308" s="8">
        <v>1</v>
      </c>
      <c r="C308" s="9">
        <v>40050</v>
      </c>
      <c r="D308" s="8" t="s">
        <v>2061</v>
      </c>
      <c r="E308" s="10">
        <v>38.582714764000002</v>
      </c>
      <c r="F308" s="10">
        <v>-95.512014704199999</v>
      </c>
      <c r="G308" s="8" t="s">
        <v>953</v>
      </c>
      <c r="H308" s="13">
        <v>9.7772443551083708</v>
      </c>
      <c r="I308" s="13">
        <v>-26.784842887429463</v>
      </c>
      <c r="J308" s="12">
        <v>1452.9105</v>
      </c>
      <c r="K308" s="12">
        <v>942.91648749199999</v>
      </c>
      <c r="L308" s="8">
        <f t="shared" si="6"/>
        <v>1369973265.3002455</v>
      </c>
      <c r="M308" s="8">
        <v>4</v>
      </c>
      <c r="N308" s="12">
        <v>16.866665892663079</v>
      </c>
      <c r="O308" s="8">
        <v>899</v>
      </c>
      <c r="P308" s="8">
        <v>16.991121363350874</v>
      </c>
      <c r="Q308" s="8" t="s">
        <v>2071</v>
      </c>
      <c r="R308" s="12">
        <v>44.524284607151891</v>
      </c>
      <c r="S308" s="8">
        <v>367.65</v>
      </c>
    </row>
    <row r="309" spans="1:19">
      <c r="A309" s="8" t="s">
        <v>1788</v>
      </c>
      <c r="B309" s="8">
        <v>1</v>
      </c>
      <c r="C309" s="9">
        <v>40051</v>
      </c>
      <c r="D309" s="8" t="s">
        <v>2061</v>
      </c>
      <c r="E309" s="10">
        <v>38.587373453399998</v>
      </c>
      <c r="F309" s="10">
        <v>-97.642500182199996</v>
      </c>
      <c r="G309" s="8" t="s">
        <v>954</v>
      </c>
      <c r="H309" s="13">
        <v>15.174655155472305</v>
      </c>
      <c r="I309" s="13">
        <v>-20.516117879323666</v>
      </c>
      <c r="J309" s="12">
        <v>20541.1374</v>
      </c>
      <c r="K309" s="12">
        <v>541.39305446200001</v>
      </c>
      <c r="L309" s="8">
        <f t="shared" si="6"/>
        <v>11120829119.109625</v>
      </c>
      <c r="M309" s="8">
        <v>5</v>
      </c>
      <c r="N309" s="12">
        <v>24.875071671932524</v>
      </c>
      <c r="O309" s="8">
        <v>901</v>
      </c>
      <c r="P309" s="8">
        <v>24.90738920840915</v>
      </c>
      <c r="Q309" s="8" t="s">
        <v>2071</v>
      </c>
      <c r="R309" s="12">
        <v>42.268040371381232</v>
      </c>
      <c r="S309" s="8">
        <v>1497.55</v>
      </c>
    </row>
    <row r="310" spans="1:19">
      <c r="A310" s="8" t="s">
        <v>1268</v>
      </c>
      <c r="B310" s="8">
        <v>1</v>
      </c>
      <c r="C310" s="9">
        <v>40036</v>
      </c>
      <c r="D310" s="8" t="s">
        <v>2061</v>
      </c>
      <c r="E310" s="10">
        <v>37.921586029300002</v>
      </c>
      <c r="F310" s="10">
        <v>-101.271344605</v>
      </c>
      <c r="G310" s="8" t="s">
        <v>954</v>
      </c>
      <c r="H310" s="13">
        <v>14.510983044706951</v>
      </c>
      <c r="I310" s="13">
        <v>-24.489063579666961</v>
      </c>
      <c r="J310" s="12">
        <v>68996.891699999993</v>
      </c>
      <c r="K310" s="12">
        <v>408.33992269499998</v>
      </c>
      <c r="L310" s="8">
        <f t="shared" si="6"/>
        <v>28174185422.973282</v>
      </c>
      <c r="M310" s="8">
        <v>5</v>
      </c>
      <c r="N310" s="12">
        <v>2.305125323726851</v>
      </c>
      <c r="O310" s="8">
        <v>1779</v>
      </c>
      <c r="P310" s="8">
        <v>2.3269738788796137</v>
      </c>
      <c r="Q310" s="8" t="s">
        <v>2069</v>
      </c>
      <c r="R310" s="12">
        <v>12.05493453473307</v>
      </c>
      <c r="S310" s="8">
        <v>4325.95</v>
      </c>
    </row>
    <row r="311" spans="1:19">
      <c r="A311" s="8" t="s">
        <v>1298</v>
      </c>
      <c r="B311" s="8">
        <v>1</v>
      </c>
      <c r="C311" s="9">
        <v>40072</v>
      </c>
      <c r="D311" s="8" t="s">
        <v>2061</v>
      </c>
      <c r="E311" s="10">
        <v>38.2136138682</v>
      </c>
      <c r="F311" s="10">
        <v>-94.950347334900002</v>
      </c>
      <c r="G311" s="8" t="s">
        <v>953</v>
      </c>
      <c r="H311" s="13">
        <v>9.584421798894935</v>
      </c>
      <c r="I311" s="13">
        <v>-26.614141877499598</v>
      </c>
      <c r="J311" s="12">
        <v>315.33929999999998</v>
      </c>
      <c r="K311" s="12">
        <v>1070.4872294700001</v>
      </c>
      <c r="L311" s="8">
        <f t="shared" si="6"/>
        <v>337566693.6000092</v>
      </c>
      <c r="M311" s="8">
        <v>3</v>
      </c>
      <c r="N311" s="12">
        <v>22.655868391059354</v>
      </c>
      <c r="O311" s="8">
        <v>635</v>
      </c>
      <c r="P311" s="8">
        <v>22.752137793269288</v>
      </c>
      <c r="Q311" s="8" t="s">
        <v>2071</v>
      </c>
      <c r="R311" s="12">
        <v>66.054648122016957</v>
      </c>
      <c r="S311" s="8">
        <v>310.60000000000002</v>
      </c>
    </row>
    <row r="312" spans="1:19">
      <c r="A312" s="8" t="s">
        <v>1550</v>
      </c>
      <c r="B312" s="8">
        <v>1</v>
      </c>
      <c r="C312" s="9">
        <v>40067</v>
      </c>
      <c r="D312" s="8" t="s">
        <v>2061</v>
      </c>
      <c r="E312" s="10">
        <v>38.159076029799998</v>
      </c>
      <c r="F312" s="10">
        <v>-82.869879796899994</v>
      </c>
      <c r="G312" s="8" t="s">
        <v>957</v>
      </c>
      <c r="H312" s="13">
        <v>6.3083198651598176</v>
      </c>
      <c r="I312" s="13">
        <v>-30.358914417092713</v>
      </c>
      <c r="J312" s="12">
        <v>13.0176</v>
      </c>
      <c r="K312" s="12">
        <v>1131.0439021</v>
      </c>
      <c r="L312" s="8">
        <f t="shared" si="6"/>
        <v>14723477.099976959</v>
      </c>
      <c r="M312" s="8">
        <v>2</v>
      </c>
      <c r="N312" s="12">
        <v>0.28648407249555274</v>
      </c>
      <c r="O312" s="8">
        <v>143</v>
      </c>
      <c r="P312" s="8">
        <v>0.63602093026537909</v>
      </c>
      <c r="Q312" s="8" t="s">
        <v>2069</v>
      </c>
      <c r="R312" s="12">
        <v>12.473054029473396</v>
      </c>
      <c r="S312" s="8">
        <v>249.69</v>
      </c>
    </row>
    <row r="313" spans="1:19">
      <c r="A313" s="8" t="s">
        <v>1699</v>
      </c>
      <c r="B313" s="8">
        <v>1</v>
      </c>
      <c r="C313" s="9">
        <v>40044</v>
      </c>
      <c r="D313" s="8" t="s">
        <v>2061</v>
      </c>
      <c r="E313" s="10">
        <v>37.080750823899997</v>
      </c>
      <c r="F313" s="10">
        <v>-86.571572027000002</v>
      </c>
      <c r="G313" s="8" t="s">
        <v>957</v>
      </c>
      <c r="H313" s="13">
        <v>9.6713946318853861</v>
      </c>
      <c r="I313" s="13">
        <v>-28.069695870297679</v>
      </c>
      <c r="J313" s="12">
        <v>545.37929999999994</v>
      </c>
      <c r="K313" s="12">
        <v>1292.8179221299999</v>
      </c>
      <c r="L313" s="8">
        <f t="shared" si="6"/>
        <v>705076133.39871383</v>
      </c>
      <c r="M313" s="8">
        <v>3</v>
      </c>
      <c r="N313" s="12">
        <v>30.07564997985634</v>
      </c>
      <c r="O313" s="8">
        <v>2638</v>
      </c>
      <c r="P313" s="8">
        <v>30.362497175483249</v>
      </c>
      <c r="Q313" s="8" t="s">
        <v>2071</v>
      </c>
      <c r="R313" s="12">
        <v>78.012387051720808</v>
      </c>
      <c r="S313" s="8">
        <v>438.23</v>
      </c>
    </row>
    <row r="314" spans="1:19">
      <c r="A314" s="8" t="s">
        <v>1575</v>
      </c>
      <c r="B314" s="8">
        <v>1</v>
      </c>
      <c r="C314" s="9">
        <v>40073</v>
      </c>
      <c r="D314" s="8" t="s">
        <v>2061</v>
      </c>
      <c r="E314" s="10">
        <v>38.677028361200001</v>
      </c>
      <c r="F314" s="10">
        <v>-84.720377226500005</v>
      </c>
      <c r="G314" s="8" t="s">
        <v>957</v>
      </c>
      <c r="H314" s="13">
        <v>6.4128412103766754</v>
      </c>
      <c r="I314" s="13">
        <v>-27.293199074153549</v>
      </c>
      <c r="J314" s="12">
        <v>80.301599999999993</v>
      </c>
      <c r="K314" s="12">
        <v>1127.76555635</v>
      </c>
      <c r="L314" s="8">
        <f t="shared" si="6"/>
        <v>90561378.599795148</v>
      </c>
      <c r="M314" s="8">
        <v>2</v>
      </c>
      <c r="N314" s="12">
        <v>7.6565212763590393</v>
      </c>
      <c r="O314" s="8">
        <v>614</v>
      </c>
      <c r="P314" s="8">
        <v>8.8181446899492624</v>
      </c>
      <c r="Q314" s="8" t="s">
        <v>2070</v>
      </c>
      <c r="R314" s="12">
        <v>41.241507495123777</v>
      </c>
      <c r="S314" s="8">
        <v>317.37</v>
      </c>
    </row>
    <row r="315" spans="1:19">
      <c r="A315" s="8" t="s">
        <v>1624</v>
      </c>
      <c r="B315" s="8">
        <v>1</v>
      </c>
      <c r="C315" s="9">
        <v>40071</v>
      </c>
      <c r="D315" s="8" t="s">
        <v>2061</v>
      </c>
      <c r="E315" s="10">
        <v>38.032101185199998</v>
      </c>
      <c r="F315" s="10">
        <v>-83.358718978300004</v>
      </c>
      <c r="G315" s="8" t="s">
        <v>957</v>
      </c>
      <c r="H315" s="13">
        <v>7.0012010522613197</v>
      </c>
      <c r="I315" s="13">
        <v>-26.127871873854531</v>
      </c>
      <c r="J315" s="12">
        <v>9.5058000000000007</v>
      </c>
      <c r="K315" s="12">
        <v>1160.2389698899999</v>
      </c>
      <c r="L315" s="8">
        <f t="shared" si="6"/>
        <v>11028999.599980362</v>
      </c>
      <c r="M315" s="8">
        <v>1</v>
      </c>
      <c r="N315" s="12">
        <v>6.0731848579533105</v>
      </c>
      <c r="O315" s="8">
        <v>216</v>
      </c>
      <c r="P315" s="8">
        <v>7.2265206647104003</v>
      </c>
      <c r="Q315" s="8" t="s">
        <v>2070</v>
      </c>
      <c r="R315" s="12">
        <v>35.776821678921863</v>
      </c>
      <c r="S315" s="8">
        <v>181.62</v>
      </c>
    </row>
    <row r="316" spans="1:19">
      <c r="A316" s="8" t="s">
        <v>1772</v>
      </c>
      <c r="B316" s="8">
        <v>1</v>
      </c>
      <c r="C316" s="9">
        <v>40050</v>
      </c>
      <c r="D316" s="8" t="s">
        <v>2061</v>
      </c>
      <c r="E316" s="10">
        <v>36.8510018821</v>
      </c>
      <c r="F316" s="10">
        <v>-87.428647497200004</v>
      </c>
      <c r="G316" s="8" t="s">
        <v>957</v>
      </c>
      <c r="H316" s="13">
        <v>7.5762873475073418</v>
      </c>
      <c r="I316" s="13">
        <v>-26.704785081016006</v>
      </c>
      <c r="J316" s="12">
        <v>7.2468000000000004</v>
      </c>
      <c r="K316" s="12">
        <v>1301.79942871</v>
      </c>
      <c r="L316" s="8">
        <f t="shared" si="6"/>
        <v>9433880.0999756288</v>
      </c>
      <c r="M316" s="8">
        <v>1</v>
      </c>
      <c r="N316" s="12">
        <v>67.139055313227843</v>
      </c>
      <c r="O316" s="8">
        <v>4108</v>
      </c>
      <c r="P316" s="8">
        <v>67.394962933544676</v>
      </c>
      <c r="Q316" s="8" t="s">
        <v>2071</v>
      </c>
      <c r="R316" s="12">
        <v>113.73706739400853</v>
      </c>
      <c r="S316" s="8">
        <v>460.8</v>
      </c>
    </row>
    <row r="317" spans="1:19">
      <c r="A317" s="8" t="s">
        <v>1574</v>
      </c>
      <c r="B317" s="8">
        <v>1</v>
      </c>
      <c r="C317" s="9">
        <v>40078</v>
      </c>
      <c r="D317" s="8" t="s">
        <v>2061</v>
      </c>
      <c r="E317" s="10">
        <v>37.826313221900001</v>
      </c>
      <c r="F317" s="10">
        <v>-82.569419040400007</v>
      </c>
      <c r="G317" s="8" t="s">
        <v>957</v>
      </c>
      <c r="H317" s="13">
        <v>7.2223571147629446</v>
      </c>
      <c r="I317" s="13">
        <v>-29.401260639130303</v>
      </c>
      <c r="J317" s="12">
        <v>4.7655000000000003</v>
      </c>
      <c r="K317" s="12">
        <v>1222.60698772</v>
      </c>
      <c r="L317" s="8">
        <f t="shared" si="6"/>
        <v>5826333.5999796595</v>
      </c>
      <c r="M317" s="8">
        <v>1</v>
      </c>
      <c r="N317" s="12">
        <v>0</v>
      </c>
      <c r="O317" s="8">
        <v>288</v>
      </c>
      <c r="P317" s="8">
        <v>9.8222441551177056E-2</v>
      </c>
      <c r="Q317" s="8" t="s">
        <v>2069</v>
      </c>
      <c r="R317" s="12">
        <v>9.7586246278522726</v>
      </c>
      <c r="S317" s="8">
        <v>620.82000000000005</v>
      </c>
    </row>
    <row r="318" spans="1:19">
      <c r="A318" s="8" t="s">
        <v>1630</v>
      </c>
      <c r="B318" s="8">
        <v>1</v>
      </c>
      <c r="C318" s="9">
        <v>40074</v>
      </c>
      <c r="D318" s="8" t="s">
        <v>2061</v>
      </c>
      <c r="E318" s="10">
        <v>37.664588600000002</v>
      </c>
      <c r="F318" s="10">
        <v>-83.564197367999995</v>
      </c>
      <c r="G318" s="8" t="s">
        <v>957</v>
      </c>
      <c r="H318" s="13">
        <v>4.1558490116300097</v>
      </c>
      <c r="I318" s="13">
        <v>-26.823322060925623</v>
      </c>
      <c r="J318" s="12">
        <v>21.875399999999999</v>
      </c>
      <c r="K318" s="12">
        <v>1195.20640994</v>
      </c>
      <c r="L318" s="8">
        <f t="shared" si="6"/>
        <v>26145618.300001476</v>
      </c>
      <c r="M318" s="8">
        <v>2</v>
      </c>
      <c r="N318" s="12">
        <v>1.6220720914206745</v>
      </c>
      <c r="O318" s="8">
        <v>119</v>
      </c>
      <c r="P318" s="8">
        <v>1.796473287223278</v>
      </c>
      <c r="Q318" s="8" t="s">
        <v>2069</v>
      </c>
      <c r="R318" s="12">
        <v>15.340481105970804</v>
      </c>
      <c r="S318" s="8">
        <v>424.7</v>
      </c>
    </row>
    <row r="319" spans="1:19">
      <c r="A319" s="8" t="s">
        <v>1609</v>
      </c>
      <c r="B319" s="8">
        <v>1</v>
      </c>
      <c r="C319" s="9">
        <v>40049</v>
      </c>
      <c r="D319" s="8" t="s">
        <v>2061</v>
      </c>
      <c r="E319" s="10">
        <v>38.246891607199998</v>
      </c>
      <c r="F319" s="10">
        <v>-83.608364022299995</v>
      </c>
      <c r="G319" s="8" t="s">
        <v>957</v>
      </c>
      <c r="H319" s="13">
        <v>7.837512263063747</v>
      </c>
      <c r="I319" s="13">
        <v>-29.399263192442429</v>
      </c>
      <c r="J319" s="12">
        <v>250.67609999999999</v>
      </c>
      <c r="K319" s="12">
        <v>1163.29889886</v>
      </c>
      <c r="L319" s="8">
        <f t="shared" si="6"/>
        <v>291611231.10051924</v>
      </c>
      <c r="M319" s="8">
        <v>3</v>
      </c>
      <c r="N319" s="12">
        <v>4.4855147604702141</v>
      </c>
      <c r="O319" s="8">
        <v>579</v>
      </c>
      <c r="P319" s="8">
        <v>5.3079745118859032</v>
      </c>
      <c r="Q319" s="8" t="s">
        <v>2070</v>
      </c>
      <c r="R319" s="12">
        <v>29.343087700837465</v>
      </c>
      <c r="S319" s="8">
        <v>201.34</v>
      </c>
    </row>
    <row r="320" spans="1:19">
      <c r="A320" s="8" t="s">
        <v>1481</v>
      </c>
      <c r="B320" s="8">
        <v>1</v>
      </c>
      <c r="C320" s="9">
        <v>40040</v>
      </c>
      <c r="D320" s="8" t="s">
        <v>2061</v>
      </c>
      <c r="E320" s="10">
        <v>36.650816232799997</v>
      </c>
      <c r="F320" s="10">
        <v>-85.785583452500006</v>
      </c>
      <c r="G320" s="8" t="s">
        <v>957</v>
      </c>
      <c r="H320" s="13">
        <v>10.039637453192601</v>
      </c>
      <c r="I320" s="13">
        <v>-25.163662003586232</v>
      </c>
      <c r="J320" s="12">
        <v>202.2525</v>
      </c>
      <c r="K320" s="12">
        <v>1360.47672489</v>
      </c>
      <c r="L320" s="8">
        <f t="shared" si="6"/>
        <v>275159818.80081475</v>
      </c>
      <c r="M320" s="8">
        <v>3</v>
      </c>
      <c r="N320" s="12">
        <v>24.990063067783804</v>
      </c>
      <c r="O320" s="8">
        <v>912</v>
      </c>
      <c r="P320" s="8">
        <v>25.385580076211252</v>
      </c>
      <c r="Q320" s="8" t="s">
        <v>2071</v>
      </c>
      <c r="R320" s="12">
        <v>66.861787488753222</v>
      </c>
      <c r="S320" s="8">
        <v>369.58</v>
      </c>
    </row>
    <row r="321" spans="1:19">
      <c r="A321" s="8" t="s">
        <v>1635</v>
      </c>
      <c r="B321" s="8">
        <v>1</v>
      </c>
      <c r="C321" s="9">
        <v>40070</v>
      </c>
      <c r="D321" s="8" t="s">
        <v>2061</v>
      </c>
      <c r="E321" s="10">
        <v>37.621165438299997</v>
      </c>
      <c r="F321" s="10">
        <v>-83.499862655100003</v>
      </c>
      <c r="G321" s="8" t="s">
        <v>957</v>
      </c>
      <c r="H321" s="13">
        <v>10.32162785161519</v>
      </c>
      <c r="I321" s="13">
        <v>-25.542398742793349</v>
      </c>
      <c r="J321" s="12">
        <v>3124.1907000000001</v>
      </c>
      <c r="K321" s="12">
        <v>1207.8395439999999</v>
      </c>
      <c r="L321" s="8">
        <f t="shared" si="6"/>
        <v>3773521070.4570408</v>
      </c>
      <c r="M321" s="8">
        <v>4</v>
      </c>
      <c r="N321" s="12">
        <v>0.15906405956877431</v>
      </c>
      <c r="O321" s="8">
        <v>589</v>
      </c>
      <c r="P321" s="8">
        <v>0.36321837230760429</v>
      </c>
      <c r="Q321" s="8" t="s">
        <v>2069</v>
      </c>
      <c r="R321" s="12">
        <v>10.119289124929109</v>
      </c>
      <c r="S321" s="8">
        <v>1040.6199999999999</v>
      </c>
    </row>
    <row r="322" spans="1:19">
      <c r="A322" s="8" t="s">
        <v>1548</v>
      </c>
      <c r="B322" s="8">
        <v>1</v>
      </c>
      <c r="C322" s="9">
        <v>40072</v>
      </c>
      <c r="D322" s="8" t="s">
        <v>2061</v>
      </c>
      <c r="E322" s="10">
        <v>37.291156758299998</v>
      </c>
      <c r="F322" s="10">
        <v>-85.592889816799996</v>
      </c>
      <c r="G322" s="8" t="s">
        <v>957</v>
      </c>
      <c r="H322" s="13">
        <v>10.145753606716063</v>
      </c>
      <c r="I322" s="13">
        <v>-25.2424503841617</v>
      </c>
      <c r="J322" s="12">
        <v>3103.5906</v>
      </c>
      <c r="K322" s="12">
        <v>1334.2123220000001</v>
      </c>
      <c r="L322" s="8">
        <f t="shared" si="6"/>
        <v>4140848820.9633732</v>
      </c>
      <c r="M322" s="8">
        <v>4</v>
      </c>
      <c r="N322" s="12">
        <v>18.84176911790539</v>
      </c>
      <c r="O322" s="8">
        <v>559</v>
      </c>
      <c r="P322" s="8">
        <v>19.011725738504108</v>
      </c>
      <c r="Q322" s="8" t="s">
        <v>2070</v>
      </c>
      <c r="R322" s="12">
        <v>56.8572739279237</v>
      </c>
      <c r="S322" s="8">
        <v>266.12</v>
      </c>
    </row>
    <row r="323" spans="1:19">
      <c r="A323" s="8" t="s">
        <v>1619</v>
      </c>
      <c r="B323" s="8">
        <v>1</v>
      </c>
      <c r="C323" s="9">
        <v>40046</v>
      </c>
      <c r="D323" s="8" t="s">
        <v>2061</v>
      </c>
      <c r="E323" s="10">
        <v>37.191101750199998</v>
      </c>
      <c r="F323" s="10">
        <v>-86.950171077799993</v>
      </c>
      <c r="G323" s="8" t="s">
        <v>953</v>
      </c>
      <c r="H323" s="13">
        <v>3.6974704646062948</v>
      </c>
      <c r="I323" s="13">
        <v>-32.200102607829635</v>
      </c>
      <c r="J323" s="12">
        <v>3.7530000000000001</v>
      </c>
      <c r="K323" s="12">
        <v>1250.7</v>
      </c>
      <c r="L323" s="8">
        <f t="shared" si="6"/>
        <v>4693877.1000000006</v>
      </c>
      <c r="M323" s="8">
        <v>1</v>
      </c>
      <c r="N323" s="12">
        <v>17.406881451729465</v>
      </c>
      <c r="O323" s="8">
        <v>139</v>
      </c>
      <c r="P323" s="8">
        <v>17.601951775836181</v>
      </c>
      <c r="Q323" s="8" t="s">
        <v>2071</v>
      </c>
      <c r="R323" s="12">
        <v>42.263739783187511</v>
      </c>
      <c r="S323" s="8">
        <v>248.72</v>
      </c>
    </row>
    <row r="324" spans="1:19">
      <c r="A324" s="8" t="s">
        <v>1718</v>
      </c>
      <c r="B324" s="8">
        <v>1</v>
      </c>
      <c r="C324" s="9">
        <v>40069</v>
      </c>
      <c r="D324" s="8" t="s">
        <v>2061</v>
      </c>
      <c r="E324" s="10">
        <v>37.979428367200001</v>
      </c>
      <c r="F324" s="10">
        <v>-82.671119944400004</v>
      </c>
      <c r="G324" s="8" t="s">
        <v>957</v>
      </c>
      <c r="H324" s="13">
        <v>9.8051184940716105</v>
      </c>
      <c r="I324" s="13">
        <v>-26.942893725426583</v>
      </c>
      <c r="J324" s="12">
        <v>5905.2096000000001</v>
      </c>
      <c r="K324" s="12">
        <v>1175.464661</v>
      </c>
      <c r="L324" s="8">
        <f t="shared" si="6"/>
        <v>6941365200.5979452</v>
      </c>
      <c r="M324" s="8">
        <v>4</v>
      </c>
      <c r="N324" s="12">
        <v>3.8738817734006088</v>
      </c>
      <c r="O324" s="8">
        <v>653</v>
      </c>
      <c r="P324" s="8">
        <v>4.1353353979893335</v>
      </c>
      <c r="Q324" s="8" t="s">
        <v>2069</v>
      </c>
      <c r="R324" s="12">
        <v>14.58257709172433</v>
      </c>
      <c r="S324" s="8">
        <v>743.3</v>
      </c>
    </row>
    <row r="325" spans="1:19">
      <c r="A325" s="8" t="s">
        <v>1634</v>
      </c>
      <c r="B325" s="8">
        <v>1</v>
      </c>
      <c r="C325" s="9">
        <v>40048</v>
      </c>
      <c r="D325" s="8" t="s">
        <v>2061</v>
      </c>
      <c r="E325" s="10">
        <v>38.6201424964</v>
      </c>
      <c r="F325" s="10">
        <v>-85.4185368017</v>
      </c>
      <c r="G325" s="8" t="s">
        <v>957</v>
      </c>
      <c r="H325" s="13">
        <v>5.3088252097597399</v>
      </c>
      <c r="I325" s="13">
        <v>-27.693182663507134</v>
      </c>
      <c r="J325" s="12">
        <v>67.994100000000003</v>
      </c>
      <c r="K325" s="12">
        <v>1177.2466480000001</v>
      </c>
      <c r="L325" s="8">
        <f t="shared" ref="L325:L388" si="7">J325*K325*1000</f>
        <v>80045826.308776811</v>
      </c>
      <c r="M325" s="8">
        <v>2</v>
      </c>
      <c r="N325" s="12">
        <v>14.547230421390386</v>
      </c>
      <c r="O325" s="8">
        <v>328</v>
      </c>
      <c r="P325" s="8">
        <v>15.355422239988389</v>
      </c>
      <c r="Q325" s="8" t="s">
        <v>2071</v>
      </c>
      <c r="R325" s="12">
        <v>49.353931974170806</v>
      </c>
      <c r="S325" s="8">
        <v>518.09</v>
      </c>
    </row>
    <row r="326" spans="1:19">
      <c r="A326" s="8" t="s">
        <v>1814</v>
      </c>
      <c r="B326" s="8">
        <v>1</v>
      </c>
      <c r="C326" s="9">
        <v>40043</v>
      </c>
      <c r="D326" s="8" t="s">
        <v>2061</v>
      </c>
      <c r="E326" s="10">
        <v>36.889083919199997</v>
      </c>
      <c r="F326" s="10">
        <v>-86.376356741500004</v>
      </c>
      <c r="G326" s="8" t="s">
        <v>957</v>
      </c>
      <c r="H326" s="13">
        <v>5.3923727208738397</v>
      </c>
      <c r="I326" s="13">
        <v>-27.480718582740732</v>
      </c>
      <c r="J326" s="12">
        <v>1150.3134</v>
      </c>
      <c r="K326" s="12">
        <v>1324.42057669</v>
      </c>
      <c r="L326" s="8">
        <f t="shared" si="7"/>
        <v>1523498736.6022346</v>
      </c>
      <c r="M326" s="8">
        <v>4</v>
      </c>
      <c r="N326" s="12">
        <v>27.621653543449291</v>
      </c>
      <c r="O326" s="8">
        <v>1817</v>
      </c>
      <c r="P326" s="8">
        <v>28.030025875498268</v>
      </c>
      <c r="Q326" s="8" t="s">
        <v>2071</v>
      </c>
      <c r="R326" s="12">
        <v>72.964216969174885</v>
      </c>
      <c r="S326" s="8">
        <v>368.62</v>
      </c>
    </row>
    <row r="327" spans="1:19">
      <c r="A327" s="8" t="s">
        <v>1389</v>
      </c>
      <c r="B327" s="8">
        <v>1</v>
      </c>
      <c r="C327" s="9">
        <v>40038</v>
      </c>
      <c r="D327" s="8" t="s">
        <v>2061</v>
      </c>
      <c r="E327" s="10">
        <v>37.204631758300003</v>
      </c>
      <c r="F327" s="10">
        <v>-83.527860812100002</v>
      </c>
      <c r="G327" s="8" t="s">
        <v>957</v>
      </c>
      <c r="H327" s="13">
        <v>2.0685145499398572</v>
      </c>
      <c r="I327" s="13">
        <v>-25.728933233185494</v>
      </c>
      <c r="J327" s="12">
        <v>0.45540000000000003</v>
      </c>
      <c r="K327" s="12">
        <v>1232.7233200000001</v>
      </c>
      <c r="L327" s="8">
        <f t="shared" si="7"/>
        <v>561382.1999280001</v>
      </c>
      <c r="M327" s="8">
        <v>1</v>
      </c>
      <c r="N327" s="12">
        <v>0</v>
      </c>
      <c r="O327" s="8">
        <v>39</v>
      </c>
      <c r="P327" s="8">
        <v>0</v>
      </c>
      <c r="Q327" s="8" t="s">
        <v>2069</v>
      </c>
      <c r="R327" s="12">
        <v>8.3189487460000002</v>
      </c>
      <c r="S327" s="8">
        <v>23.51</v>
      </c>
    </row>
    <row r="328" spans="1:19">
      <c r="A328" s="8" t="s">
        <v>1839</v>
      </c>
      <c r="B328" s="8">
        <v>1</v>
      </c>
      <c r="C328" s="9">
        <v>40050</v>
      </c>
      <c r="D328" s="8" t="s">
        <v>2061</v>
      </c>
      <c r="E328" s="10">
        <v>38.497717401499997</v>
      </c>
      <c r="F328" s="10">
        <v>-82.838344714300007</v>
      </c>
      <c r="G328" s="8" t="s">
        <v>957</v>
      </c>
      <c r="H328" s="13">
        <v>7.1766560761321969</v>
      </c>
      <c r="I328" s="13">
        <v>-31.581610612598453</v>
      </c>
      <c r="J328" s="12">
        <v>1398.1257000000001</v>
      </c>
      <c r="K328" s="12">
        <v>1121.1051881799999</v>
      </c>
      <c r="L328" s="8">
        <f t="shared" si="7"/>
        <v>1567445975.9977942</v>
      </c>
      <c r="M328" s="8">
        <v>4</v>
      </c>
      <c r="N328" s="12">
        <v>0.99278748445327225</v>
      </c>
      <c r="O328" s="8">
        <v>517</v>
      </c>
      <c r="P328" s="8">
        <v>1.376576064351416</v>
      </c>
      <c r="Q328" s="8" t="s">
        <v>2069</v>
      </c>
      <c r="R328" s="12">
        <v>17.268990801846137</v>
      </c>
      <c r="S328" s="8">
        <v>276.76</v>
      </c>
    </row>
    <row r="329" spans="1:19">
      <c r="A329" s="8" t="s">
        <v>1777</v>
      </c>
      <c r="B329" s="8">
        <v>1</v>
      </c>
      <c r="C329" s="9">
        <v>40071</v>
      </c>
      <c r="D329" s="8" t="s">
        <v>2061</v>
      </c>
      <c r="E329" s="10">
        <v>37.769280432599999</v>
      </c>
      <c r="F329" s="10">
        <v>-85.7162867288</v>
      </c>
      <c r="G329" s="8" t="s">
        <v>957</v>
      </c>
      <c r="H329" s="13">
        <v>9.6966232189641808</v>
      </c>
      <c r="I329" s="13">
        <v>-32.137007095343286</v>
      </c>
      <c r="J329" s="12">
        <v>3374.0145000000002</v>
      </c>
      <c r="K329" s="12">
        <v>1259.0382935800001</v>
      </c>
      <c r="L329" s="8">
        <f t="shared" si="7"/>
        <v>4248013458.5941777</v>
      </c>
      <c r="M329" s="8">
        <v>4</v>
      </c>
      <c r="N329" s="12">
        <v>17.389701653069967</v>
      </c>
      <c r="O329" s="8">
        <v>455</v>
      </c>
      <c r="P329" s="8">
        <v>17.729161376875357</v>
      </c>
      <c r="Q329" s="8" t="s">
        <v>2070</v>
      </c>
      <c r="R329" s="12">
        <v>58.941594103368857</v>
      </c>
      <c r="S329" s="8">
        <v>374.42</v>
      </c>
    </row>
    <row r="330" spans="1:19">
      <c r="A330" s="8" t="s">
        <v>1359</v>
      </c>
      <c r="B330" s="8">
        <v>1</v>
      </c>
      <c r="C330" s="9">
        <v>40074</v>
      </c>
      <c r="D330" s="8" t="s">
        <v>2061</v>
      </c>
      <c r="E330" s="10">
        <v>36.579226218499997</v>
      </c>
      <c r="F330" s="10">
        <v>-89.1879406045</v>
      </c>
      <c r="G330" s="8" t="s">
        <v>950</v>
      </c>
      <c r="H330" s="13">
        <v>6.7885330515456817</v>
      </c>
      <c r="I330" s="13">
        <v>-35.259830257853359</v>
      </c>
      <c r="J330" s="12">
        <v>826.47</v>
      </c>
      <c r="K330" s="12">
        <v>1299.5252194300001</v>
      </c>
      <c r="L330" s="8">
        <f t="shared" si="7"/>
        <v>1074018608.1023123</v>
      </c>
      <c r="M330" s="8">
        <v>3</v>
      </c>
      <c r="N330" s="12">
        <v>61.75371153569818</v>
      </c>
      <c r="O330" s="8">
        <v>695</v>
      </c>
      <c r="P330" s="8">
        <v>61.857657939796425</v>
      </c>
      <c r="Q330" s="8" t="s">
        <v>2071</v>
      </c>
      <c r="R330" s="12">
        <v>114.48158981815752</v>
      </c>
      <c r="S330" s="8">
        <v>212.94</v>
      </c>
    </row>
    <row r="331" spans="1:19">
      <c r="A331" s="8" t="s">
        <v>1663</v>
      </c>
      <c r="B331" s="8">
        <v>1</v>
      </c>
      <c r="C331" s="9">
        <v>40041</v>
      </c>
      <c r="D331" s="8" t="s">
        <v>2061</v>
      </c>
      <c r="E331" s="10">
        <v>36.935034688599998</v>
      </c>
      <c r="F331" s="10">
        <v>-85.777664033799994</v>
      </c>
      <c r="G331" s="8" t="s">
        <v>957</v>
      </c>
      <c r="H331" s="13">
        <v>8.9381178592542057</v>
      </c>
      <c r="I331" s="13">
        <v>-25.293522779091674</v>
      </c>
      <c r="J331" s="12">
        <v>36.4176</v>
      </c>
      <c r="K331" s="12">
        <v>1300.6495399999999</v>
      </c>
      <c r="L331" s="8">
        <f t="shared" si="7"/>
        <v>47366534.687903993</v>
      </c>
      <c r="M331" s="8">
        <v>2</v>
      </c>
      <c r="N331" s="12">
        <v>26.19940921257653</v>
      </c>
      <c r="O331" s="8">
        <v>659</v>
      </c>
      <c r="P331" s="8">
        <v>26.418879333942105</v>
      </c>
      <c r="Q331" s="8" t="s">
        <v>2071</v>
      </c>
      <c r="R331" s="12">
        <v>68.877206919139212</v>
      </c>
      <c r="S331" s="8">
        <v>448.95</v>
      </c>
    </row>
    <row r="332" spans="1:19">
      <c r="A332" s="8" t="s">
        <v>1830</v>
      </c>
      <c r="B332" s="8">
        <v>1</v>
      </c>
      <c r="C332" s="9">
        <v>40045</v>
      </c>
      <c r="D332" s="8" t="s">
        <v>2061</v>
      </c>
      <c r="E332" s="10">
        <v>37.116306101799999</v>
      </c>
      <c r="F332" s="10">
        <v>-86.4429759617</v>
      </c>
      <c r="G332" s="8" t="s">
        <v>957</v>
      </c>
      <c r="H332" s="13">
        <v>5.8709420321955168</v>
      </c>
      <c r="I332" s="13">
        <v>-23.02156989441912</v>
      </c>
      <c r="J332" s="12">
        <v>15.993</v>
      </c>
      <c r="K332" s="12">
        <v>1300.2540799999999</v>
      </c>
      <c r="L332" s="8">
        <f t="shared" si="7"/>
        <v>20794963.50144</v>
      </c>
      <c r="M332" s="8">
        <v>2</v>
      </c>
      <c r="N332" s="12">
        <v>30.045937803438111</v>
      </c>
      <c r="O332" s="8">
        <v>1863</v>
      </c>
      <c r="P332" s="8">
        <v>30.209985625366848</v>
      </c>
      <c r="Q332" s="8" t="s">
        <v>2070</v>
      </c>
      <c r="R332" s="12">
        <v>84.114341860313033</v>
      </c>
      <c r="S332" s="8">
        <v>339.61</v>
      </c>
    </row>
    <row r="333" spans="1:19">
      <c r="A333" s="8" t="s">
        <v>1662</v>
      </c>
      <c r="B333" s="8">
        <v>1</v>
      </c>
      <c r="C333" s="9">
        <v>40076</v>
      </c>
      <c r="D333" s="8" t="s">
        <v>2061</v>
      </c>
      <c r="E333" s="10">
        <v>37.2961756463</v>
      </c>
      <c r="F333" s="10">
        <v>-83.062814532499999</v>
      </c>
      <c r="G333" s="8" t="s">
        <v>957</v>
      </c>
      <c r="H333" s="13">
        <v>9.2885651688905657</v>
      </c>
      <c r="I333" s="13">
        <v>-23.519217183330255</v>
      </c>
      <c r="J333" s="12">
        <v>2.7702</v>
      </c>
      <c r="K333" s="12">
        <v>1189.924301</v>
      </c>
      <c r="L333" s="8">
        <f t="shared" si="7"/>
        <v>3296328.2986302003</v>
      </c>
      <c r="M333" s="8">
        <v>1</v>
      </c>
      <c r="N333" s="12">
        <v>0</v>
      </c>
      <c r="O333" s="8">
        <v>365</v>
      </c>
      <c r="P333" s="8">
        <v>0.19081829175847553</v>
      </c>
      <c r="Q333" s="8" t="s">
        <v>2069</v>
      </c>
      <c r="R333" s="12">
        <v>9.5067262006181732</v>
      </c>
      <c r="S333" s="8">
        <v>1686.3</v>
      </c>
    </row>
    <row r="334" spans="1:19">
      <c r="A334" s="8" t="s">
        <v>1708</v>
      </c>
      <c r="B334" s="8">
        <v>1</v>
      </c>
      <c r="C334" s="9">
        <v>40080</v>
      </c>
      <c r="D334" s="8" t="s">
        <v>2061</v>
      </c>
      <c r="E334" s="10">
        <v>38.362312683500001</v>
      </c>
      <c r="F334" s="10">
        <v>-82.932432809900007</v>
      </c>
      <c r="G334" s="8" t="s">
        <v>957</v>
      </c>
      <c r="H334" s="13">
        <v>5.969840728219336</v>
      </c>
      <c r="I334" s="13">
        <v>-32.677294741601315</v>
      </c>
      <c r="J334" s="12">
        <v>1161.7281</v>
      </c>
      <c r="K334" s="12">
        <v>1127.4794621000001</v>
      </c>
      <c r="L334" s="8">
        <f t="shared" si="7"/>
        <v>1309824573.2944553</v>
      </c>
      <c r="M334" s="8">
        <v>4</v>
      </c>
      <c r="N334" s="12">
        <v>0.94125584719772393</v>
      </c>
      <c r="O334" s="8">
        <v>1308</v>
      </c>
      <c r="P334" s="8">
        <v>1.3337291934583546</v>
      </c>
      <c r="Q334" s="8" t="s">
        <v>2069</v>
      </c>
      <c r="R334" s="12">
        <v>16.947782110071984</v>
      </c>
      <c r="S334" s="8">
        <v>403.42</v>
      </c>
    </row>
    <row r="335" spans="1:19">
      <c r="A335" s="8" t="s">
        <v>1655</v>
      </c>
      <c r="B335" s="8">
        <v>1</v>
      </c>
      <c r="C335" s="9">
        <v>40072</v>
      </c>
      <c r="D335" s="8" t="s">
        <v>2061</v>
      </c>
      <c r="E335" s="10">
        <v>38.605447143699998</v>
      </c>
      <c r="F335" s="10">
        <v>-83.9559278742</v>
      </c>
      <c r="G335" s="8" t="s">
        <v>957</v>
      </c>
      <c r="H335" s="13">
        <v>8.0894397781963114</v>
      </c>
      <c r="I335" s="13">
        <v>-25.564455373385584</v>
      </c>
      <c r="J335" s="12">
        <v>13.153499999999999</v>
      </c>
      <c r="K335" s="12">
        <v>1148.96182</v>
      </c>
      <c r="L335" s="8">
        <f t="shared" si="7"/>
        <v>15112869.299369998</v>
      </c>
      <c r="M335" s="8">
        <v>2</v>
      </c>
      <c r="N335" s="12">
        <v>6.5039906386234794</v>
      </c>
      <c r="O335" s="8">
        <v>1200</v>
      </c>
      <c r="P335" s="8">
        <v>7.3369977801083976</v>
      </c>
      <c r="Q335" s="8" t="s">
        <v>2070</v>
      </c>
      <c r="R335" s="12">
        <v>37.05137591866032</v>
      </c>
      <c r="S335" s="8">
        <v>526.98</v>
      </c>
    </row>
    <row r="336" spans="1:19">
      <c r="A336" s="8" t="s">
        <v>1778</v>
      </c>
      <c r="B336" s="8">
        <v>1</v>
      </c>
      <c r="C336" s="9">
        <v>40083</v>
      </c>
      <c r="D336" s="8" t="s">
        <v>2061</v>
      </c>
      <c r="E336" s="10">
        <v>37.250373279800002</v>
      </c>
      <c r="F336" s="10">
        <v>-87.241226783900004</v>
      </c>
      <c r="G336" s="8" t="s">
        <v>953</v>
      </c>
      <c r="H336" s="13">
        <v>3.7330593805643746</v>
      </c>
      <c r="I336" s="13">
        <v>-25.231092653381673</v>
      </c>
      <c r="J336" s="12">
        <v>5.2731000000000003</v>
      </c>
      <c r="K336" s="12">
        <v>1256.3840250000001</v>
      </c>
      <c r="L336" s="8">
        <f t="shared" si="7"/>
        <v>6625038.6022275006</v>
      </c>
      <c r="M336" s="8">
        <v>1</v>
      </c>
      <c r="N336" s="12">
        <v>2.6074007457278303</v>
      </c>
      <c r="O336" s="8">
        <v>188</v>
      </c>
      <c r="P336" s="8">
        <v>2.9633246158042992</v>
      </c>
      <c r="Q336" s="8" t="s">
        <v>2069</v>
      </c>
      <c r="R336" s="12">
        <v>16.810151795092764</v>
      </c>
      <c r="S336" s="8">
        <v>1155.2</v>
      </c>
    </row>
    <row r="337" spans="1:19">
      <c r="A337" s="8" t="s">
        <v>1848</v>
      </c>
      <c r="B337" s="8">
        <v>1</v>
      </c>
      <c r="C337" s="9">
        <v>40086</v>
      </c>
      <c r="D337" s="8" t="s">
        <v>2061</v>
      </c>
      <c r="E337" s="10">
        <v>38.820726013300003</v>
      </c>
      <c r="F337" s="10">
        <v>-84.705139176700001</v>
      </c>
      <c r="G337" s="8" t="s">
        <v>957</v>
      </c>
      <c r="H337" s="13">
        <v>6.1003503544937026</v>
      </c>
      <c r="I337" s="13">
        <v>-26.92816201315372</v>
      </c>
      <c r="J337" s="12">
        <v>5.5880999999999998</v>
      </c>
      <c r="K337" s="12">
        <v>1125.2040589999999</v>
      </c>
      <c r="L337" s="8">
        <f t="shared" si="7"/>
        <v>6287752.8020978998</v>
      </c>
      <c r="M337" s="8">
        <v>1</v>
      </c>
      <c r="N337" s="12">
        <v>18.365668503375534</v>
      </c>
      <c r="O337" s="8">
        <v>549</v>
      </c>
      <c r="P337" s="8">
        <v>19.128914568621756</v>
      </c>
      <c r="Q337" s="8" t="s">
        <v>2071</v>
      </c>
      <c r="R337" s="12">
        <v>57.222161404067862</v>
      </c>
      <c r="S337" s="8">
        <v>630.70000000000005</v>
      </c>
    </row>
    <row r="338" spans="1:19">
      <c r="A338" s="8" t="s">
        <v>1376</v>
      </c>
      <c r="B338" s="8">
        <v>1</v>
      </c>
      <c r="C338" s="9">
        <v>39984</v>
      </c>
      <c r="D338" s="8" t="s">
        <v>2061</v>
      </c>
      <c r="E338" s="10">
        <v>30.951772535100002</v>
      </c>
      <c r="F338" s="10">
        <v>-90.689890840800004</v>
      </c>
      <c r="G338" s="8" t="s">
        <v>950</v>
      </c>
      <c r="H338" s="11">
        <v>7.9672394543126872</v>
      </c>
      <c r="I338" s="11">
        <v>-32.235014026721259</v>
      </c>
      <c r="J338" s="12">
        <v>1.2834000000000001</v>
      </c>
      <c r="K338" s="12">
        <v>1660.9046283299999</v>
      </c>
      <c r="L338" s="8">
        <f t="shared" si="7"/>
        <v>2131604.9999987222</v>
      </c>
      <c r="M338" s="8">
        <v>1</v>
      </c>
      <c r="N338" s="12">
        <v>8.9479711860623539</v>
      </c>
      <c r="O338" s="8">
        <v>302</v>
      </c>
      <c r="P338" s="8">
        <v>9.2030114057311874</v>
      </c>
      <c r="Q338" s="8" t="s">
        <v>2070</v>
      </c>
      <c r="R338" s="12">
        <v>34.485721516272747</v>
      </c>
      <c r="S338" s="8">
        <v>34.56</v>
      </c>
    </row>
    <row r="339" spans="1:19">
      <c r="A339" s="8" t="s">
        <v>1075</v>
      </c>
      <c r="B339" s="8">
        <v>1</v>
      </c>
      <c r="C339" s="9">
        <v>39983</v>
      </c>
      <c r="D339" s="8" t="s">
        <v>2061</v>
      </c>
      <c r="E339" s="10">
        <v>30.668607593000001</v>
      </c>
      <c r="F339" s="10">
        <v>-90.315432873000006</v>
      </c>
      <c r="G339" s="8" t="s">
        <v>950</v>
      </c>
      <c r="H339" s="11">
        <v>7.8849872392221716</v>
      </c>
      <c r="I339" s="11">
        <v>-35.048282963609111</v>
      </c>
      <c r="J339" s="12">
        <v>71.500500000000002</v>
      </c>
      <c r="K339" s="12">
        <v>1680.253622</v>
      </c>
      <c r="L339" s="8">
        <f t="shared" si="7"/>
        <v>120138974.099811</v>
      </c>
      <c r="M339" s="8">
        <v>2</v>
      </c>
      <c r="N339" s="12">
        <v>15.883061771873445</v>
      </c>
      <c r="O339" s="8">
        <v>198</v>
      </c>
      <c r="P339" s="8">
        <v>16.065120807701916</v>
      </c>
      <c r="Q339" s="8" t="s">
        <v>2070</v>
      </c>
      <c r="R339" s="12">
        <v>45.412936448474753</v>
      </c>
      <c r="S339" s="8">
        <v>31.39</v>
      </c>
    </row>
    <row r="340" spans="1:19">
      <c r="A340" s="8" t="s">
        <v>1653</v>
      </c>
      <c r="B340" s="8">
        <v>1</v>
      </c>
      <c r="C340" s="9">
        <v>39651</v>
      </c>
      <c r="D340" s="8" t="s">
        <v>2061</v>
      </c>
      <c r="E340" s="10">
        <v>31.152402480500001</v>
      </c>
      <c r="F340" s="10">
        <v>-92.809003942999993</v>
      </c>
      <c r="G340" s="8" t="s">
        <v>950</v>
      </c>
      <c r="H340" s="11">
        <v>4.4695567009780923</v>
      </c>
      <c r="I340" s="11">
        <v>-28.950395537953892</v>
      </c>
      <c r="J340" s="12">
        <v>109.224</v>
      </c>
      <c r="K340" s="12">
        <v>1554.60225775</v>
      </c>
      <c r="L340" s="8">
        <f t="shared" si="7"/>
        <v>169799877.00048602</v>
      </c>
      <c r="M340" s="8">
        <v>3</v>
      </c>
      <c r="N340" s="12">
        <v>1.8750575278740655</v>
      </c>
      <c r="O340" s="8">
        <v>397</v>
      </c>
      <c r="P340" s="8">
        <v>2.0226259793847392</v>
      </c>
      <c r="Q340" s="8" t="s">
        <v>2069</v>
      </c>
      <c r="R340" s="12">
        <v>12.574100558402154</v>
      </c>
      <c r="S340" s="8">
        <v>62.75</v>
      </c>
    </row>
    <row r="341" spans="1:19">
      <c r="A341" s="8" t="s">
        <v>2040</v>
      </c>
      <c r="B341" s="8">
        <v>1</v>
      </c>
      <c r="C341" s="9">
        <v>39986</v>
      </c>
      <c r="D341" s="8" t="s">
        <v>2061</v>
      </c>
      <c r="E341" s="10">
        <v>30.502053431299998</v>
      </c>
      <c r="F341" s="10">
        <v>-91.166999195900004</v>
      </c>
      <c r="G341" s="8" t="s">
        <v>950</v>
      </c>
      <c r="H341" s="13">
        <v>4.1441620906403402</v>
      </c>
      <c r="I341" s="13">
        <v>-31.438010305041111</v>
      </c>
      <c r="J341" s="12">
        <v>1.3257000000000001</v>
      </c>
      <c r="K341" s="12">
        <v>1631.0651731200001</v>
      </c>
      <c r="L341" s="8">
        <f t="shared" si="7"/>
        <v>2162303.1000051843</v>
      </c>
      <c r="M341" s="8">
        <v>1</v>
      </c>
      <c r="N341" s="12">
        <v>0</v>
      </c>
      <c r="O341" s="8">
        <v>2231</v>
      </c>
      <c r="P341" s="8">
        <v>30.825871515661692</v>
      </c>
      <c r="Q341" s="8" t="s">
        <v>2071</v>
      </c>
      <c r="R341" s="12">
        <v>76.253009446336094</v>
      </c>
      <c r="S341" s="8">
        <v>567.70000000000005</v>
      </c>
    </row>
    <row r="342" spans="1:19">
      <c r="A342" s="8" t="s">
        <v>1329</v>
      </c>
      <c r="B342" s="8">
        <v>1</v>
      </c>
      <c r="C342" s="9">
        <v>39645</v>
      </c>
      <c r="D342" s="8" t="s">
        <v>2061</v>
      </c>
      <c r="E342" s="10">
        <v>32.974801571699999</v>
      </c>
      <c r="F342" s="10">
        <v>-92.076439678499995</v>
      </c>
      <c r="G342" s="8" t="s">
        <v>950</v>
      </c>
      <c r="H342" s="11">
        <v>8.4110581538833991</v>
      </c>
      <c r="I342" s="11">
        <v>-27.293478362898302</v>
      </c>
      <c r="J342" s="12">
        <v>28240.776900000001</v>
      </c>
      <c r="K342" s="12">
        <v>1399.972794</v>
      </c>
      <c r="L342" s="8">
        <f t="shared" si="7"/>
        <v>39536319341.42366</v>
      </c>
      <c r="M342" s="8">
        <v>5</v>
      </c>
      <c r="N342" s="12">
        <v>2.680251887634578</v>
      </c>
      <c r="O342" s="8">
        <v>491</v>
      </c>
      <c r="P342" s="8">
        <v>3.103390612272535</v>
      </c>
      <c r="Q342" s="8" t="s">
        <v>2069</v>
      </c>
      <c r="R342" s="12">
        <v>16.667213447460028</v>
      </c>
      <c r="S342" s="8">
        <v>116.4</v>
      </c>
    </row>
    <row r="343" spans="1:19">
      <c r="A343" s="8" t="s">
        <v>1689</v>
      </c>
      <c r="B343" s="8">
        <v>1</v>
      </c>
      <c r="C343" s="9">
        <v>39643</v>
      </c>
      <c r="D343" s="8" t="s">
        <v>2061</v>
      </c>
      <c r="E343" s="10">
        <v>32.7846484449</v>
      </c>
      <c r="F343" s="10">
        <v>-91.957366251899998</v>
      </c>
      <c r="G343" s="8" t="s">
        <v>950</v>
      </c>
      <c r="H343" s="11">
        <v>8.1497852371777277</v>
      </c>
      <c r="I343" s="11">
        <v>-29.529392724139981</v>
      </c>
      <c r="J343" s="12">
        <v>4237.5663000000004</v>
      </c>
      <c r="K343" s="12">
        <v>1395.056511</v>
      </c>
      <c r="L343" s="8">
        <f t="shared" si="7"/>
        <v>5911644457.6091795</v>
      </c>
      <c r="M343" s="8">
        <v>4</v>
      </c>
      <c r="N343" s="12">
        <v>23.75464273550892</v>
      </c>
      <c r="O343" s="8">
        <v>689</v>
      </c>
      <c r="P343" s="8">
        <v>24.061330388259591</v>
      </c>
      <c r="Q343" s="8" t="s">
        <v>2071</v>
      </c>
      <c r="R343" s="12">
        <v>47.901415431955549</v>
      </c>
      <c r="S343" s="8">
        <v>194.3</v>
      </c>
    </row>
    <row r="344" spans="1:19">
      <c r="A344" s="8" t="s">
        <v>1567</v>
      </c>
      <c r="B344" s="8">
        <v>1</v>
      </c>
      <c r="C344" s="9">
        <v>39658</v>
      </c>
      <c r="D344" s="8" t="s">
        <v>2061</v>
      </c>
      <c r="E344" s="10">
        <v>31.5511897825</v>
      </c>
      <c r="F344" s="10">
        <v>-91.805449610799997</v>
      </c>
      <c r="G344" s="8" t="s">
        <v>950</v>
      </c>
      <c r="H344" s="11">
        <v>7.3296387870542947</v>
      </c>
      <c r="I344" s="11">
        <v>-29.036523943341074</v>
      </c>
      <c r="J344" s="12">
        <v>62899.509599999998</v>
      </c>
      <c r="K344" s="12">
        <v>1429.1653859999999</v>
      </c>
      <c r="L344" s="8">
        <f t="shared" si="7"/>
        <v>89893801916.694702</v>
      </c>
      <c r="M344" s="8">
        <v>5</v>
      </c>
      <c r="N344" s="12">
        <v>17.477735348422627</v>
      </c>
      <c r="O344" s="8">
        <v>1466</v>
      </c>
      <c r="P344" s="8">
        <v>17.788214548594532</v>
      </c>
      <c r="Q344" s="8" t="s">
        <v>2071</v>
      </c>
      <c r="R344" s="12">
        <v>36.462505755750108</v>
      </c>
      <c r="S344" s="8">
        <v>168.91</v>
      </c>
    </row>
    <row r="345" spans="1:19">
      <c r="A345" s="8" t="s">
        <v>1411</v>
      </c>
      <c r="B345" s="8">
        <v>1</v>
      </c>
      <c r="C345" s="9">
        <v>39641</v>
      </c>
      <c r="D345" s="8" t="s">
        <v>2061</v>
      </c>
      <c r="E345" s="10">
        <v>32.066175679399997</v>
      </c>
      <c r="F345" s="10">
        <v>-93.414124977100002</v>
      </c>
      <c r="G345" s="8" t="s">
        <v>950</v>
      </c>
      <c r="H345" s="11">
        <v>6.551706197723985</v>
      </c>
      <c r="I345" s="11">
        <v>-29.083259646243746</v>
      </c>
      <c r="J345" s="12">
        <v>161077.2597</v>
      </c>
      <c r="K345" s="12">
        <v>923.93448899999999</v>
      </c>
      <c r="L345" s="8">
        <f t="shared" si="7"/>
        <v>148824835630.43979</v>
      </c>
      <c r="M345" s="8">
        <v>5</v>
      </c>
      <c r="N345" s="12">
        <v>10.405379631268346</v>
      </c>
      <c r="O345" s="8">
        <v>778</v>
      </c>
      <c r="P345" s="8">
        <v>10.535677042335179</v>
      </c>
      <c r="Q345" s="8" t="s">
        <v>2070</v>
      </c>
      <c r="R345" s="12">
        <v>32.636081698632005</v>
      </c>
      <c r="S345" s="8">
        <v>652.1</v>
      </c>
    </row>
    <row r="346" spans="1:19">
      <c r="A346" s="8" t="s">
        <v>1074</v>
      </c>
      <c r="B346" s="8">
        <v>1</v>
      </c>
      <c r="C346" s="9">
        <v>39981</v>
      </c>
      <c r="D346" s="8" t="s">
        <v>2061</v>
      </c>
      <c r="E346" s="10">
        <v>29.8973342647</v>
      </c>
      <c r="F346" s="10">
        <v>-90.683336804899994</v>
      </c>
      <c r="G346" s="8" t="s">
        <v>950</v>
      </c>
      <c r="H346" s="11">
        <v>5.1203590601814692</v>
      </c>
      <c r="I346" s="11">
        <v>-33.069323408828424</v>
      </c>
      <c r="J346" s="12">
        <v>566.10720000000003</v>
      </c>
      <c r="K346" s="12">
        <v>1653.1493640000001</v>
      </c>
      <c r="L346" s="8">
        <f t="shared" si="7"/>
        <v>935859757.63582087</v>
      </c>
      <c r="M346" s="8">
        <v>3</v>
      </c>
      <c r="N346" s="12">
        <v>57.342577722837902</v>
      </c>
      <c r="O346" s="8">
        <v>935</v>
      </c>
      <c r="P346" s="8">
        <v>58.827743285798633</v>
      </c>
      <c r="Q346" s="8" t="s">
        <v>2071</v>
      </c>
      <c r="R346" s="12">
        <v>82.279276814088078</v>
      </c>
      <c r="S346" s="8">
        <v>204.86</v>
      </c>
    </row>
    <row r="347" spans="1:19">
      <c r="A347" s="8" t="s">
        <v>1228</v>
      </c>
      <c r="B347" s="8">
        <v>1</v>
      </c>
      <c r="C347" s="9">
        <v>39665</v>
      </c>
      <c r="D347" s="8" t="s">
        <v>2061</v>
      </c>
      <c r="E347" s="10">
        <v>32.712378473900003</v>
      </c>
      <c r="F347" s="10">
        <v>-92.278816805299996</v>
      </c>
      <c r="G347" s="8" t="s">
        <v>950</v>
      </c>
      <c r="H347" s="11">
        <v>9.3242603120752747</v>
      </c>
      <c r="I347" s="11">
        <v>-27.113393717606364</v>
      </c>
      <c r="J347" s="12">
        <v>4211.7812999999996</v>
      </c>
      <c r="K347" s="12">
        <v>1416.7276132100001</v>
      </c>
      <c r="L347" s="8">
        <f t="shared" si="7"/>
        <v>5966946868.5115108</v>
      </c>
      <c r="M347" s="8">
        <v>4</v>
      </c>
      <c r="N347" s="12">
        <v>2.2098639526465722</v>
      </c>
      <c r="O347" s="8">
        <v>526</v>
      </c>
      <c r="P347" s="8">
        <v>2.4251401814658675</v>
      </c>
      <c r="Q347" s="8" t="s">
        <v>2069</v>
      </c>
      <c r="R347" s="12">
        <v>17.164420524338166</v>
      </c>
      <c r="S347" s="8">
        <v>114.6</v>
      </c>
    </row>
    <row r="348" spans="1:19">
      <c r="A348" s="8" t="s">
        <v>1084</v>
      </c>
      <c r="B348" s="8">
        <v>1</v>
      </c>
      <c r="C348" s="9">
        <v>39990</v>
      </c>
      <c r="D348" s="8" t="s">
        <v>2061</v>
      </c>
      <c r="E348" s="10">
        <v>29.892132118500001</v>
      </c>
      <c r="F348" s="10">
        <v>-91.444641941599997</v>
      </c>
      <c r="G348" s="8" t="s">
        <v>950</v>
      </c>
      <c r="H348" s="11">
        <v>12.265185293601487</v>
      </c>
      <c r="I348" s="11">
        <v>-28.473002139265347</v>
      </c>
      <c r="J348" s="12">
        <v>3121111.2437999998</v>
      </c>
      <c r="K348" s="12">
        <v>818.90419578900003</v>
      </c>
      <c r="L348" s="8">
        <f t="shared" si="7"/>
        <v>2555891093072.0444</v>
      </c>
      <c r="M348" s="8">
        <v>5</v>
      </c>
      <c r="N348" s="12">
        <v>23.274760790866054</v>
      </c>
      <c r="O348" s="8">
        <v>1578</v>
      </c>
      <c r="P348" s="8">
        <v>23.686441721031667</v>
      </c>
      <c r="Q348" s="8" t="s">
        <v>2071</v>
      </c>
      <c r="R348" s="12">
        <v>55.404625970141858</v>
      </c>
      <c r="S348" s="8">
        <v>325.69</v>
      </c>
    </row>
    <row r="349" spans="1:19">
      <c r="A349" s="8" t="s">
        <v>1933</v>
      </c>
      <c r="B349" s="8">
        <v>1</v>
      </c>
      <c r="C349" s="9">
        <v>39987</v>
      </c>
      <c r="D349" s="8" t="s">
        <v>2061</v>
      </c>
      <c r="E349" s="10">
        <v>30.328478246</v>
      </c>
      <c r="F349" s="10">
        <v>-90.843821332999994</v>
      </c>
      <c r="G349" s="8" t="s">
        <v>950</v>
      </c>
      <c r="H349" s="11">
        <v>7.5729368533786499</v>
      </c>
      <c r="I349" s="11">
        <v>-25.241843591426637</v>
      </c>
      <c r="J349" s="12">
        <v>4229.0703000000003</v>
      </c>
      <c r="K349" s="12">
        <v>1643.5751499999999</v>
      </c>
      <c r="L349" s="8">
        <f t="shared" si="7"/>
        <v>6950794852.6830454</v>
      </c>
      <c r="M349" s="8">
        <v>4</v>
      </c>
      <c r="N349" s="12">
        <v>5.9919419948822936</v>
      </c>
      <c r="O349" s="8">
        <v>211</v>
      </c>
      <c r="P349" s="8">
        <v>8.0886860350720298</v>
      </c>
      <c r="Q349" s="8" t="s">
        <v>2069</v>
      </c>
      <c r="R349" s="12">
        <v>30.580360424434836</v>
      </c>
      <c r="S349" s="8">
        <v>100.05</v>
      </c>
    </row>
    <row r="350" spans="1:19">
      <c r="A350" s="8" t="s">
        <v>1559</v>
      </c>
      <c r="B350" s="8">
        <v>1</v>
      </c>
      <c r="C350" s="9">
        <v>39990</v>
      </c>
      <c r="D350" s="8" t="s">
        <v>2061</v>
      </c>
      <c r="E350" s="10">
        <v>31.017568219899999</v>
      </c>
      <c r="F350" s="10">
        <v>-91.690339894299996</v>
      </c>
      <c r="G350" s="8" t="s">
        <v>950</v>
      </c>
      <c r="H350" s="11">
        <v>10.154912871436986</v>
      </c>
      <c r="I350" s="11">
        <v>-30.621978190128935</v>
      </c>
      <c r="J350" s="12">
        <v>2878600.1877000001</v>
      </c>
      <c r="K350" s="12">
        <v>795.23970609599996</v>
      </c>
      <c r="L350" s="8">
        <f t="shared" si="7"/>
        <v>2289177167234.4385</v>
      </c>
      <c r="M350" s="8">
        <v>5</v>
      </c>
      <c r="N350" s="12">
        <v>24.172036176979642</v>
      </c>
      <c r="O350" s="8">
        <v>834</v>
      </c>
      <c r="P350" s="8">
        <v>24.602804560650043</v>
      </c>
      <c r="Q350" s="8" t="s">
        <v>2071</v>
      </c>
      <c r="R350" s="12">
        <v>57.109343354339629</v>
      </c>
      <c r="S350" s="8">
        <v>337.62</v>
      </c>
    </row>
    <row r="351" spans="1:19">
      <c r="A351" s="8" t="s">
        <v>1972</v>
      </c>
      <c r="B351" s="8">
        <v>1</v>
      </c>
      <c r="C351" s="9">
        <v>39660</v>
      </c>
      <c r="D351" s="8" t="s">
        <v>2061</v>
      </c>
      <c r="E351" s="10">
        <v>31.333615241099999</v>
      </c>
      <c r="F351" s="10">
        <v>-92.502039699799994</v>
      </c>
      <c r="G351" s="8" t="s">
        <v>950</v>
      </c>
      <c r="H351" s="11">
        <v>8.767643026150008</v>
      </c>
      <c r="I351" s="11">
        <v>-30.879862941944179</v>
      </c>
      <c r="J351" s="12">
        <v>175.0257</v>
      </c>
      <c r="K351" s="12">
        <v>1537.1688670000001</v>
      </c>
      <c r="L351" s="8">
        <f t="shared" si="7"/>
        <v>269044056.9648819</v>
      </c>
      <c r="M351" s="8">
        <v>3</v>
      </c>
      <c r="N351" s="12">
        <v>32.887489072088592</v>
      </c>
      <c r="O351" s="8">
        <v>709</v>
      </c>
      <c r="P351" s="8">
        <v>33.407450429761745</v>
      </c>
      <c r="Q351" s="8" t="s">
        <v>2071</v>
      </c>
      <c r="R351" s="12">
        <v>61.197042790266011</v>
      </c>
      <c r="S351" s="8">
        <v>182.69</v>
      </c>
    </row>
    <row r="352" spans="1:19">
      <c r="A352" s="8" t="s">
        <v>1552</v>
      </c>
      <c r="B352" s="8">
        <v>1</v>
      </c>
      <c r="C352" s="9">
        <v>39976</v>
      </c>
      <c r="D352" s="8" t="s">
        <v>2061</v>
      </c>
      <c r="E352" s="10">
        <v>32.564000429799997</v>
      </c>
      <c r="F352" s="10">
        <v>-93.320620993899993</v>
      </c>
      <c r="G352" s="8" t="s">
        <v>950</v>
      </c>
      <c r="H352" s="11">
        <v>8.2848494625833951</v>
      </c>
      <c r="I352" s="11">
        <v>-29.645828875460158</v>
      </c>
      <c r="J352" s="12">
        <v>2834.5392000000002</v>
      </c>
      <c r="K352" s="12">
        <v>1367.7349134200001</v>
      </c>
      <c r="L352" s="8">
        <f t="shared" si="7"/>
        <v>3876898227.2975965</v>
      </c>
      <c r="M352" s="8">
        <v>4</v>
      </c>
      <c r="N352" s="12">
        <v>3.0883772310147708</v>
      </c>
      <c r="O352" s="8">
        <v>809</v>
      </c>
      <c r="P352" s="8">
        <v>3.3072580979459243</v>
      </c>
      <c r="Q352" s="8" t="s">
        <v>2069</v>
      </c>
      <c r="R352" s="12">
        <v>18.598643642822065</v>
      </c>
      <c r="S352" s="8">
        <v>94.2</v>
      </c>
    </row>
    <row r="353" spans="1:19">
      <c r="A353" s="8" t="s">
        <v>1573</v>
      </c>
      <c r="B353" s="8">
        <v>1</v>
      </c>
      <c r="C353" s="9">
        <v>39971</v>
      </c>
      <c r="D353" s="8" t="s">
        <v>2061</v>
      </c>
      <c r="E353" s="10">
        <v>29.904271451500001</v>
      </c>
      <c r="F353" s="10">
        <v>-92.116003371100007</v>
      </c>
      <c r="G353" s="8" t="s">
        <v>950</v>
      </c>
      <c r="H353" s="11">
        <v>12.313710307679084</v>
      </c>
      <c r="I353" s="11">
        <v>-25.219400611600186</v>
      </c>
      <c r="J353" s="12">
        <v>4455.8711999999996</v>
      </c>
      <c r="K353" s="12">
        <v>1594.1861200000001</v>
      </c>
      <c r="L353" s="8">
        <f t="shared" si="7"/>
        <v>7103488019.5477438</v>
      </c>
      <c r="M353" s="8">
        <v>4</v>
      </c>
      <c r="N353" s="12">
        <v>23.850095101341754</v>
      </c>
      <c r="O353" s="8">
        <v>1279</v>
      </c>
      <c r="P353" s="8">
        <v>24.849489548767327</v>
      </c>
      <c r="Q353" s="8" t="s">
        <v>2071</v>
      </c>
      <c r="R353" s="12">
        <v>46.716325137722357</v>
      </c>
      <c r="S353" s="8">
        <v>260.12</v>
      </c>
    </row>
    <row r="354" spans="1:19">
      <c r="A354" s="8" t="s">
        <v>1290</v>
      </c>
      <c r="B354" s="8">
        <v>1</v>
      </c>
      <c r="C354" s="9">
        <v>39973</v>
      </c>
      <c r="D354" s="8" t="s">
        <v>2061</v>
      </c>
      <c r="E354" s="10">
        <v>31.363985352299999</v>
      </c>
      <c r="F354" s="10">
        <v>-93.198805775099999</v>
      </c>
      <c r="G354" s="8" t="s">
        <v>950</v>
      </c>
      <c r="H354" s="11">
        <v>0.45662755779148245</v>
      </c>
      <c r="I354" s="11">
        <v>-26.180455682885999</v>
      </c>
      <c r="J354" s="12">
        <v>2.0421</v>
      </c>
      <c r="K354" s="12">
        <v>1479.829</v>
      </c>
      <c r="L354" s="8">
        <f t="shared" si="7"/>
        <v>3021958.8009000001</v>
      </c>
      <c r="M354" s="8">
        <v>1</v>
      </c>
      <c r="N354" s="12">
        <v>0</v>
      </c>
      <c r="O354" s="8">
        <v>93</v>
      </c>
      <c r="P354" s="8">
        <v>0.19430048852920434</v>
      </c>
      <c r="Q354" s="8" t="s">
        <v>2069</v>
      </c>
      <c r="R354" s="12">
        <v>9.5746257616529338</v>
      </c>
      <c r="S354" s="8">
        <v>57.8</v>
      </c>
    </row>
    <row r="355" spans="1:19">
      <c r="A355" s="8" t="s">
        <v>1907</v>
      </c>
      <c r="B355" s="8">
        <v>1</v>
      </c>
      <c r="C355" s="9">
        <v>39970</v>
      </c>
      <c r="D355" s="8" t="s">
        <v>2061</v>
      </c>
      <c r="E355" s="10">
        <v>30.6008304725</v>
      </c>
      <c r="F355" s="10">
        <v>-91.876773305599997</v>
      </c>
      <c r="G355" s="8" t="s">
        <v>950</v>
      </c>
      <c r="H355" s="11">
        <v>8.412934660140138</v>
      </c>
      <c r="I355" s="11">
        <v>-29.518184370593019</v>
      </c>
      <c r="J355" s="12">
        <v>2158.5383999999999</v>
      </c>
      <c r="K355" s="12">
        <v>1565.8201770000001</v>
      </c>
      <c r="L355" s="8">
        <f t="shared" si="7"/>
        <v>3379882979.5492969</v>
      </c>
      <c r="M355" s="8">
        <v>4</v>
      </c>
      <c r="N355" s="12">
        <v>39.34064861138858</v>
      </c>
      <c r="O355" s="8">
        <v>1264</v>
      </c>
      <c r="P355" s="8">
        <v>39.587420789048203</v>
      </c>
      <c r="Q355" s="8" t="s">
        <v>2071</v>
      </c>
      <c r="R355" s="12">
        <v>69.312275984268467</v>
      </c>
      <c r="S355" s="8">
        <v>444</v>
      </c>
    </row>
    <row r="356" spans="1:19">
      <c r="A356" s="8" t="s">
        <v>1982</v>
      </c>
      <c r="B356" s="8">
        <v>1</v>
      </c>
      <c r="C356" s="9">
        <v>39966</v>
      </c>
      <c r="D356" s="8" t="s">
        <v>2061</v>
      </c>
      <c r="E356" s="10">
        <v>32.528476038699999</v>
      </c>
      <c r="F356" s="10">
        <v>-92.0439914966</v>
      </c>
      <c r="G356" s="8" t="s">
        <v>950</v>
      </c>
      <c r="H356" s="11">
        <v>2.5144997659637163</v>
      </c>
      <c r="I356" s="11">
        <v>-22.151261657934832</v>
      </c>
      <c r="J356" s="12">
        <v>4462.7012999999997</v>
      </c>
      <c r="K356" s="12">
        <v>1397.0438329999999</v>
      </c>
      <c r="L356" s="8">
        <f t="shared" si="7"/>
        <v>6234589329.6860819</v>
      </c>
      <c r="M356" s="8">
        <v>4</v>
      </c>
      <c r="N356" s="12">
        <v>23.495214249935437</v>
      </c>
      <c r="O356" s="8">
        <v>1089</v>
      </c>
      <c r="P356" s="8">
        <v>23.843573659369849</v>
      </c>
      <c r="Q356" s="8" t="s">
        <v>2071</v>
      </c>
      <c r="R356" s="12">
        <v>51.731414314081846</v>
      </c>
      <c r="S356" s="8">
        <v>81.58</v>
      </c>
    </row>
    <row r="357" spans="1:19">
      <c r="A357" s="8" t="s">
        <v>1651</v>
      </c>
      <c r="B357" s="8">
        <v>1</v>
      </c>
      <c r="C357" s="9">
        <v>39978</v>
      </c>
      <c r="D357" s="8" t="s">
        <v>2061</v>
      </c>
      <c r="E357" s="10">
        <v>30.177772300899999</v>
      </c>
      <c r="F357" s="10">
        <v>-93.050982548700006</v>
      </c>
      <c r="G357" s="8" t="s">
        <v>950</v>
      </c>
      <c r="H357" s="11">
        <v>9.8258134378748494</v>
      </c>
      <c r="I357" s="11">
        <v>-21.545860463031659</v>
      </c>
      <c r="J357" s="12">
        <v>137.13390000000001</v>
      </c>
      <c r="K357" s="12">
        <v>1545.7526559999999</v>
      </c>
      <c r="L357" s="8">
        <f t="shared" si="7"/>
        <v>211975090.15263841</v>
      </c>
      <c r="M357" s="8">
        <v>3</v>
      </c>
      <c r="N357" s="12">
        <v>15.647727272699999</v>
      </c>
      <c r="O357" s="8">
        <v>4047</v>
      </c>
      <c r="P357" s="8">
        <v>15.813567504035941</v>
      </c>
      <c r="Q357" s="8" t="s">
        <v>2071</v>
      </c>
      <c r="R357" s="12" t="s">
        <v>2074</v>
      </c>
      <c r="S357" s="8">
        <v>1131.8399999999999</v>
      </c>
    </row>
    <row r="358" spans="1:19">
      <c r="A358" s="8" t="s">
        <v>1639</v>
      </c>
      <c r="B358" s="8">
        <v>1</v>
      </c>
      <c r="C358" s="9">
        <v>39967</v>
      </c>
      <c r="D358" s="8" t="s">
        <v>2061</v>
      </c>
      <c r="E358" s="10">
        <v>32.495024179799998</v>
      </c>
      <c r="F358" s="10">
        <v>-91.518578542900002</v>
      </c>
      <c r="G358" s="8" t="s">
        <v>950</v>
      </c>
      <c r="H358" s="11">
        <v>3.1984864217871345</v>
      </c>
      <c r="I358" s="11">
        <v>-34.909527438088169</v>
      </c>
      <c r="J358" s="12">
        <v>8.7201000000000004</v>
      </c>
      <c r="K358" s="12">
        <v>1456.28331097</v>
      </c>
      <c r="L358" s="8">
        <f t="shared" si="7"/>
        <v>12698936.099989498</v>
      </c>
      <c r="M358" s="8">
        <v>1</v>
      </c>
      <c r="N358" s="12">
        <v>51.482939222035775</v>
      </c>
      <c r="O358" s="8">
        <v>789</v>
      </c>
      <c r="P358" s="8">
        <v>51.617375428598777</v>
      </c>
      <c r="Q358" s="8" t="s">
        <v>2071</v>
      </c>
      <c r="R358" s="12">
        <v>82.925204945188739</v>
      </c>
      <c r="S358" s="8">
        <v>57.14</v>
      </c>
    </row>
    <row r="359" spans="1:19">
      <c r="A359" s="8" t="s">
        <v>1984</v>
      </c>
      <c r="B359" s="8">
        <v>1</v>
      </c>
      <c r="C359" s="9">
        <v>39964</v>
      </c>
      <c r="D359" s="8" t="s">
        <v>2061</v>
      </c>
      <c r="E359" s="10">
        <v>32.575916308300002</v>
      </c>
      <c r="F359" s="10">
        <v>-92.061922309400003</v>
      </c>
      <c r="G359" s="8" t="s">
        <v>950</v>
      </c>
      <c r="H359" s="11">
        <v>8.694493030715325</v>
      </c>
      <c r="I359" s="11">
        <v>-20.615042130560902</v>
      </c>
      <c r="J359" s="12">
        <v>4423.2479999999996</v>
      </c>
      <c r="K359" s="12">
        <v>1396.7262743399999</v>
      </c>
      <c r="L359" s="8">
        <f t="shared" si="7"/>
        <v>6178066699.5218554</v>
      </c>
      <c r="M359" s="8">
        <v>4</v>
      </c>
      <c r="N359" s="12">
        <v>23.575399778816834</v>
      </c>
      <c r="O359" s="8">
        <v>849</v>
      </c>
      <c r="P359" s="8">
        <v>23.905366522577122</v>
      </c>
      <c r="Q359" s="8" t="s">
        <v>2071</v>
      </c>
      <c r="R359" s="12">
        <v>51.803941506216525</v>
      </c>
      <c r="S359" s="8">
        <v>72.319999999999993</v>
      </c>
    </row>
    <row r="360" spans="1:19">
      <c r="A360" s="8" t="s">
        <v>1067</v>
      </c>
      <c r="B360" s="8">
        <v>1</v>
      </c>
      <c r="C360" s="9">
        <v>39975</v>
      </c>
      <c r="D360" s="8" t="s">
        <v>2061</v>
      </c>
      <c r="E360" s="10">
        <v>31.398469074000001</v>
      </c>
      <c r="F360" s="10">
        <v>-91.764064804399993</v>
      </c>
      <c r="G360" s="8" t="s">
        <v>950</v>
      </c>
      <c r="H360" s="11">
        <v>10.530712488684348</v>
      </c>
      <c r="I360" s="11">
        <v>-27.475986953175784</v>
      </c>
      <c r="J360" s="12">
        <v>8.4392999999999994</v>
      </c>
      <c r="K360" s="12">
        <v>1540.3109736599999</v>
      </c>
      <c r="L360" s="8">
        <f t="shared" si="7"/>
        <v>12999146.400008837</v>
      </c>
      <c r="M360" s="8">
        <v>1</v>
      </c>
      <c r="N360" s="12">
        <v>91.358430001672488</v>
      </c>
      <c r="O360" s="8">
        <v>13419</v>
      </c>
      <c r="P360" s="8">
        <v>91.382938241961824</v>
      </c>
      <c r="Q360" s="8" t="s">
        <v>2071</v>
      </c>
      <c r="R360" s="12">
        <v>133.04799430232129</v>
      </c>
      <c r="S360" s="8">
        <v>634.82000000000005</v>
      </c>
    </row>
    <row r="361" spans="1:19">
      <c r="A361" s="8" t="s">
        <v>1847</v>
      </c>
      <c r="B361" s="8">
        <v>1</v>
      </c>
      <c r="C361" s="9">
        <v>39980</v>
      </c>
      <c r="D361" s="8" t="s">
        <v>2061</v>
      </c>
      <c r="E361" s="10">
        <v>29.818754106699998</v>
      </c>
      <c r="F361" s="10">
        <v>-91.591915501499997</v>
      </c>
      <c r="G361" s="8" t="s">
        <v>950</v>
      </c>
      <c r="H361" s="11">
        <v>9.0151447979833748</v>
      </c>
      <c r="I361" s="11">
        <v>-28.579823588045006</v>
      </c>
      <c r="J361" s="12">
        <v>72.480599999999995</v>
      </c>
      <c r="K361" s="12">
        <v>1648.4656915099999</v>
      </c>
      <c r="L361" s="8">
        <f t="shared" si="7"/>
        <v>119481782.40005969</v>
      </c>
      <c r="M361" s="8">
        <v>2</v>
      </c>
      <c r="N361" s="12">
        <v>28.702388626800001</v>
      </c>
      <c r="O361" s="8">
        <v>848</v>
      </c>
      <c r="P361" s="8">
        <v>29.129861234610786</v>
      </c>
      <c r="Q361" s="8" t="s">
        <v>2071</v>
      </c>
      <c r="R361" s="12" t="s">
        <v>2074</v>
      </c>
      <c r="S361" s="8">
        <v>561.36</v>
      </c>
    </row>
    <row r="362" spans="1:19">
      <c r="A362" s="8" t="s">
        <v>1840</v>
      </c>
      <c r="B362" s="8">
        <v>1</v>
      </c>
      <c r="C362" s="9">
        <v>40016</v>
      </c>
      <c r="D362" s="8" t="s">
        <v>2061</v>
      </c>
      <c r="E362" s="10">
        <v>30.131401524200001</v>
      </c>
      <c r="F362" s="10">
        <v>-93.619524979999994</v>
      </c>
      <c r="G362" s="8" t="s">
        <v>950</v>
      </c>
      <c r="H362" s="11">
        <v>6.2898717123272707</v>
      </c>
      <c r="I362" s="11">
        <v>-30.319316960281967</v>
      </c>
      <c r="J362" s="12">
        <v>224.50409999999999</v>
      </c>
      <c r="K362" s="12">
        <v>1566.5413090500001</v>
      </c>
      <c r="L362" s="8">
        <f t="shared" si="7"/>
        <v>351694946.70109212</v>
      </c>
      <c r="M362" s="8">
        <v>3</v>
      </c>
      <c r="N362" s="12">
        <v>15.9230769231</v>
      </c>
      <c r="O362" s="8">
        <v>1500</v>
      </c>
      <c r="P362" s="8">
        <v>16.452838179575942</v>
      </c>
      <c r="Q362" s="8" t="s">
        <v>2071</v>
      </c>
      <c r="R362" s="12" t="s">
        <v>2074</v>
      </c>
      <c r="S362" s="8">
        <v>2046.45</v>
      </c>
    </row>
    <row r="363" spans="1:19">
      <c r="A363" s="8" t="s">
        <v>1362</v>
      </c>
      <c r="B363" s="8">
        <v>1</v>
      </c>
      <c r="C363" s="9">
        <v>40012</v>
      </c>
      <c r="D363" s="8" t="s">
        <v>2061</v>
      </c>
      <c r="E363" s="10">
        <v>31.879218757299999</v>
      </c>
      <c r="F363" s="10">
        <v>-91.543331159299996</v>
      </c>
      <c r="G363" s="8" t="s">
        <v>950</v>
      </c>
      <c r="H363" s="11">
        <v>9.960175601880854</v>
      </c>
      <c r="I363" s="11">
        <v>-31.644584316715694</v>
      </c>
      <c r="J363" s="12">
        <v>4612.1553000000004</v>
      </c>
      <c r="K363" s="12">
        <v>1438.71039885</v>
      </c>
      <c r="L363" s="8">
        <f t="shared" si="7"/>
        <v>6635555791.2211418</v>
      </c>
      <c r="M363" s="8">
        <v>4</v>
      </c>
      <c r="N363" s="12">
        <v>71.985058032348093</v>
      </c>
      <c r="O363" s="8">
        <v>779</v>
      </c>
      <c r="P363" s="8">
        <v>72.070009916466816</v>
      </c>
      <c r="Q363" s="8" t="s">
        <v>2071</v>
      </c>
      <c r="R363" s="12">
        <v>110.23568504439724</v>
      </c>
      <c r="S363" s="8">
        <v>525.09</v>
      </c>
    </row>
    <row r="364" spans="1:19">
      <c r="A364" s="8" t="s">
        <v>1582</v>
      </c>
      <c r="B364" s="8">
        <v>1</v>
      </c>
      <c r="C364" s="9">
        <v>40014</v>
      </c>
      <c r="D364" s="8" t="s">
        <v>2061</v>
      </c>
      <c r="E364" s="10">
        <v>30.977874660200001</v>
      </c>
      <c r="F364" s="10">
        <v>-91.479482030699998</v>
      </c>
      <c r="G364" s="8" t="s">
        <v>950</v>
      </c>
      <c r="H364" s="11">
        <v>3.5250091420429301</v>
      </c>
      <c r="I364" s="11">
        <v>-29.538124846842766</v>
      </c>
      <c r="J364" s="12">
        <v>50.500799999999998</v>
      </c>
      <c r="K364" s="12">
        <v>1605.4325812699999</v>
      </c>
      <c r="L364" s="8">
        <f t="shared" si="7"/>
        <v>81075629.700200006</v>
      </c>
      <c r="M364" s="8">
        <v>2</v>
      </c>
      <c r="N364" s="12">
        <v>1.1517364060293827</v>
      </c>
      <c r="O364" s="8">
        <v>128</v>
      </c>
      <c r="P364" s="8">
        <v>2.313587009764678</v>
      </c>
      <c r="Q364" s="8" t="s">
        <v>2069</v>
      </c>
      <c r="R364" s="12">
        <v>13.635199669390589</v>
      </c>
      <c r="S364" s="8">
        <v>404.78</v>
      </c>
    </row>
    <row r="365" spans="1:19">
      <c r="A365" s="8" t="s">
        <v>1869</v>
      </c>
      <c r="B365" s="8">
        <v>1</v>
      </c>
      <c r="C365" s="9">
        <v>40015</v>
      </c>
      <c r="D365" s="8" t="s">
        <v>2061</v>
      </c>
      <c r="E365" s="10">
        <v>31.353007430200002</v>
      </c>
      <c r="F365" s="10">
        <v>-92.7181677401</v>
      </c>
      <c r="G365" s="8" t="s">
        <v>950</v>
      </c>
      <c r="H365" s="11">
        <v>6.3312553270739924</v>
      </c>
      <c r="I365" s="11">
        <v>-30.376036908637705</v>
      </c>
      <c r="J365" s="12">
        <v>138.01859999999999</v>
      </c>
      <c r="K365" s="12">
        <v>1537.3414126800001</v>
      </c>
      <c r="L365" s="8">
        <f t="shared" si="7"/>
        <v>212181709.50011587</v>
      </c>
      <c r="M365" s="8">
        <v>3</v>
      </c>
      <c r="N365" s="12">
        <v>0.64222221746211594</v>
      </c>
      <c r="O365" s="8">
        <v>323</v>
      </c>
      <c r="P365" s="8">
        <v>0.70773147392658831</v>
      </c>
      <c r="Q365" s="8" t="s">
        <v>2069</v>
      </c>
      <c r="R365" s="12">
        <v>9.6205548392195332</v>
      </c>
      <c r="S365" s="8">
        <v>215.38</v>
      </c>
    </row>
    <row r="366" spans="1:19">
      <c r="A366" s="8" t="s">
        <v>2031</v>
      </c>
      <c r="B366" s="8">
        <v>1</v>
      </c>
      <c r="C366" s="9">
        <v>39640</v>
      </c>
      <c r="D366" s="8" t="s">
        <v>2061</v>
      </c>
      <c r="E366" s="10">
        <v>42.090498534699996</v>
      </c>
      <c r="F366" s="10">
        <v>-71.297599533300001</v>
      </c>
      <c r="G366" s="8" t="s">
        <v>951</v>
      </c>
      <c r="H366" s="13">
        <v>10.681945727682315</v>
      </c>
      <c r="I366" s="13">
        <v>-28.715331300384641</v>
      </c>
      <c r="J366" s="12">
        <v>3.0627</v>
      </c>
      <c r="K366" s="12">
        <v>1245.70702321</v>
      </c>
      <c r="L366" s="8">
        <f t="shared" si="7"/>
        <v>3815226.8999852668</v>
      </c>
      <c r="M366" s="8">
        <v>1</v>
      </c>
      <c r="N366" s="12">
        <v>1.552796153340029</v>
      </c>
      <c r="O366" s="8">
        <v>921</v>
      </c>
      <c r="P366" s="8">
        <v>6.1146096990617931</v>
      </c>
      <c r="Q366" s="8" t="s">
        <v>2070</v>
      </c>
      <c r="R366" s="12">
        <v>40.58221530245735</v>
      </c>
      <c r="S366" s="8">
        <v>456.6</v>
      </c>
    </row>
    <row r="367" spans="1:19">
      <c r="A367" s="8" t="s">
        <v>1945</v>
      </c>
      <c r="B367" s="8">
        <v>1</v>
      </c>
      <c r="C367" s="9">
        <v>39735</v>
      </c>
      <c r="D367" s="8" t="s">
        <v>2061</v>
      </c>
      <c r="E367" s="10">
        <v>41.961788080399998</v>
      </c>
      <c r="F367" s="10">
        <v>-70.919784787200001</v>
      </c>
      <c r="G367" s="8" t="s">
        <v>951</v>
      </c>
      <c r="H367" s="13">
        <v>9.7748713421833457</v>
      </c>
      <c r="I367" s="13">
        <v>-29.324667857677895</v>
      </c>
      <c r="J367" s="12">
        <v>473.80950000000001</v>
      </c>
      <c r="K367" s="12">
        <v>1230.097325</v>
      </c>
      <c r="L367" s="8">
        <f t="shared" si="7"/>
        <v>582831798.50958753</v>
      </c>
      <c r="M367" s="8">
        <v>3</v>
      </c>
      <c r="N367" s="12">
        <v>6.4208832773845606</v>
      </c>
      <c r="O367" s="8">
        <v>1789</v>
      </c>
      <c r="P367" s="8">
        <v>12.749438378972631</v>
      </c>
      <c r="Q367" s="8" t="s">
        <v>2070</v>
      </c>
      <c r="R367" s="12">
        <v>46.119945342961024</v>
      </c>
      <c r="S367" s="8">
        <v>319.62</v>
      </c>
    </row>
    <row r="368" spans="1:19">
      <c r="A368" s="8" t="s">
        <v>2038</v>
      </c>
      <c r="B368" s="8">
        <v>1</v>
      </c>
      <c r="C368" s="9">
        <v>40071</v>
      </c>
      <c r="D368" s="8" t="s">
        <v>2061</v>
      </c>
      <c r="E368" s="10">
        <v>42.700637863300003</v>
      </c>
      <c r="F368" s="10">
        <v>-71.217979406200001</v>
      </c>
      <c r="G368" s="8" t="s">
        <v>951</v>
      </c>
      <c r="H368" s="13">
        <v>9.281374701697958</v>
      </c>
      <c r="I368" s="13">
        <v>-23.097990232492574</v>
      </c>
      <c r="J368" s="12">
        <v>12045.5982</v>
      </c>
      <c r="K368" s="12">
        <v>1186.9606490000001</v>
      </c>
      <c r="L368" s="8">
        <f t="shared" si="7"/>
        <v>14297651057.065233</v>
      </c>
      <c r="M368" s="8">
        <v>5</v>
      </c>
      <c r="N368" s="12">
        <v>1.3923482178155384</v>
      </c>
      <c r="O368" s="8">
        <v>833</v>
      </c>
      <c r="P368" s="8">
        <v>4.6821923844581947</v>
      </c>
      <c r="Q368" s="8" t="s">
        <v>2070</v>
      </c>
      <c r="R368" s="12">
        <v>18.203744937182996</v>
      </c>
      <c r="S368" s="8">
        <v>195.06</v>
      </c>
    </row>
    <row r="369" spans="1:19">
      <c r="A369" s="8" t="s">
        <v>1929</v>
      </c>
      <c r="B369" s="8">
        <v>1</v>
      </c>
      <c r="C369" s="9">
        <v>39649</v>
      </c>
      <c r="D369" s="8" t="s">
        <v>2061</v>
      </c>
      <c r="E369" s="10">
        <v>42.631707511099997</v>
      </c>
      <c r="F369" s="10">
        <v>-72.129003442699997</v>
      </c>
      <c r="G369" s="8" t="s">
        <v>951</v>
      </c>
      <c r="H369" s="13">
        <v>8.3778801688973541</v>
      </c>
      <c r="I369" s="13">
        <v>-28.795134759958525</v>
      </c>
      <c r="J369" s="12">
        <v>486.96390000000002</v>
      </c>
      <c r="K369" s="12">
        <v>1204.7198330000001</v>
      </c>
      <c r="L369" s="8">
        <f t="shared" si="7"/>
        <v>586655068.28502882</v>
      </c>
      <c r="M369" s="8">
        <v>3</v>
      </c>
      <c r="N369" s="12">
        <v>1.6020459727044092</v>
      </c>
      <c r="O369" s="8">
        <v>1982</v>
      </c>
      <c r="P369" s="8">
        <v>3.1166094218724827</v>
      </c>
      <c r="Q369" s="8" t="s">
        <v>2069</v>
      </c>
      <c r="R369" s="12">
        <v>19.306793518432844</v>
      </c>
      <c r="S369" s="8">
        <v>245.96</v>
      </c>
    </row>
    <row r="370" spans="1:19">
      <c r="A370" s="8" t="s">
        <v>2034</v>
      </c>
      <c r="B370" s="8">
        <v>1</v>
      </c>
      <c r="C370" s="9">
        <v>39666</v>
      </c>
      <c r="D370" s="8" t="s">
        <v>2061</v>
      </c>
      <c r="E370" s="10">
        <v>41.874937470900001</v>
      </c>
      <c r="F370" s="10">
        <v>-71.093972847499998</v>
      </c>
      <c r="G370" s="8" t="s">
        <v>951</v>
      </c>
      <c r="H370" s="13">
        <v>11.909953865547987</v>
      </c>
      <c r="I370" s="13">
        <v>-25.751732886909455</v>
      </c>
      <c r="J370" s="12">
        <v>948.81960000000004</v>
      </c>
      <c r="K370" s="12">
        <v>1237.7338348599999</v>
      </c>
      <c r="L370" s="8">
        <f t="shared" si="7"/>
        <v>1174386122.0983312</v>
      </c>
      <c r="M370" s="8">
        <v>3</v>
      </c>
      <c r="N370" s="12">
        <v>5.6499197190839094</v>
      </c>
      <c r="O370" s="8">
        <v>1964</v>
      </c>
      <c r="P370" s="8">
        <v>11.341820633511045</v>
      </c>
      <c r="Q370" s="8" t="s">
        <v>2070</v>
      </c>
      <c r="R370" s="12">
        <v>42.207767920778529</v>
      </c>
      <c r="S370" s="8">
        <v>379.15</v>
      </c>
    </row>
    <row r="371" spans="1:19">
      <c r="A371" s="8" t="s">
        <v>1998</v>
      </c>
      <c r="B371" s="8">
        <v>1</v>
      </c>
      <c r="C371" s="9">
        <v>39652</v>
      </c>
      <c r="D371" s="8" t="s">
        <v>2061</v>
      </c>
      <c r="E371" s="10">
        <v>42.8138073115</v>
      </c>
      <c r="F371" s="10">
        <v>-71.001004942600005</v>
      </c>
      <c r="G371" s="8" t="s">
        <v>951</v>
      </c>
      <c r="H371" s="13">
        <v>11.527026427879841</v>
      </c>
      <c r="I371" s="13">
        <v>-22.44509207573542</v>
      </c>
      <c r="J371" s="12">
        <v>12703.894200000001</v>
      </c>
      <c r="K371" s="12">
        <v>1186.00019447</v>
      </c>
      <c r="L371" s="8">
        <f t="shared" si="7"/>
        <v>15066820991.726305</v>
      </c>
      <c r="M371" s="8">
        <v>5</v>
      </c>
      <c r="N371" s="12">
        <v>1.320435334580413</v>
      </c>
      <c r="O371" s="8">
        <v>1193</v>
      </c>
      <c r="P371" s="8">
        <v>4.9821005157578204</v>
      </c>
      <c r="Q371" s="8" t="s">
        <v>2070</v>
      </c>
      <c r="R371" s="12">
        <v>21.309773149615015</v>
      </c>
      <c r="S371" s="8">
        <v>231.84</v>
      </c>
    </row>
    <row r="372" spans="1:19">
      <c r="A372" s="8" t="s">
        <v>1914</v>
      </c>
      <c r="B372" s="8">
        <v>1</v>
      </c>
      <c r="C372" s="9">
        <v>40023</v>
      </c>
      <c r="D372" s="8" t="s">
        <v>2061</v>
      </c>
      <c r="E372" s="10">
        <v>42.455751778100002</v>
      </c>
      <c r="F372" s="10">
        <v>-72.884968919399995</v>
      </c>
      <c r="G372" s="8" t="s">
        <v>951</v>
      </c>
      <c r="H372" s="13">
        <v>7.0695462881112983</v>
      </c>
      <c r="I372" s="13">
        <v>-23.685796129499494</v>
      </c>
      <c r="J372" s="12">
        <v>152.04060000000001</v>
      </c>
      <c r="K372" s="12">
        <v>1315.4951820000001</v>
      </c>
      <c r="L372" s="8">
        <f t="shared" si="7"/>
        <v>200008676.76838923</v>
      </c>
      <c r="M372" s="8">
        <v>3</v>
      </c>
      <c r="N372" s="12">
        <v>4.2187046053485933</v>
      </c>
      <c r="O372" s="8">
        <v>181</v>
      </c>
      <c r="P372" s="8">
        <v>5.2656985049065259</v>
      </c>
      <c r="Q372" s="8" t="s">
        <v>2069</v>
      </c>
      <c r="R372" s="12">
        <v>18.207225180436964</v>
      </c>
      <c r="S372" s="8">
        <v>92.72</v>
      </c>
    </row>
    <row r="373" spans="1:19">
      <c r="A373" s="8" t="s">
        <v>1755</v>
      </c>
      <c r="B373" s="8">
        <v>1</v>
      </c>
      <c r="C373" s="9">
        <v>40088</v>
      </c>
      <c r="D373" s="8" t="s">
        <v>2061</v>
      </c>
      <c r="E373" s="10">
        <v>42.0901034575</v>
      </c>
      <c r="F373" s="10">
        <v>-73.328433930800003</v>
      </c>
      <c r="G373" s="8" t="s">
        <v>951</v>
      </c>
      <c r="H373" s="13">
        <v>9.9325531172583119</v>
      </c>
      <c r="I373" s="13">
        <v>-28.927323832228119</v>
      </c>
      <c r="J373" s="12">
        <v>1189.7639999999999</v>
      </c>
      <c r="K373" s="12">
        <v>1228.27651517</v>
      </c>
      <c r="L373" s="8">
        <f t="shared" si="7"/>
        <v>1461359179.7947199</v>
      </c>
      <c r="M373" s="8">
        <v>4</v>
      </c>
      <c r="N373" s="12">
        <v>2.8403725868085945</v>
      </c>
      <c r="O373" s="8">
        <v>893</v>
      </c>
      <c r="P373" s="8">
        <v>4.2684280921197857</v>
      </c>
      <c r="Q373" s="8" t="s">
        <v>2069</v>
      </c>
      <c r="R373" s="12">
        <v>20.337760445475311</v>
      </c>
      <c r="S373" s="8">
        <v>402.46</v>
      </c>
    </row>
    <row r="374" spans="1:19">
      <c r="A374" s="8" t="s">
        <v>2033</v>
      </c>
      <c r="B374" s="8">
        <v>1</v>
      </c>
      <c r="C374" s="9">
        <v>39646</v>
      </c>
      <c r="D374" s="8" t="s">
        <v>2061</v>
      </c>
      <c r="E374" s="10">
        <v>42.158837340300003</v>
      </c>
      <c r="F374" s="10">
        <v>-72.576657401700004</v>
      </c>
      <c r="G374" s="8" t="s">
        <v>951</v>
      </c>
      <c r="H374" s="13">
        <v>5.8181292894174037</v>
      </c>
      <c r="I374" s="13">
        <v>-27.137089170805652</v>
      </c>
      <c r="J374" s="12">
        <v>1848.4766999999999</v>
      </c>
      <c r="K374" s="12">
        <v>1219.61876766</v>
      </c>
      <c r="L374" s="8">
        <f t="shared" si="7"/>
        <v>2254436874.9022231</v>
      </c>
      <c r="M374" s="8">
        <v>4</v>
      </c>
      <c r="N374" s="12">
        <v>2.9739186449578674</v>
      </c>
      <c r="O374" s="8">
        <v>588</v>
      </c>
      <c r="P374" s="8">
        <v>5.1342175467685944</v>
      </c>
      <c r="Q374" s="8" t="s">
        <v>2069</v>
      </c>
      <c r="R374" s="12">
        <v>21.93474073459474</v>
      </c>
      <c r="S374" s="8">
        <v>160.28</v>
      </c>
    </row>
    <row r="375" spans="1:19">
      <c r="A375" s="8" t="s">
        <v>1789</v>
      </c>
      <c r="B375" s="8">
        <v>1</v>
      </c>
      <c r="C375" s="9">
        <v>40022</v>
      </c>
      <c r="D375" s="8" t="s">
        <v>2061</v>
      </c>
      <c r="E375" s="10">
        <v>42.709168819699997</v>
      </c>
      <c r="F375" s="10">
        <v>-72.458974654100004</v>
      </c>
      <c r="G375" s="8" t="s">
        <v>951</v>
      </c>
      <c r="H375" s="13">
        <v>7.2915525844497884</v>
      </c>
      <c r="I375" s="13">
        <v>-26.042790826659161</v>
      </c>
      <c r="J375" s="12">
        <v>1.9557</v>
      </c>
      <c r="K375" s="12">
        <v>1162.0616660000001</v>
      </c>
      <c r="L375" s="8">
        <f t="shared" si="7"/>
        <v>2272644.0001961999</v>
      </c>
      <c r="M375" s="8">
        <v>1</v>
      </c>
      <c r="N375" s="12">
        <v>16.777662674830925</v>
      </c>
      <c r="O375" s="8">
        <v>3181</v>
      </c>
      <c r="P375" s="8">
        <v>17.296849425228338</v>
      </c>
      <c r="Q375" s="8" t="s">
        <v>2071</v>
      </c>
      <c r="R375" s="12">
        <v>38.509393283059481</v>
      </c>
      <c r="S375" s="8">
        <v>156.96</v>
      </c>
    </row>
    <row r="376" spans="1:19">
      <c r="A376" s="8" t="s">
        <v>1712</v>
      </c>
      <c r="B376" s="8">
        <v>1</v>
      </c>
      <c r="C376" s="9">
        <v>40036</v>
      </c>
      <c r="D376" s="8" t="s">
        <v>2061</v>
      </c>
      <c r="E376" s="10">
        <v>42.425130495700003</v>
      </c>
      <c r="F376" s="10">
        <v>-73.0823990305</v>
      </c>
      <c r="G376" s="8" t="s">
        <v>951</v>
      </c>
      <c r="H376" s="13">
        <v>6.2641445068467627</v>
      </c>
      <c r="I376" s="13">
        <v>-27.322005880225671</v>
      </c>
      <c r="J376" s="12">
        <v>13.652100000000001</v>
      </c>
      <c r="K376" s="12">
        <v>1342.7793526299999</v>
      </c>
      <c r="L376" s="8">
        <f t="shared" si="7"/>
        <v>18331758.000040025</v>
      </c>
      <c r="M376" s="8">
        <v>2</v>
      </c>
      <c r="N376" s="12">
        <v>1.1302316043514624</v>
      </c>
      <c r="O376" s="8">
        <v>202</v>
      </c>
      <c r="P376" s="8">
        <v>2.5314024727181934</v>
      </c>
      <c r="Q376" s="8" t="s">
        <v>2069</v>
      </c>
      <c r="R376" s="12">
        <v>16.822769995992591</v>
      </c>
      <c r="S376" s="8">
        <v>101.24</v>
      </c>
    </row>
    <row r="377" spans="1:19">
      <c r="A377" s="8" t="s">
        <v>1944</v>
      </c>
      <c r="B377" s="8">
        <v>1</v>
      </c>
      <c r="C377" s="9">
        <v>39668</v>
      </c>
      <c r="D377" s="8" t="s">
        <v>2061</v>
      </c>
      <c r="E377" s="10">
        <v>41.957555583000001</v>
      </c>
      <c r="F377" s="10">
        <v>-70.933609534400006</v>
      </c>
      <c r="G377" s="8" t="s">
        <v>951</v>
      </c>
      <c r="H377" s="13">
        <v>10.158139559032252</v>
      </c>
      <c r="I377" s="13">
        <v>-29.127125867547132</v>
      </c>
      <c r="J377" s="12">
        <v>477.30419999999998</v>
      </c>
      <c r="K377" s="12">
        <v>1230.14374041</v>
      </c>
      <c r="L377" s="8">
        <f t="shared" si="7"/>
        <v>587152773.90140271</v>
      </c>
      <c r="M377" s="8">
        <v>3</v>
      </c>
      <c r="N377" s="12">
        <v>6.4208832773845606</v>
      </c>
      <c r="O377" s="8">
        <v>2050</v>
      </c>
      <c r="P377" s="8">
        <v>12.749438378972631</v>
      </c>
      <c r="Q377" s="8" t="s">
        <v>2070</v>
      </c>
      <c r="R377" s="12">
        <v>46.119945342961024</v>
      </c>
      <c r="S377" s="8">
        <v>421.39</v>
      </c>
    </row>
    <row r="378" spans="1:19">
      <c r="A378" s="8" t="s">
        <v>1845</v>
      </c>
      <c r="B378" s="8">
        <v>1</v>
      </c>
      <c r="C378" s="9">
        <v>40091</v>
      </c>
      <c r="D378" s="8" t="s">
        <v>2061</v>
      </c>
      <c r="E378" s="10">
        <v>42.544187276899997</v>
      </c>
      <c r="F378" s="10">
        <v>-72.562760743599995</v>
      </c>
      <c r="G378" s="8" t="s">
        <v>951</v>
      </c>
      <c r="H378" s="13">
        <v>9.939173143160744</v>
      </c>
      <c r="I378" s="13">
        <v>-22.037225876092723</v>
      </c>
      <c r="J378" s="12">
        <v>20371.686300000001</v>
      </c>
      <c r="K378" s="12">
        <v>1164.2985596200001</v>
      </c>
      <c r="L378" s="8">
        <f t="shared" si="7"/>
        <v>23718725016.120491</v>
      </c>
      <c r="M378" s="8">
        <v>5</v>
      </c>
      <c r="N378" s="12">
        <v>1.4384957376762417</v>
      </c>
      <c r="O378" s="8">
        <v>391</v>
      </c>
      <c r="P378" s="8">
        <v>1.7277958937276514</v>
      </c>
      <c r="Q378" s="8" t="s">
        <v>2069</v>
      </c>
      <c r="R378" s="12">
        <v>12.021826441167285</v>
      </c>
      <c r="S378" s="8">
        <v>142.66999999999999</v>
      </c>
    </row>
    <row r="379" spans="1:19">
      <c r="A379" s="8" t="s">
        <v>1143</v>
      </c>
      <c r="B379" s="8">
        <v>1</v>
      </c>
      <c r="C379" s="9">
        <v>40056</v>
      </c>
      <c r="D379" s="8" t="s">
        <v>2061</v>
      </c>
      <c r="E379" s="10">
        <v>42.601914357399998</v>
      </c>
      <c r="F379" s="10">
        <v>-72.571332678499999</v>
      </c>
      <c r="G379" s="8" t="s">
        <v>951</v>
      </c>
      <c r="H379" s="13">
        <v>9.1283948301723701</v>
      </c>
      <c r="I379" s="13">
        <v>-22.424746451647927</v>
      </c>
      <c r="J379" s="12">
        <v>18628.8714</v>
      </c>
      <c r="K379" s="12">
        <v>1147.20425858</v>
      </c>
      <c r="L379" s="8">
        <f t="shared" si="7"/>
        <v>21371120602.619167</v>
      </c>
      <c r="M379" s="8">
        <v>5</v>
      </c>
      <c r="N379" s="12">
        <v>1.2507818217533611</v>
      </c>
      <c r="O379" s="8">
        <v>334</v>
      </c>
      <c r="P379" s="8">
        <v>1.5384803557112159</v>
      </c>
      <c r="Q379" s="8" t="s">
        <v>2069</v>
      </c>
      <c r="R379" s="12">
        <v>11.628917500936534</v>
      </c>
      <c r="S379" s="8">
        <v>116.7</v>
      </c>
    </row>
    <row r="380" spans="1:19">
      <c r="A380" s="8" t="s">
        <v>2002</v>
      </c>
      <c r="B380" s="8">
        <v>1</v>
      </c>
      <c r="C380" s="9">
        <v>40045</v>
      </c>
      <c r="D380" s="8" t="s">
        <v>2061</v>
      </c>
      <c r="E380" s="10">
        <v>42.108012972099999</v>
      </c>
      <c r="F380" s="10">
        <v>-70.978652425600004</v>
      </c>
      <c r="G380" s="8" t="s">
        <v>951</v>
      </c>
      <c r="H380" s="13">
        <v>7.0033045901808304</v>
      </c>
      <c r="I380" s="13">
        <v>-31.067680029276936</v>
      </c>
      <c r="J380" s="12">
        <v>11.839499999999999</v>
      </c>
      <c r="K380" s="12">
        <v>1195.62926644</v>
      </c>
      <c r="L380" s="8">
        <f t="shared" si="7"/>
        <v>14155652.700016379</v>
      </c>
      <c r="M380" s="8">
        <v>2</v>
      </c>
      <c r="N380" s="12">
        <v>0</v>
      </c>
      <c r="O380" s="8">
        <v>844</v>
      </c>
      <c r="P380" s="8">
        <v>5.3958992995638289</v>
      </c>
      <c r="Q380" s="8" t="s">
        <v>2070</v>
      </c>
      <c r="R380" s="12">
        <v>33.273382072108966</v>
      </c>
      <c r="S380" s="8">
        <v>212.94</v>
      </c>
    </row>
    <row r="381" spans="1:19">
      <c r="A381" s="8" t="s">
        <v>1324</v>
      </c>
      <c r="B381" s="8">
        <v>1</v>
      </c>
      <c r="C381" s="9">
        <v>39700</v>
      </c>
      <c r="D381" s="8" t="s">
        <v>2061</v>
      </c>
      <c r="E381" s="10">
        <v>45.9450731835</v>
      </c>
      <c r="F381" s="10">
        <v>-69.847989547699996</v>
      </c>
      <c r="G381" s="8" t="s">
        <v>951</v>
      </c>
      <c r="H381" s="13">
        <v>6.2348687693031533</v>
      </c>
      <c r="I381" s="13">
        <v>-25.575265930194494</v>
      </c>
      <c r="J381" s="12">
        <v>11.029500000000001</v>
      </c>
      <c r="K381" s="12">
        <v>1079.3868625099999</v>
      </c>
      <c r="L381" s="8">
        <f t="shared" si="7"/>
        <v>11905097.400054045</v>
      </c>
      <c r="M381" s="8">
        <v>2</v>
      </c>
      <c r="N381" s="12">
        <v>0</v>
      </c>
      <c r="O381" s="8">
        <v>328</v>
      </c>
      <c r="P381" s="8">
        <v>0.24877965075361438</v>
      </c>
      <c r="Q381" s="8" t="s">
        <v>2069</v>
      </c>
      <c r="R381" s="12">
        <v>4.548418864759471</v>
      </c>
      <c r="S381" s="8">
        <v>57.07</v>
      </c>
    </row>
    <row r="382" spans="1:19">
      <c r="A382" s="8" t="s">
        <v>1925</v>
      </c>
      <c r="B382" s="8">
        <v>1</v>
      </c>
      <c r="C382" s="9">
        <v>39701</v>
      </c>
      <c r="D382" s="8" t="s">
        <v>2061</v>
      </c>
      <c r="E382" s="10">
        <v>47.169906037700002</v>
      </c>
      <c r="F382" s="10">
        <v>-68.907355814400006</v>
      </c>
      <c r="G382" s="8" t="s">
        <v>951</v>
      </c>
      <c r="H382" s="13">
        <v>4.292231752519732</v>
      </c>
      <c r="I382" s="13">
        <v>-29.316893415455397</v>
      </c>
      <c r="J382" s="12">
        <v>27.0702</v>
      </c>
      <c r="K382" s="12">
        <v>937.44723718299997</v>
      </c>
      <c r="L382" s="8">
        <f t="shared" si="7"/>
        <v>25376884.199991245</v>
      </c>
      <c r="M382" s="8">
        <v>2</v>
      </c>
      <c r="N382" s="12">
        <v>0</v>
      </c>
      <c r="O382" s="8">
        <v>213</v>
      </c>
      <c r="P382" s="8">
        <v>0</v>
      </c>
      <c r="Q382" s="8" t="s">
        <v>2069</v>
      </c>
      <c r="R382" s="12">
        <v>4.1801234187591589</v>
      </c>
      <c r="S382" s="8">
        <v>68.17</v>
      </c>
    </row>
    <row r="383" spans="1:19">
      <c r="A383" s="8" t="s">
        <v>1986</v>
      </c>
      <c r="B383" s="8">
        <v>1</v>
      </c>
      <c r="C383" s="9">
        <v>39710</v>
      </c>
      <c r="D383" s="8" t="s">
        <v>2061</v>
      </c>
      <c r="E383" s="10">
        <v>43.439904172299997</v>
      </c>
      <c r="F383" s="10">
        <v>-70.556297677800003</v>
      </c>
      <c r="G383" s="8" t="s">
        <v>951</v>
      </c>
      <c r="H383" s="13">
        <v>7.8710470031296964</v>
      </c>
      <c r="I383" s="13">
        <v>-32.223179021891625</v>
      </c>
      <c r="J383" s="12">
        <v>67.686300000000003</v>
      </c>
      <c r="K383" s="12">
        <v>1199.7361016899999</v>
      </c>
      <c r="L383" s="8">
        <f t="shared" si="7"/>
        <v>81205697.699819848</v>
      </c>
      <c r="M383" s="8">
        <v>2</v>
      </c>
      <c r="N383" s="12">
        <v>1.6652581044758796</v>
      </c>
      <c r="O383" s="8">
        <v>616</v>
      </c>
      <c r="P383" s="8">
        <v>4.1270159202082306</v>
      </c>
      <c r="Q383" s="8" t="s">
        <v>2069</v>
      </c>
      <c r="R383" s="12">
        <v>15.203819386623332</v>
      </c>
      <c r="S383" s="8">
        <v>68.2</v>
      </c>
    </row>
    <row r="384" spans="1:19">
      <c r="A384" s="8" t="s">
        <v>1958</v>
      </c>
      <c r="B384" s="8">
        <v>1</v>
      </c>
      <c r="C384" s="9">
        <v>39682</v>
      </c>
      <c r="D384" s="8" t="s">
        <v>2061</v>
      </c>
      <c r="E384" s="10">
        <v>44.960327697799997</v>
      </c>
      <c r="F384" s="10">
        <v>-68.996963061700001</v>
      </c>
      <c r="G384" s="8" t="s">
        <v>951</v>
      </c>
      <c r="H384" s="13">
        <v>8.9019770898295594</v>
      </c>
      <c r="I384" s="13">
        <v>-27.026306196697625</v>
      </c>
      <c r="J384" s="12">
        <v>246.99780000000001</v>
      </c>
      <c r="K384" s="12">
        <v>1097.5330634500001</v>
      </c>
      <c r="L384" s="8">
        <f t="shared" si="7"/>
        <v>271088252.09941047</v>
      </c>
      <c r="M384" s="8">
        <v>3</v>
      </c>
      <c r="N384" s="12">
        <v>6.4648242391641304</v>
      </c>
      <c r="O384" s="8">
        <v>410</v>
      </c>
      <c r="P384" s="8">
        <v>7.3652692181361914</v>
      </c>
      <c r="Q384" s="8" t="s">
        <v>2071</v>
      </c>
      <c r="R384" s="12">
        <v>17.863059670411516</v>
      </c>
      <c r="S384" s="8">
        <v>201.62</v>
      </c>
    </row>
    <row r="385" spans="1:19">
      <c r="A385" s="8" t="s">
        <v>1771</v>
      </c>
      <c r="B385" s="8">
        <v>1</v>
      </c>
      <c r="C385" s="9">
        <v>39689</v>
      </c>
      <c r="D385" s="8" t="s">
        <v>2061</v>
      </c>
      <c r="E385" s="10">
        <v>45.8845572946</v>
      </c>
      <c r="F385" s="10">
        <v>-67.861759715800005</v>
      </c>
      <c r="G385" s="8" t="s">
        <v>951</v>
      </c>
      <c r="H385" s="13">
        <v>5.123585036881285</v>
      </c>
      <c r="I385" s="13">
        <v>-31.093199355110816</v>
      </c>
      <c r="J385" s="12">
        <v>6.5609999999999999</v>
      </c>
      <c r="K385" s="12">
        <v>1059.72263374</v>
      </c>
      <c r="L385" s="8">
        <f t="shared" si="7"/>
        <v>6952840.1999681396</v>
      </c>
      <c r="M385" s="8">
        <v>1</v>
      </c>
      <c r="N385" s="12">
        <v>1.2121434055081917</v>
      </c>
      <c r="O385" s="8">
        <v>292</v>
      </c>
      <c r="P385" s="8">
        <v>1.6998406251292213</v>
      </c>
      <c r="Q385" s="8" t="s">
        <v>2069</v>
      </c>
      <c r="R385" s="12">
        <v>6.6429727750491701</v>
      </c>
      <c r="S385" s="8">
        <v>106.26</v>
      </c>
    </row>
    <row r="386" spans="1:19">
      <c r="A386" s="8" t="s">
        <v>1031</v>
      </c>
      <c r="B386" s="8">
        <v>1</v>
      </c>
      <c r="C386" s="9">
        <v>39694</v>
      </c>
      <c r="D386" s="8" t="s">
        <v>2061</v>
      </c>
      <c r="E386" s="10">
        <v>45.690436229299998</v>
      </c>
      <c r="F386" s="10">
        <v>-70.0993017049</v>
      </c>
      <c r="G386" s="8" t="s">
        <v>951</v>
      </c>
      <c r="H386" s="13">
        <v>6.1719379937893946</v>
      </c>
      <c r="I386" s="13">
        <v>-26.743034580904698</v>
      </c>
      <c r="J386" s="12">
        <v>40.503599999999999</v>
      </c>
      <c r="K386" s="12">
        <v>1077.4566038600001</v>
      </c>
      <c r="L386" s="8">
        <f t="shared" si="7"/>
        <v>43640871.300103903</v>
      </c>
      <c r="M386" s="8">
        <v>2</v>
      </c>
      <c r="N386" s="12">
        <v>0</v>
      </c>
      <c r="O386" s="8">
        <v>384</v>
      </c>
      <c r="P386" s="8">
        <v>0</v>
      </c>
      <c r="Q386" s="8" t="s">
        <v>2069</v>
      </c>
      <c r="R386" s="12">
        <v>4.8431754109999998</v>
      </c>
      <c r="S386" s="8">
        <v>26.46</v>
      </c>
    </row>
    <row r="387" spans="1:19">
      <c r="A387" s="8" t="s">
        <v>2053</v>
      </c>
      <c r="B387" s="8">
        <v>1</v>
      </c>
      <c r="C387" s="9">
        <v>39689</v>
      </c>
      <c r="D387" s="8" t="s">
        <v>2061</v>
      </c>
      <c r="E387" s="10">
        <v>46.637702957000002</v>
      </c>
      <c r="F387" s="10">
        <v>-67.796205412299997</v>
      </c>
      <c r="G387" s="8" t="s">
        <v>951</v>
      </c>
      <c r="H387" s="13">
        <v>6.7215472265086911</v>
      </c>
      <c r="I387" s="13">
        <v>-32.11588866748923</v>
      </c>
      <c r="J387" s="12">
        <v>39.042000000000002</v>
      </c>
      <c r="K387" s="12">
        <v>1023.9253112</v>
      </c>
      <c r="L387" s="8">
        <f t="shared" si="7"/>
        <v>39976091.999870405</v>
      </c>
      <c r="M387" s="8">
        <v>2</v>
      </c>
      <c r="N387" s="12">
        <v>1.0109357176295686</v>
      </c>
      <c r="O387" s="8">
        <v>541</v>
      </c>
      <c r="P387" s="8">
        <v>1.6410557578596676</v>
      </c>
      <c r="Q387" s="8" t="s">
        <v>2069</v>
      </c>
      <c r="R387" s="12">
        <v>6.7977659725396498</v>
      </c>
      <c r="S387" s="8">
        <v>237.33</v>
      </c>
    </row>
    <row r="388" spans="1:19">
      <c r="A388" s="8" t="s">
        <v>1888</v>
      </c>
      <c r="B388" s="8">
        <v>1</v>
      </c>
      <c r="C388" s="9">
        <v>39693</v>
      </c>
      <c r="D388" s="8" t="s">
        <v>2061</v>
      </c>
      <c r="E388" s="10">
        <v>44.983407098800001</v>
      </c>
      <c r="F388" s="10">
        <v>-69.556453907999995</v>
      </c>
      <c r="G388" s="8" t="s">
        <v>951</v>
      </c>
      <c r="H388" s="13">
        <v>5.9954606207828007</v>
      </c>
      <c r="I388" s="13">
        <v>-25.252973826809839</v>
      </c>
      <c r="J388" s="12">
        <v>117.3618</v>
      </c>
      <c r="K388" s="12">
        <v>1121.78804006</v>
      </c>
      <c r="L388" s="8">
        <f t="shared" si="7"/>
        <v>131655063.5999137</v>
      </c>
      <c r="M388" s="8">
        <v>3</v>
      </c>
      <c r="N388" s="12">
        <v>2.0928697316267399</v>
      </c>
      <c r="O388" s="8">
        <v>183</v>
      </c>
      <c r="P388" s="8">
        <v>2.7680646131981033</v>
      </c>
      <c r="Q388" s="8" t="s">
        <v>2069</v>
      </c>
      <c r="R388" s="12">
        <v>9.055467387389653</v>
      </c>
      <c r="S388" s="8">
        <v>73.78</v>
      </c>
    </row>
    <row r="389" spans="1:19">
      <c r="A389" s="8" t="s">
        <v>2054</v>
      </c>
      <c r="B389" s="8">
        <v>1</v>
      </c>
      <c r="C389" s="9">
        <v>39702</v>
      </c>
      <c r="D389" s="8" t="s">
        <v>2061</v>
      </c>
      <c r="E389" s="10">
        <v>47.131826785299999</v>
      </c>
      <c r="F389" s="10">
        <v>-67.898101285199999</v>
      </c>
      <c r="G389" s="8" t="s">
        <v>951</v>
      </c>
      <c r="H389" s="13">
        <v>6.3564007726731182</v>
      </c>
      <c r="I389" s="13">
        <v>-23.636623256706248</v>
      </c>
      <c r="J389" s="12">
        <v>21356.272799999999</v>
      </c>
      <c r="K389" s="12">
        <v>974.45238170000005</v>
      </c>
      <c r="L389" s="8">
        <f t="shared" ref="L389:L452" si="8">J389*K389*1000</f>
        <v>20810670894.194927</v>
      </c>
      <c r="M389" s="8">
        <v>5</v>
      </c>
      <c r="N389" s="12">
        <v>1.3087610528479696</v>
      </c>
      <c r="O389" s="8">
        <v>358</v>
      </c>
      <c r="P389" s="8">
        <v>1.4833132301365723</v>
      </c>
      <c r="Q389" s="8" t="s">
        <v>2069</v>
      </c>
      <c r="R389" s="12">
        <v>5.7696338252669266</v>
      </c>
      <c r="S389" s="8">
        <v>115.69</v>
      </c>
    </row>
    <row r="390" spans="1:19">
      <c r="A390" s="8" t="s">
        <v>1734</v>
      </c>
      <c r="B390" s="8">
        <v>1</v>
      </c>
      <c r="C390" s="9">
        <v>39686</v>
      </c>
      <c r="D390" s="8" t="s">
        <v>2061</v>
      </c>
      <c r="E390" s="10">
        <v>47.154279202300003</v>
      </c>
      <c r="F390" s="10">
        <v>-68.944242980799999</v>
      </c>
      <c r="G390" s="8" t="s">
        <v>951</v>
      </c>
      <c r="H390" s="13">
        <v>4.8324560908938263</v>
      </c>
      <c r="I390" s="13">
        <v>-26.101151834035743</v>
      </c>
      <c r="J390" s="12">
        <v>10476.1062</v>
      </c>
      <c r="K390" s="12">
        <v>979.85709940000004</v>
      </c>
      <c r="L390" s="8">
        <f t="shared" si="8"/>
        <v>10265087034.138357</v>
      </c>
      <c r="M390" s="8">
        <v>5</v>
      </c>
      <c r="N390" s="12">
        <v>2.3135372982350118E-3</v>
      </c>
      <c r="O390" s="8">
        <v>331</v>
      </c>
      <c r="P390" s="8">
        <v>0.187135969503785</v>
      </c>
      <c r="Q390" s="8" t="s">
        <v>2069</v>
      </c>
      <c r="R390" s="12">
        <v>4.4254195936423297</v>
      </c>
      <c r="S390" s="8">
        <v>61.43</v>
      </c>
    </row>
    <row r="391" spans="1:19">
      <c r="A391" s="8" t="s">
        <v>1759</v>
      </c>
      <c r="B391" s="8">
        <v>1</v>
      </c>
      <c r="C391" s="9">
        <v>39695</v>
      </c>
      <c r="D391" s="8" t="s">
        <v>2061</v>
      </c>
      <c r="E391" s="10">
        <v>44.737376232300001</v>
      </c>
      <c r="F391" s="10">
        <v>-67.549842673499995</v>
      </c>
      <c r="G391" s="8" t="s">
        <v>951</v>
      </c>
      <c r="H391" s="13">
        <v>2.7044041331129409</v>
      </c>
      <c r="I391" s="13">
        <v>-29.059232277477015</v>
      </c>
      <c r="J391" s="12">
        <v>1173.1356000000001</v>
      </c>
      <c r="K391" s="12">
        <v>1179.435958</v>
      </c>
      <c r="L391" s="8">
        <f t="shared" si="8"/>
        <v>1383638310.2499049</v>
      </c>
      <c r="M391" s="8">
        <v>4</v>
      </c>
      <c r="N391" s="12">
        <v>1.5821292221845864</v>
      </c>
      <c r="O391" s="8">
        <v>246</v>
      </c>
      <c r="P391" s="8">
        <v>1.742770237878069</v>
      </c>
      <c r="Q391" s="8" t="s">
        <v>2069</v>
      </c>
      <c r="R391" s="12">
        <v>7.6703290756845011</v>
      </c>
      <c r="S391" s="8">
        <v>25.83</v>
      </c>
    </row>
    <row r="392" spans="1:19">
      <c r="A392" s="8" t="s">
        <v>2052</v>
      </c>
      <c r="B392" s="8">
        <v>1</v>
      </c>
      <c r="C392" s="9">
        <v>39708</v>
      </c>
      <c r="D392" s="8" t="s">
        <v>2061</v>
      </c>
      <c r="E392" s="10">
        <v>43.498854490399999</v>
      </c>
      <c r="F392" s="10">
        <v>-70.464228903899993</v>
      </c>
      <c r="G392" s="8" t="s">
        <v>951</v>
      </c>
      <c r="H392" s="13">
        <v>6.345461713952643</v>
      </c>
      <c r="I392" s="13">
        <v>-29.572121368332741</v>
      </c>
      <c r="J392" s="12">
        <v>4366.0169999999998</v>
      </c>
      <c r="K392" s="12">
        <v>1259.2610790000001</v>
      </c>
      <c r="L392" s="8">
        <f t="shared" si="8"/>
        <v>5497955278.3523436</v>
      </c>
      <c r="M392" s="8">
        <v>4</v>
      </c>
      <c r="N392" s="12">
        <v>0.93926918310198515</v>
      </c>
      <c r="O392" s="8">
        <v>325</v>
      </c>
      <c r="P392" s="8">
        <v>2.1840755476978932</v>
      </c>
      <c r="Q392" s="8" t="s">
        <v>2069</v>
      </c>
      <c r="R392" s="12">
        <v>10.441943669945307</v>
      </c>
      <c r="S392" s="8">
        <v>46.47</v>
      </c>
    </row>
    <row r="393" spans="1:19">
      <c r="A393" s="8" t="s">
        <v>1026</v>
      </c>
      <c r="B393" s="8">
        <v>1</v>
      </c>
      <c r="C393" s="9">
        <v>39684</v>
      </c>
      <c r="D393" s="8" t="s">
        <v>2061</v>
      </c>
      <c r="E393" s="10">
        <v>46.975559662899997</v>
      </c>
      <c r="F393" s="10">
        <v>-69.378379464199995</v>
      </c>
      <c r="G393" s="8" t="s">
        <v>951</v>
      </c>
      <c r="H393" s="13">
        <v>-3.1461673036668747E-2</v>
      </c>
      <c r="I393" s="13">
        <v>-31.771721508584356</v>
      </c>
      <c r="J393" s="12">
        <v>6.9939</v>
      </c>
      <c r="K393" s="12">
        <v>961.89164840000001</v>
      </c>
      <c r="L393" s="8">
        <f t="shared" si="8"/>
        <v>6727373.9997447599</v>
      </c>
      <c r="M393" s="8">
        <v>1</v>
      </c>
      <c r="N393" s="12">
        <v>0</v>
      </c>
      <c r="O393" s="8">
        <v>318</v>
      </c>
      <c r="P393" s="8">
        <v>0</v>
      </c>
      <c r="Q393" s="8" t="s">
        <v>2069</v>
      </c>
      <c r="R393" s="12">
        <v>3.96833992</v>
      </c>
      <c r="S393" s="8">
        <v>49.8</v>
      </c>
    </row>
    <row r="394" spans="1:19">
      <c r="A394" s="8" t="s">
        <v>1728</v>
      </c>
      <c r="B394" s="8">
        <v>1</v>
      </c>
      <c r="C394" s="9">
        <v>39696</v>
      </c>
      <c r="D394" s="8" t="s">
        <v>2061</v>
      </c>
      <c r="E394" s="10">
        <v>45.257331701200002</v>
      </c>
      <c r="F394" s="10">
        <v>-68.949658720900004</v>
      </c>
      <c r="G394" s="8" t="s">
        <v>951</v>
      </c>
      <c r="H394" s="13">
        <v>5.4728203541012554</v>
      </c>
      <c r="I394" s="13">
        <v>-28.856934492870632</v>
      </c>
      <c r="J394" s="12">
        <v>851.73929999999996</v>
      </c>
      <c r="K394" s="12">
        <v>1194.9736170000001</v>
      </c>
      <c r="L394" s="8">
        <f t="shared" si="8"/>
        <v>1017805992.0620482</v>
      </c>
      <c r="M394" s="8">
        <v>3</v>
      </c>
      <c r="N394" s="12">
        <v>0.18923520725565693</v>
      </c>
      <c r="O394" s="8">
        <v>208</v>
      </c>
      <c r="P394" s="8">
        <v>0.24025181599991069</v>
      </c>
      <c r="Q394" s="8" t="s">
        <v>2069</v>
      </c>
      <c r="R394" s="12">
        <v>5.1888958564090428</v>
      </c>
      <c r="S394" s="8">
        <v>35.58</v>
      </c>
    </row>
    <row r="395" spans="1:19">
      <c r="A395" s="8" t="s">
        <v>2006</v>
      </c>
      <c r="B395" s="8">
        <v>1</v>
      </c>
      <c r="C395" s="9">
        <v>39705</v>
      </c>
      <c r="D395" s="8" t="s">
        <v>2061</v>
      </c>
      <c r="E395" s="10">
        <v>44.421545314600003</v>
      </c>
      <c r="F395" s="10">
        <v>-69.705603590600006</v>
      </c>
      <c r="G395" s="8" t="s">
        <v>951</v>
      </c>
      <c r="H395" s="13">
        <v>6.5938020921637603</v>
      </c>
      <c r="I395" s="13">
        <v>-22.249135924932911</v>
      </c>
      <c r="J395" s="12">
        <v>14045.6286</v>
      </c>
      <c r="K395" s="12">
        <v>1106.331365</v>
      </c>
      <c r="L395" s="8">
        <f t="shared" si="8"/>
        <v>15539119461.321039</v>
      </c>
      <c r="M395" s="8">
        <v>5</v>
      </c>
      <c r="N395" s="12">
        <v>2.2975818882663233</v>
      </c>
      <c r="O395" s="8">
        <v>317</v>
      </c>
      <c r="P395" s="8">
        <v>2.9706455071742108</v>
      </c>
      <c r="Q395" s="8" t="s">
        <v>2069</v>
      </c>
      <c r="R395" s="12">
        <v>9.7502519934407186</v>
      </c>
      <c r="S395" s="8">
        <v>61.97</v>
      </c>
    </row>
    <row r="396" spans="1:19">
      <c r="A396" s="8" t="s">
        <v>1813</v>
      </c>
      <c r="B396" s="8">
        <v>1</v>
      </c>
      <c r="C396" s="9">
        <v>39974</v>
      </c>
      <c r="D396" s="8" t="s">
        <v>2061</v>
      </c>
      <c r="E396" s="10">
        <v>42.4372842346</v>
      </c>
      <c r="F396" s="10">
        <v>-85.121220731299999</v>
      </c>
      <c r="G396" s="8" t="s">
        <v>952</v>
      </c>
      <c r="H396" s="11">
        <v>7.2031035850211751</v>
      </c>
      <c r="I396" s="11">
        <v>-28.405728956486445</v>
      </c>
      <c r="J396" s="12">
        <v>75.4893</v>
      </c>
      <c r="K396" s="12">
        <v>898.425217879</v>
      </c>
      <c r="L396" s="8">
        <f t="shared" si="8"/>
        <v>67821490.800033197</v>
      </c>
      <c r="M396" s="8">
        <v>2</v>
      </c>
      <c r="N396" s="12">
        <v>34.488241912443506</v>
      </c>
      <c r="O396" s="8">
        <v>896</v>
      </c>
      <c r="P396" s="8">
        <v>34.792844721715518</v>
      </c>
      <c r="Q396" s="8" t="s">
        <v>2071</v>
      </c>
      <c r="R396" s="12">
        <v>85.832452541156968</v>
      </c>
      <c r="S396" s="8">
        <v>594.86</v>
      </c>
    </row>
    <row r="397" spans="1:19">
      <c r="A397" s="8" t="s">
        <v>1649</v>
      </c>
      <c r="B397" s="8">
        <v>1</v>
      </c>
      <c r="C397" s="9">
        <v>40007</v>
      </c>
      <c r="D397" s="8" t="s">
        <v>2061</v>
      </c>
      <c r="E397" s="10">
        <v>43.770794233099998</v>
      </c>
      <c r="F397" s="10">
        <v>-85.978601385700003</v>
      </c>
      <c r="G397" s="8" t="s">
        <v>952</v>
      </c>
      <c r="H397" s="11">
        <v>5.8226160282625674</v>
      </c>
      <c r="I397" s="11">
        <v>-30.144755116100111</v>
      </c>
      <c r="J397" s="12">
        <v>101.6694</v>
      </c>
      <c r="K397" s="12">
        <v>871.76700954299997</v>
      </c>
      <c r="L397" s="8">
        <f t="shared" si="8"/>
        <v>88632028.800031081</v>
      </c>
      <c r="M397" s="8">
        <v>3</v>
      </c>
      <c r="N397" s="12">
        <v>0.20075143256127245</v>
      </c>
      <c r="O397" s="8">
        <v>260</v>
      </c>
      <c r="P397" s="8">
        <v>0.27446084013898175</v>
      </c>
      <c r="Q397" s="8" t="s">
        <v>2069</v>
      </c>
      <c r="R397" s="12">
        <v>9.8360432188583626</v>
      </c>
      <c r="S397" s="8">
        <v>453.86</v>
      </c>
    </row>
    <row r="398" spans="1:19">
      <c r="A398" s="8" t="s">
        <v>1427</v>
      </c>
      <c r="B398" s="8">
        <v>1</v>
      </c>
      <c r="C398" s="9">
        <v>39966</v>
      </c>
      <c r="D398" s="8" t="s">
        <v>2061</v>
      </c>
      <c r="E398" s="10">
        <v>46.313684016400003</v>
      </c>
      <c r="F398" s="10">
        <v>-86.898344469700007</v>
      </c>
      <c r="G398" s="8" t="s">
        <v>952</v>
      </c>
      <c r="H398" s="11">
        <v>8.8965967722894739</v>
      </c>
      <c r="I398" s="11">
        <v>-26.791662210177417</v>
      </c>
      <c r="J398" s="12">
        <v>14.6835</v>
      </c>
      <c r="K398" s="12">
        <v>849.06993564200002</v>
      </c>
      <c r="L398" s="8">
        <f t="shared" si="8"/>
        <v>12467318.399999307</v>
      </c>
      <c r="M398" s="8">
        <v>2</v>
      </c>
      <c r="N398" s="12">
        <v>0</v>
      </c>
      <c r="O398" s="8">
        <v>744</v>
      </c>
      <c r="P398" s="8">
        <v>0</v>
      </c>
      <c r="Q398" s="8" t="s">
        <v>2069</v>
      </c>
      <c r="R398" s="12">
        <v>6.0415511129999997</v>
      </c>
      <c r="S398" s="8">
        <v>368.27</v>
      </c>
    </row>
    <row r="399" spans="1:19">
      <c r="A399" s="8" t="s">
        <v>1181</v>
      </c>
      <c r="B399" s="8">
        <v>1</v>
      </c>
      <c r="C399" s="9">
        <v>40003</v>
      </c>
      <c r="D399" s="8" t="s">
        <v>2061</v>
      </c>
      <c r="E399" s="10">
        <v>46.811647697200002</v>
      </c>
      <c r="F399" s="10">
        <v>-89.598842063299998</v>
      </c>
      <c r="G399" s="8" t="s">
        <v>952</v>
      </c>
      <c r="H399" s="11">
        <v>1.5698629453000614</v>
      </c>
      <c r="I399" s="11">
        <v>-30.282703877406259</v>
      </c>
      <c r="J399" s="12">
        <v>9.1224000000000007</v>
      </c>
      <c r="K399" s="12">
        <v>871.941495659</v>
      </c>
      <c r="L399" s="8">
        <f t="shared" si="8"/>
        <v>7954199.0999996625</v>
      </c>
      <c r="M399" s="8">
        <v>1</v>
      </c>
      <c r="N399" s="12">
        <v>0</v>
      </c>
      <c r="O399" s="8">
        <v>368</v>
      </c>
      <c r="P399" s="8">
        <v>0</v>
      </c>
      <c r="Q399" s="8" t="s">
        <v>2069</v>
      </c>
      <c r="R399" s="12">
        <v>6.3617891310000001</v>
      </c>
      <c r="S399" s="8">
        <v>259.52</v>
      </c>
    </row>
    <row r="400" spans="1:19">
      <c r="A400" s="8" t="s">
        <v>1943</v>
      </c>
      <c r="B400" s="8">
        <v>1</v>
      </c>
      <c r="C400" s="9">
        <v>39993</v>
      </c>
      <c r="D400" s="8" t="s">
        <v>2061</v>
      </c>
      <c r="E400" s="10">
        <v>43.207789230400003</v>
      </c>
      <c r="F400" s="10">
        <v>-83.200342692199996</v>
      </c>
      <c r="G400" s="8" t="s">
        <v>952</v>
      </c>
      <c r="H400" s="11">
        <v>9.9759642491375971</v>
      </c>
      <c r="I400" s="11">
        <v>-30.192622139992256</v>
      </c>
      <c r="J400" s="12">
        <v>33.255000000000003</v>
      </c>
      <c r="K400" s="12">
        <v>797.96538565599997</v>
      </c>
      <c r="L400" s="8">
        <f t="shared" si="8"/>
        <v>26536338.899990283</v>
      </c>
      <c r="M400" s="8">
        <v>2</v>
      </c>
      <c r="N400" s="12">
        <v>0</v>
      </c>
      <c r="O400" s="8">
        <v>946</v>
      </c>
      <c r="P400" s="8">
        <v>0</v>
      </c>
      <c r="Q400" s="8" t="s">
        <v>2069</v>
      </c>
      <c r="R400" s="12">
        <v>8.5180187230000008</v>
      </c>
      <c r="S400" s="8">
        <v>520.22</v>
      </c>
    </row>
    <row r="401" spans="1:19">
      <c r="A401" s="8" t="s">
        <v>1277</v>
      </c>
      <c r="B401" s="8">
        <v>1</v>
      </c>
      <c r="C401" s="9">
        <v>40000</v>
      </c>
      <c r="D401" s="8" t="s">
        <v>2061</v>
      </c>
      <c r="E401" s="10">
        <v>46.489688079499999</v>
      </c>
      <c r="F401" s="10">
        <v>-86.109537244600006</v>
      </c>
      <c r="G401" s="8" t="s">
        <v>952</v>
      </c>
      <c r="H401" s="11">
        <v>4.059545172232899</v>
      </c>
      <c r="I401" s="11">
        <v>-23.431937375810541</v>
      </c>
      <c r="J401" s="12">
        <v>3.4479000000000002</v>
      </c>
      <c r="K401" s="12">
        <v>816.27303576099996</v>
      </c>
      <c r="L401" s="8">
        <f t="shared" si="8"/>
        <v>2814427.8000003519</v>
      </c>
      <c r="M401" s="8">
        <v>1</v>
      </c>
      <c r="N401" s="12">
        <v>0</v>
      </c>
      <c r="O401" s="8">
        <v>288</v>
      </c>
      <c r="P401" s="8">
        <v>0</v>
      </c>
      <c r="Q401" s="8" t="s">
        <v>2069</v>
      </c>
      <c r="R401" s="12">
        <v>5.4172630310000001</v>
      </c>
      <c r="S401" s="8">
        <v>97.63</v>
      </c>
    </row>
    <row r="402" spans="1:19">
      <c r="A402" s="8" t="s">
        <v>1429</v>
      </c>
      <c r="B402" s="8">
        <v>1</v>
      </c>
      <c r="C402" s="9">
        <v>40008</v>
      </c>
      <c r="D402" s="8" t="s">
        <v>2061</v>
      </c>
      <c r="E402" s="10">
        <v>44.142806758799999</v>
      </c>
      <c r="F402" s="10">
        <v>-86.013403160899998</v>
      </c>
      <c r="G402" s="8" t="s">
        <v>952</v>
      </c>
      <c r="H402" s="11">
        <v>5.7405957452000216</v>
      </c>
      <c r="I402" s="11">
        <v>-29.013124305092777</v>
      </c>
      <c r="J402" s="12">
        <v>319.3254</v>
      </c>
      <c r="K402" s="12">
        <v>853.37416221800004</v>
      </c>
      <c r="L402" s="8">
        <f t="shared" si="8"/>
        <v>272504045.69992775</v>
      </c>
      <c r="M402" s="8">
        <v>3</v>
      </c>
      <c r="N402" s="12">
        <v>0</v>
      </c>
      <c r="O402" s="8">
        <v>191</v>
      </c>
      <c r="P402" s="8">
        <v>4.3300690420516402E-4</v>
      </c>
      <c r="Q402" s="8" t="s">
        <v>2069</v>
      </c>
      <c r="R402" s="12">
        <v>7.6741173559376508</v>
      </c>
      <c r="S402" s="8">
        <v>312.91000000000003</v>
      </c>
    </row>
    <row r="403" spans="1:19">
      <c r="A403" s="8" t="s">
        <v>1557</v>
      </c>
      <c r="B403" s="8">
        <v>1</v>
      </c>
      <c r="C403" s="9">
        <v>40014</v>
      </c>
      <c r="D403" s="8" t="s">
        <v>2061</v>
      </c>
      <c r="E403" s="10">
        <v>44.219028082599998</v>
      </c>
      <c r="F403" s="10">
        <v>-83.872859291300003</v>
      </c>
      <c r="G403" s="8" t="s">
        <v>952</v>
      </c>
      <c r="H403" s="11">
        <v>11.53937647450881</v>
      </c>
      <c r="I403" s="11">
        <v>-29.375196481877897</v>
      </c>
      <c r="J403" s="12">
        <v>35.711100000000002</v>
      </c>
      <c r="K403" s="12">
        <v>768.74107210399995</v>
      </c>
      <c r="L403" s="8">
        <f t="shared" si="8"/>
        <v>27452589.300013155</v>
      </c>
      <c r="M403" s="8">
        <v>2</v>
      </c>
      <c r="N403" s="12">
        <v>0</v>
      </c>
      <c r="O403" s="8">
        <v>846</v>
      </c>
      <c r="P403" s="8">
        <v>0</v>
      </c>
      <c r="Q403" s="8" t="s">
        <v>2069</v>
      </c>
      <c r="R403" s="12">
        <v>7.4860006969999997</v>
      </c>
      <c r="S403" s="8">
        <v>581.16999999999996</v>
      </c>
    </row>
    <row r="404" spans="1:19">
      <c r="A404" s="8" t="s">
        <v>1832</v>
      </c>
      <c r="B404" s="8">
        <v>1</v>
      </c>
      <c r="C404" s="9">
        <v>39973</v>
      </c>
      <c r="D404" s="8" t="s">
        <v>2061</v>
      </c>
      <c r="E404" s="10">
        <v>42.3302679807</v>
      </c>
      <c r="F404" s="10">
        <v>-86.2077899887</v>
      </c>
      <c r="G404" s="8" t="s">
        <v>952</v>
      </c>
      <c r="H404" s="11">
        <v>8.6228779597891574</v>
      </c>
      <c r="I404" s="11">
        <v>-29.129181152033624</v>
      </c>
      <c r="J404" s="12">
        <v>29.8188</v>
      </c>
      <c r="K404" s="12">
        <v>949.73222262499996</v>
      </c>
      <c r="L404" s="8">
        <f t="shared" si="8"/>
        <v>28319875.200010348</v>
      </c>
      <c r="M404" s="8">
        <v>2</v>
      </c>
      <c r="N404" s="12">
        <v>33.196467854976774</v>
      </c>
      <c r="O404" s="8">
        <v>1214</v>
      </c>
      <c r="P404" s="8">
        <v>33.477084594478924</v>
      </c>
      <c r="Q404" s="8" t="s">
        <v>2071</v>
      </c>
      <c r="R404" s="12">
        <v>86.757486887853545</v>
      </c>
      <c r="S404" s="8">
        <v>335.37</v>
      </c>
    </row>
    <row r="405" spans="1:19">
      <c r="A405" s="8" t="s">
        <v>1580</v>
      </c>
      <c r="B405" s="8">
        <v>1</v>
      </c>
      <c r="C405" s="9">
        <v>40028</v>
      </c>
      <c r="D405" s="8" t="s">
        <v>2061</v>
      </c>
      <c r="E405" s="10">
        <v>43.526164249899999</v>
      </c>
      <c r="F405" s="10">
        <v>-86.115963519600001</v>
      </c>
      <c r="G405" s="8" t="s">
        <v>952</v>
      </c>
      <c r="H405" s="11">
        <v>8.1543678622099591</v>
      </c>
      <c r="I405" s="11">
        <v>-30.026903213921084</v>
      </c>
      <c r="J405" s="12">
        <v>634.08150000000001</v>
      </c>
      <c r="K405" s="12">
        <v>899.52233742800001</v>
      </c>
      <c r="L405" s="8">
        <f t="shared" si="8"/>
        <v>570370472.99985242</v>
      </c>
      <c r="M405" s="8">
        <v>3</v>
      </c>
      <c r="N405" s="12">
        <v>10.133166645102346</v>
      </c>
      <c r="O405" s="8">
        <v>544</v>
      </c>
      <c r="P405" s="8">
        <v>10.221532122901305</v>
      </c>
      <c r="Q405" s="8" t="s">
        <v>2071</v>
      </c>
      <c r="R405" s="12">
        <v>30.312748652998966</v>
      </c>
      <c r="S405" s="8">
        <v>399.56</v>
      </c>
    </row>
    <row r="406" spans="1:19">
      <c r="A406" s="8" t="s">
        <v>1339</v>
      </c>
      <c r="B406" s="8">
        <v>1</v>
      </c>
      <c r="C406" s="9">
        <v>40002</v>
      </c>
      <c r="D406" s="8" t="s">
        <v>2061</v>
      </c>
      <c r="E406" s="10">
        <v>46.532313665499998</v>
      </c>
      <c r="F406" s="10">
        <v>-89.397960221899993</v>
      </c>
      <c r="G406" s="8" t="s">
        <v>952</v>
      </c>
      <c r="H406" s="11">
        <v>4.9475912184469335</v>
      </c>
      <c r="I406" s="11">
        <v>-35.102634561966127</v>
      </c>
      <c r="J406" s="12">
        <v>40.325400000000002</v>
      </c>
      <c r="K406" s="12">
        <v>908.34165067200001</v>
      </c>
      <c r="L406" s="8">
        <f t="shared" si="8"/>
        <v>36629240.400008671</v>
      </c>
      <c r="M406" s="8">
        <v>2</v>
      </c>
      <c r="N406" s="12">
        <v>0</v>
      </c>
      <c r="O406" s="8">
        <v>848</v>
      </c>
      <c r="P406" s="8">
        <v>0</v>
      </c>
      <c r="Q406" s="8" t="s">
        <v>2069</v>
      </c>
      <c r="R406" s="12">
        <v>6.2981023790000004</v>
      </c>
      <c r="S406" s="8">
        <v>240</v>
      </c>
    </row>
    <row r="407" spans="1:19">
      <c r="A407" s="8" t="s">
        <v>1656</v>
      </c>
      <c r="B407" s="8">
        <v>1</v>
      </c>
      <c r="C407" s="9">
        <v>39968</v>
      </c>
      <c r="D407" s="8" t="s">
        <v>2061</v>
      </c>
      <c r="E407" s="10">
        <v>45.699138763299999</v>
      </c>
      <c r="F407" s="10">
        <v>-87.407444776999995</v>
      </c>
      <c r="G407" s="8" t="s">
        <v>952</v>
      </c>
      <c r="H407" s="11">
        <v>11.135410979927251</v>
      </c>
      <c r="I407" s="11">
        <v>-30.114449384405003</v>
      </c>
      <c r="J407" s="12">
        <v>424.78649999999999</v>
      </c>
      <c r="K407" s="12">
        <v>791.18828564499995</v>
      </c>
      <c r="L407" s="8">
        <f t="shared" si="8"/>
        <v>336086102.70013976</v>
      </c>
      <c r="M407" s="8">
        <v>3</v>
      </c>
      <c r="N407" s="12">
        <v>1.4562935887598634</v>
      </c>
      <c r="O407" s="8">
        <v>853</v>
      </c>
      <c r="P407" s="8">
        <v>1.5073605697850472</v>
      </c>
      <c r="Q407" s="8" t="s">
        <v>2069</v>
      </c>
      <c r="R407" s="12">
        <v>10.201524423953419</v>
      </c>
      <c r="S407" s="8">
        <v>329.88</v>
      </c>
    </row>
    <row r="408" spans="1:19">
      <c r="A408" s="8" t="s">
        <v>1987</v>
      </c>
      <c r="B408" s="8">
        <v>1</v>
      </c>
      <c r="C408" s="9">
        <v>39975</v>
      </c>
      <c r="D408" s="8" t="s">
        <v>2061</v>
      </c>
      <c r="E408" s="10">
        <v>42.569499295200004</v>
      </c>
      <c r="F408" s="10">
        <v>-84.592795687000006</v>
      </c>
      <c r="G408" s="8" t="s">
        <v>952</v>
      </c>
      <c r="H408" s="11">
        <v>9.1980391163873065</v>
      </c>
      <c r="I408" s="11">
        <v>-27.546215952574322</v>
      </c>
      <c r="J408" s="12">
        <v>46.395000000000003</v>
      </c>
      <c r="K408" s="12">
        <v>853.52552860000003</v>
      </c>
      <c r="L408" s="8">
        <f t="shared" si="8"/>
        <v>39599316.899397001</v>
      </c>
      <c r="M408" s="8">
        <v>2</v>
      </c>
      <c r="N408" s="12">
        <v>38.989121731226085</v>
      </c>
      <c r="O408" s="8">
        <v>1663</v>
      </c>
      <c r="P408" s="8">
        <v>39.682306912857165</v>
      </c>
      <c r="Q408" s="8" t="s">
        <v>2071</v>
      </c>
      <c r="R408" s="12">
        <v>97.690567871176953</v>
      </c>
      <c r="S408" s="8">
        <v>750.99</v>
      </c>
    </row>
    <row r="409" spans="1:19">
      <c r="A409" s="8" t="s">
        <v>2032</v>
      </c>
      <c r="B409" s="8">
        <v>1</v>
      </c>
      <c r="C409" s="9">
        <v>39639</v>
      </c>
      <c r="D409" s="8" t="s">
        <v>2061</v>
      </c>
      <c r="E409" s="10">
        <v>43.056310517699998</v>
      </c>
      <c r="F409" s="10">
        <v>-85.594205995199999</v>
      </c>
      <c r="G409" s="8" t="s">
        <v>952</v>
      </c>
      <c r="H409" s="11">
        <v>10.059831471551629</v>
      </c>
      <c r="I409" s="11">
        <v>-28.148294678931677</v>
      </c>
      <c r="J409" s="12">
        <v>12505.266900000001</v>
      </c>
      <c r="K409" s="12">
        <v>865.38457489999996</v>
      </c>
      <c r="L409" s="8">
        <f t="shared" si="8"/>
        <v>10821865080.267542</v>
      </c>
      <c r="M409" s="8">
        <v>5</v>
      </c>
      <c r="N409" s="12">
        <v>31.944619814032468</v>
      </c>
      <c r="O409" s="8">
        <v>2713</v>
      </c>
      <c r="P409" s="8">
        <v>33.227925461121821</v>
      </c>
      <c r="Q409" s="8" t="s">
        <v>2071</v>
      </c>
      <c r="R409" s="12">
        <v>83.854613300615569</v>
      </c>
      <c r="S409" s="8">
        <v>528.70000000000005</v>
      </c>
    </row>
    <row r="410" spans="1:19">
      <c r="A410" s="8" t="s">
        <v>2060</v>
      </c>
      <c r="B410" s="8">
        <v>1</v>
      </c>
      <c r="C410" s="9">
        <v>39967</v>
      </c>
      <c r="D410" s="8" t="s">
        <v>2061</v>
      </c>
      <c r="E410" s="10">
        <v>42.552296599599998</v>
      </c>
      <c r="F410" s="10">
        <v>-82.588459205700005</v>
      </c>
      <c r="G410" s="8" t="s">
        <v>951</v>
      </c>
      <c r="H410" s="11">
        <v>4.8662354419480742</v>
      </c>
      <c r="I410" s="11">
        <v>-22.027538091229395</v>
      </c>
      <c r="J410" s="12">
        <v>3334.6664999999998</v>
      </c>
      <c r="K410" s="12">
        <v>792.35803309999994</v>
      </c>
      <c r="L410" s="8">
        <f t="shared" si="8"/>
        <v>2642249788.9844608</v>
      </c>
      <c r="M410" s="8">
        <v>4</v>
      </c>
      <c r="N410" s="12">
        <v>0</v>
      </c>
      <c r="O410" s="8">
        <v>430</v>
      </c>
      <c r="P410" s="8">
        <v>0</v>
      </c>
      <c r="Q410" s="8" t="s">
        <v>2069</v>
      </c>
      <c r="R410" s="12">
        <v>9.2949056890000001</v>
      </c>
      <c r="S410" s="8">
        <v>219.9</v>
      </c>
    </row>
    <row r="411" spans="1:19">
      <c r="A411" s="8" t="s">
        <v>2051</v>
      </c>
      <c r="B411" s="8">
        <v>1</v>
      </c>
      <c r="C411" s="9">
        <v>40023</v>
      </c>
      <c r="D411" s="8" t="s">
        <v>2061</v>
      </c>
      <c r="E411" s="10">
        <v>42.555586533499998</v>
      </c>
      <c r="F411" s="10">
        <v>-82.984767313700004</v>
      </c>
      <c r="G411" s="8" t="s">
        <v>952</v>
      </c>
      <c r="H411" s="11">
        <v>7.9385470635484063</v>
      </c>
      <c r="I411" s="11">
        <v>-24.589906805630477</v>
      </c>
      <c r="J411" s="12">
        <v>274.77269999999999</v>
      </c>
      <c r="K411" s="12">
        <v>825.25868400000002</v>
      </c>
      <c r="L411" s="8">
        <f t="shared" si="8"/>
        <v>226758556.80112681</v>
      </c>
      <c r="M411" s="8">
        <v>3</v>
      </c>
      <c r="N411" s="12">
        <v>0</v>
      </c>
      <c r="O411" s="8">
        <v>2883</v>
      </c>
      <c r="P411" s="8">
        <v>1.168955934482149</v>
      </c>
      <c r="Q411" s="8" t="s">
        <v>2069</v>
      </c>
      <c r="R411" s="12">
        <v>19.101859110915267</v>
      </c>
      <c r="S411" s="8">
        <v>796.64</v>
      </c>
    </row>
    <row r="412" spans="1:19">
      <c r="A412" s="8" t="s">
        <v>1872</v>
      </c>
      <c r="B412" s="8">
        <v>1</v>
      </c>
      <c r="C412" s="9">
        <v>39972</v>
      </c>
      <c r="D412" s="8" t="s">
        <v>2061</v>
      </c>
      <c r="E412" s="10">
        <v>42.428343358900001</v>
      </c>
      <c r="F412" s="10">
        <v>-85.584683567799999</v>
      </c>
      <c r="G412" s="8" t="s">
        <v>952</v>
      </c>
      <c r="H412" s="11">
        <v>11.127741393708003</v>
      </c>
      <c r="I412" s="11">
        <v>-29.016680941791449</v>
      </c>
      <c r="J412" s="12">
        <v>52.992899999999999</v>
      </c>
      <c r="K412" s="12">
        <v>947.41614440000001</v>
      </c>
      <c r="L412" s="8">
        <f t="shared" si="8"/>
        <v>50206328.998574764</v>
      </c>
      <c r="M412" s="8">
        <v>2</v>
      </c>
      <c r="N412" s="12">
        <v>26.914977963832055</v>
      </c>
      <c r="O412" s="8">
        <v>1323</v>
      </c>
      <c r="P412" s="8">
        <v>27.480376348064713</v>
      </c>
      <c r="Q412" s="8" t="s">
        <v>2071</v>
      </c>
      <c r="R412" s="12">
        <v>72.051585632251133</v>
      </c>
      <c r="S412" s="8">
        <v>567.63</v>
      </c>
    </row>
    <row r="413" spans="1:19">
      <c r="A413" s="8" t="s">
        <v>1992</v>
      </c>
      <c r="B413" s="8">
        <v>1</v>
      </c>
      <c r="C413" s="9">
        <v>39673</v>
      </c>
      <c r="D413" s="8" t="s">
        <v>2061</v>
      </c>
      <c r="E413" s="10">
        <v>42.061271458100002</v>
      </c>
      <c r="F413" s="10">
        <v>-86.423695008400003</v>
      </c>
      <c r="G413" s="8" t="s">
        <v>952</v>
      </c>
      <c r="H413" s="11">
        <v>10.652883779286764</v>
      </c>
      <c r="I413" s="11">
        <v>-28.666226138973272</v>
      </c>
      <c r="J413" s="12">
        <v>10867.247100000001</v>
      </c>
      <c r="K413" s="12">
        <v>948.66876330000002</v>
      </c>
      <c r="L413" s="8">
        <f t="shared" si="8"/>
        <v>10309417866.832512</v>
      </c>
      <c r="M413" s="8">
        <v>5</v>
      </c>
      <c r="N413" s="12">
        <v>37.438679112138729</v>
      </c>
      <c r="O413" s="8">
        <v>1714</v>
      </c>
      <c r="P413" s="8">
        <v>38.376572906358383</v>
      </c>
      <c r="Q413" s="8" t="s">
        <v>2071</v>
      </c>
      <c r="R413" s="12">
        <v>93.949035616242767</v>
      </c>
      <c r="S413" s="8">
        <v>603.19000000000005</v>
      </c>
    </row>
    <row r="414" spans="1:19">
      <c r="A414" s="8" t="s">
        <v>1743</v>
      </c>
      <c r="B414" s="8">
        <v>1</v>
      </c>
      <c r="C414" s="9">
        <v>39638</v>
      </c>
      <c r="D414" s="8" t="s">
        <v>2061</v>
      </c>
      <c r="E414" s="10">
        <v>43.341474146499998</v>
      </c>
      <c r="F414" s="10">
        <v>-83.624410204499995</v>
      </c>
      <c r="G414" s="8" t="s">
        <v>952</v>
      </c>
      <c r="H414" s="11">
        <v>10.398469216517512</v>
      </c>
      <c r="I414" s="11">
        <v>-27.035652485816843</v>
      </c>
      <c r="J414" s="12">
        <v>1973.5272</v>
      </c>
      <c r="K414" s="12">
        <v>802.61464160000003</v>
      </c>
      <c r="L414" s="8">
        <f t="shared" si="8"/>
        <v>1583981826.3158517</v>
      </c>
      <c r="M414" s="8">
        <v>4</v>
      </c>
      <c r="N414" s="12">
        <v>0</v>
      </c>
      <c r="O414" s="8">
        <v>3125</v>
      </c>
      <c r="P414" s="8">
        <v>0</v>
      </c>
      <c r="Q414" s="8" t="s">
        <v>2069</v>
      </c>
      <c r="R414" s="12">
        <v>10.48715368</v>
      </c>
      <c r="S414" s="8">
        <v>635.6</v>
      </c>
    </row>
    <row r="415" spans="1:19">
      <c r="A415" s="8" t="s">
        <v>1611</v>
      </c>
      <c r="B415" s="8">
        <v>1</v>
      </c>
      <c r="C415" s="9">
        <v>40058</v>
      </c>
      <c r="D415" s="8" t="s">
        <v>2061</v>
      </c>
      <c r="E415" s="10">
        <v>43.930640217200001</v>
      </c>
      <c r="F415" s="10">
        <v>-86.026871035200003</v>
      </c>
      <c r="G415" s="8" t="s">
        <v>952</v>
      </c>
      <c r="H415" s="11">
        <v>7.257555095115948</v>
      </c>
      <c r="I415" s="11">
        <v>-27.60659133572587</v>
      </c>
      <c r="J415" s="12">
        <v>931.09770000000003</v>
      </c>
      <c r="K415" s="12">
        <v>865.27573159999997</v>
      </c>
      <c r="L415" s="8">
        <f t="shared" si="8"/>
        <v>805656243.55857742</v>
      </c>
      <c r="M415" s="8">
        <v>3</v>
      </c>
      <c r="N415" s="12">
        <v>2.6367183366445737</v>
      </c>
      <c r="O415" s="8">
        <v>136</v>
      </c>
      <c r="P415" s="8">
        <v>2.7146857398866695</v>
      </c>
      <c r="Q415" s="8" t="s">
        <v>2069</v>
      </c>
      <c r="R415" s="12">
        <v>14.401733137005895</v>
      </c>
      <c r="S415" s="8">
        <v>357.01</v>
      </c>
    </row>
    <row r="416" spans="1:19">
      <c r="A416" s="8" t="s">
        <v>1927</v>
      </c>
      <c r="B416" s="8">
        <v>1</v>
      </c>
      <c r="C416" s="9">
        <v>39640</v>
      </c>
      <c r="D416" s="8" t="s">
        <v>2061</v>
      </c>
      <c r="E416" s="10">
        <v>43.022338754000003</v>
      </c>
      <c r="F416" s="10">
        <v>-86.023972718099998</v>
      </c>
      <c r="G416" s="8" t="s">
        <v>952</v>
      </c>
      <c r="H416" s="11">
        <v>9.4680273235735228</v>
      </c>
      <c r="I416" s="11">
        <v>-27.958481750971593</v>
      </c>
      <c r="J416" s="12">
        <v>13725.900900000001</v>
      </c>
      <c r="K416" s="12">
        <v>871.33562380000001</v>
      </c>
      <c r="L416" s="8">
        <f t="shared" si="8"/>
        <v>11959866422.918482</v>
      </c>
      <c r="M416" s="8">
        <v>5</v>
      </c>
      <c r="N416" s="12">
        <v>31.092541806216371</v>
      </c>
      <c r="O416" s="8">
        <v>2775</v>
      </c>
      <c r="P416" s="8">
        <v>32.600497581154805</v>
      </c>
      <c r="Q416" s="8" t="s">
        <v>2071</v>
      </c>
      <c r="R416" s="12">
        <v>83.447598578632437</v>
      </c>
      <c r="S416" s="8">
        <v>589.1</v>
      </c>
    </row>
    <row r="417" spans="1:19">
      <c r="A417" s="8" t="s">
        <v>1891</v>
      </c>
      <c r="B417" s="8">
        <v>1</v>
      </c>
      <c r="C417" s="9">
        <v>39630</v>
      </c>
      <c r="D417" s="8" t="s">
        <v>2061</v>
      </c>
      <c r="E417" s="10">
        <v>43.310966714199999</v>
      </c>
      <c r="F417" s="10">
        <v>-83.967881305700004</v>
      </c>
      <c r="G417" s="8" t="s">
        <v>953</v>
      </c>
      <c r="H417" s="11">
        <v>13.005198883873351</v>
      </c>
      <c r="I417" s="11">
        <v>-26.465922726159778</v>
      </c>
      <c r="J417" s="12">
        <v>3000.8645999999999</v>
      </c>
      <c r="K417" s="12">
        <v>799.4915211</v>
      </c>
      <c r="L417" s="8">
        <f t="shared" si="8"/>
        <v>2399165803.6691432</v>
      </c>
      <c r="M417" s="8">
        <v>4</v>
      </c>
      <c r="N417" s="12">
        <v>0</v>
      </c>
      <c r="O417" s="8">
        <v>3106</v>
      </c>
      <c r="P417" s="8">
        <v>0</v>
      </c>
      <c r="Q417" s="8" t="s">
        <v>2069</v>
      </c>
      <c r="R417" s="12">
        <v>11.21379868</v>
      </c>
      <c r="S417" s="8">
        <v>750.6</v>
      </c>
    </row>
    <row r="418" spans="1:19">
      <c r="A418" s="8" t="s">
        <v>1610</v>
      </c>
      <c r="B418" s="8">
        <v>1</v>
      </c>
      <c r="C418" s="9">
        <v>40014</v>
      </c>
      <c r="D418" s="8" t="s">
        <v>2061</v>
      </c>
      <c r="E418" s="10">
        <v>44.315215825199999</v>
      </c>
      <c r="F418" s="10">
        <v>-84.211308075399998</v>
      </c>
      <c r="G418" s="8" t="s">
        <v>952</v>
      </c>
      <c r="H418" s="11">
        <v>6.5461043553433775</v>
      </c>
      <c r="I418" s="11">
        <v>-28.19655092123805</v>
      </c>
      <c r="J418" s="12">
        <v>11.0547</v>
      </c>
      <c r="K418" s="12">
        <v>780.72579989999997</v>
      </c>
      <c r="L418" s="8">
        <f t="shared" si="8"/>
        <v>8630689.5001545306</v>
      </c>
      <c r="M418" s="8">
        <v>2</v>
      </c>
      <c r="N418" s="12">
        <v>0</v>
      </c>
      <c r="O418" s="8">
        <v>206</v>
      </c>
      <c r="P418" s="8">
        <v>0</v>
      </c>
      <c r="Q418" s="8" t="s">
        <v>2069</v>
      </c>
      <c r="R418" s="12">
        <v>7.3444991110000002</v>
      </c>
      <c r="S418" s="8">
        <v>325.31</v>
      </c>
    </row>
    <row r="419" spans="1:19">
      <c r="A419" s="8" t="s">
        <v>1804</v>
      </c>
      <c r="B419" s="8">
        <v>1</v>
      </c>
      <c r="C419" s="9">
        <v>39702</v>
      </c>
      <c r="D419" s="8" t="s">
        <v>2061</v>
      </c>
      <c r="E419" s="10">
        <v>42.8231590197</v>
      </c>
      <c r="F419" s="10">
        <v>-84.938781126600006</v>
      </c>
      <c r="G419" s="8" t="s">
        <v>952</v>
      </c>
      <c r="H419" s="11">
        <v>11.426667332899616</v>
      </c>
      <c r="I419" s="11">
        <v>-23.331457278192666</v>
      </c>
      <c r="J419" s="12">
        <v>3617.7588000000001</v>
      </c>
      <c r="K419" s="12">
        <v>847.38107390000005</v>
      </c>
      <c r="L419" s="8">
        <f t="shared" si="8"/>
        <v>3065620337.0551758</v>
      </c>
      <c r="M419" s="8">
        <v>4</v>
      </c>
      <c r="N419" s="12">
        <v>26.645496166285977</v>
      </c>
      <c r="O419" s="8">
        <v>2963</v>
      </c>
      <c r="P419" s="8">
        <v>28.430309836394695</v>
      </c>
      <c r="Q419" s="8" t="s">
        <v>2071</v>
      </c>
      <c r="R419" s="12">
        <v>76.72781228297633</v>
      </c>
      <c r="S419" s="8">
        <v>719.73</v>
      </c>
    </row>
    <row r="420" spans="1:19">
      <c r="A420" s="8" t="s">
        <v>1300</v>
      </c>
      <c r="B420" s="8">
        <v>1</v>
      </c>
      <c r="C420" s="9">
        <v>40004</v>
      </c>
      <c r="D420" s="8" t="s">
        <v>2061</v>
      </c>
      <c r="E420" s="10">
        <v>46.292059966799997</v>
      </c>
      <c r="F420" s="10">
        <v>-88.941788505100007</v>
      </c>
      <c r="G420" s="8" t="s">
        <v>952</v>
      </c>
      <c r="H420" s="11">
        <v>3.709723052753739</v>
      </c>
      <c r="I420" s="11">
        <v>-30.643242437126858</v>
      </c>
      <c r="J420" s="12">
        <v>7.1829000000000001</v>
      </c>
      <c r="K420" s="12">
        <v>820.63425640000003</v>
      </c>
      <c r="L420" s="8">
        <f t="shared" si="8"/>
        <v>5894533.8002955606</v>
      </c>
      <c r="M420" s="8">
        <v>1</v>
      </c>
      <c r="N420" s="12">
        <v>0</v>
      </c>
      <c r="O420" s="8">
        <v>1468</v>
      </c>
      <c r="P420" s="8">
        <v>0</v>
      </c>
      <c r="Q420" s="8" t="s">
        <v>2069</v>
      </c>
      <c r="R420" s="12">
        <v>5.7624634500000003</v>
      </c>
      <c r="S420" s="8">
        <v>46.22</v>
      </c>
    </row>
    <row r="421" spans="1:19">
      <c r="A421" s="8" t="s">
        <v>1702</v>
      </c>
      <c r="B421" s="8">
        <v>1</v>
      </c>
      <c r="C421" s="9">
        <v>40005</v>
      </c>
      <c r="D421" s="8" t="s">
        <v>2061</v>
      </c>
      <c r="E421" s="10">
        <v>45.6536938295</v>
      </c>
      <c r="F421" s="10">
        <v>-84.999237066700005</v>
      </c>
      <c r="G421" s="8" t="s">
        <v>952</v>
      </c>
      <c r="H421" s="11">
        <v>2.6312092962619036</v>
      </c>
      <c r="I421" s="11">
        <v>-26.477614224640632</v>
      </c>
      <c r="J421" s="12">
        <v>54.180900000000001</v>
      </c>
      <c r="K421" s="12">
        <v>758.3841132</v>
      </c>
      <c r="L421" s="8">
        <f t="shared" si="8"/>
        <v>41089933.79887788</v>
      </c>
      <c r="M421" s="8">
        <v>2</v>
      </c>
      <c r="N421" s="12">
        <v>0</v>
      </c>
      <c r="O421" s="8">
        <v>323</v>
      </c>
      <c r="P421" s="8">
        <v>0</v>
      </c>
      <c r="Q421" s="8" t="s">
        <v>2069</v>
      </c>
      <c r="R421" s="12">
        <v>4.7564558029999997</v>
      </c>
      <c r="S421" s="8">
        <v>267.11</v>
      </c>
    </row>
    <row r="422" spans="1:19">
      <c r="A422" s="8" t="s">
        <v>1910</v>
      </c>
      <c r="B422" s="8">
        <v>1</v>
      </c>
      <c r="C422" s="9">
        <v>39703</v>
      </c>
      <c r="D422" s="8" t="s">
        <v>2061</v>
      </c>
      <c r="E422" s="10">
        <v>42.541667043099999</v>
      </c>
      <c r="F422" s="10">
        <v>-84.628027609200004</v>
      </c>
      <c r="G422" s="8" t="s">
        <v>952</v>
      </c>
      <c r="H422" s="11">
        <v>9.7644866887966906</v>
      </c>
      <c r="I422" s="11">
        <v>-26.437132984172948</v>
      </c>
      <c r="J422" s="12">
        <v>1828.251</v>
      </c>
      <c r="K422" s="12">
        <v>857.88438159999998</v>
      </c>
      <c r="L422" s="8">
        <f t="shared" si="8"/>
        <v>1568427978.5445814</v>
      </c>
      <c r="M422" s="8">
        <v>4</v>
      </c>
      <c r="N422" s="12">
        <v>24.160002068716345</v>
      </c>
      <c r="O422" s="8">
        <v>2363</v>
      </c>
      <c r="P422" s="8">
        <v>25.523445249964951</v>
      </c>
      <c r="Q422" s="8" t="s">
        <v>2071</v>
      </c>
      <c r="R422" s="12">
        <v>69.430282874855649</v>
      </c>
      <c r="S422" s="8">
        <v>719.62</v>
      </c>
    </row>
    <row r="423" spans="1:19">
      <c r="A423" s="8" t="s">
        <v>1432</v>
      </c>
      <c r="B423" s="8">
        <v>1</v>
      </c>
      <c r="C423" s="9">
        <v>39647</v>
      </c>
      <c r="D423" s="8" t="s">
        <v>2061</v>
      </c>
      <c r="E423" s="10">
        <v>44.647474206399998</v>
      </c>
      <c r="F423" s="10">
        <v>-84.094524636200006</v>
      </c>
      <c r="G423" s="8" t="s">
        <v>952</v>
      </c>
      <c r="H423" s="11">
        <v>7.4664560273466298</v>
      </c>
      <c r="I423" s="11">
        <v>-30.00475581940449</v>
      </c>
      <c r="J423" s="12">
        <v>3380.9976000000001</v>
      </c>
      <c r="K423" s="12">
        <v>819.61180690000003</v>
      </c>
      <c r="L423" s="8">
        <f t="shared" si="8"/>
        <v>2771105552.0605636</v>
      </c>
      <c r="M423" s="8">
        <v>4</v>
      </c>
      <c r="N423" s="12">
        <v>7.2661383270281625E-3</v>
      </c>
      <c r="O423" s="8">
        <v>256</v>
      </c>
      <c r="P423" s="8">
        <v>8.2024050735603187E-3</v>
      </c>
      <c r="Q423" s="8" t="s">
        <v>2069</v>
      </c>
      <c r="R423" s="12">
        <v>9.2250332022756041</v>
      </c>
      <c r="S423" s="8">
        <v>297.92</v>
      </c>
    </row>
    <row r="424" spans="1:19" s="8" customFormat="1">
      <c r="A424" s="8" t="s">
        <v>2011</v>
      </c>
      <c r="B424" s="8">
        <v>1</v>
      </c>
      <c r="C424" s="9">
        <v>40006</v>
      </c>
      <c r="D424" s="8" t="s">
        <v>2061</v>
      </c>
      <c r="E424" s="10">
        <v>42.809472313100002</v>
      </c>
      <c r="F424" s="10">
        <v>-86.170051268700007</v>
      </c>
      <c r="G424" s="8" t="s">
        <v>952</v>
      </c>
      <c r="H424" s="11">
        <v>9.4412250209118866</v>
      </c>
      <c r="I424" s="11">
        <v>-30.269380995089914</v>
      </c>
      <c r="J424" s="12">
        <v>1.5246</v>
      </c>
      <c r="K424" s="12">
        <v>907.37839429999997</v>
      </c>
      <c r="L424" s="8">
        <f t="shared" si="8"/>
        <v>1383389.0999497799</v>
      </c>
      <c r="M424" s="8">
        <v>1</v>
      </c>
      <c r="N424" s="12">
        <v>13.54</v>
      </c>
      <c r="O424" s="8">
        <v>603</v>
      </c>
      <c r="P424" s="8">
        <v>14.27</v>
      </c>
      <c r="Q424" s="8" t="s">
        <v>2070</v>
      </c>
      <c r="R424" s="12">
        <v>50.378770070000002</v>
      </c>
      <c r="S424" s="8">
        <v>294.77999999999997</v>
      </c>
    </row>
    <row r="425" spans="1:19">
      <c r="A425" s="8" t="s">
        <v>1996</v>
      </c>
      <c r="B425" s="8">
        <v>1</v>
      </c>
      <c r="C425" s="9">
        <v>39636</v>
      </c>
      <c r="D425" s="8" t="s">
        <v>2061</v>
      </c>
      <c r="E425" s="10">
        <v>43.004355483200001</v>
      </c>
      <c r="F425" s="10">
        <v>-82.525040243199996</v>
      </c>
      <c r="G425" s="8" t="s">
        <v>952</v>
      </c>
      <c r="H425" s="11">
        <v>10.941512488746785</v>
      </c>
      <c r="I425" s="11">
        <v>-27.815206035341273</v>
      </c>
      <c r="J425" s="12">
        <v>1767.8547000000001</v>
      </c>
      <c r="K425" s="12">
        <v>780.42160730000001</v>
      </c>
      <c r="L425" s="8">
        <f t="shared" si="8"/>
        <v>1379672006.4468594</v>
      </c>
      <c r="M425" s="8">
        <v>4</v>
      </c>
      <c r="N425" s="12">
        <v>0</v>
      </c>
      <c r="O425" s="8">
        <v>5038</v>
      </c>
      <c r="P425" s="8">
        <v>0</v>
      </c>
      <c r="Q425" s="8" t="s">
        <v>2069</v>
      </c>
      <c r="R425" s="12">
        <v>10.853819680000001</v>
      </c>
      <c r="S425" s="8">
        <v>696.3</v>
      </c>
    </row>
    <row r="426" spans="1:19">
      <c r="A426" s="8" t="s">
        <v>2059</v>
      </c>
      <c r="B426" s="8">
        <v>1</v>
      </c>
      <c r="C426" s="9">
        <v>39737</v>
      </c>
      <c r="D426" s="8" t="s">
        <v>2061</v>
      </c>
      <c r="E426" s="10">
        <v>42.331626676500001</v>
      </c>
      <c r="F426" s="10">
        <v>-83.004311044399998</v>
      </c>
      <c r="G426" s="8" t="s">
        <v>951</v>
      </c>
      <c r="H426" s="11">
        <v>6.8114635629138345</v>
      </c>
      <c r="I426" s="11">
        <v>-17.800980841738248</v>
      </c>
      <c r="J426" s="12">
        <v>16977.476699999999</v>
      </c>
      <c r="K426" s="12">
        <v>807.50474119600005</v>
      </c>
      <c r="L426" s="8">
        <f t="shared" si="8"/>
        <v>13709392928.794621</v>
      </c>
      <c r="M426" s="8">
        <v>5</v>
      </c>
      <c r="N426" s="12">
        <v>0</v>
      </c>
      <c r="O426" s="8">
        <v>420</v>
      </c>
      <c r="P426" s="8">
        <v>0.2181651846992263</v>
      </c>
      <c r="Q426" s="8" t="s">
        <v>2069</v>
      </c>
      <c r="R426" s="12">
        <v>13.140968837544413</v>
      </c>
      <c r="S426" s="8">
        <v>218.08</v>
      </c>
    </row>
    <row r="427" spans="1:19">
      <c r="A427" s="8" t="s">
        <v>1940</v>
      </c>
      <c r="B427" s="8">
        <v>1</v>
      </c>
      <c r="C427" s="9">
        <v>39674</v>
      </c>
      <c r="D427" s="8" t="s">
        <v>2061</v>
      </c>
      <c r="E427" s="10">
        <v>42.064196401499999</v>
      </c>
      <c r="F427" s="10">
        <v>-85.147437553000003</v>
      </c>
      <c r="G427" s="8" t="s">
        <v>952</v>
      </c>
      <c r="H427" s="11">
        <v>8.4012779349341287</v>
      </c>
      <c r="I427" s="11">
        <v>-26.190871576036734</v>
      </c>
      <c r="J427" s="12">
        <v>1369.4957999999999</v>
      </c>
      <c r="K427" s="12">
        <v>928.75600297599999</v>
      </c>
      <c r="L427" s="8">
        <f t="shared" si="8"/>
        <v>1271927445.3004193</v>
      </c>
      <c r="M427" s="8">
        <v>4</v>
      </c>
      <c r="N427" s="12">
        <v>37.547334359729618</v>
      </c>
      <c r="O427" s="8">
        <v>2081</v>
      </c>
      <c r="P427" s="8">
        <v>38.230825422910662</v>
      </c>
      <c r="Q427" s="8" t="s">
        <v>2071</v>
      </c>
      <c r="R427" s="12">
        <v>92.513079136244869</v>
      </c>
      <c r="S427" s="8">
        <v>617.12</v>
      </c>
    </row>
    <row r="428" spans="1:19">
      <c r="A428" s="8" t="s">
        <v>1395</v>
      </c>
      <c r="B428" s="8">
        <v>1</v>
      </c>
      <c r="C428" s="9">
        <v>39969</v>
      </c>
      <c r="D428" s="8" t="s">
        <v>2061</v>
      </c>
      <c r="E428" s="10">
        <v>45.292546829700001</v>
      </c>
      <c r="F428" s="10">
        <v>-87.449746891000004</v>
      </c>
      <c r="G428" s="8" t="s">
        <v>952</v>
      </c>
      <c r="H428" s="11">
        <v>5.6089096023956859</v>
      </c>
      <c r="I428" s="11">
        <v>-30.346972773415715</v>
      </c>
      <c r="J428" s="12">
        <v>1.7739</v>
      </c>
      <c r="K428" s="12">
        <v>786.64332830000001</v>
      </c>
      <c r="L428" s="8">
        <f t="shared" si="8"/>
        <v>1395426.6000713701</v>
      </c>
      <c r="M428" s="8">
        <v>1</v>
      </c>
      <c r="N428" s="12">
        <v>0</v>
      </c>
      <c r="O428" s="8">
        <v>1460</v>
      </c>
      <c r="P428" s="8">
        <v>0</v>
      </c>
      <c r="Q428" s="8" t="s">
        <v>2069</v>
      </c>
      <c r="R428" s="12">
        <v>6.4183602329999996</v>
      </c>
      <c r="S428" s="8">
        <v>217.53</v>
      </c>
    </row>
    <row r="429" spans="1:19">
      <c r="A429" s="8" t="s">
        <v>1701</v>
      </c>
      <c r="B429" s="8">
        <v>1</v>
      </c>
      <c r="C429" s="9">
        <v>39705</v>
      </c>
      <c r="D429" s="8" t="s">
        <v>2061</v>
      </c>
      <c r="E429" s="10">
        <v>43.326954731199997</v>
      </c>
      <c r="F429" s="10">
        <v>-86.005574958099999</v>
      </c>
      <c r="G429" s="8" t="s">
        <v>952</v>
      </c>
      <c r="H429" s="11">
        <v>9.2832138014957657</v>
      </c>
      <c r="I429" s="11">
        <v>-30.150868238480111</v>
      </c>
      <c r="J429" s="12">
        <v>6409.8261000000002</v>
      </c>
      <c r="K429" s="12">
        <v>832.62503382099999</v>
      </c>
      <c r="L429" s="8">
        <f t="shared" si="8"/>
        <v>5336981673.2992287</v>
      </c>
      <c r="M429" s="8">
        <v>4</v>
      </c>
      <c r="N429" s="12">
        <v>7.1440244059048785</v>
      </c>
      <c r="O429" s="8">
        <v>719</v>
      </c>
      <c r="P429" s="8">
        <v>7.324012650128652</v>
      </c>
      <c r="Q429" s="8" t="s">
        <v>2069</v>
      </c>
      <c r="R429" s="12">
        <v>30.701390307461288</v>
      </c>
      <c r="S429" s="8">
        <v>367.84</v>
      </c>
    </row>
    <row r="430" spans="1:19">
      <c r="A430" s="8" t="s">
        <v>1599</v>
      </c>
      <c r="B430" s="8">
        <v>1</v>
      </c>
      <c r="C430" s="9">
        <v>39967</v>
      </c>
      <c r="D430" s="8" t="s">
        <v>2061</v>
      </c>
      <c r="E430" s="10">
        <v>46.0577662902</v>
      </c>
      <c r="F430" s="10">
        <v>-87.247355801300003</v>
      </c>
      <c r="G430" s="8" t="s">
        <v>952</v>
      </c>
      <c r="H430" s="11">
        <v>5.1619469138158367</v>
      </c>
      <c r="I430" s="11">
        <v>-28.514688948120913</v>
      </c>
      <c r="J430" s="12">
        <v>50.9499</v>
      </c>
      <c r="K430" s="12">
        <v>844.08814540000003</v>
      </c>
      <c r="L430" s="8">
        <f t="shared" si="8"/>
        <v>43006206.599315464</v>
      </c>
      <c r="M430" s="8">
        <v>2</v>
      </c>
      <c r="N430" s="12">
        <v>0.64662258672411621</v>
      </c>
      <c r="O430" s="8">
        <v>1224</v>
      </c>
      <c r="P430" s="8">
        <v>0.67336365081617089</v>
      </c>
      <c r="Q430" s="8" t="s">
        <v>2069</v>
      </c>
      <c r="R430" s="12">
        <v>7.1889357634708952</v>
      </c>
      <c r="S430" s="8">
        <v>94.91</v>
      </c>
    </row>
    <row r="431" spans="1:19">
      <c r="A431" s="8" t="s">
        <v>1675</v>
      </c>
      <c r="B431" s="8">
        <v>1</v>
      </c>
      <c r="C431" s="9">
        <v>39700</v>
      </c>
      <c r="D431" s="8" t="s">
        <v>2061</v>
      </c>
      <c r="E431" s="10">
        <v>43.044120664499999</v>
      </c>
      <c r="F431" s="10">
        <v>-84.863652539</v>
      </c>
      <c r="G431" s="8" t="s">
        <v>952</v>
      </c>
      <c r="H431" s="11">
        <v>14.013818644161606</v>
      </c>
      <c r="I431" s="11">
        <v>-29.189580435265956</v>
      </c>
      <c r="J431" s="12">
        <v>1908.5814</v>
      </c>
      <c r="K431" s="12">
        <v>836.35942868400002</v>
      </c>
      <c r="L431" s="8">
        <f t="shared" si="8"/>
        <v>1596260049.300909</v>
      </c>
      <c r="M431" s="8">
        <v>4</v>
      </c>
      <c r="N431" s="12">
        <v>45.227842563951278</v>
      </c>
      <c r="O431" s="8">
        <v>1326</v>
      </c>
      <c r="P431" s="8">
        <v>45.67175485369274</v>
      </c>
      <c r="Q431" s="8" t="s">
        <v>2071</v>
      </c>
      <c r="R431" s="12">
        <v>108.40253929801607</v>
      </c>
      <c r="S431" s="8">
        <v>633.44000000000005</v>
      </c>
    </row>
    <row r="432" spans="1:19">
      <c r="A432" s="8" t="s">
        <v>1586</v>
      </c>
      <c r="B432" s="8">
        <v>1</v>
      </c>
      <c r="C432" s="9">
        <v>40015</v>
      </c>
      <c r="D432" s="8" t="s">
        <v>2061</v>
      </c>
      <c r="E432" s="10">
        <v>44.100308203799997</v>
      </c>
      <c r="F432" s="10">
        <v>-84.050171671300006</v>
      </c>
      <c r="G432" s="8" t="s">
        <v>952</v>
      </c>
      <c r="H432" s="13">
        <v>9.1686120854047708</v>
      </c>
      <c r="I432" s="13">
        <v>-27.722057714293484</v>
      </c>
      <c r="J432" s="12">
        <v>827.40599999999995</v>
      </c>
      <c r="K432" s="12">
        <v>771.74466573799998</v>
      </c>
      <c r="L432" s="8">
        <f t="shared" si="8"/>
        <v>638546166.89961553</v>
      </c>
      <c r="M432" s="8">
        <v>3</v>
      </c>
      <c r="N432" s="12">
        <v>0</v>
      </c>
      <c r="O432" s="8">
        <v>362</v>
      </c>
      <c r="P432" s="8">
        <v>0</v>
      </c>
      <c r="Q432" s="8" t="s">
        <v>2069</v>
      </c>
      <c r="R432" s="12">
        <v>7.3031850670000003</v>
      </c>
      <c r="S432" s="8">
        <v>437.98</v>
      </c>
    </row>
    <row r="433" spans="1:19">
      <c r="A433" s="8" t="s">
        <v>1912</v>
      </c>
      <c r="B433" s="8">
        <v>1</v>
      </c>
      <c r="C433" s="9">
        <v>39706</v>
      </c>
      <c r="D433" s="8" t="s">
        <v>2061</v>
      </c>
      <c r="E433" s="10">
        <v>43.420791172000001</v>
      </c>
      <c r="F433" s="10">
        <v>-85.793398564100002</v>
      </c>
      <c r="G433" s="8" t="s">
        <v>952</v>
      </c>
      <c r="H433" s="11">
        <v>13.493970256112448</v>
      </c>
      <c r="I433" s="11">
        <v>-28.127898000616081</v>
      </c>
      <c r="J433" s="12">
        <v>6156.8217000000004</v>
      </c>
      <c r="K433" s="12">
        <v>828.88387354099996</v>
      </c>
      <c r="L433" s="8">
        <f t="shared" si="8"/>
        <v>5103290219.3972855</v>
      </c>
      <c r="M433" s="8">
        <v>4</v>
      </c>
      <c r="N433" s="12">
        <v>7.0182810968269935</v>
      </c>
      <c r="O433" s="8">
        <v>753</v>
      </c>
      <c r="P433" s="8">
        <v>7.1974773344589584</v>
      </c>
      <c r="Q433" s="8" t="s">
        <v>2069</v>
      </c>
      <c r="R433" s="12">
        <v>30.325906390384798</v>
      </c>
      <c r="S433" s="8">
        <v>374.68</v>
      </c>
    </row>
    <row r="434" spans="1:19">
      <c r="A434" s="8" t="s">
        <v>1500</v>
      </c>
      <c r="B434" s="8">
        <v>1</v>
      </c>
      <c r="C434" s="9">
        <v>39651</v>
      </c>
      <c r="D434" s="8" t="s">
        <v>2061</v>
      </c>
      <c r="E434" s="10">
        <v>46.554846252399997</v>
      </c>
      <c r="F434" s="10">
        <v>-85.116605880500003</v>
      </c>
      <c r="G434" s="8" t="s">
        <v>952</v>
      </c>
      <c r="H434" s="11">
        <v>7.3337210085427618</v>
      </c>
      <c r="I434" s="11">
        <v>-28.924045744695881</v>
      </c>
      <c r="J434" s="12">
        <v>2055.7935000000002</v>
      </c>
      <c r="K434" s="12">
        <v>829.29866059000005</v>
      </c>
      <c r="L434" s="8">
        <f t="shared" si="8"/>
        <v>1704866795.9996285</v>
      </c>
      <c r="M434" s="8">
        <v>4</v>
      </c>
      <c r="N434" s="12">
        <v>0</v>
      </c>
      <c r="O434" s="8">
        <v>1066</v>
      </c>
      <c r="P434" s="8">
        <v>0</v>
      </c>
      <c r="Q434" s="8" t="s">
        <v>2069</v>
      </c>
      <c r="R434" s="12">
        <v>7.4325480749999997</v>
      </c>
      <c r="S434" s="8">
        <v>138.91999999999999</v>
      </c>
    </row>
    <row r="435" spans="1:19">
      <c r="A435" s="8" t="s">
        <v>1876</v>
      </c>
      <c r="B435" s="8">
        <v>1</v>
      </c>
      <c r="C435" s="9">
        <v>39649</v>
      </c>
      <c r="D435" s="8" t="s">
        <v>2061</v>
      </c>
      <c r="E435" s="10">
        <v>45.082904955399997</v>
      </c>
      <c r="F435" s="10">
        <v>-83.490558109099993</v>
      </c>
      <c r="G435" s="8" t="s">
        <v>952</v>
      </c>
      <c r="H435" s="11">
        <v>5.7673584016161685</v>
      </c>
      <c r="I435" s="11">
        <v>-28.553651933741875</v>
      </c>
      <c r="J435" s="12">
        <v>3205.2429000000002</v>
      </c>
      <c r="K435" s="12">
        <v>763.96977773499998</v>
      </c>
      <c r="L435" s="8">
        <f t="shared" si="8"/>
        <v>2448708705.8996868</v>
      </c>
      <c r="M435" s="8">
        <v>4</v>
      </c>
      <c r="N435" s="12">
        <v>0</v>
      </c>
      <c r="O435" s="8">
        <v>392</v>
      </c>
      <c r="P435" s="8">
        <v>0</v>
      </c>
      <c r="Q435" s="8" t="s">
        <v>2069</v>
      </c>
      <c r="R435" s="12">
        <v>8.5716061440000004</v>
      </c>
      <c r="S435" s="8">
        <v>336.72</v>
      </c>
    </row>
    <row r="436" spans="1:19">
      <c r="A436" s="8" t="s">
        <v>2046</v>
      </c>
      <c r="B436" s="8">
        <v>1</v>
      </c>
      <c r="C436" s="9">
        <v>40022</v>
      </c>
      <c r="D436" s="8" t="s">
        <v>2061</v>
      </c>
      <c r="E436" s="10">
        <v>42.5455915601</v>
      </c>
      <c r="F436" s="10">
        <v>-83.310933819699997</v>
      </c>
      <c r="G436" s="8" t="s">
        <v>952</v>
      </c>
      <c r="H436" s="11">
        <v>7.057794654356556</v>
      </c>
      <c r="I436" s="11">
        <v>-28.93933263892869</v>
      </c>
      <c r="J436" s="12">
        <v>1.413</v>
      </c>
      <c r="K436" s="12">
        <v>804.11082799999997</v>
      </c>
      <c r="L436" s="8">
        <f t="shared" si="8"/>
        <v>1136208.5999640001</v>
      </c>
      <c r="M436" s="8">
        <v>1</v>
      </c>
      <c r="N436" s="12">
        <v>0</v>
      </c>
      <c r="O436" s="8">
        <v>1520</v>
      </c>
      <c r="P436" s="8">
        <v>25.106764885942784</v>
      </c>
      <c r="Q436" s="8" t="s">
        <v>2070</v>
      </c>
      <c r="R436" s="12">
        <v>104.23745555478385</v>
      </c>
      <c r="S436" s="8">
        <v>1138.4000000000001</v>
      </c>
    </row>
    <row r="437" spans="1:19">
      <c r="A437" s="8" t="s">
        <v>1776</v>
      </c>
      <c r="B437" s="8">
        <v>1</v>
      </c>
      <c r="C437" s="9">
        <v>39973</v>
      </c>
      <c r="D437" s="8" t="s">
        <v>2061</v>
      </c>
      <c r="E437" s="10">
        <v>42.616686572100001</v>
      </c>
      <c r="F437" s="10">
        <v>-85.728201123700003</v>
      </c>
      <c r="G437" s="8" t="s">
        <v>952</v>
      </c>
      <c r="H437" s="11">
        <v>8.6598942762921283</v>
      </c>
      <c r="I437" s="11">
        <v>-26.894671002486653</v>
      </c>
      <c r="J437" s="12">
        <v>5.4009</v>
      </c>
      <c r="K437" s="12">
        <v>1010.29795</v>
      </c>
      <c r="L437" s="8">
        <f t="shared" si="8"/>
        <v>5456518.1981550008</v>
      </c>
      <c r="M437" s="8">
        <v>1</v>
      </c>
      <c r="N437" s="12">
        <v>39.426430463300164</v>
      </c>
      <c r="O437" s="8">
        <v>729</v>
      </c>
      <c r="P437" s="8">
        <v>39.884041815442579</v>
      </c>
      <c r="Q437" s="8" t="s">
        <v>2071</v>
      </c>
      <c r="R437" s="12">
        <v>99.822988620316153</v>
      </c>
      <c r="S437" s="8">
        <v>570.26</v>
      </c>
    </row>
    <row r="438" spans="1:19">
      <c r="A438" s="8" t="s">
        <v>1237</v>
      </c>
      <c r="B438" s="8">
        <v>1</v>
      </c>
      <c r="C438" s="9">
        <v>40002</v>
      </c>
      <c r="D438" s="8" t="s">
        <v>2061</v>
      </c>
      <c r="E438" s="10">
        <v>46.944998295200001</v>
      </c>
      <c r="F438" s="10">
        <v>-89.152598869000002</v>
      </c>
      <c r="G438" s="8" t="s">
        <v>952</v>
      </c>
      <c r="H438" s="11">
        <v>4.6005886002690142</v>
      </c>
      <c r="I438" s="11">
        <v>-32.166684652776837</v>
      </c>
      <c r="J438" s="12">
        <v>4.4036999999999997</v>
      </c>
      <c r="K438" s="12">
        <v>846.37543430000005</v>
      </c>
      <c r="L438" s="8">
        <f t="shared" si="8"/>
        <v>3727183.5000269096</v>
      </c>
      <c r="M438" s="8">
        <v>1</v>
      </c>
      <c r="N438" s="12">
        <v>0</v>
      </c>
      <c r="O438" s="8">
        <v>570</v>
      </c>
      <c r="P438" s="8">
        <v>0</v>
      </c>
      <c r="Q438" s="8" t="s">
        <v>2069</v>
      </c>
      <c r="R438" s="12">
        <v>6.6273808479999996</v>
      </c>
      <c r="S438" s="8">
        <v>132.34</v>
      </c>
    </row>
    <row r="439" spans="1:19">
      <c r="A439" s="8" t="s">
        <v>1971</v>
      </c>
      <c r="B439" s="8">
        <v>1</v>
      </c>
      <c r="C439" s="9">
        <v>39707</v>
      </c>
      <c r="D439" s="8" t="s">
        <v>2061</v>
      </c>
      <c r="E439" s="10">
        <v>43.675627432900001</v>
      </c>
      <c r="F439" s="10">
        <v>-85.469905251900002</v>
      </c>
      <c r="G439" s="8" t="s">
        <v>952</v>
      </c>
      <c r="H439" s="11">
        <v>6.1363164077329779</v>
      </c>
      <c r="I439" s="11">
        <v>-28.141457836504067</v>
      </c>
      <c r="J439" s="12">
        <v>4543.6625999999997</v>
      </c>
      <c r="K439" s="12">
        <v>809.121112272</v>
      </c>
      <c r="L439" s="8">
        <f t="shared" si="8"/>
        <v>3676373336.7006874</v>
      </c>
      <c r="M439" s="8">
        <v>4</v>
      </c>
      <c r="N439" s="12">
        <v>5.9444062981342674</v>
      </c>
      <c r="O439" s="8">
        <v>813</v>
      </c>
      <c r="P439" s="8">
        <v>6.1207844239752669</v>
      </c>
      <c r="Q439" s="8" t="s">
        <v>2069</v>
      </c>
      <c r="R439" s="12">
        <v>27.29134296207345</v>
      </c>
      <c r="S439" s="8">
        <v>361.36</v>
      </c>
    </row>
    <row r="440" spans="1:19">
      <c r="A440" s="8" t="s">
        <v>1715</v>
      </c>
      <c r="B440" s="8">
        <v>1</v>
      </c>
      <c r="C440" s="9">
        <v>40001</v>
      </c>
      <c r="D440" s="8" t="s">
        <v>2061</v>
      </c>
      <c r="E440" s="10">
        <v>46.7871158377</v>
      </c>
      <c r="F440" s="10">
        <v>-88.740896173699994</v>
      </c>
      <c r="G440" s="8" t="s">
        <v>952</v>
      </c>
      <c r="H440" s="11">
        <v>3.0013848092234237</v>
      </c>
      <c r="I440" s="11">
        <v>-25.991107005263281</v>
      </c>
      <c r="J440" s="12">
        <v>1.0521</v>
      </c>
      <c r="K440" s="12">
        <v>835.93669799999998</v>
      </c>
      <c r="L440" s="8">
        <f t="shared" si="8"/>
        <v>879488.99996579997</v>
      </c>
      <c r="M440" s="8">
        <v>1</v>
      </c>
      <c r="N440" s="12">
        <v>0</v>
      </c>
      <c r="O440" s="8">
        <v>306</v>
      </c>
      <c r="P440" s="8">
        <v>0</v>
      </c>
      <c r="Q440" s="8" t="s">
        <v>2069</v>
      </c>
      <c r="R440" s="12">
        <v>5.7339258190000004</v>
      </c>
      <c r="S440" s="8">
        <v>66.33</v>
      </c>
    </row>
    <row r="441" spans="1:19">
      <c r="A441" s="8" t="s">
        <v>1616</v>
      </c>
      <c r="B441" s="8">
        <v>1</v>
      </c>
      <c r="C441" s="9">
        <v>40016</v>
      </c>
      <c r="D441" s="8" t="s">
        <v>2061</v>
      </c>
      <c r="E441" s="10">
        <v>43.619353179199997</v>
      </c>
      <c r="F441" s="10">
        <v>-82.782407477099994</v>
      </c>
      <c r="G441" s="8" t="s">
        <v>953</v>
      </c>
      <c r="H441" s="11">
        <v>10.94575218665776</v>
      </c>
      <c r="I441" s="11">
        <v>-27.466977375965691</v>
      </c>
      <c r="J441" s="12">
        <v>1.1718</v>
      </c>
      <c r="K441" s="12">
        <v>792.16897080000001</v>
      </c>
      <c r="L441" s="8">
        <f t="shared" si="8"/>
        <v>928263.59998344001</v>
      </c>
      <c r="M441" s="8">
        <v>1</v>
      </c>
      <c r="N441" s="12">
        <v>0</v>
      </c>
      <c r="O441" s="8">
        <v>2369</v>
      </c>
      <c r="P441" s="8">
        <v>0</v>
      </c>
      <c r="Q441" s="8" t="s">
        <v>2069</v>
      </c>
      <c r="R441" s="12">
        <v>8.6448707579999997</v>
      </c>
      <c r="S441" s="8">
        <v>532.82000000000005</v>
      </c>
    </row>
    <row r="442" spans="1:19">
      <c r="A442" s="8" t="s">
        <v>1337</v>
      </c>
      <c r="B442" s="8">
        <v>1</v>
      </c>
      <c r="C442" s="9">
        <v>40043</v>
      </c>
      <c r="D442" s="8" t="s">
        <v>2061</v>
      </c>
      <c r="E442" s="10">
        <v>46.665318259599999</v>
      </c>
      <c r="F442" s="10">
        <v>-88.170763790300001</v>
      </c>
      <c r="G442" s="8" t="s">
        <v>952</v>
      </c>
      <c r="H442" s="11">
        <v>5.0039703405765383</v>
      </c>
      <c r="I442" s="11">
        <v>-32.082646892841879</v>
      </c>
      <c r="J442" s="12">
        <v>9.0602999999999998</v>
      </c>
      <c r="K442" s="12">
        <v>976.62590642700002</v>
      </c>
      <c r="L442" s="8">
        <f t="shared" si="8"/>
        <v>8848523.7000005469</v>
      </c>
      <c r="M442" s="8">
        <v>1</v>
      </c>
      <c r="N442" s="12">
        <v>0</v>
      </c>
      <c r="O442" s="8">
        <v>817</v>
      </c>
      <c r="P442" s="8">
        <v>1.0575619335091024E-2</v>
      </c>
      <c r="Q442" s="8" t="s">
        <v>2069</v>
      </c>
      <c r="R442" s="12">
        <v>6.9537675081702401</v>
      </c>
      <c r="S442" s="8">
        <v>29.09</v>
      </c>
    </row>
    <row r="443" spans="1:19">
      <c r="A443" s="8" t="s">
        <v>1307</v>
      </c>
      <c r="B443" s="8">
        <v>1</v>
      </c>
      <c r="C443" s="9">
        <v>40042</v>
      </c>
      <c r="D443" s="8" t="s">
        <v>2061</v>
      </c>
      <c r="E443" s="10">
        <v>46.181483835900003</v>
      </c>
      <c r="F443" s="10">
        <v>-85.875924083800001</v>
      </c>
      <c r="G443" s="8" t="s">
        <v>952</v>
      </c>
      <c r="H443" s="11">
        <v>1.2382532916114908</v>
      </c>
      <c r="I443" s="11">
        <v>-30.548431556281365</v>
      </c>
      <c r="J443" s="12">
        <v>13.5585</v>
      </c>
      <c r="K443" s="12">
        <v>801.57922336499996</v>
      </c>
      <c r="L443" s="8">
        <f t="shared" si="8"/>
        <v>10868211.899994353</v>
      </c>
      <c r="M443" s="8">
        <v>2</v>
      </c>
      <c r="N443" s="12">
        <v>0</v>
      </c>
      <c r="O443" s="8">
        <v>881</v>
      </c>
      <c r="P443" s="8">
        <v>0</v>
      </c>
      <c r="Q443" s="8" t="s">
        <v>2069</v>
      </c>
      <c r="R443" s="12">
        <v>4.917794228</v>
      </c>
      <c r="S443" s="8">
        <v>291.26</v>
      </c>
    </row>
    <row r="444" spans="1:19">
      <c r="A444" s="8" t="s">
        <v>1786</v>
      </c>
      <c r="B444" s="8">
        <v>1</v>
      </c>
      <c r="C444" s="9">
        <v>40014</v>
      </c>
      <c r="D444" s="8" t="s">
        <v>2061</v>
      </c>
      <c r="E444" s="10">
        <v>44.502673960400003</v>
      </c>
      <c r="F444" s="10">
        <v>-92.918026762899999</v>
      </c>
      <c r="G444" s="8" t="s">
        <v>952</v>
      </c>
      <c r="H444" s="11">
        <v>9.6089379037222606</v>
      </c>
      <c r="I444" s="11">
        <v>-25.98484155705891</v>
      </c>
      <c r="J444" s="12">
        <v>236.745</v>
      </c>
      <c r="K444" s="12">
        <v>824.12490401100001</v>
      </c>
      <c r="L444" s="8">
        <f t="shared" si="8"/>
        <v>195107450.4000842</v>
      </c>
      <c r="M444" s="8">
        <v>3</v>
      </c>
      <c r="N444" s="12">
        <v>65.668866621614683</v>
      </c>
      <c r="O444" s="8">
        <v>2299</v>
      </c>
      <c r="P444" s="8">
        <v>66.238848340972652</v>
      </c>
      <c r="Q444" s="8" t="s">
        <v>2071</v>
      </c>
      <c r="R444" s="12">
        <v>131.82731247843992</v>
      </c>
      <c r="S444" s="8">
        <v>609.79</v>
      </c>
    </row>
    <row r="445" spans="1:19">
      <c r="A445" s="8" t="s">
        <v>1606</v>
      </c>
      <c r="B445" s="8">
        <v>1</v>
      </c>
      <c r="C445" s="9">
        <v>40035</v>
      </c>
      <c r="D445" s="8" t="s">
        <v>2061</v>
      </c>
      <c r="E445" s="10">
        <v>46.064696437099997</v>
      </c>
      <c r="F445" s="10">
        <v>-93.659783075999997</v>
      </c>
      <c r="G445" s="8" t="s">
        <v>952</v>
      </c>
      <c r="H445" s="11">
        <v>5.7386517924789846</v>
      </c>
      <c r="I445" s="11">
        <v>-32.594428836407012</v>
      </c>
      <c r="J445" s="12">
        <v>30.130199999999999</v>
      </c>
      <c r="K445" s="12">
        <v>724.63564131700002</v>
      </c>
      <c r="L445" s="8">
        <f t="shared" si="8"/>
        <v>21833416.800009474</v>
      </c>
      <c r="M445" s="8">
        <v>2</v>
      </c>
      <c r="N445" s="12">
        <v>8.4919063140550701</v>
      </c>
      <c r="O445" s="8">
        <v>1290</v>
      </c>
      <c r="P445" s="8">
        <v>8.8247538250471909</v>
      </c>
      <c r="Q445" s="8" t="s">
        <v>2071</v>
      </c>
      <c r="R445" s="12">
        <v>24.57502441335285</v>
      </c>
      <c r="S445" s="8">
        <v>178.91</v>
      </c>
    </row>
    <row r="446" spans="1:19">
      <c r="A446" s="8" t="s">
        <v>1583</v>
      </c>
      <c r="B446" s="8">
        <v>1</v>
      </c>
      <c r="C446" s="9">
        <v>40039</v>
      </c>
      <c r="D446" s="8" t="s">
        <v>2061</v>
      </c>
      <c r="E446" s="10">
        <v>47.371712401400004</v>
      </c>
      <c r="F446" s="10">
        <v>-92.239336982599994</v>
      </c>
      <c r="G446" s="8" t="s">
        <v>952</v>
      </c>
      <c r="H446" s="11">
        <v>6.3909657960807067</v>
      </c>
      <c r="I446" s="11">
        <v>-37.01886217527445</v>
      </c>
      <c r="J446" s="12">
        <v>19.092600000000001</v>
      </c>
      <c r="K446" s="12">
        <v>716.46426887899997</v>
      </c>
      <c r="L446" s="8">
        <f t="shared" si="8"/>
        <v>13679165.699999196</v>
      </c>
      <c r="M446" s="8">
        <v>2</v>
      </c>
      <c r="N446" s="12">
        <v>0</v>
      </c>
      <c r="O446" s="8">
        <v>1389</v>
      </c>
      <c r="P446" s="8">
        <v>0</v>
      </c>
      <c r="Q446" s="8" t="s">
        <v>2069</v>
      </c>
      <c r="R446" s="12">
        <v>5.0608220099999999</v>
      </c>
      <c r="S446" s="8">
        <v>252.59</v>
      </c>
    </row>
    <row r="447" spans="1:19">
      <c r="A447" s="8" t="s">
        <v>1219</v>
      </c>
      <c r="B447" s="8">
        <v>1</v>
      </c>
      <c r="C447" s="9">
        <v>40041</v>
      </c>
      <c r="D447" s="8" t="s">
        <v>2061</v>
      </c>
      <c r="E447" s="10">
        <v>47.635000135399999</v>
      </c>
      <c r="F447" s="10">
        <v>-92.187465645100005</v>
      </c>
      <c r="G447" s="8" t="s">
        <v>952</v>
      </c>
      <c r="H447" s="11">
        <v>4.4887970911267008</v>
      </c>
      <c r="I447" s="11">
        <v>-30.780757104543465</v>
      </c>
      <c r="J447" s="12">
        <v>17.4816</v>
      </c>
      <c r="K447" s="12">
        <v>721.57753294899999</v>
      </c>
      <c r="L447" s="8">
        <f t="shared" si="8"/>
        <v>12614329.800001238</v>
      </c>
      <c r="M447" s="8">
        <v>2</v>
      </c>
      <c r="N447" s="12">
        <v>0.17082462904199999</v>
      </c>
      <c r="O447" s="8">
        <v>494</v>
      </c>
      <c r="P447" s="8">
        <v>0.2221183887520857</v>
      </c>
      <c r="Q447" s="8" t="s">
        <v>2071</v>
      </c>
      <c r="R447" s="12" t="s">
        <v>2074</v>
      </c>
      <c r="S447" s="8">
        <v>861.83</v>
      </c>
    </row>
    <row r="448" spans="1:19">
      <c r="A448" s="8" t="s">
        <v>1303</v>
      </c>
      <c r="B448" s="8">
        <v>1</v>
      </c>
      <c r="C448" s="9">
        <v>40070</v>
      </c>
      <c r="D448" s="8" t="s">
        <v>2061</v>
      </c>
      <c r="E448" s="10">
        <v>48.179581939400002</v>
      </c>
      <c r="F448" s="10">
        <v>-96.879471156899996</v>
      </c>
      <c r="G448" s="8" t="s">
        <v>953</v>
      </c>
      <c r="H448" s="13">
        <v>11.099132243574765</v>
      </c>
      <c r="I448" s="13">
        <v>-28.286530205431777</v>
      </c>
      <c r="J448" s="12">
        <v>554.16780000000006</v>
      </c>
      <c r="K448" s="12">
        <v>533.08195640400004</v>
      </c>
      <c r="L448" s="8">
        <f t="shared" si="8"/>
        <v>295416855.00010061</v>
      </c>
      <c r="M448" s="8">
        <v>3</v>
      </c>
      <c r="N448" s="12">
        <v>33.900457598890711</v>
      </c>
      <c r="O448" s="8">
        <v>1026</v>
      </c>
      <c r="P448" s="8">
        <v>33.910032124847703</v>
      </c>
      <c r="Q448" s="8" t="s">
        <v>2071</v>
      </c>
      <c r="R448" s="12">
        <v>72.198182169573968</v>
      </c>
      <c r="S448" s="8">
        <v>617.86</v>
      </c>
    </row>
    <row r="449" spans="1:19">
      <c r="A449" s="8" t="s">
        <v>1736</v>
      </c>
      <c r="B449" s="8">
        <v>1</v>
      </c>
      <c r="C449" s="9">
        <v>40037</v>
      </c>
      <c r="D449" s="8" t="s">
        <v>2061</v>
      </c>
      <c r="E449" s="10">
        <v>45.422016153000001</v>
      </c>
      <c r="F449" s="10">
        <v>-92.955619366700006</v>
      </c>
      <c r="G449" s="8" t="s">
        <v>952</v>
      </c>
      <c r="H449" s="11">
        <v>8.4541650652981524</v>
      </c>
      <c r="I449" s="11">
        <v>-28.656767061009425</v>
      </c>
      <c r="J449" s="12">
        <v>9.5192999999999994</v>
      </c>
      <c r="K449" s="12">
        <v>798.89373168199995</v>
      </c>
      <c r="L449" s="8">
        <f t="shared" si="8"/>
        <v>7604909.1000004616</v>
      </c>
      <c r="M449" s="8">
        <v>1</v>
      </c>
      <c r="N449" s="12">
        <v>41.586282110118177</v>
      </c>
      <c r="O449" s="8">
        <v>1199</v>
      </c>
      <c r="P449" s="8">
        <v>42.307123830194207</v>
      </c>
      <c r="Q449" s="8" t="s">
        <v>2071</v>
      </c>
      <c r="R449" s="12">
        <v>75.425328108293613</v>
      </c>
      <c r="S449" s="8">
        <v>490.44</v>
      </c>
    </row>
    <row r="450" spans="1:19">
      <c r="A450" s="8" t="s">
        <v>1210</v>
      </c>
      <c r="B450" s="8">
        <v>1</v>
      </c>
      <c r="C450" s="9">
        <v>40045</v>
      </c>
      <c r="D450" s="8" t="s">
        <v>2061</v>
      </c>
      <c r="E450" s="10">
        <v>47.698753180799997</v>
      </c>
      <c r="F450" s="10">
        <v>-91.005675626599995</v>
      </c>
      <c r="G450" s="8" t="s">
        <v>952</v>
      </c>
      <c r="H450" s="11">
        <v>3.4306155280209083</v>
      </c>
      <c r="I450" s="11">
        <v>-29.171016328920889</v>
      </c>
      <c r="J450" s="12">
        <v>47.607300000000002</v>
      </c>
      <c r="K450" s="12">
        <v>792.08278352299999</v>
      </c>
      <c r="L450" s="8">
        <f t="shared" si="8"/>
        <v>37708922.700014517</v>
      </c>
      <c r="M450" s="8">
        <v>2</v>
      </c>
      <c r="N450" s="12">
        <v>0</v>
      </c>
      <c r="O450" s="8">
        <v>1036</v>
      </c>
      <c r="P450" s="8">
        <v>0</v>
      </c>
      <c r="Q450" s="8" t="s">
        <v>2069</v>
      </c>
      <c r="R450" s="12">
        <v>5.1429160439999997</v>
      </c>
      <c r="S450" s="8">
        <v>43</v>
      </c>
    </row>
    <row r="451" spans="1:19">
      <c r="A451" s="8" t="s">
        <v>1319</v>
      </c>
      <c r="B451" s="8">
        <v>1</v>
      </c>
      <c r="C451" s="9">
        <v>40076</v>
      </c>
      <c r="D451" s="8" t="s">
        <v>2061</v>
      </c>
      <c r="E451" s="10">
        <v>47.941263450400001</v>
      </c>
      <c r="F451" s="10">
        <v>-94.5335395038</v>
      </c>
      <c r="G451" s="8" t="s">
        <v>952</v>
      </c>
      <c r="H451" s="11">
        <v>5.9308364855096194</v>
      </c>
      <c r="I451" s="11">
        <v>-31.474627650808866</v>
      </c>
      <c r="J451" s="12">
        <v>123.6384</v>
      </c>
      <c r="K451" s="12">
        <v>664.53001979999999</v>
      </c>
      <c r="L451" s="8">
        <f t="shared" si="8"/>
        <v>82161428.400040329</v>
      </c>
      <c r="M451" s="8">
        <v>3</v>
      </c>
      <c r="N451" s="12">
        <v>1.4610177180721915</v>
      </c>
      <c r="O451" s="8">
        <v>485</v>
      </c>
      <c r="P451" s="8">
        <v>1.534581557063353</v>
      </c>
      <c r="Q451" s="8" t="s">
        <v>2069</v>
      </c>
      <c r="R451" s="12">
        <v>12.219975610622551</v>
      </c>
      <c r="S451" s="8">
        <v>606.99</v>
      </c>
    </row>
    <row r="452" spans="1:19">
      <c r="A452" s="8" t="s">
        <v>1333</v>
      </c>
      <c r="B452" s="8">
        <v>1</v>
      </c>
      <c r="C452" s="9">
        <v>40038</v>
      </c>
      <c r="D452" s="8" t="s">
        <v>2061</v>
      </c>
      <c r="E452" s="10">
        <v>46.371294197399997</v>
      </c>
      <c r="F452" s="10">
        <v>-92.606179358700004</v>
      </c>
      <c r="G452" s="8" t="s">
        <v>952</v>
      </c>
      <c r="H452" s="11">
        <v>3.5251318952270569</v>
      </c>
      <c r="I452" s="11">
        <v>-29.446636691525818</v>
      </c>
      <c r="J452" s="12">
        <v>103.6647</v>
      </c>
      <c r="K452" s="12">
        <v>820.05203892899999</v>
      </c>
      <c r="L452" s="8">
        <f t="shared" si="8"/>
        <v>85010448.599963099</v>
      </c>
      <c r="M452" s="8">
        <v>3</v>
      </c>
      <c r="N452" s="12">
        <v>0</v>
      </c>
      <c r="O452" s="8">
        <v>559</v>
      </c>
      <c r="P452" s="8">
        <v>0</v>
      </c>
      <c r="Q452" s="8" t="s">
        <v>2069</v>
      </c>
      <c r="R452" s="12">
        <v>6.5805389879999998</v>
      </c>
      <c r="S452" s="8">
        <v>145.63999999999999</v>
      </c>
    </row>
    <row r="453" spans="1:19">
      <c r="A453" s="8" t="s">
        <v>1101</v>
      </c>
      <c r="B453" s="8">
        <v>1</v>
      </c>
      <c r="C453" s="9">
        <v>40015</v>
      </c>
      <c r="D453" s="8" t="s">
        <v>2061</v>
      </c>
      <c r="E453" s="10">
        <v>44.132441889100001</v>
      </c>
      <c r="F453" s="10">
        <v>-91.729519573999994</v>
      </c>
      <c r="G453" s="8" t="s">
        <v>952</v>
      </c>
      <c r="H453" s="11">
        <v>13.971851911195944</v>
      </c>
      <c r="I453" s="11">
        <v>-25.104870006938054</v>
      </c>
      <c r="J453" s="12">
        <v>151886.79810000001</v>
      </c>
      <c r="K453" s="12">
        <v>744.09247140000002</v>
      </c>
      <c r="L453" s="8">
        <f t="shared" ref="L453:L516" si="9">J453*K453*1000</f>
        <v>113017822971.26184</v>
      </c>
      <c r="M453" s="8">
        <v>5</v>
      </c>
      <c r="N453" s="12">
        <v>31.006633286188862</v>
      </c>
      <c r="O453" s="8">
        <v>1839</v>
      </c>
      <c r="P453" s="8">
        <v>31.533856392461271</v>
      </c>
      <c r="Q453" s="8" t="s">
        <v>2071</v>
      </c>
      <c r="R453" s="12">
        <v>76.064410617324043</v>
      </c>
      <c r="S453" s="8">
        <v>460.79</v>
      </c>
    </row>
    <row r="454" spans="1:19">
      <c r="A454" s="8" t="s">
        <v>1275</v>
      </c>
      <c r="B454" s="8">
        <v>1</v>
      </c>
      <c r="C454" s="9">
        <v>40008</v>
      </c>
      <c r="D454" s="8" t="s">
        <v>2061</v>
      </c>
      <c r="E454" s="10">
        <v>48.485130987600002</v>
      </c>
      <c r="F454" s="10">
        <v>-93.722164664999994</v>
      </c>
      <c r="G454" s="8" t="s">
        <v>952</v>
      </c>
      <c r="H454" s="11">
        <v>4.4721414090134655</v>
      </c>
      <c r="I454" s="11">
        <v>-26.118419950152681</v>
      </c>
      <c r="J454" s="12">
        <v>5346.1053000000002</v>
      </c>
      <c r="K454" s="12">
        <v>681.21311949999995</v>
      </c>
      <c r="L454" s="8">
        <f t="shared" si="9"/>
        <v>3641837068.5884833</v>
      </c>
      <c r="M454" s="8">
        <v>4</v>
      </c>
      <c r="N454" s="12">
        <v>9.0218613114381119E-2</v>
      </c>
      <c r="O454" s="8">
        <v>583</v>
      </c>
      <c r="P454" s="8">
        <v>0.1099983268383872</v>
      </c>
      <c r="Q454" s="8" t="s">
        <v>2069</v>
      </c>
      <c r="R454" s="12">
        <v>5.1803076418447658</v>
      </c>
      <c r="S454" s="8">
        <v>288.45</v>
      </c>
    </row>
    <row r="455" spans="1:19">
      <c r="A455" s="8" t="s">
        <v>1289</v>
      </c>
      <c r="B455" s="8">
        <v>1</v>
      </c>
      <c r="C455" s="9">
        <v>39715</v>
      </c>
      <c r="D455" s="8" t="s">
        <v>2061</v>
      </c>
      <c r="E455" s="10">
        <v>43.719399741899998</v>
      </c>
      <c r="F455" s="10">
        <v>-95.046219857400004</v>
      </c>
      <c r="G455" s="8" t="s">
        <v>953</v>
      </c>
      <c r="H455" s="11">
        <v>17.93267978257175</v>
      </c>
      <c r="I455" s="11">
        <v>-19.484011663141988</v>
      </c>
      <c r="J455" s="12">
        <v>3124.2680999999998</v>
      </c>
      <c r="K455" s="12">
        <v>708.95951300000002</v>
      </c>
      <c r="L455" s="8">
        <f t="shared" si="9"/>
        <v>2214979590.6574354</v>
      </c>
      <c r="M455" s="8">
        <v>4</v>
      </c>
      <c r="N455" s="12">
        <v>50.901816515373142</v>
      </c>
      <c r="O455" s="8">
        <v>2700</v>
      </c>
      <c r="P455" s="8">
        <v>50.95545569050681</v>
      </c>
      <c r="Q455" s="8" t="s">
        <v>2072</v>
      </c>
      <c r="R455" s="12">
        <v>142.00784030907025</v>
      </c>
      <c r="S455" s="8">
        <v>712.6</v>
      </c>
    </row>
    <row r="456" spans="1:19">
      <c r="A456" s="8" t="s">
        <v>1710</v>
      </c>
      <c r="B456" s="8">
        <v>1</v>
      </c>
      <c r="C456" s="9">
        <v>39722</v>
      </c>
      <c r="D456" s="8" t="s">
        <v>2061</v>
      </c>
      <c r="E456" s="10">
        <v>45.124794581700002</v>
      </c>
      <c r="F456" s="10">
        <v>-93.996235780299997</v>
      </c>
      <c r="G456" s="8" t="s">
        <v>952</v>
      </c>
      <c r="H456" s="11">
        <v>10.735193739393988</v>
      </c>
      <c r="I456" s="11">
        <v>-25.926509295013769</v>
      </c>
      <c r="J456" s="12">
        <v>2869.1190000000001</v>
      </c>
      <c r="K456" s="12">
        <v>712.37830150000002</v>
      </c>
      <c r="L456" s="8">
        <f t="shared" si="9"/>
        <v>2043898120.0213785</v>
      </c>
      <c r="M456" s="8">
        <v>4</v>
      </c>
      <c r="N456" s="12">
        <v>43.320762899454408</v>
      </c>
      <c r="O456" s="8">
        <v>627</v>
      </c>
      <c r="P456" s="8">
        <v>43.630962961669702</v>
      </c>
      <c r="Q456" s="8" t="s">
        <v>2071</v>
      </c>
      <c r="R456" s="12">
        <v>107.27879734154412</v>
      </c>
      <c r="S456" s="8">
        <v>648.38</v>
      </c>
    </row>
    <row r="457" spans="1:19">
      <c r="A457" s="8" t="s">
        <v>1037</v>
      </c>
      <c r="B457" s="8">
        <v>1</v>
      </c>
      <c r="C457" s="9">
        <v>39713</v>
      </c>
      <c r="D457" s="8" t="s">
        <v>2061</v>
      </c>
      <c r="E457" s="10">
        <v>45.297288223300001</v>
      </c>
      <c r="F457" s="10">
        <v>-93.572050905799998</v>
      </c>
      <c r="G457" s="8" t="s">
        <v>952</v>
      </c>
      <c r="H457" s="11">
        <v>9.7042354724115292</v>
      </c>
      <c r="I457" s="11">
        <v>-23.694826703525727</v>
      </c>
      <c r="J457" s="12">
        <v>36241.552799999998</v>
      </c>
      <c r="K457" s="12">
        <v>690.19688440000004</v>
      </c>
      <c r="L457" s="8">
        <f t="shared" si="9"/>
        <v>25013806828.378098</v>
      </c>
      <c r="M457" s="8">
        <v>5</v>
      </c>
      <c r="N457" s="12">
        <v>7.4665217102323505</v>
      </c>
      <c r="O457" s="8">
        <v>869</v>
      </c>
      <c r="P457" s="8">
        <v>7.5790100109752014</v>
      </c>
      <c r="Q457" s="8" t="s">
        <v>2070</v>
      </c>
      <c r="R457" s="12">
        <v>31.704846817910859</v>
      </c>
      <c r="S457" s="8">
        <v>397.58</v>
      </c>
    </row>
    <row r="458" spans="1:19">
      <c r="A458" s="8" t="s">
        <v>1428</v>
      </c>
      <c r="B458" s="8">
        <v>1</v>
      </c>
      <c r="C458" s="9">
        <v>39716</v>
      </c>
      <c r="D458" s="8" t="s">
        <v>2061</v>
      </c>
      <c r="E458" s="10">
        <v>43.764815267400003</v>
      </c>
      <c r="F458" s="10">
        <v>-94.040709099799997</v>
      </c>
      <c r="G458" s="8" t="s">
        <v>953</v>
      </c>
      <c r="H458" s="11">
        <v>11.213898320721022</v>
      </c>
      <c r="I458" s="11">
        <v>-24.010116391588188</v>
      </c>
      <c r="J458" s="12">
        <v>47.123100000000001</v>
      </c>
      <c r="K458" s="12">
        <v>795.05091770000001</v>
      </c>
      <c r="L458" s="8">
        <f t="shared" si="9"/>
        <v>37465263.899868868</v>
      </c>
      <c r="M458" s="8">
        <v>2</v>
      </c>
      <c r="N458" s="12">
        <v>55.558468485614853</v>
      </c>
      <c r="O458" s="8">
        <v>1311</v>
      </c>
      <c r="P458" s="8">
        <v>55.66237556840742</v>
      </c>
      <c r="Q458" s="8" t="s">
        <v>2072</v>
      </c>
      <c r="R458" s="12">
        <v>157.09202400542918</v>
      </c>
      <c r="S458" s="8">
        <v>637.64</v>
      </c>
    </row>
    <row r="459" spans="1:19">
      <c r="A459" s="8" t="s">
        <v>1384</v>
      </c>
      <c r="B459" s="8">
        <v>1</v>
      </c>
      <c r="C459" s="9">
        <v>40009</v>
      </c>
      <c r="D459" s="8" t="s">
        <v>2061</v>
      </c>
      <c r="E459" s="10">
        <v>46.987018536500003</v>
      </c>
      <c r="F459" s="10">
        <v>-92.811500782699994</v>
      </c>
      <c r="G459" s="8" t="s">
        <v>952</v>
      </c>
      <c r="H459" s="11">
        <v>9.6422075393818609</v>
      </c>
      <c r="I459" s="11">
        <v>-23.795988595646463</v>
      </c>
      <c r="J459" s="12">
        <v>3412.2186000000002</v>
      </c>
      <c r="K459" s="12">
        <v>722.20564160000004</v>
      </c>
      <c r="L459" s="8">
        <f t="shared" si="9"/>
        <v>2464323523.2924538</v>
      </c>
      <c r="M459" s="8">
        <v>4</v>
      </c>
      <c r="N459" s="12">
        <v>0</v>
      </c>
      <c r="O459" s="8">
        <v>551</v>
      </c>
      <c r="P459" s="8">
        <v>0</v>
      </c>
      <c r="Q459" s="8" t="s">
        <v>2069</v>
      </c>
      <c r="R459" s="12">
        <v>4.9537337350000001</v>
      </c>
      <c r="S459" s="8">
        <v>392.27</v>
      </c>
    </row>
    <row r="460" spans="1:19">
      <c r="A460" s="8" t="s">
        <v>1263</v>
      </c>
      <c r="B460" s="8">
        <v>1</v>
      </c>
      <c r="C460" s="9">
        <v>40077</v>
      </c>
      <c r="D460" s="8" t="s">
        <v>2061</v>
      </c>
      <c r="E460" s="10">
        <v>47.8933575756</v>
      </c>
      <c r="F460" s="10">
        <v>-94.390851576700001</v>
      </c>
      <c r="G460" s="8" t="s">
        <v>952</v>
      </c>
      <c r="H460" s="11">
        <v>6.9452363722219754</v>
      </c>
      <c r="I460" s="11">
        <v>-31.128417886336191</v>
      </c>
      <c r="J460" s="12">
        <v>49.288499999999999</v>
      </c>
      <c r="K460" s="12">
        <v>664.20628139999997</v>
      </c>
      <c r="L460" s="8">
        <f t="shared" si="9"/>
        <v>32737731.300783895</v>
      </c>
      <c r="M460" s="8">
        <v>2</v>
      </c>
      <c r="N460" s="12">
        <v>1.5423284431003337</v>
      </c>
      <c r="O460" s="8">
        <v>1244</v>
      </c>
      <c r="P460" s="8">
        <v>1.6219551515672332</v>
      </c>
      <c r="Q460" s="8" t="s">
        <v>2069</v>
      </c>
      <c r="R460" s="12">
        <v>12.659157198416098</v>
      </c>
      <c r="S460" s="8">
        <v>357.98</v>
      </c>
    </row>
    <row r="461" spans="1:19">
      <c r="A461" s="8" t="s">
        <v>1981</v>
      </c>
      <c r="B461" s="8">
        <v>1</v>
      </c>
      <c r="C461" s="9">
        <v>39700</v>
      </c>
      <c r="D461" s="8" t="s">
        <v>2061</v>
      </c>
      <c r="E461" s="10">
        <v>44.799559823700001</v>
      </c>
      <c r="F461" s="10">
        <v>-93.533119132099998</v>
      </c>
      <c r="G461" s="8" t="s">
        <v>952</v>
      </c>
      <c r="H461" s="11">
        <v>10.806935415647857</v>
      </c>
      <c r="I461" s="11">
        <v>-30.70532884483864</v>
      </c>
      <c r="J461" s="12">
        <v>42832.537199999999</v>
      </c>
      <c r="K461" s="12">
        <v>690.79315959999997</v>
      </c>
      <c r="L461" s="8">
        <f t="shared" si="9"/>
        <v>29588423706.072536</v>
      </c>
      <c r="M461" s="8">
        <v>5</v>
      </c>
      <c r="N461" s="12">
        <v>60.387601418231107</v>
      </c>
      <c r="O461" s="8">
        <v>1145</v>
      </c>
      <c r="P461" s="8">
        <v>60.544597019232953</v>
      </c>
      <c r="Q461" s="8" t="s">
        <v>2071</v>
      </c>
      <c r="R461" s="12">
        <v>136.91987168694942</v>
      </c>
      <c r="S461" s="8">
        <v>878.42</v>
      </c>
    </row>
    <row r="462" spans="1:19">
      <c r="A462" s="8" t="s">
        <v>1650</v>
      </c>
      <c r="B462" s="8">
        <v>1</v>
      </c>
      <c r="C462" s="9">
        <v>39712</v>
      </c>
      <c r="D462" s="8" t="s">
        <v>2061</v>
      </c>
      <c r="E462" s="10">
        <v>45.565091727899997</v>
      </c>
      <c r="F462" s="10">
        <v>-92.795298334899996</v>
      </c>
      <c r="G462" s="8" t="s">
        <v>952</v>
      </c>
      <c r="H462" s="11">
        <v>7.7706266336637606</v>
      </c>
      <c r="I462" s="11">
        <v>-24.741053900712803</v>
      </c>
      <c r="J462" s="12">
        <v>14952.8241</v>
      </c>
      <c r="K462" s="12">
        <v>784.64776749999999</v>
      </c>
      <c r="L462" s="8">
        <f t="shared" si="9"/>
        <v>11732700047.885197</v>
      </c>
      <c r="M462" s="8">
        <v>5</v>
      </c>
      <c r="N462" s="12">
        <v>5.4153727491106256</v>
      </c>
      <c r="O462" s="8">
        <v>607</v>
      </c>
      <c r="P462" s="8">
        <v>5.5331576171456369</v>
      </c>
      <c r="Q462" s="8" t="s">
        <v>2069</v>
      </c>
      <c r="R462" s="12">
        <v>18.266563723701143</v>
      </c>
      <c r="S462" s="8">
        <v>178.99</v>
      </c>
    </row>
    <row r="463" spans="1:19">
      <c r="A463" s="8" t="s">
        <v>2055</v>
      </c>
      <c r="B463" s="8">
        <v>1</v>
      </c>
      <c r="C463" s="9">
        <v>40007</v>
      </c>
      <c r="D463" s="8" t="s">
        <v>2061</v>
      </c>
      <c r="E463" s="10">
        <v>48.703058382099996</v>
      </c>
      <c r="F463" s="10">
        <v>-94.3357010127</v>
      </c>
      <c r="G463" s="8" t="s">
        <v>952</v>
      </c>
      <c r="H463" s="11">
        <v>4.2011087310203719</v>
      </c>
      <c r="I463" s="11">
        <v>-25.461529547085259</v>
      </c>
      <c r="J463" s="12">
        <v>51197.477400000003</v>
      </c>
      <c r="K463" s="12">
        <v>698.03420949999997</v>
      </c>
      <c r="L463" s="8">
        <f t="shared" si="9"/>
        <v>35737590665.303116</v>
      </c>
      <c r="M463" s="8">
        <v>5</v>
      </c>
      <c r="N463" s="12">
        <v>4.4388219339711529E-2</v>
      </c>
      <c r="O463" s="8">
        <v>479</v>
      </c>
      <c r="P463" s="8">
        <v>5.7445684138612486E-2</v>
      </c>
      <c r="Q463" s="8" t="s">
        <v>2069</v>
      </c>
      <c r="R463" s="12">
        <v>4.718874703028364</v>
      </c>
      <c r="S463" s="8">
        <v>69.72</v>
      </c>
    </row>
    <row r="464" spans="1:19">
      <c r="A464" s="8" t="s">
        <v>1042</v>
      </c>
      <c r="B464" s="8">
        <v>1</v>
      </c>
      <c r="C464" s="9">
        <v>39721</v>
      </c>
      <c r="D464" s="8" t="s">
        <v>2061</v>
      </c>
      <c r="E464" s="10">
        <v>44.851270770600003</v>
      </c>
      <c r="F464" s="10">
        <v>-93.982832922</v>
      </c>
      <c r="G464" s="8" t="s">
        <v>952</v>
      </c>
      <c r="H464" s="11">
        <v>11.968781200195643</v>
      </c>
      <c r="I464" s="11">
        <v>-25.813283015843982</v>
      </c>
      <c r="J464" s="12">
        <v>2864.826</v>
      </c>
      <c r="K464" s="12">
        <v>720.42823310000006</v>
      </c>
      <c r="L464" s="8">
        <f t="shared" si="9"/>
        <v>2063901533.3189409</v>
      </c>
      <c r="M464" s="8">
        <v>4</v>
      </c>
      <c r="N464" s="12">
        <v>66.00540186112778</v>
      </c>
      <c r="O464" s="8">
        <v>3063</v>
      </c>
      <c r="P464" s="8">
        <v>67.573154964865267</v>
      </c>
      <c r="Q464" s="8" t="s">
        <v>2071</v>
      </c>
      <c r="R464" s="12">
        <v>143.29108033661808</v>
      </c>
      <c r="S464" s="8">
        <v>1038.54</v>
      </c>
    </row>
    <row r="465" spans="1:19">
      <c r="A465" s="8" t="s">
        <v>1436</v>
      </c>
      <c r="B465" s="8">
        <v>1</v>
      </c>
      <c r="C465" s="9">
        <v>39725</v>
      </c>
      <c r="D465" s="8" t="s">
        <v>2061</v>
      </c>
      <c r="E465" s="10">
        <v>45.192400620100003</v>
      </c>
      <c r="F465" s="10">
        <v>-94.289591246200004</v>
      </c>
      <c r="G465" s="8" t="s">
        <v>952</v>
      </c>
      <c r="H465" s="11">
        <v>10.794536150613958</v>
      </c>
      <c r="I465" s="11">
        <v>-29.156882254957765</v>
      </c>
      <c r="J465" s="12">
        <v>2093.7033000000001</v>
      </c>
      <c r="K465" s="12">
        <v>705.30276649999996</v>
      </c>
      <c r="L465" s="8">
        <f t="shared" si="9"/>
        <v>1476694729.7201796</v>
      </c>
      <c r="M465" s="8">
        <v>4</v>
      </c>
      <c r="N465" s="12">
        <v>43.412836212093268</v>
      </c>
      <c r="O465" s="8">
        <v>814</v>
      </c>
      <c r="P465" s="8">
        <v>43.704873290714758</v>
      </c>
      <c r="Q465" s="8" t="s">
        <v>2071</v>
      </c>
      <c r="R465" s="12">
        <v>107.84378885739201</v>
      </c>
      <c r="S465" s="8">
        <v>653.75</v>
      </c>
    </row>
    <row r="466" spans="1:19">
      <c r="A466" s="8" t="s">
        <v>1995</v>
      </c>
      <c r="B466" s="8">
        <v>1</v>
      </c>
      <c r="C466" s="9">
        <v>39714</v>
      </c>
      <c r="D466" s="8" t="s">
        <v>2061</v>
      </c>
      <c r="E466" s="10">
        <v>45.234263248200001</v>
      </c>
      <c r="F466" s="10">
        <v>-93.496364248000006</v>
      </c>
      <c r="G466" s="8" t="s">
        <v>952</v>
      </c>
      <c r="H466" s="11">
        <v>10.31402221839824</v>
      </c>
      <c r="I466" s="11">
        <v>-23.813009109278333</v>
      </c>
      <c r="J466" s="12">
        <v>44907.773399999998</v>
      </c>
      <c r="K466" s="12">
        <v>697.14936049999994</v>
      </c>
      <c r="L466" s="8">
        <f t="shared" si="9"/>
        <v>31307425507.288906</v>
      </c>
      <c r="M466" s="8">
        <v>5</v>
      </c>
      <c r="N466" s="12">
        <v>15.493725697045404</v>
      </c>
      <c r="O466" s="8">
        <v>916</v>
      </c>
      <c r="P466" s="8">
        <v>15.766541879329459</v>
      </c>
      <c r="Q466" s="8" t="s">
        <v>2071</v>
      </c>
      <c r="R466" s="12">
        <v>47.898208160009261</v>
      </c>
      <c r="S466" s="8">
        <v>378.9</v>
      </c>
    </row>
    <row r="467" spans="1:19">
      <c r="A467" s="8" t="s">
        <v>1951</v>
      </c>
      <c r="B467" s="8">
        <v>1</v>
      </c>
      <c r="C467" s="9">
        <v>39702</v>
      </c>
      <c r="D467" s="8" t="s">
        <v>2061</v>
      </c>
      <c r="E467" s="10">
        <v>44.8065949776</v>
      </c>
      <c r="F467" s="10">
        <v>-93.011627888999996</v>
      </c>
      <c r="G467" s="8" t="s">
        <v>952</v>
      </c>
      <c r="H467" s="11">
        <v>10.503764726052975</v>
      </c>
      <c r="I467" s="11">
        <v>-25.86373657129322</v>
      </c>
      <c r="J467" s="12">
        <v>94945.489199999996</v>
      </c>
      <c r="K467" s="12">
        <v>699.29348470000002</v>
      </c>
      <c r="L467" s="8">
        <f t="shared" si="9"/>
        <v>66394761999.214218</v>
      </c>
      <c r="M467" s="8">
        <v>5</v>
      </c>
      <c r="N467" s="12">
        <v>36.16044706198813</v>
      </c>
      <c r="O467" s="8">
        <v>2688</v>
      </c>
      <c r="P467" s="8">
        <v>36.74625172411946</v>
      </c>
      <c r="Q467" s="8" t="s">
        <v>2071</v>
      </c>
      <c r="R467" s="12">
        <v>89.052874645281904</v>
      </c>
      <c r="S467" s="8">
        <v>713.78</v>
      </c>
    </row>
    <row r="468" spans="1:19">
      <c r="A468" s="8" t="s">
        <v>1551</v>
      </c>
      <c r="B468" s="8">
        <v>1</v>
      </c>
      <c r="C468" s="9">
        <v>39717</v>
      </c>
      <c r="D468" s="8" t="s">
        <v>2061</v>
      </c>
      <c r="E468" s="10">
        <v>43.906684557799998</v>
      </c>
      <c r="F468" s="10">
        <v>-94.060297266999996</v>
      </c>
      <c r="G468" s="8" t="s">
        <v>953</v>
      </c>
      <c r="H468" s="11">
        <v>7.8771484313847457</v>
      </c>
      <c r="I468" s="11">
        <v>-26.500632056493384</v>
      </c>
      <c r="J468" s="12">
        <v>720.59310000000005</v>
      </c>
      <c r="K468" s="12">
        <v>783.80081529999995</v>
      </c>
      <c r="L468" s="8">
        <f t="shared" si="9"/>
        <v>564801459.27955449</v>
      </c>
      <c r="M468" s="8">
        <v>3</v>
      </c>
      <c r="N468" s="12">
        <v>51.07317517845047</v>
      </c>
      <c r="O468" s="8">
        <v>609</v>
      </c>
      <c r="P468" s="8">
        <v>51.253004541780797</v>
      </c>
      <c r="Q468" s="8" t="s">
        <v>2072</v>
      </c>
      <c r="R468" s="12">
        <v>145.47860030782888</v>
      </c>
      <c r="S468" s="8">
        <v>828.11</v>
      </c>
    </row>
    <row r="469" spans="1:19">
      <c r="A469" s="8" t="s">
        <v>1140</v>
      </c>
      <c r="B469" s="8">
        <v>1</v>
      </c>
      <c r="C469" s="9">
        <v>40051</v>
      </c>
      <c r="D469" s="8" t="s">
        <v>2061</v>
      </c>
      <c r="E469" s="10">
        <v>47.273096572900002</v>
      </c>
      <c r="F469" s="10">
        <v>-93.784161922799996</v>
      </c>
      <c r="G469" s="8" t="s">
        <v>952</v>
      </c>
      <c r="H469" s="11">
        <v>5.9546004380101918</v>
      </c>
      <c r="I469" s="11">
        <v>-26.041932230923074</v>
      </c>
      <c r="J469" s="12">
        <v>7880.9129999999996</v>
      </c>
      <c r="K469" s="12">
        <v>674.36187529999995</v>
      </c>
      <c r="L469" s="8">
        <f t="shared" si="9"/>
        <v>5314587269.7561483</v>
      </c>
      <c r="M469" s="8">
        <v>4</v>
      </c>
      <c r="N469" s="12">
        <v>0.79249039477033612</v>
      </c>
      <c r="O469" s="8">
        <v>543</v>
      </c>
      <c r="P469" s="8">
        <v>0.8272275239182254</v>
      </c>
      <c r="Q469" s="8" t="s">
        <v>2069</v>
      </c>
      <c r="R469" s="12">
        <v>9.1662196019704378</v>
      </c>
      <c r="S469" s="8">
        <v>280.63</v>
      </c>
    </row>
    <row r="470" spans="1:19">
      <c r="A470" s="8" t="s">
        <v>1667</v>
      </c>
      <c r="B470" s="8">
        <v>1</v>
      </c>
      <c r="C470" s="9">
        <v>39719</v>
      </c>
      <c r="D470" s="8" t="s">
        <v>2061</v>
      </c>
      <c r="E470" s="10">
        <v>44.0415061506</v>
      </c>
      <c r="F470" s="10">
        <v>-92.338736811199993</v>
      </c>
      <c r="G470" s="8" t="s">
        <v>952</v>
      </c>
      <c r="H470" s="11">
        <v>9.5074472373975816</v>
      </c>
      <c r="I470" s="11">
        <v>-27.510249867458132</v>
      </c>
      <c r="J470" s="12">
        <v>12.039300000000001</v>
      </c>
      <c r="K470" s="12">
        <v>864.12065489999998</v>
      </c>
      <c r="L470" s="8">
        <f t="shared" si="9"/>
        <v>10403407.800537571</v>
      </c>
      <c r="M470" s="8">
        <v>2</v>
      </c>
      <c r="N470" s="12">
        <v>73.592877535261664</v>
      </c>
      <c r="O470" s="8">
        <v>16025</v>
      </c>
      <c r="P470" s="8">
        <v>73.77988713981992</v>
      </c>
      <c r="Q470" s="8" t="s">
        <v>2071</v>
      </c>
      <c r="R470" s="12">
        <v>180.35828013230952</v>
      </c>
      <c r="S470" s="8">
        <v>651.66</v>
      </c>
    </row>
    <row r="471" spans="1:19">
      <c r="A471" s="8" t="s">
        <v>1526</v>
      </c>
      <c r="B471" s="8">
        <v>1</v>
      </c>
      <c r="C471" s="9">
        <v>40033</v>
      </c>
      <c r="D471" s="8" t="s">
        <v>2061</v>
      </c>
      <c r="E471" s="10">
        <v>46.334076512999999</v>
      </c>
      <c r="F471" s="10">
        <v>-94.018169730099999</v>
      </c>
      <c r="G471" s="8" t="s">
        <v>952</v>
      </c>
      <c r="H471" s="11">
        <v>6.3358841247547435</v>
      </c>
      <c r="I471" s="11">
        <v>-29.590151947319843</v>
      </c>
      <c r="J471" s="12">
        <v>118.6236</v>
      </c>
      <c r="K471" s="12">
        <v>715.46762620000004</v>
      </c>
      <c r="L471" s="8">
        <f t="shared" si="9"/>
        <v>84871345.503298312</v>
      </c>
      <c r="M471" s="8">
        <v>3</v>
      </c>
      <c r="N471" s="12">
        <v>2.0975371578341568</v>
      </c>
      <c r="O471" s="8">
        <v>489</v>
      </c>
      <c r="P471" s="8">
        <v>2.1664860498235008</v>
      </c>
      <c r="Q471" s="8" t="s">
        <v>2069</v>
      </c>
      <c r="R471" s="12">
        <v>17.752089206964879</v>
      </c>
      <c r="S471" s="8">
        <v>248.72</v>
      </c>
    </row>
    <row r="472" spans="1:19">
      <c r="A472" s="8" t="s">
        <v>1374</v>
      </c>
      <c r="B472" s="8">
        <v>1</v>
      </c>
      <c r="C472" s="9">
        <v>40010</v>
      </c>
      <c r="D472" s="8" t="s">
        <v>2061</v>
      </c>
      <c r="E472" s="10">
        <v>46.948150244799997</v>
      </c>
      <c r="F472" s="10">
        <v>-92.432218784499995</v>
      </c>
      <c r="G472" s="8" t="s">
        <v>952</v>
      </c>
      <c r="H472" s="11">
        <v>6.5661372569108059</v>
      </c>
      <c r="I472" s="11">
        <v>-27.441909179386705</v>
      </c>
      <c r="J472" s="12">
        <v>1771.4304</v>
      </c>
      <c r="K472" s="12">
        <v>758.04105259999994</v>
      </c>
      <c r="L472" s="8">
        <f t="shared" si="9"/>
        <v>1342816965.023639</v>
      </c>
      <c r="M472" s="8">
        <v>4</v>
      </c>
      <c r="N472" s="12">
        <v>0</v>
      </c>
      <c r="O472" s="8">
        <v>371</v>
      </c>
      <c r="P472" s="8">
        <v>0</v>
      </c>
      <c r="Q472" s="8" t="s">
        <v>2069</v>
      </c>
      <c r="R472" s="12">
        <v>5.3551601289999997</v>
      </c>
      <c r="S472" s="8">
        <v>122.83</v>
      </c>
    </row>
    <row r="473" spans="1:19">
      <c r="A473" s="8" t="s">
        <v>1212</v>
      </c>
      <c r="B473" s="8">
        <v>1</v>
      </c>
      <c r="C473" s="9">
        <v>40005</v>
      </c>
      <c r="D473" s="8" t="s">
        <v>2061</v>
      </c>
      <c r="E473" s="10">
        <v>47.2550790612</v>
      </c>
      <c r="F473" s="10">
        <v>-96.203318810900001</v>
      </c>
      <c r="G473" s="8" t="s">
        <v>953</v>
      </c>
      <c r="H473" s="11">
        <v>9.7055952014017883</v>
      </c>
      <c r="I473" s="11">
        <v>-27.662158364025849</v>
      </c>
      <c r="J473" s="12">
        <v>2383.1334000000002</v>
      </c>
      <c r="K473" s="12">
        <v>619.03375960000005</v>
      </c>
      <c r="L473" s="8">
        <f t="shared" si="9"/>
        <v>1475240028.2303309</v>
      </c>
      <c r="M473" s="8">
        <v>4</v>
      </c>
      <c r="N473" s="12">
        <v>18.181642822747293</v>
      </c>
      <c r="O473" s="8">
        <v>593</v>
      </c>
      <c r="P473" s="8">
        <v>18.230108800491767</v>
      </c>
      <c r="Q473" s="8" t="s">
        <v>2071</v>
      </c>
      <c r="R473" s="12">
        <v>44.525874149180041</v>
      </c>
      <c r="S473" s="8">
        <v>538.54999999999995</v>
      </c>
    </row>
    <row r="474" spans="1:19">
      <c r="A474" s="8" t="s">
        <v>1292</v>
      </c>
      <c r="B474" s="8">
        <v>1</v>
      </c>
      <c r="C474" s="9">
        <v>40003</v>
      </c>
      <c r="D474" s="8" t="s">
        <v>2061</v>
      </c>
      <c r="E474" s="10">
        <v>44.942992768300002</v>
      </c>
      <c r="F474" s="10">
        <v>-95.777573225799998</v>
      </c>
      <c r="G474" s="8" t="s">
        <v>953</v>
      </c>
      <c r="H474" s="11">
        <v>10.873802491776711</v>
      </c>
      <c r="I474" s="11">
        <v>-28.142803210668223</v>
      </c>
      <c r="J474" s="12">
        <v>10668.9357</v>
      </c>
      <c r="K474" s="12">
        <v>605.72487999999998</v>
      </c>
      <c r="L474" s="8">
        <f t="shared" si="9"/>
        <v>6462439796.6102161</v>
      </c>
      <c r="M474" s="8">
        <v>5</v>
      </c>
      <c r="N474" s="12">
        <v>46.312118439115238</v>
      </c>
      <c r="O474" s="8">
        <v>1402</v>
      </c>
      <c r="P474" s="8">
        <v>46.465216769534457</v>
      </c>
      <c r="Q474" s="8" t="s">
        <v>2071</v>
      </c>
      <c r="R474" s="12">
        <v>105.34257271987966</v>
      </c>
      <c r="S474" s="8">
        <v>899.65</v>
      </c>
    </row>
    <row r="475" spans="1:19">
      <c r="A475" s="8" t="s">
        <v>1679</v>
      </c>
      <c r="B475" s="8">
        <v>1</v>
      </c>
      <c r="C475" s="9">
        <v>40078</v>
      </c>
      <c r="D475" s="8" t="s">
        <v>2061</v>
      </c>
      <c r="E475" s="10">
        <v>45.547435171799997</v>
      </c>
      <c r="F475" s="10">
        <v>-93.3900130639</v>
      </c>
      <c r="G475" s="8" t="s">
        <v>952</v>
      </c>
      <c r="H475" s="11">
        <v>4.810693610401195</v>
      </c>
      <c r="I475" s="11">
        <v>-31.681945715762822</v>
      </c>
      <c r="J475" s="12">
        <v>2654.8137000000002</v>
      </c>
      <c r="K475" s="12">
        <v>723.27490335799996</v>
      </c>
      <c r="L475" s="8">
        <f t="shared" si="9"/>
        <v>1920160122.3009944</v>
      </c>
      <c r="M475" s="8">
        <v>4</v>
      </c>
      <c r="N475" s="12">
        <v>13.726306720574822</v>
      </c>
      <c r="O475" s="8">
        <v>8481</v>
      </c>
      <c r="P475" s="8">
        <v>14.168826038863815</v>
      </c>
      <c r="Q475" s="8" t="s">
        <v>2071</v>
      </c>
      <c r="R475" s="12">
        <v>34.316821710039306</v>
      </c>
      <c r="S475" s="8">
        <v>49.59</v>
      </c>
    </row>
    <row r="476" spans="1:19">
      <c r="A476" s="8" t="s">
        <v>1895</v>
      </c>
      <c r="B476" s="8">
        <v>1</v>
      </c>
      <c r="C476" s="9">
        <v>39723</v>
      </c>
      <c r="D476" s="8" t="s">
        <v>2061</v>
      </c>
      <c r="E476" s="10">
        <v>44.340145598500001</v>
      </c>
      <c r="F476" s="10">
        <v>-93.939398368200003</v>
      </c>
      <c r="G476" s="8" t="s">
        <v>952</v>
      </c>
      <c r="H476" s="11">
        <v>10.397807775773703</v>
      </c>
      <c r="I476" s="11">
        <v>-25.233492952536579</v>
      </c>
      <c r="J476" s="12">
        <v>38740.830300000001</v>
      </c>
      <c r="K476" s="12">
        <v>683.48928001900003</v>
      </c>
      <c r="L476" s="8">
        <f t="shared" si="9"/>
        <v>26478942209.085262</v>
      </c>
      <c r="M476" s="8">
        <v>5</v>
      </c>
      <c r="N476" s="12">
        <v>58.561301085544528</v>
      </c>
      <c r="O476" s="8">
        <v>1575</v>
      </c>
      <c r="P476" s="8">
        <v>58.676821316120403</v>
      </c>
      <c r="Q476" s="8" t="s">
        <v>2071</v>
      </c>
      <c r="R476" s="12">
        <v>134.2313398324965</v>
      </c>
      <c r="S476" s="8">
        <v>970.26</v>
      </c>
    </row>
    <row r="477" spans="1:19">
      <c r="A477" s="8" t="s">
        <v>1265</v>
      </c>
      <c r="B477" s="8">
        <v>1</v>
      </c>
      <c r="C477" s="9">
        <v>40046</v>
      </c>
      <c r="D477" s="8" t="s">
        <v>2061</v>
      </c>
      <c r="E477" s="10">
        <v>47.755018592799999</v>
      </c>
      <c r="F477" s="10">
        <v>-91.533623776100001</v>
      </c>
      <c r="G477" s="8" t="s">
        <v>952</v>
      </c>
      <c r="H477" s="11">
        <v>2.2209346192593755</v>
      </c>
      <c r="I477" s="11">
        <v>-35.928968168622063</v>
      </c>
      <c r="J477" s="12">
        <v>31.415400000000002</v>
      </c>
      <c r="K477" s="12">
        <v>738.58723429999998</v>
      </c>
      <c r="L477" s="8">
        <f t="shared" si="9"/>
        <v>23203013.400428221</v>
      </c>
      <c r="M477" s="8">
        <v>2</v>
      </c>
      <c r="N477" s="12">
        <v>0</v>
      </c>
      <c r="O477" s="8">
        <v>634</v>
      </c>
      <c r="P477" s="8">
        <v>0</v>
      </c>
      <c r="Q477" s="8" t="s">
        <v>2069</v>
      </c>
      <c r="R477" s="12">
        <v>4.4592790600000001</v>
      </c>
      <c r="S477" s="8">
        <v>146.83000000000001</v>
      </c>
    </row>
    <row r="478" spans="1:19">
      <c r="A478" s="8" t="s">
        <v>1824</v>
      </c>
      <c r="B478" s="8">
        <v>1</v>
      </c>
      <c r="C478" s="9">
        <v>40007</v>
      </c>
      <c r="D478" s="8" t="s">
        <v>2061</v>
      </c>
      <c r="E478" s="10">
        <v>45.161739198500001</v>
      </c>
      <c r="F478" s="10">
        <v>-92.757516037499997</v>
      </c>
      <c r="G478" s="8" t="s">
        <v>952</v>
      </c>
      <c r="H478" s="11">
        <v>7.7275010194774554</v>
      </c>
      <c r="I478" s="11">
        <v>-27.247393811264047</v>
      </c>
      <c r="J478" s="12">
        <v>16004.250899999999</v>
      </c>
      <c r="K478" s="12">
        <v>785.62043173799998</v>
      </c>
      <c r="L478" s="8">
        <f t="shared" si="9"/>
        <v>12573266501.701275</v>
      </c>
      <c r="M478" s="8">
        <v>5</v>
      </c>
      <c r="N478" s="12">
        <v>7.6584299214819316</v>
      </c>
      <c r="O478" s="8">
        <v>471</v>
      </c>
      <c r="P478" s="8">
        <v>7.8268210671725473</v>
      </c>
      <c r="Q478" s="8" t="s">
        <v>2071</v>
      </c>
      <c r="R478" s="12">
        <v>20.22874150055047</v>
      </c>
      <c r="S478" s="8">
        <v>226.59</v>
      </c>
    </row>
    <row r="479" spans="1:19">
      <c r="A479" s="8" t="s">
        <v>1121</v>
      </c>
      <c r="B479" s="8">
        <v>1</v>
      </c>
      <c r="C479" s="9">
        <v>40030</v>
      </c>
      <c r="D479" s="8" t="s">
        <v>2061</v>
      </c>
      <c r="E479" s="10">
        <v>43.8889724402</v>
      </c>
      <c r="F479" s="10">
        <v>-91.322052181499998</v>
      </c>
      <c r="G479" s="8" t="s">
        <v>952</v>
      </c>
      <c r="H479" s="11">
        <v>14.020703927442746</v>
      </c>
      <c r="I479" s="11">
        <v>-27.710631316404367</v>
      </c>
      <c r="J479" s="12">
        <v>160927.15410000001</v>
      </c>
      <c r="K479" s="12">
        <v>750.12649222899995</v>
      </c>
      <c r="L479" s="8">
        <f t="shared" si="9"/>
        <v>120715721609.42873</v>
      </c>
      <c r="M479" s="8">
        <v>5</v>
      </c>
      <c r="N479" s="12">
        <v>30.227306420867667</v>
      </c>
      <c r="O479" s="8">
        <v>1506</v>
      </c>
      <c r="P479" s="8">
        <v>30.736917760550877</v>
      </c>
      <c r="Q479" s="8" t="s">
        <v>2071</v>
      </c>
      <c r="R479" s="12">
        <v>75.168863767746984</v>
      </c>
      <c r="S479" s="8">
        <v>434.36</v>
      </c>
    </row>
    <row r="480" spans="1:19">
      <c r="A480" s="8" t="s">
        <v>1579</v>
      </c>
      <c r="B480" s="8">
        <v>1</v>
      </c>
      <c r="C480" s="9">
        <v>40016</v>
      </c>
      <c r="D480" s="8" t="s">
        <v>2061</v>
      </c>
      <c r="E480" s="10">
        <v>44.238560486399997</v>
      </c>
      <c r="F480" s="10">
        <v>-92.482084196800002</v>
      </c>
      <c r="G480" s="8" t="s">
        <v>952</v>
      </c>
      <c r="H480" s="11">
        <v>12.584178815442904</v>
      </c>
      <c r="I480" s="11">
        <v>-27.039220959918296</v>
      </c>
      <c r="J480" s="12">
        <v>2200.9014000000002</v>
      </c>
      <c r="K480" s="12">
        <v>831.50010836499996</v>
      </c>
      <c r="L480" s="8">
        <f t="shared" si="9"/>
        <v>1830049752.6006804</v>
      </c>
      <c r="M480" s="8">
        <v>4</v>
      </c>
      <c r="N480" s="12">
        <v>55.694790744575705</v>
      </c>
      <c r="O480" s="8">
        <v>4733</v>
      </c>
      <c r="P480" s="8">
        <v>56.24730910101146</v>
      </c>
      <c r="Q480" s="8" t="s">
        <v>2071</v>
      </c>
      <c r="R480" s="12">
        <v>139.55071230814335</v>
      </c>
      <c r="S480" s="8">
        <v>643.77</v>
      </c>
    </row>
    <row r="481" spans="1:19">
      <c r="A481" s="8" t="s">
        <v>1862</v>
      </c>
      <c r="B481" s="8">
        <v>1</v>
      </c>
      <c r="C481" s="9">
        <v>40034</v>
      </c>
      <c r="D481" s="8" t="s">
        <v>2061</v>
      </c>
      <c r="E481" s="10">
        <v>46.333129534699999</v>
      </c>
      <c r="F481" s="10">
        <v>-94.232615040300004</v>
      </c>
      <c r="G481" s="8" t="s">
        <v>952</v>
      </c>
      <c r="H481" s="11">
        <v>7.903396320580824</v>
      </c>
      <c r="I481" s="11">
        <v>-24.439009158172723</v>
      </c>
      <c r="J481" s="12">
        <v>18227.358899999999</v>
      </c>
      <c r="K481" s="12">
        <v>698.81462009300003</v>
      </c>
      <c r="L481" s="8">
        <f t="shared" si="9"/>
        <v>12737544885.002262</v>
      </c>
      <c r="M481" s="8">
        <v>5</v>
      </c>
      <c r="N481" s="12">
        <v>0.64503070656926942</v>
      </c>
      <c r="O481" s="8">
        <v>559</v>
      </c>
      <c r="P481" s="8">
        <v>0.6857082703857621</v>
      </c>
      <c r="Q481" s="8" t="s">
        <v>2069</v>
      </c>
      <c r="R481" s="12">
        <v>8.9416530801088108</v>
      </c>
      <c r="S481" s="8">
        <v>297.06</v>
      </c>
    </row>
    <row r="482" spans="1:19">
      <c r="A482" s="8" t="s">
        <v>1213</v>
      </c>
      <c r="B482" s="8">
        <v>1</v>
      </c>
      <c r="C482" s="9">
        <v>40073</v>
      </c>
      <c r="D482" s="8" t="s">
        <v>2061</v>
      </c>
      <c r="E482" s="10">
        <v>48.655564116599997</v>
      </c>
      <c r="F482" s="10">
        <v>-94.986972425100006</v>
      </c>
      <c r="G482" s="8" t="s">
        <v>952</v>
      </c>
      <c r="H482" s="11">
        <v>1.6054701707359431</v>
      </c>
      <c r="I482" s="11">
        <v>-33.48862397856422</v>
      </c>
      <c r="J482" s="12">
        <v>3.0303</v>
      </c>
      <c r="K482" s="12">
        <v>605.32165129999998</v>
      </c>
      <c r="L482" s="8">
        <f t="shared" si="9"/>
        <v>1834306.1999343899</v>
      </c>
      <c r="M482" s="8">
        <v>1</v>
      </c>
      <c r="N482" s="12">
        <v>0</v>
      </c>
      <c r="O482" s="8">
        <v>6003</v>
      </c>
      <c r="P482" s="8">
        <v>6.3114815531626145E-3</v>
      </c>
      <c r="Q482" s="8" t="s">
        <v>2069</v>
      </c>
      <c r="R482" s="12">
        <v>4.2108069691158985</v>
      </c>
      <c r="S482" s="8">
        <v>253.55</v>
      </c>
    </row>
    <row r="483" spans="1:19">
      <c r="A483" s="8" t="s">
        <v>1423</v>
      </c>
      <c r="B483" s="8">
        <v>1</v>
      </c>
      <c r="C483" s="9">
        <v>40031</v>
      </c>
      <c r="D483" s="8" t="s">
        <v>2061</v>
      </c>
      <c r="E483" s="10">
        <v>44.552126941399997</v>
      </c>
      <c r="F483" s="10">
        <v>-95.025098527899999</v>
      </c>
      <c r="G483" s="8" t="s">
        <v>953</v>
      </c>
      <c r="H483" s="11">
        <v>10.763533965013746</v>
      </c>
      <c r="I483" s="11">
        <v>-28.218659807901314</v>
      </c>
      <c r="J483" s="12">
        <v>22905.312300000001</v>
      </c>
      <c r="K483" s="12">
        <v>637.228703365</v>
      </c>
      <c r="L483" s="8">
        <f t="shared" si="9"/>
        <v>14595922457.099388</v>
      </c>
      <c r="M483" s="8">
        <v>5</v>
      </c>
      <c r="N483" s="12">
        <v>53.46325947783356</v>
      </c>
      <c r="O483" s="8">
        <v>1393</v>
      </c>
      <c r="P483" s="8">
        <v>53.570873519493929</v>
      </c>
      <c r="Q483" s="8" t="s">
        <v>2071</v>
      </c>
      <c r="R483" s="12">
        <v>117.137007187932</v>
      </c>
      <c r="S483" s="8">
        <v>932.95</v>
      </c>
    </row>
    <row r="484" spans="1:19">
      <c r="A484" s="8" t="s">
        <v>1385</v>
      </c>
      <c r="B484" s="8">
        <v>1</v>
      </c>
      <c r="C484" s="9">
        <v>40017</v>
      </c>
      <c r="D484" s="8" t="s">
        <v>2061</v>
      </c>
      <c r="E484" s="10">
        <v>44.517650673299997</v>
      </c>
      <c r="F484" s="10">
        <v>-94.028575496100004</v>
      </c>
      <c r="G484" s="8" t="s">
        <v>952</v>
      </c>
      <c r="H484" s="11">
        <v>11.03343204090125</v>
      </c>
      <c r="I484" s="11">
        <v>-25.959180858672127</v>
      </c>
      <c r="J484" s="12">
        <v>27.4176</v>
      </c>
      <c r="K484" s="12">
        <v>751.9966518</v>
      </c>
      <c r="L484" s="8">
        <f t="shared" si="9"/>
        <v>20617943.400391679</v>
      </c>
      <c r="M484" s="8">
        <v>2</v>
      </c>
      <c r="N484" s="12">
        <v>93.762845063858407</v>
      </c>
      <c r="O484" s="8">
        <v>544</v>
      </c>
      <c r="P484" s="8">
        <v>93.83915115762602</v>
      </c>
      <c r="Q484" s="8" t="s">
        <v>2071</v>
      </c>
      <c r="R484" s="12">
        <v>189.66845679305953</v>
      </c>
      <c r="S484" s="8">
        <v>767.01</v>
      </c>
    </row>
    <row r="485" spans="1:19">
      <c r="A485" s="8" t="s">
        <v>1555</v>
      </c>
      <c r="B485" s="8">
        <v>1</v>
      </c>
      <c r="C485" s="9">
        <v>40015</v>
      </c>
      <c r="D485" s="8" t="s">
        <v>2061</v>
      </c>
      <c r="E485" s="10">
        <v>44.407243273200002</v>
      </c>
      <c r="F485" s="10">
        <v>-93.618834433200007</v>
      </c>
      <c r="G485" s="8" t="s">
        <v>952</v>
      </c>
      <c r="H485" s="11">
        <v>2.5841890582855158</v>
      </c>
      <c r="I485" s="11">
        <v>-31.450917312927242</v>
      </c>
      <c r="J485" s="12">
        <v>5.6268000000000002</v>
      </c>
      <c r="K485" s="12">
        <v>793.58893149999994</v>
      </c>
      <c r="L485" s="8">
        <f t="shared" si="9"/>
        <v>4465366.1997642005</v>
      </c>
      <c r="M485" s="8">
        <v>1</v>
      </c>
      <c r="N485" s="12">
        <v>68.878403434325449</v>
      </c>
      <c r="O485" s="8">
        <v>26050</v>
      </c>
      <c r="P485" s="8">
        <v>69.002245066318721</v>
      </c>
      <c r="Q485" s="8" t="s">
        <v>2071</v>
      </c>
      <c r="R485" s="12">
        <v>141.73818872370623</v>
      </c>
      <c r="S485" s="8">
        <v>719.43</v>
      </c>
    </row>
    <row r="486" spans="1:19">
      <c r="A486" s="8" t="s">
        <v>1457</v>
      </c>
      <c r="B486" s="8">
        <v>1</v>
      </c>
      <c r="C486" s="9">
        <v>40050</v>
      </c>
      <c r="D486" s="8" t="s">
        <v>2061</v>
      </c>
      <c r="E486" s="10">
        <v>48.035526410999999</v>
      </c>
      <c r="F486" s="10">
        <v>-92.907067957400002</v>
      </c>
      <c r="G486" s="8" t="s">
        <v>952</v>
      </c>
      <c r="H486" s="11">
        <v>6.7154414024149043</v>
      </c>
      <c r="I486" s="11">
        <v>-27.786021043292394</v>
      </c>
      <c r="J486" s="12">
        <v>36.843299999999999</v>
      </c>
      <c r="K486" s="12">
        <v>690.00273589999995</v>
      </c>
      <c r="L486" s="8">
        <f t="shared" si="9"/>
        <v>25421977.799584467</v>
      </c>
      <c r="M486" s="8">
        <v>2</v>
      </c>
      <c r="N486" s="12">
        <v>0.11346039309100001</v>
      </c>
      <c r="O486" s="8">
        <v>954</v>
      </c>
      <c r="P486" s="8">
        <v>0.15914671907149591</v>
      </c>
      <c r="Q486" s="8" t="s">
        <v>2071</v>
      </c>
      <c r="R486" s="12" t="s">
        <v>2074</v>
      </c>
      <c r="S486" s="8">
        <v>289.33</v>
      </c>
    </row>
    <row r="487" spans="1:19">
      <c r="A487" s="8" t="s">
        <v>1193</v>
      </c>
      <c r="B487" s="8">
        <v>1</v>
      </c>
      <c r="C487" s="9">
        <v>40049</v>
      </c>
      <c r="D487" s="8" t="s">
        <v>2061</v>
      </c>
      <c r="E487" s="10">
        <v>48.378457598099999</v>
      </c>
      <c r="F487" s="10">
        <v>-93.227256070500005</v>
      </c>
      <c r="G487" s="8" t="s">
        <v>952</v>
      </c>
      <c r="H487" s="11">
        <v>5.771473188806179</v>
      </c>
      <c r="I487" s="11">
        <v>-27.521803134491559</v>
      </c>
      <c r="J487" s="12">
        <v>140.13810000000001</v>
      </c>
      <c r="K487" s="12">
        <v>680.2108806</v>
      </c>
      <c r="L487" s="8">
        <f t="shared" si="9"/>
        <v>95323460.406610861</v>
      </c>
      <c r="M487" s="8">
        <v>3</v>
      </c>
      <c r="N487" s="12">
        <v>5.7084550625584847E-3</v>
      </c>
      <c r="O487" s="8">
        <v>1048</v>
      </c>
      <c r="P487" s="8">
        <v>0.23561440429701608</v>
      </c>
      <c r="Q487" s="8" t="s">
        <v>2069</v>
      </c>
      <c r="R487" s="12">
        <v>5.3308642814696805</v>
      </c>
      <c r="S487" s="8">
        <v>180.65</v>
      </c>
    </row>
    <row r="488" spans="1:19">
      <c r="A488" s="8" t="s">
        <v>1208</v>
      </c>
      <c r="B488" s="8">
        <v>1</v>
      </c>
      <c r="C488" s="9">
        <v>40074</v>
      </c>
      <c r="D488" s="8" t="s">
        <v>2061</v>
      </c>
      <c r="E488" s="10">
        <v>48.472386704500003</v>
      </c>
      <c r="F488" s="10">
        <v>-93.802598541099997</v>
      </c>
      <c r="G488" s="8" t="s">
        <v>952</v>
      </c>
      <c r="H488" s="11">
        <v>3.7718347830052412</v>
      </c>
      <c r="I488" s="11">
        <v>-27.84760401401881</v>
      </c>
      <c r="J488" s="12">
        <v>695.06280000000004</v>
      </c>
      <c r="K488" s="12">
        <v>651.74663339999995</v>
      </c>
      <c r="L488" s="8">
        <f t="shared" si="9"/>
        <v>453004839.90157753</v>
      </c>
      <c r="M488" s="8">
        <v>3</v>
      </c>
      <c r="N488" s="12">
        <v>0.16868707062372634</v>
      </c>
      <c r="O488" s="8">
        <v>918</v>
      </c>
      <c r="P488" s="8">
        <v>0.17171076256050691</v>
      </c>
      <c r="Q488" s="8" t="s">
        <v>2069</v>
      </c>
      <c r="R488" s="12">
        <v>4.4857003960267887</v>
      </c>
      <c r="S488" s="8">
        <v>230.35</v>
      </c>
    </row>
    <row r="489" spans="1:19">
      <c r="A489" s="8" t="s">
        <v>1600</v>
      </c>
      <c r="B489" s="8">
        <v>1</v>
      </c>
      <c r="C489" s="9">
        <v>40079</v>
      </c>
      <c r="D489" s="8" t="s">
        <v>2061</v>
      </c>
      <c r="E489" s="10">
        <v>44.207177381999998</v>
      </c>
      <c r="F489" s="10">
        <v>-92.981167512100001</v>
      </c>
      <c r="G489" s="8" t="s">
        <v>953</v>
      </c>
      <c r="H489" s="11">
        <v>14.563480830433765</v>
      </c>
      <c r="I489" s="11">
        <v>-25.178445902759861</v>
      </c>
      <c r="J489" s="12">
        <v>11.167199999999999</v>
      </c>
      <c r="K489" s="12">
        <v>819.69342359999996</v>
      </c>
      <c r="L489" s="8">
        <f t="shared" si="9"/>
        <v>9153680.4000259191</v>
      </c>
      <c r="M489" s="8">
        <v>2</v>
      </c>
      <c r="N489" s="12">
        <v>81.911721940035321</v>
      </c>
      <c r="O489" s="8">
        <v>2064</v>
      </c>
      <c r="P489" s="8">
        <v>81.990077836339168</v>
      </c>
      <c r="Q489" s="8" t="s">
        <v>2071</v>
      </c>
      <c r="R489" s="12">
        <v>196.45493297100097</v>
      </c>
      <c r="S489" s="8">
        <v>599.09</v>
      </c>
    </row>
    <row r="490" spans="1:19">
      <c r="A490" s="8" t="s">
        <v>1248</v>
      </c>
      <c r="B490" s="8">
        <v>1</v>
      </c>
      <c r="C490" s="9">
        <v>40071</v>
      </c>
      <c r="D490" s="8" t="s">
        <v>2061</v>
      </c>
      <c r="E490" s="10">
        <v>47.798053591200002</v>
      </c>
      <c r="F490" s="10">
        <v>-95.381979640300003</v>
      </c>
      <c r="G490" s="8" t="s">
        <v>952</v>
      </c>
      <c r="H490" s="11">
        <v>6.7214840813494199</v>
      </c>
      <c r="I490" s="11">
        <v>-28.038545051834433</v>
      </c>
      <c r="J490" s="12">
        <v>707.6943</v>
      </c>
      <c r="K490" s="12">
        <v>623.41211989999999</v>
      </c>
      <c r="L490" s="8">
        <f t="shared" si="9"/>
        <v>441185203.80414653</v>
      </c>
      <c r="M490" s="8">
        <v>3</v>
      </c>
      <c r="N490" s="12">
        <v>8.360815322809497</v>
      </c>
      <c r="O490" s="8">
        <v>525</v>
      </c>
      <c r="P490" s="8">
        <v>8.3898340762217938</v>
      </c>
      <c r="Q490" s="8" t="s">
        <v>2072</v>
      </c>
      <c r="R490" s="12">
        <v>26.723511341056859</v>
      </c>
      <c r="S490" s="8">
        <v>460.8</v>
      </c>
    </row>
    <row r="491" spans="1:19">
      <c r="A491" s="8" t="s">
        <v>1092</v>
      </c>
      <c r="B491" s="8">
        <v>1</v>
      </c>
      <c r="C491" s="9">
        <v>40002</v>
      </c>
      <c r="D491" s="8" t="s">
        <v>2061</v>
      </c>
      <c r="E491" s="10">
        <v>31.3511216275</v>
      </c>
      <c r="F491" s="10">
        <v>-90.849645144899995</v>
      </c>
      <c r="G491" s="8" t="s">
        <v>950</v>
      </c>
      <c r="H491" s="13">
        <v>1.0541090545697895</v>
      </c>
      <c r="I491" s="13">
        <v>-25.95740281563755</v>
      </c>
      <c r="J491" s="12">
        <v>11.4687</v>
      </c>
      <c r="K491" s="12">
        <v>1610.2373067599999</v>
      </c>
      <c r="L491" s="8">
        <f t="shared" si="9"/>
        <v>18467328.600038409</v>
      </c>
      <c r="M491" s="8">
        <v>2</v>
      </c>
      <c r="N491" s="12">
        <v>1.9782770938524132</v>
      </c>
      <c r="O491" s="8">
        <v>160</v>
      </c>
      <c r="P491" s="8">
        <v>2.0698118472866152</v>
      </c>
      <c r="Q491" s="8" t="s">
        <v>2069</v>
      </c>
      <c r="R491" s="12">
        <v>12.145859786419063</v>
      </c>
      <c r="S491" s="8">
        <v>80.78</v>
      </c>
    </row>
    <row r="492" spans="1:19">
      <c r="A492" s="8" t="s">
        <v>1614</v>
      </c>
      <c r="B492" s="8">
        <v>1</v>
      </c>
      <c r="C492" s="9">
        <v>39981</v>
      </c>
      <c r="D492" s="8" t="s">
        <v>2061</v>
      </c>
      <c r="E492" s="10">
        <v>30.767203969099999</v>
      </c>
      <c r="F492" s="10">
        <v>-89.654972884299994</v>
      </c>
      <c r="G492" s="8" t="s">
        <v>950</v>
      </c>
      <c r="H492" s="13">
        <v>6.6931273168103189</v>
      </c>
      <c r="I492" s="13">
        <v>-30.706826787160132</v>
      </c>
      <c r="J492" s="12">
        <v>292.72770000000003</v>
      </c>
      <c r="K492" s="12">
        <v>1635.4549504500001</v>
      </c>
      <c r="L492" s="8">
        <f t="shared" si="9"/>
        <v>478742966.0988425</v>
      </c>
      <c r="M492" s="8">
        <v>3</v>
      </c>
      <c r="N492" s="12">
        <v>7.6880300172795053</v>
      </c>
      <c r="O492" s="8">
        <v>178</v>
      </c>
      <c r="P492" s="8">
        <v>7.865912050171544</v>
      </c>
      <c r="Q492" s="8" t="s">
        <v>2070</v>
      </c>
      <c r="R492" s="12">
        <v>27.13649061814364</v>
      </c>
      <c r="S492" s="8">
        <v>53.17</v>
      </c>
    </row>
    <row r="493" spans="1:19">
      <c r="A493" s="8" t="s">
        <v>1533</v>
      </c>
      <c r="B493" s="8">
        <v>1</v>
      </c>
      <c r="C493" s="9">
        <v>40015</v>
      </c>
      <c r="D493" s="8" t="s">
        <v>2061</v>
      </c>
      <c r="E493" s="10">
        <v>32.646959777500001</v>
      </c>
      <c r="F493" s="10">
        <v>-90.3346700771</v>
      </c>
      <c r="G493" s="8" t="s">
        <v>950</v>
      </c>
      <c r="H493" s="13">
        <v>6.259439818147186</v>
      </c>
      <c r="I493" s="13">
        <v>-26.887226642000712</v>
      </c>
      <c r="J493" s="12">
        <v>10.863</v>
      </c>
      <c r="K493" s="12">
        <v>1461.258906</v>
      </c>
      <c r="L493" s="8">
        <f t="shared" si="9"/>
        <v>15873655.495878</v>
      </c>
      <c r="M493" s="8">
        <v>2</v>
      </c>
      <c r="N493" s="12">
        <v>25.428986793327095</v>
      </c>
      <c r="O493" s="8">
        <v>1279</v>
      </c>
      <c r="P493" s="8">
        <v>26.235896077976125</v>
      </c>
      <c r="Q493" s="8" t="s">
        <v>2071</v>
      </c>
      <c r="R493" s="12">
        <v>46.114275363414293</v>
      </c>
      <c r="S493" s="8">
        <v>188.5</v>
      </c>
    </row>
    <row r="494" spans="1:19">
      <c r="A494" s="8" t="s">
        <v>1350</v>
      </c>
      <c r="B494" s="8">
        <v>1</v>
      </c>
      <c r="C494" s="9">
        <v>39995</v>
      </c>
      <c r="D494" s="8" t="s">
        <v>2061</v>
      </c>
      <c r="E494" s="10">
        <v>31.000265679799998</v>
      </c>
      <c r="F494" s="10">
        <v>-91.0394967143</v>
      </c>
      <c r="G494" s="8" t="s">
        <v>950</v>
      </c>
      <c r="H494" s="13">
        <v>5.9967842746423745</v>
      </c>
      <c r="I494" s="13">
        <v>-31.222860062770408</v>
      </c>
      <c r="J494" s="12">
        <v>53.469000000000001</v>
      </c>
      <c r="K494" s="12">
        <v>1656.4041910000001</v>
      </c>
      <c r="L494" s="8">
        <f t="shared" si="9"/>
        <v>88566275.688578993</v>
      </c>
      <c r="M494" s="8">
        <v>2</v>
      </c>
      <c r="N494" s="12">
        <v>4.8896400919217875</v>
      </c>
      <c r="O494" s="8">
        <v>443</v>
      </c>
      <c r="P494" s="8">
        <v>5.7252574640055833</v>
      </c>
      <c r="Q494" s="8" t="s">
        <v>2069</v>
      </c>
      <c r="R494" s="12">
        <v>21.572199550817189</v>
      </c>
      <c r="S494" s="8">
        <v>58.05</v>
      </c>
    </row>
    <row r="495" spans="1:19">
      <c r="A495" s="8" t="s">
        <v>1452</v>
      </c>
      <c r="B495" s="8">
        <v>1</v>
      </c>
      <c r="C495" s="9">
        <v>39968</v>
      </c>
      <c r="D495" s="8" t="s">
        <v>2061</v>
      </c>
      <c r="E495" s="10">
        <v>32.806461167599998</v>
      </c>
      <c r="F495" s="10">
        <v>-88.550277142699997</v>
      </c>
      <c r="G495" s="8" t="s">
        <v>950</v>
      </c>
      <c r="H495" s="13">
        <v>7.7111312715447582</v>
      </c>
      <c r="I495" s="13">
        <v>-28.484932950624085</v>
      </c>
      <c r="J495" s="12">
        <v>1.5642</v>
      </c>
      <c r="K495" s="12">
        <v>1443.467204</v>
      </c>
      <c r="L495" s="8">
        <f t="shared" si="9"/>
        <v>2257871.4004968</v>
      </c>
      <c r="M495" s="8">
        <v>1</v>
      </c>
      <c r="N495" s="12">
        <v>1.4917560729847419</v>
      </c>
      <c r="O495" s="8">
        <v>989</v>
      </c>
      <c r="P495" s="8">
        <v>1.4917560729847419</v>
      </c>
      <c r="Q495" s="8" t="s">
        <v>2069</v>
      </c>
      <c r="R495" s="12">
        <v>10.876715939638437</v>
      </c>
      <c r="S495" s="8">
        <v>422.39</v>
      </c>
    </row>
    <row r="496" spans="1:19">
      <c r="A496" s="8" t="s">
        <v>1764</v>
      </c>
      <c r="B496" s="8">
        <v>1</v>
      </c>
      <c r="C496" s="9">
        <v>40017</v>
      </c>
      <c r="D496" s="8" t="s">
        <v>2061</v>
      </c>
      <c r="E496" s="10">
        <v>33.913737893700002</v>
      </c>
      <c r="F496" s="10">
        <v>-88.531070380800003</v>
      </c>
      <c r="G496" s="8" t="s">
        <v>950</v>
      </c>
      <c r="H496" s="13">
        <v>1.4937276740729493</v>
      </c>
      <c r="I496" s="13">
        <v>-19.776076171766601</v>
      </c>
      <c r="J496" s="12">
        <v>5161.8698999999997</v>
      </c>
      <c r="K496" s="12">
        <v>1482.879064</v>
      </c>
      <c r="L496" s="8">
        <f t="shared" si="9"/>
        <v>7654428805.8017731</v>
      </c>
      <c r="M496" s="8">
        <v>4</v>
      </c>
      <c r="N496" s="12">
        <v>6.8004368746190327</v>
      </c>
      <c r="O496" s="8">
        <v>391</v>
      </c>
      <c r="P496" s="8">
        <v>7.1435951763271532</v>
      </c>
      <c r="Q496" s="8" t="s">
        <v>2069</v>
      </c>
      <c r="R496" s="12">
        <v>25.102070383221005</v>
      </c>
      <c r="S496" s="8">
        <v>166.97</v>
      </c>
    </row>
    <row r="497" spans="1:19">
      <c r="A497" s="8" t="s">
        <v>1691</v>
      </c>
      <c r="B497" s="8">
        <v>1</v>
      </c>
      <c r="C497" s="9">
        <v>40007</v>
      </c>
      <c r="D497" s="8" t="s">
        <v>2061</v>
      </c>
      <c r="E497" s="10">
        <v>32.491467526199997</v>
      </c>
      <c r="F497" s="10">
        <v>-89.151853438800003</v>
      </c>
      <c r="G497" s="8" t="s">
        <v>950</v>
      </c>
      <c r="H497" s="13">
        <v>5.1400511512811855</v>
      </c>
      <c r="I497" s="13">
        <v>-28.110434406456982</v>
      </c>
      <c r="J497" s="12">
        <v>1.6551</v>
      </c>
      <c r="K497" s="12">
        <v>1491.258836</v>
      </c>
      <c r="L497" s="8">
        <f t="shared" si="9"/>
        <v>2468182.4994636001</v>
      </c>
      <c r="M497" s="8">
        <v>1</v>
      </c>
      <c r="N497" s="12">
        <v>2.3827918045279861</v>
      </c>
      <c r="O497" s="8">
        <v>788</v>
      </c>
      <c r="P497" s="8">
        <v>2.6136024681549763</v>
      </c>
      <c r="Q497" s="8" t="s">
        <v>2069</v>
      </c>
      <c r="R497" s="12">
        <v>17.583438772140283</v>
      </c>
      <c r="S497" s="8">
        <v>28.12</v>
      </c>
    </row>
    <row r="498" spans="1:19">
      <c r="A498" s="8" t="s">
        <v>1518</v>
      </c>
      <c r="B498" s="8">
        <v>1</v>
      </c>
      <c r="C498" s="9">
        <v>39965</v>
      </c>
      <c r="D498" s="8" t="s">
        <v>2061</v>
      </c>
      <c r="E498" s="10">
        <v>31.197233520899999</v>
      </c>
      <c r="F498" s="10">
        <v>-89.690553910700004</v>
      </c>
      <c r="G498" s="8" t="s">
        <v>950</v>
      </c>
      <c r="H498" s="13">
        <v>5.7380341973311797</v>
      </c>
      <c r="I498" s="13">
        <v>-27.113992317335171</v>
      </c>
      <c r="J498" s="12">
        <v>0.83789999999999998</v>
      </c>
      <c r="K498" s="12">
        <v>1607.983888</v>
      </c>
      <c r="L498" s="8">
        <f t="shared" si="9"/>
        <v>1347329.6997552</v>
      </c>
      <c r="M498" s="8">
        <v>1</v>
      </c>
      <c r="N498" s="12">
        <v>0</v>
      </c>
      <c r="O498" s="8">
        <v>238</v>
      </c>
      <c r="P498" s="8">
        <v>0.6605269923440662</v>
      </c>
      <c r="Q498" s="8" t="s">
        <v>2069</v>
      </c>
      <c r="R498" s="12">
        <v>11.251694831809274</v>
      </c>
      <c r="S498" s="8">
        <v>16.37</v>
      </c>
    </row>
    <row r="499" spans="1:19">
      <c r="A499" s="8" t="s">
        <v>2008</v>
      </c>
      <c r="B499" s="8">
        <v>1</v>
      </c>
      <c r="C499" s="9">
        <v>40007</v>
      </c>
      <c r="D499" s="8" t="s">
        <v>2061</v>
      </c>
      <c r="E499" s="10">
        <v>32.307930086799999</v>
      </c>
      <c r="F499" s="10">
        <v>-90.328947337200006</v>
      </c>
      <c r="G499" s="8" t="s">
        <v>950</v>
      </c>
      <c r="H499" s="13">
        <v>4.5014631038942934</v>
      </c>
      <c r="I499" s="13">
        <v>-36.196443348313409</v>
      </c>
      <c r="J499" s="12">
        <v>25.678799999999999</v>
      </c>
      <c r="K499" s="12">
        <v>1480.37400112</v>
      </c>
      <c r="L499" s="8">
        <f t="shared" si="9"/>
        <v>38014227.899960257</v>
      </c>
      <c r="M499" s="8">
        <v>2</v>
      </c>
      <c r="N499" s="12">
        <v>5.5223871712042687</v>
      </c>
      <c r="O499" s="8">
        <v>681</v>
      </c>
      <c r="P499" s="8">
        <v>13.097090230904241</v>
      </c>
      <c r="Q499" s="8" t="s">
        <v>2071</v>
      </c>
      <c r="R499" s="12">
        <v>32.590091433479607</v>
      </c>
      <c r="S499" s="8">
        <v>142.6</v>
      </c>
    </row>
    <row r="500" spans="1:19">
      <c r="A500" s="8" t="s">
        <v>1545</v>
      </c>
      <c r="B500" s="8">
        <v>1</v>
      </c>
      <c r="C500" s="9">
        <v>40023</v>
      </c>
      <c r="D500" s="8" t="s">
        <v>2061</v>
      </c>
      <c r="E500" s="10">
        <v>30.883390335200001</v>
      </c>
      <c r="F500" s="10">
        <v>-88.773551390600005</v>
      </c>
      <c r="G500" s="8" t="s">
        <v>950</v>
      </c>
      <c r="H500" s="13">
        <v>10.107180139562367</v>
      </c>
      <c r="I500" s="13">
        <v>-28.823585848514231</v>
      </c>
      <c r="J500" s="12">
        <v>17314.569</v>
      </c>
      <c r="K500" s="12">
        <v>1533.0668539999999</v>
      </c>
      <c r="L500" s="8">
        <f t="shared" si="9"/>
        <v>26544391825.195923</v>
      </c>
      <c r="M500" s="8">
        <v>5</v>
      </c>
      <c r="N500" s="12">
        <v>4.760235456448318</v>
      </c>
      <c r="O500" s="8">
        <v>533</v>
      </c>
      <c r="P500" s="8">
        <v>4.9754476485306531</v>
      </c>
      <c r="Q500" s="8" t="s">
        <v>2069</v>
      </c>
      <c r="R500" s="12">
        <v>21.674331695079875</v>
      </c>
      <c r="S500" s="8">
        <v>153.77000000000001</v>
      </c>
    </row>
    <row r="501" spans="1:19">
      <c r="A501" s="8" t="s">
        <v>1802</v>
      </c>
      <c r="B501" s="8">
        <v>1</v>
      </c>
      <c r="C501" s="9">
        <v>39974</v>
      </c>
      <c r="D501" s="8" t="s">
        <v>2061</v>
      </c>
      <c r="E501" s="10">
        <v>31.316688213999999</v>
      </c>
      <c r="F501" s="10">
        <v>-90.299686373300005</v>
      </c>
      <c r="G501" s="8" t="s">
        <v>950</v>
      </c>
      <c r="H501" s="13">
        <v>9.1761461774424333</v>
      </c>
      <c r="I501" s="13">
        <v>-32.294753070333378</v>
      </c>
      <c r="J501" s="12">
        <v>152.25569999999999</v>
      </c>
      <c r="K501" s="12">
        <v>1603.1263799999999</v>
      </c>
      <c r="L501" s="8">
        <f t="shared" si="9"/>
        <v>244085129.17536595</v>
      </c>
      <c r="M501" s="8">
        <v>3</v>
      </c>
      <c r="N501" s="12">
        <v>13.16934401214707</v>
      </c>
      <c r="O501" s="8">
        <v>353</v>
      </c>
      <c r="P501" s="8">
        <v>13.432297288332888</v>
      </c>
      <c r="Q501" s="8" t="s">
        <v>2070</v>
      </c>
      <c r="R501" s="12">
        <v>38.771502330028284</v>
      </c>
      <c r="S501" s="8">
        <v>30.92</v>
      </c>
    </row>
    <row r="502" spans="1:19">
      <c r="A502" s="8" t="s">
        <v>1688</v>
      </c>
      <c r="B502" s="8">
        <v>1</v>
      </c>
      <c r="C502" s="9">
        <v>40003</v>
      </c>
      <c r="D502" s="8" t="s">
        <v>2061</v>
      </c>
      <c r="E502" s="10">
        <v>32.669839336199999</v>
      </c>
      <c r="F502" s="10">
        <v>-89.434516907900004</v>
      </c>
      <c r="G502" s="8" t="s">
        <v>950</v>
      </c>
      <c r="H502" s="13">
        <v>4.6981486713223601</v>
      </c>
      <c r="I502" s="13">
        <v>-26.056865447483879</v>
      </c>
      <c r="J502" s="12">
        <v>6.1227</v>
      </c>
      <c r="K502" s="12">
        <v>1483.3273555799999</v>
      </c>
      <c r="L502" s="8">
        <f t="shared" si="9"/>
        <v>9081968.4000096656</v>
      </c>
      <c r="M502" s="8">
        <v>1</v>
      </c>
      <c r="N502" s="12">
        <v>3.1595372071700001</v>
      </c>
      <c r="O502" s="8">
        <v>979</v>
      </c>
      <c r="P502" s="8">
        <v>3.3150408467674453</v>
      </c>
      <c r="Q502" s="8" t="s">
        <v>2070</v>
      </c>
      <c r="R502" s="12" t="s">
        <v>2074</v>
      </c>
      <c r="S502" s="8">
        <v>107.09</v>
      </c>
    </row>
    <row r="503" spans="1:19">
      <c r="A503" s="8" t="s">
        <v>1648</v>
      </c>
      <c r="B503" s="8">
        <v>1</v>
      </c>
      <c r="C503" s="9">
        <v>40016</v>
      </c>
      <c r="D503" s="8" t="s">
        <v>2061</v>
      </c>
      <c r="E503" s="10">
        <v>33.159093821100001</v>
      </c>
      <c r="F503" s="10">
        <v>-89.965013971399998</v>
      </c>
      <c r="G503" s="8" t="s">
        <v>950</v>
      </c>
      <c r="H503" s="13">
        <v>6.0919533548138434</v>
      </c>
      <c r="I503" s="13">
        <v>-26.440725022913998</v>
      </c>
      <c r="J503" s="12">
        <v>16.389900000000001</v>
      </c>
      <c r="K503" s="12">
        <v>1441.1065839299999</v>
      </c>
      <c r="L503" s="8">
        <f t="shared" si="9"/>
        <v>23619592.799954306</v>
      </c>
      <c r="M503" s="8">
        <v>2</v>
      </c>
      <c r="N503" s="12">
        <v>2.9396268118458764</v>
      </c>
      <c r="O503" s="8">
        <v>553</v>
      </c>
      <c r="P503" s="8">
        <v>3.0685913964101372</v>
      </c>
      <c r="Q503" s="8" t="s">
        <v>2069</v>
      </c>
      <c r="R503" s="12">
        <v>16.016594842301615</v>
      </c>
      <c r="S503" s="8">
        <v>52.22</v>
      </c>
    </row>
    <row r="504" spans="1:19">
      <c r="A504" s="8" t="s">
        <v>1480</v>
      </c>
      <c r="B504" s="8">
        <v>1</v>
      </c>
      <c r="C504" s="9">
        <v>40001</v>
      </c>
      <c r="D504" s="8" t="s">
        <v>2061</v>
      </c>
      <c r="E504" s="10">
        <v>31.95175587</v>
      </c>
      <c r="F504" s="10">
        <v>-90.1281156772</v>
      </c>
      <c r="G504" s="8" t="s">
        <v>950</v>
      </c>
      <c r="H504" s="13">
        <v>3.4672993998573194</v>
      </c>
      <c r="I504" s="13">
        <v>-33.927134184272255</v>
      </c>
      <c r="J504" s="12">
        <v>2.1726000000000001</v>
      </c>
      <c r="K504" s="12">
        <v>1536.1719138399999</v>
      </c>
      <c r="L504" s="8">
        <f t="shared" si="9"/>
        <v>3337487.1000087839</v>
      </c>
      <c r="M504" s="8">
        <v>1</v>
      </c>
      <c r="N504" s="12">
        <v>0</v>
      </c>
      <c r="O504" s="8">
        <v>315</v>
      </c>
      <c r="P504" s="8">
        <v>0</v>
      </c>
      <c r="Q504" s="8" t="s">
        <v>2069</v>
      </c>
      <c r="R504" s="12">
        <v>7.9836441279999999</v>
      </c>
      <c r="S504" s="8">
        <v>23.5</v>
      </c>
    </row>
    <row r="505" spans="1:19">
      <c r="A505" s="8" t="s">
        <v>1846</v>
      </c>
      <c r="B505" s="8">
        <v>1</v>
      </c>
      <c r="C505" s="9">
        <v>40029</v>
      </c>
      <c r="D505" s="8" t="s">
        <v>2061</v>
      </c>
      <c r="E505" s="10">
        <v>32.161490405599999</v>
      </c>
      <c r="F505" s="10">
        <v>-88.824855799900007</v>
      </c>
      <c r="G505" s="8" t="s">
        <v>950</v>
      </c>
      <c r="H505" s="13">
        <v>6.0410003104136063</v>
      </c>
      <c r="I505" s="13">
        <v>-30.571229540875269</v>
      </c>
      <c r="J505" s="12">
        <v>2.1555</v>
      </c>
      <c r="K505" s="12">
        <v>1495.39290188</v>
      </c>
      <c r="L505" s="8">
        <f t="shared" si="9"/>
        <v>3223319.4000023399</v>
      </c>
      <c r="M505" s="8">
        <v>1</v>
      </c>
      <c r="N505" s="12">
        <v>10.918487254696984</v>
      </c>
      <c r="O505" s="8">
        <v>791</v>
      </c>
      <c r="P505" s="8">
        <v>12.070934780092282</v>
      </c>
      <c r="Q505" s="8" t="s">
        <v>2070</v>
      </c>
      <c r="R505" s="12">
        <v>47.290714040320502</v>
      </c>
      <c r="S505" s="8">
        <v>101.64</v>
      </c>
    </row>
    <row r="506" spans="1:19">
      <c r="A506" s="8" t="s">
        <v>1855</v>
      </c>
      <c r="B506" s="8">
        <v>1</v>
      </c>
      <c r="C506" s="9">
        <v>39989</v>
      </c>
      <c r="D506" s="8" t="s">
        <v>2061</v>
      </c>
      <c r="E506" s="10">
        <v>31.7964369191</v>
      </c>
      <c r="F506" s="10">
        <v>-89.678545992599993</v>
      </c>
      <c r="G506" s="8" t="s">
        <v>950</v>
      </c>
      <c r="H506" s="13">
        <v>4.9670671613980861</v>
      </c>
      <c r="I506" s="13">
        <v>-29.199649748434453</v>
      </c>
      <c r="J506" s="12">
        <v>33.501600000000003</v>
      </c>
      <c r="K506" s="12">
        <v>1520.8119492799999</v>
      </c>
      <c r="L506" s="8">
        <f t="shared" si="9"/>
        <v>50949633.599998854</v>
      </c>
      <c r="M506" s="8">
        <v>2</v>
      </c>
      <c r="N506" s="12">
        <v>11.335448567612277</v>
      </c>
      <c r="O506" s="8">
        <v>344</v>
      </c>
      <c r="P506" s="8">
        <v>11.508472507542422</v>
      </c>
      <c r="Q506" s="8" t="s">
        <v>2070</v>
      </c>
      <c r="R506" s="12">
        <v>37.311342799708839</v>
      </c>
      <c r="S506" s="8">
        <v>23.21</v>
      </c>
    </row>
    <row r="507" spans="1:19">
      <c r="A507" s="8" t="s">
        <v>1709</v>
      </c>
      <c r="B507" s="8">
        <v>1</v>
      </c>
      <c r="C507" s="9">
        <v>40071</v>
      </c>
      <c r="D507" s="8" t="s">
        <v>2061</v>
      </c>
      <c r="E507" s="10">
        <v>32.582460036599997</v>
      </c>
      <c r="F507" s="10">
        <v>-89.848696275699993</v>
      </c>
      <c r="G507" s="8" t="s">
        <v>950</v>
      </c>
      <c r="H507" s="13">
        <v>15.156765477241422</v>
      </c>
      <c r="I507" s="13">
        <v>-26.837988045640678</v>
      </c>
      <c r="J507" s="12">
        <v>6827.4161999999997</v>
      </c>
      <c r="K507" s="12">
        <v>1474.18652</v>
      </c>
      <c r="L507" s="8">
        <f t="shared" si="9"/>
        <v>10064884928.469622</v>
      </c>
      <c r="M507" s="8">
        <v>4</v>
      </c>
      <c r="N507" s="12">
        <v>4.827135016004318</v>
      </c>
      <c r="O507" s="8">
        <v>945</v>
      </c>
      <c r="P507" s="8">
        <v>5.0053908707810679</v>
      </c>
      <c r="Q507" s="8" t="s">
        <v>2070</v>
      </c>
      <c r="R507" s="12">
        <v>23.49429785762273</v>
      </c>
      <c r="S507" s="8">
        <v>88.06</v>
      </c>
    </row>
    <row r="508" spans="1:19">
      <c r="A508" s="8" t="s">
        <v>1155</v>
      </c>
      <c r="B508" s="8">
        <v>1</v>
      </c>
      <c r="C508" s="9">
        <v>40084</v>
      </c>
      <c r="D508" s="8" t="s">
        <v>2061</v>
      </c>
      <c r="E508" s="10">
        <v>31.096213864599999</v>
      </c>
      <c r="F508" s="10">
        <v>-89.277964619499997</v>
      </c>
      <c r="G508" s="8" t="s">
        <v>950</v>
      </c>
      <c r="H508" s="13">
        <v>6.6012660098702574</v>
      </c>
      <c r="I508" s="13">
        <v>-28.121492436183157</v>
      </c>
      <c r="J508" s="12">
        <v>782.97479999999996</v>
      </c>
      <c r="K508" s="12">
        <v>1600.8436979999999</v>
      </c>
      <c r="L508" s="8">
        <f t="shared" si="9"/>
        <v>1253420274.2728102</v>
      </c>
      <c r="M508" s="8">
        <v>3</v>
      </c>
      <c r="N508" s="12">
        <v>9.0888619978753873</v>
      </c>
      <c r="O508" s="8">
        <v>629</v>
      </c>
      <c r="P508" s="8">
        <v>9.8557505796749929</v>
      </c>
      <c r="Q508" s="8" t="s">
        <v>2071</v>
      </c>
      <c r="R508" s="12">
        <v>24.818948692859998</v>
      </c>
      <c r="S508" s="8">
        <v>43.61</v>
      </c>
    </row>
    <row r="509" spans="1:19">
      <c r="A509" s="8" t="s">
        <v>1132</v>
      </c>
      <c r="B509" s="8">
        <v>1</v>
      </c>
      <c r="C509" s="9">
        <v>40044</v>
      </c>
      <c r="D509" s="8" t="s">
        <v>2061</v>
      </c>
      <c r="E509" s="10">
        <v>30.404241536499999</v>
      </c>
      <c r="F509" s="10">
        <v>-88.587162509300001</v>
      </c>
      <c r="G509" s="8" t="s">
        <v>950</v>
      </c>
      <c r="H509" s="13">
        <v>7.613516544915174</v>
      </c>
      <c r="I509" s="13">
        <v>-24.972028887706703</v>
      </c>
      <c r="J509" s="12">
        <v>21862.3806</v>
      </c>
      <c r="K509" s="12">
        <v>1559.068741</v>
      </c>
      <c r="L509" s="8">
        <f t="shared" si="9"/>
        <v>34084954197.304829</v>
      </c>
      <c r="M509" s="8">
        <v>5</v>
      </c>
      <c r="N509" s="12">
        <v>4.7259264202699747</v>
      </c>
      <c r="O509" s="8">
        <v>367</v>
      </c>
      <c r="P509" s="8">
        <v>5.0037790812548737</v>
      </c>
      <c r="Q509" s="8" t="s">
        <v>2069</v>
      </c>
      <c r="R509" s="12">
        <v>20.7531716813663</v>
      </c>
      <c r="S509" s="8">
        <v>26347.56</v>
      </c>
    </row>
    <row r="510" spans="1:19">
      <c r="A510" s="8" t="s">
        <v>1528</v>
      </c>
      <c r="B510" s="8">
        <v>1</v>
      </c>
      <c r="C510" s="9">
        <v>39987</v>
      </c>
      <c r="D510" s="8" t="s">
        <v>2061</v>
      </c>
      <c r="E510" s="10">
        <v>31.614704134499998</v>
      </c>
      <c r="F510" s="10">
        <v>-90.6787144324</v>
      </c>
      <c r="G510" s="8" t="s">
        <v>950</v>
      </c>
      <c r="H510" s="13">
        <v>3.1957424225429087</v>
      </c>
      <c r="I510" s="13">
        <v>-30.782859759148252</v>
      </c>
      <c r="J510" s="12">
        <v>12.8385</v>
      </c>
      <c r="K510" s="12">
        <v>1559.64395373</v>
      </c>
      <c r="L510" s="8">
        <f t="shared" si="9"/>
        <v>20023488.899962604</v>
      </c>
      <c r="M510" s="8">
        <v>2</v>
      </c>
      <c r="N510" s="12">
        <v>0</v>
      </c>
      <c r="O510" s="8">
        <v>1</v>
      </c>
      <c r="P510" s="8">
        <v>5.5091211658963989E-2</v>
      </c>
      <c r="Q510" s="8" t="s">
        <v>2069</v>
      </c>
      <c r="R510" s="12">
        <v>8.5114259766515339</v>
      </c>
      <c r="S510" s="8">
        <v>41.34</v>
      </c>
    </row>
    <row r="511" spans="1:19">
      <c r="A511" s="8" t="s">
        <v>1102</v>
      </c>
      <c r="B511" s="8">
        <v>1</v>
      </c>
      <c r="C511" s="9">
        <v>40015</v>
      </c>
      <c r="D511" s="8" t="s">
        <v>2061</v>
      </c>
      <c r="E511" s="10">
        <v>32.800680906799997</v>
      </c>
      <c r="F511" s="10">
        <v>-90.401820999400002</v>
      </c>
      <c r="G511" s="8" t="s">
        <v>950</v>
      </c>
      <c r="H511" s="13">
        <v>2.1652082858438262</v>
      </c>
      <c r="I511" s="13">
        <v>-25.550270827790886</v>
      </c>
      <c r="J511" s="12">
        <v>1.5201</v>
      </c>
      <c r="K511" s="12">
        <v>1459</v>
      </c>
      <c r="L511" s="8">
        <f t="shared" si="9"/>
        <v>2217825.9</v>
      </c>
      <c r="M511" s="8">
        <v>1</v>
      </c>
      <c r="N511" s="12">
        <v>0</v>
      </c>
      <c r="O511" s="8">
        <v>1635</v>
      </c>
      <c r="P511" s="8">
        <v>0</v>
      </c>
      <c r="Q511" s="8" t="s">
        <v>2069</v>
      </c>
      <c r="R511" s="12">
        <v>8.812801361</v>
      </c>
      <c r="S511" s="8">
        <v>275.54000000000002</v>
      </c>
    </row>
    <row r="512" spans="1:19">
      <c r="A512" s="8" t="s">
        <v>1149</v>
      </c>
      <c r="B512" s="8">
        <v>1</v>
      </c>
      <c r="C512" s="9">
        <v>40071</v>
      </c>
      <c r="D512" s="8" t="s">
        <v>2061</v>
      </c>
      <c r="E512" s="10">
        <v>31.568701557600001</v>
      </c>
      <c r="F512" s="10">
        <v>-89.320655973200004</v>
      </c>
      <c r="G512" s="8" t="s">
        <v>950</v>
      </c>
      <c r="H512" s="13">
        <v>7.9927766076374143</v>
      </c>
      <c r="I512" s="13">
        <v>-26.38200599550472</v>
      </c>
      <c r="J512" s="12">
        <v>2550.3705</v>
      </c>
      <c r="K512" s="12">
        <v>1520.1885360000001</v>
      </c>
      <c r="L512" s="8">
        <f t="shared" si="9"/>
        <v>3877043996.6525884</v>
      </c>
      <c r="M512" s="8">
        <v>4</v>
      </c>
      <c r="N512" s="12">
        <v>8.878778464636035</v>
      </c>
      <c r="O512" s="8">
        <v>515</v>
      </c>
      <c r="P512" s="8">
        <v>9.0218606817488904</v>
      </c>
      <c r="Q512" s="8" t="s">
        <v>2070</v>
      </c>
      <c r="R512" s="12">
        <v>29.900397142287684</v>
      </c>
      <c r="S512" s="8">
        <v>49.09</v>
      </c>
    </row>
    <row r="513" spans="1:19">
      <c r="A513" s="8" t="s">
        <v>1152</v>
      </c>
      <c r="B513" s="8">
        <v>1</v>
      </c>
      <c r="C513" s="9">
        <v>40072</v>
      </c>
      <c r="D513" s="8" t="s">
        <v>2061</v>
      </c>
      <c r="E513" s="10">
        <v>30.679398204200002</v>
      </c>
      <c r="F513" s="10">
        <v>-89.835714400100002</v>
      </c>
      <c r="G513" s="8" t="s">
        <v>950</v>
      </c>
      <c r="H513" s="13">
        <v>5.9926450250393835</v>
      </c>
      <c r="I513" s="13">
        <v>-26.582707034738661</v>
      </c>
      <c r="J513" s="12">
        <v>17335.793699999998</v>
      </c>
      <c r="K513" s="12">
        <v>1523.0592957900001</v>
      </c>
      <c r="L513" s="8">
        <f t="shared" si="9"/>
        <v>26403441744.682716</v>
      </c>
      <c r="M513" s="8">
        <v>5</v>
      </c>
      <c r="N513" s="12">
        <v>9.0757298775722841</v>
      </c>
      <c r="O513" s="8">
        <v>733</v>
      </c>
      <c r="P513" s="8">
        <v>9.4742429621139763</v>
      </c>
      <c r="Q513" s="8" t="s">
        <v>2071</v>
      </c>
      <c r="R513" s="12">
        <v>27.985180851661106</v>
      </c>
      <c r="S513" s="8">
        <v>102.43</v>
      </c>
    </row>
    <row r="514" spans="1:19">
      <c r="A514" s="8" t="s">
        <v>1479</v>
      </c>
      <c r="B514" s="8">
        <v>1</v>
      </c>
      <c r="C514" s="9">
        <v>39714</v>
      </c>
      <c r="D514" s="8" t="s">
        <v>2061</v>
      </c>
      <c r="E514" s="10">
        <v>45.1416068475</v>
      </c>
      <c r="F514" s="10">
        <v>-109.039941007</v>
      </c>
      <c r="G514" s="8" t="s">
        <v>956</v>
      </c>
      <c r="H514" s="11">
        <v>7.8775186842249765</v>
      </c>
      <c r="I514" s="11">
        <v>-26.0073989379155</v>
      </c>
      <c r="J514" s="12">
        <v>110.21850000000001</v>
      </c>
      <c r="K514" s="12">
        <v>432.33745151699998</v>
      </c>
      <c r="L514" s="8">
        <f t="shared" si="9"/>
        <v>47651585.400026463</v>
      </c>
      <c r="M514" s="8">
        <v>3</v>
      </c>
      <c r="N514" s="12">
        <v>0</v>
      </c>
      <c r="O514" s="8">
        <v>667</v>
      </c>
      <c r="P514" s="8">
        <v>9.6614862976411212E-2</v>
      </c>
      <c r="Q514" s="8" t="s">
        <v>2069</v>
      </c>
      <c r="R514" s="12">
        <v>2.8215807095331957</v>
      </c>
      <c r="S514" s="8">
        <v>650.98</v>
      </c>
    </row>
    <row r="515" spans="1:19">
      <c r="A515" s="8" t="s">
        <v>1128</v>
      </c>
      <c r="B515" s="8">
        <v>1</v>
      </c>
      <c r="C515" s="9">
        <v>40043</v>
      </c>
      <c r="D515" s="8" t="s">
        <v>2061</v>
      </c>
      <c r="E515" s="10">
        <v>47.211854115500003</v>
      </c>
      <c r="F515" s="10">
        <v>-112.495901645</v>
      </c>
      <c r="G515" s="8" t="s">
        <v>949</v>
      </c>
      <c r="H515" s="11">
        <v>6.3243108626418358</v>
      </c>
      <c r="I515" s="11">
        <v>-26.98722428185139</v>
      </c>
      <c r="J515" s="12">
        <v>5.0534999999999997</v>
      </c>
      <c r="K515" s="12">
        <v>842.19608192299995</v>
      </c>
      <c r="L515" s="8">
        <f t="shared" si="9"/>
        <v>4256037.8999978807</v>
      </c>
      <c r="M515" s="8">
        <v>1</v>
      </c>
      <c r="N515" s="12">
        <v>0</v>
      </c>
      <c r="O515" s="8">
        <v>115</v>
      </c>
      <c r="P515" s="8">
        <v>0</v>
      </c>
      <c r="Q515" s="8" t="s">
        <v>2069</v>
      </c>
      <c r="R515" s="12">
        <v>3.1248281000000002</v>
      </c>
      <c r="S515" s="8">
        <v>363.78</v>
      </c>
    </row>
    <row r="516" spans="1:19">
      <c r="A516" s="8" t="s">
        <v>1214</v>
      </c>
      <c r="B516" s="8">
        <v>1</v>
      </c>
      <c r="C516" s="9">
        <v>39953</v>
      </c>
      <c r="D516" s="8" t="s">
        <v>2061</v>
      </c>
      <c r="E516" s="10">
        <v>48.223909832799997</v>
      </c>
      <c r="F516" s="10">
        <v>-105.517751694</v>
      </c>
      <c r="G516" s="8" t="s">
        <v>956</v>
      </c>
      <c r="H516" s="11">
        <v>2.9972742277299544</v>
      </c>
      <c r="I516" s="11">
        <v>-31.146031806825395</v>
      </c>
      <c r="J516" s="12">
        <v>299.37959999999998</v>
      </c>
      <c r="K516" s="12">
        <v>326.85259616899998</v>
      </c>
      <c r="L516" s="8">
        <f t="shared" si="9"/>
        <v>97852999.500036731</v>
      </c>
      <c r="M516" s="8">
        <v>3</v>
      </c>
      <c r="N516" s="12">
        <v>10.89089271786546</v>
      </c>
      <c r="O516" s="8">
        <v>608</v>
      </c>
      <c r="P516" s="8">
        <v>10.9105965116556</v>
      </c>
      <c r="Q516" s="8" t="s">
        <v>2071</v>
      </c>
      <c r="R516" s="12">
        <v>20.686754017752182</v>
      </c>
      <c r="S516" s="8">
        <v>1255.3699999999999</v>
      </c>
    </row>
    <row r="517" spans="1:19">
      <c r="A517" s="8" t="s">
        <v>1090</v>
      </c>
      <c r="B517" s="8">
        <v>1</v>
      </c>
      <c r="C517" s="9">
        <v>40001</v>
      </c>
      <c r="D517" s="8" t="s">
        <v>2061</v>
      </c>
      <c r="E517" s="10">
        <v>47.207615699100003</v>
      </c>
      <c r="F517" s="10">
        <v>-115.220464959</v>
      </c>
      <c r="G517" s="8" t="s">
        <v>949</v>
      </c>
      <c r="H517" s="11">
        <v>2.521021973187636</v>
      </c>
      <c r="I517" s="11">
        <v>-27.265759983310193</v>
      </c>
      <c r="J517" s="12">
        <v>29.7225</v>
      </c>
      <c r="K517" s="12">
        <v>1401.3829523100001</v>
      </c>
      <c r="L517" s="8">
        <f t="shared" ref="L517:L580" si="10">J517*K517*1000</f>
        <v>41652604.800033979</v>
      </c>
      <c r="M517" s="8">
        <v>2</v>
      </c>
      <c r="N517" s="12">
        <v>0</v>
      </c>
      <c r="O517" s="8">
        <v>34</v>
      </c>
      <c r="P517" s="8">
        <v>0</v>
      </c>
      <c r="Q517" s="8" t="s">
        <v>2069</v>
      </c>
      <c r="R517" s="12">
        <v>3.9677175280000001</v>
      </c>
      <c r="S517" s="8">
        <v>143.13</v>
      </c>
    </row>
    <row r="518" spans="1:19">
      <c r="A518" s="8" t="s">
        <v>1425</v>
      </c>
      <c r="B518" s="8">
        <v>1</v>
      </c>
      <c r="C518" s="9">
        <v>39638</v>
      </c>
      <c r="D518" s="8" t="s">
        <v>2061</v>
      </c>
      <c r="E518" s="10">
        <v>46.566038217600003</v>
      </c>
      <c r="F518" s="10">
        <v>-107.965734785</v>
      </c>
      <c r="G518" s="8" t="s">
        <v>956</v>
      </c>
      <c r="H518" s="11">
        <v>7.0080265551032515</v>
      </c>
      <c r="I518" s="11">
        <v>-28.650930372507549</v>
      </c>
      <c r="J518" s="12">
        <v>12255.581700000001</v>
      </c>
      <c r="K518" s="12">
        <v>418.91251390000002</v>
      </c>
      <c r="L518" s="8">
        <f t="shared" si="10"/>
        <v>5134016539.2538366</v>
      </c>
      <c r="M518" s="8">
        <v>5</v>
      </c>
      <c r="N518" s="12">
        <v>2.0701106841420054</v>
      </c>
      <c r="O518" s="8">
        <v>575</v>
      </c>
      <c r="P518" s="8">
        <v>2.0826274919836645</v>
      </c>
      <c r="Q518" s="8" t="s">
        <v>2070</v>
      </c>
      <c r="R518" s="12">
        <v>9.9569402477407216</v>
      </c>
      <c r="S518" s="8">
        <v>1340</v>
      </c>
    </row>
    <row r="519" spans="1:19">
      <c r="A519" s="8" t="s">
        <v>1383</v>
      </c>
      <c r="B519" s="8">
        <v>1</v>
      </c>
      <c r="C519" s="9">
        <v>39974</v>
      </c>
      <c r="D519" s="8" t="s">
        <v>2061</v>
      </c>
      <c r="E519" s="10">
        <v>48.569323339</v>
      </c>
      <c r="F519" s="10">
        <v>-112.900092245</v>
      </c>
      <c r="G519" s="8" t="s">
        <v>956</v>
      </c>
      <c r="H519" s="11">
        <v>8.9088928817432542</v>
      </c>
      <c r="I519" s="11">
        <v>-31.461558851021152</v>
      </c>
      <c r="J519" s="12">
        <v>315.01530000000002</v>
      </c>
      <c r="K519" s="12">
        <v>664.65244829999995</v>
      </c>
      <c r="L519" s="8">
        <f t="shared" si="10"/>
        <v>209375690.39695898</v>
      </c>
      <c r="M519" s="8">
        <v>3</v>
      </c>
      <c r="N519" s="12">
        <v>0.43278034291031064</v>
      </c>
      <c r="O519" s="8">
        <v>617</v>
      </c>
      <c r="P519" s="8">
        <v>0.47458136106524096</v>
      </c>
      <c r="Q519" s="8" t="s">
        <v>2069</v>
      </c>
      <c r="R519" s="12">
        <v>3.2269693727414439</v>
      </c>
      <c r="S519" s="8">
        <v>539.15</v>
      </c>
    </row>
    <row r="520" spans="1:19">
      <c r="A520" s="8" t="s">
        <v>1227</v>
      </c>
      <c r="B520" s="8">
        <v>1</v>
      </c>
      <c r="C520" s="9">
        <v>39644</v>
      </c>
      <c r="D520" s="8" t="s">
        <v>2061</v>
      </c>
      <c r="E520" s="10">
        <v>46.457747683800001</v>
      </c>
      <c r="F520" s="10">
        <v>-110.37130809600001</v>
      </c>
      <c r="G520" s="8" t="s">
        <v>956</v>
      </c>
      <c r="H520" s="11">
        <v>7.5493375545735617</v>
      </c>
      <c r="I520" s="11">
        <v>-28.368455237533215</v>
      </c>
      <c r="J520" s="12">
        <v>696.55589999999995</v>
      </c>
      <c r="K520" s="12">
        <v>626.47696819999999</v>
      </c>
      <c r="L520" s="8">
        <f t="shared" si="10"/>
        <v>436376228.41382235</v>
      </c>
      <c r="M520" s="8">
        <v>3</v>
      </c>
      <c r="N520" s="12">
        <v>0.65320358499557862</v>
      </c>
      <c r="O520" s="8">
        <v>219</v>
      </c>
      <c r="P520" s="8">
        <v>0.658394761301346</v>
      </c>
      <c r="Q520" s="8" t="s">
        <v>2069</v>
      </c>
      <c r="R520" s="12">
        <v>5.4608977235578635</v>
      </c>
      <c r="S520" s="8">
        <v>417.5</v>
      </c>
    </row>
    <row r="521" spans="1:19">
      <c r="A521" s="8" t="s">
        <v>1346</v>
      </c>
      <c r="B521" s="8">
        <v>1</v>
      </c>
      <c r="C521" s="9">
        <v>39639</v>
      </c>
      <c r="D521" s="8" t="s">
        <v>2061</v>
      </c>
      <c r="E521" s="10">
        <v>47.015194804300002</v>
      </c>
      <c r="F521" s="10">
        <v>-108.165005382</v>
      </c>
      <c r="G521" s="8" t="s">
        <v>956</v>
      </c>
      <c r="H521" s="11">
        <v>4.9471227743957762</v>
      </c>
      <c r="I521" s="11">
        <v>-30.287440709406642</v>
      </c>
      <c r="J521" s="12">
        <v>1703.961</v>
      </c>
      <c r="K521" s="12">
        <v>366.52978940000003</v>
      </c>
      <c r="L521" s="8">
        <f t="shared" si="10"/>
        <v>624552466.47581339</v>
      </c>
      <c r="M521" s="8">
        <v>4</v>
      </c>
      <c r="N521" s="12">
        <v>2.0227539388072855</v>
      </c>
      <c r="O521" s="8">
        <v>738</v>
      </c>
      <c r="P521" s="8">
        <v>2.0307421677199931</v>
      </c>
      <c r="Q521" s="8" t="s">
        <v>2070</v>
      </c>
      <c r="R521" s="12">
        <v>12.326947209860844</v>
      </c>
      <c r="S521" s="8">
        <v>3563</v>
      </c>
    </row>
    <row r="522" spans="1:19">
      <c r="A522" s="8" t="s">
        <v>1364</v>
      </c>
      <c r="B522" s="8">
        <v>1</v>
      </c>
      <c r="C522" s="9">
        <v>39980</v>
      </c>
      <c r="D522" s="8" t="s">
        <v>2061</v>
      </c>
      <c r="E522" s="10">
        <v>48.457664999499997</v>
      </c>
      <c r="F522" s="10">
        <v>-109.926375264</v>
      </c>
      <c r="G522" s="8" t="s">
        <v>956</v>
      </c>
      <c r="H522" s="11">
        <v>6.575605456746703</v>
      </c>
      <c r="I522" s="11">
        <v>-25.789006544786172</v>
      </c>
      <c r="J522" s="12">
        <v>4359.2606999999998</v>
      </c>
      <c r="K522" s="12">
        <v>317.91153009999999</v>
      </c>
      <c r="L522" s="8">
        <f t="shared" si="10"/>
        <v>1385859239.241797</v>
      </c>
      <c r="M522" s="8">
        <v>4</v>
      </c>
      <c r="N522" s="12">
        <v>12.243084827618921</v>
      </c>
      <c r="O522" s="8">
        <v>731</v>
      </c>
      <c r="P522" s="8">
        <v>12.272541604667417</v>
      </c>
      <c r="Q522" s="8" t="s">
        <v>2071</v>
      </c>
      <c r="R522" s="12">
        <v>16.69663428996472</v>
      </c>
      <c r="S522" s="8">
        <v>858.57</v>
      </c>
    </row>
    <row r="523" spans="1:19">
      <c r="A523" s="8" t="s">
        <v>981</v>
      </c>
      <c r="B523" s="8">
        <v>1</v>
      </c>
      <c r="C523" s="9">
        <v>39637</v>
      </c>
      <c r="D523" s="8" t="s">
        <v>2061</v>
      </c>
      <c r="E523" s="10">
        <v>46.110591875799997</v>
      </c>
      <c r="F523" s="10">
        <v>-106.45039207799999</v>
      </c>
      <c r="G523" s="8" t="s">
        <v>956</v>
      </c>
      <c r="H523" s="11">
        <v>6.5477852981785407</v>
      </c>
      <c r="I523" s="11">
        <v>-28.228472940209606</v>
      </c>
      <c r="J523" s="12">
        <v>3158.2305000000001</v>
      </c>
      <c r="K523" s="12">
        <v>405.77713749999998</v>
      </c>
      <c r="L523" s="8">
        <f t="shared" si="10"/>
        <v>1281537731.8551939</v>
      </c>
      <c r="M523" s="8">
        <v>4</v>
      </c>
      <c r="N523" s="12">
        <v>0.56044888783786873</v>
      </c>
      <c r="O523" s="8">
        <v>978</v>
      </c>
      <c r="P523" s="8">
        <v>0.57548353761075854</v>
      </c>
      <c r="Q523" s="8" t="s">
        <v>2069</v>
      </c>
      <c r="R523" s="12">
        <v>6.1366876942873763</v>
      </c>
      <c r="S523" s="8">
        <v>1392</v>
      </c>
    </row>
    <row r="524" spans="1:19">
      <c r="A524" s="8" t="s">
        <v>1027</v>
      </c>
      <c r="B524" s="8">
        <v>1</v>
      </c>
      <c r="C524" s="9">
        <v>39686</v>
      </c>
      <c r="D524" s="8" t="s">
        <v>2061</v>
      </c>
      <c r="E524" s="10">
        <v>45.531624350400001</v>
      </c>
      <c r="F524" s="10">
        <v>-112.107506574</v>
      </c>
      <c r="G524" s="8" t="s">
        <v>949</v>
      </c>
      <c r="H524" s="11">
        <v>0.19943183471651887</v>
      </c>
      <c r="I524" s="11">
        <v>-24.707932320720801</v>
      </c>
      <c r="J524" s="12">
        <v>11.061</v>
      </c>
      <c r="K524" s="12">
        <v>905.42961760000003</v>
      </c>
      <c r="L524" s="8">
        <f t="shared" si="10"/>
        <v>10014957.0002736</v>
      </c>
      <c r="M524" s="8">
        <v>2</v>
      </c>
      <c r="N524" s="12">
        <v>0</v>
      </c>
      <c r="O524" s="8">
        <v>75</v>
      </c>
      <c r="P524" s="8">
        <v>0</v>
      </c>
      <c r="Q524" s="8" t="s">
        <v>2069</v>
      </c>
      <c r="R524" s="12">
        <v>5.0250539779999999</v>
      </c>
      <c r="S524" s="8">
        <v>146.93</v>
      </c>
    </row>
    <row r="525" spans="1:19">
      <c r="A525" s="8" t="s">
        <v>1081</v>
      </c>
      <c r="B525" s="8">
        <v>1</v>
      </c>
      <c r="C525" s="9">
        <v>39989</v>
      </c>
      <c r="D525" s="8" t="s">
        <v>2061</v>
      </c>
      <c r="E525" s="10">
        <v>48.1473271403</v>
      </c>
      <c r="F525" s="10">
        <v>-107.548996149</v>
      </c>
      <c r="G525" s="8" t="s">
        <v>956</v>
      </c>
      <c r="H525" s="11">
        <v>5.1300839709196246</v>
      </c>
      <c r="I525" s="11">
        <v>-28.27213309312695</v>
      </c>
      <c r="J525" s="12">
        <v>2492.1756</v>
      </c>
      <c r="K525" s="12">
        <v>324.19485320000001</v>
      </c>
      <c r="L525" s="8">
        <f t="shared" si="10"/>
        <v>807950502.790622</v>
      </c>
      <c r="M525" s="8">
        <v>4</v>
      </c>
      <c r="N525" s="12">
        <v>1.0877448119003053</v>
      </c>
      <c r="O525" s="8">
        <v>631</v>
      </c>
      <c r="P525" s="8">
        <v>1.0913315176178944</v>
      </c>
      <c r="Q525" s="8" t="s">
        <v>2069</v>
      </c>
      <c r="R525" s="12">
        <v>7.0258849335211178</v>
      </c>
      <c r="S525" s="8">
        <v>2040.53</v>
      </c>
    </row>
    <row r="526" spans="1:19">
      <c r="A526" s="8" t="s">
        <v>1668</v>
      </c>
      <c r="B526" s="8">
        <v>1</v>
      </c>
      <c r="C526" s="9">
        <v>40051</v>
      </c>
      <c r="D526" s="8" t="s">
        <v>2061</v>
      </c>
      <c r="E526" s="10">
        <v>45.3477131657</v>
      </c>
      <c r="F526" s="10">
        <v>-109.169383899</v>
      </c>
      <c r="G526" s="8" t="s">
        <v>956</v>
      </c>
      <c r="H526" s="11">
        <v>6.427378106534503</v>
      </c>
      <c r="I526" s="11">
        <v>-21.114067556984701</v>
      </c>
      <c r="J526" s="12">
        <v>560.17169999999999</v>
      </c>
      <c r="K526" s="12">
        <v>788.07891870000003</v>
      </c>
      <c r="L526" s="8">
        <f t="shared" si="10"/>
        <v>441459507.6223408</v>
      </c>
      <c r="M526" s="8">
        <v>3</v>
      </c>
      <c r="N526" s="12">
        <v>0.98126162221292978</v>
      </c>
      <c r="O526" s="8">
        <v>217</v>
      </c>
      <c r="P526" s="8">
        <v>1.0868682509757832</v>
      </c>
      <c r="Q526" s="8" t="s">
        <v>2069</v>
      </c>
      <c r="R526" s="12">
        <v>7.16025078217731</v>
      </c>
      <c r="S526" s="8">
        <v>97.37</v>
      </c>
    </row>
    <row r="527" spans="1:19">
      <c r="A527" s="8" t="s">
        <v>1025</v>
      </c>
      <c r="B527" s="8">
        <v>1</v>
      </c>
      <c r="C527" s="9">
        <v>39681</v>
      </c>
      <c r="D527" s="8" t="s">
        <v>2061</v>
      </c>
      <c r="E527" s="10">
        <v>47.115369545199997</v>
      </c>
      <c r="F527" s="10">
        <v>-111.37677730599999</v>
      </c>
      <c r="G527" s="8" t="s">
        <v>956</v>
      </c>
      <c r="H527" s="11">
        <v>8.2102692801929216</v>
      </c>
      <c r="I527" s="11">
        <v>-27.162931297168562</v>
      </c>
      <c r="J527" s="12">
        <v>31.169699999999999</v>
      </c>
      <c r="K527" s="12">
        <v>412.60482780000001</v>
      </c>
      <c r="L527" s="8">
        <f t="shared" si="10"/>
        <v>12860768.701077659</v>
      </c>
      <c r="M527" s="8">
        <v>2</v>
      </c>
      <c r="N527" s="12">
        <v>7.9834082115084901E-2</v>
      </c>
      <c r="O527" s="8">
        <v>296</v>
      </c>
      <c r="P527" s="8">
        <v>7.9834082115084901E-2</v>
      </c>
      <c r="Q527" s="8" t="s">
        <v>2069</v>
      </c>
      <c r="R527" s="12">
        <v>2.971829895716072</v>
      </c>
      <c r="S527" s="8">
        <v>546.9</v>
      </c>
    </row>
    <row r="528" spans="1:19">
      <c r="A528" s="8" t="s">
        <v>1250</v>
      </c>
      <c r="B528" s="8">
        <v>1</v>
      </c>
      <c r="C528" s="9">
        <v>40015</v>
      </c>
      <c r="D528" s="8" t="s">
        <v>2061</v>
      </c>
      <c r="E528" s="10">
        <v>48.549468148000003</v>
      </c>
      <c r="F528" s="10">
        <v>-109.391675679</v>
      </c>
      <c r="G528" s="8" t="s">
        <v>956</v>
      </c>
      <c r="H528" s="11">
        <v>3.8889078571469353</v>
      </c>
      <c r="I528" s="11">
        <v>-27.879405417848556</v>
      </c>
      <c r="J528" s="12">
        <v>340.26299999999998</v>
      </c>
      <c r="K528" s="12">
        <v>487.94963100000001</v>
      </c>
      <c r="L528" s="8">
        <f t="shared" si="10"/>
        <v>166031205.29295301</v>
      </c>
      <c r="M528" s="8">
        <v>3</v>
      </c>
      <c r="N528" s="12">
        <v>1.0717482574186048</v>
      </c>
      <c r="O528" s="8">
        <v>515</v>
      </c>
      <c r="P528" s="8">
        <v>1.0733392092860821</v>
      </c>
      <c r="Q528" s="8" t="s">
        <v>2069</v>
      </c>
      <c r="R528" s="12">
        <v>5.6257245115242105</v>
      </c>
      <c r="S528" s="8">
        <v>733.4</v>
      </c>
    </row>
    <row r="529" spans="1:19">
      <c r="A529" s="8" t="s">
        <v>1131</v>
      </c>
      <c r="B529" s="8">
        <v>1</v>
      </c>
      <c r="C529" s="9">
        <v>40044</v>
      </c>
      <c r="D529" s="8" t="s">
        <v>2061</v>
      </c>
      <c r="E529" s="10">
        <v>47.721716792999999</v>
      </c>
      <c r="F529" s="10">
        <v>-112.49111623899999</v>
      </c>
      <c r="G529" s="8" t="s">
        <v>956</v>
      </c>
      <c r="H529" s="11">
        <v>2.4232557069461222</v>
      </c>
      <c r="I529" s="11">
        <v>-26.9600035951457</v>
      </c>
      <c r="J529" s="12">
        <v>149.29830000000001</v>
      </c>
      <c r="K529" s="12">
        <v>775.1210221</v>
      </c>
      <c r="L529" s="8">
        <f t="shared" si="10"/>
        <v>115724250.89379245</v>
      </c>
      <c r="M529" s="8">
        <v>3</v>
      </c>
      <c r="N529" s="12">
        <v>0.1990926727789025</v>
      </c>
      <c r="O529" s="8">
        <v>11</v>
      </c>
      <c r="P529" s="8">
        <v>0.1990926727789025</v>
      </c>
      <c r="Q529" s="8" t="s">
        <v>2069</v>
      </c>
      <c r="R529" s="12">
        <v>3.4862124136160588</v>
      </c>
      <c r="S529" s="8">
        <v>364.75</v>
      </c>
    </row>
    <row r="530" spans="1:19">
      <c r="A530" s="8" t="s">
        <v>1173</v>
      </c>
      <c r="B530" s="8">
        <v>1</v>
      </c>
      <c r="C530" s="9">
        <v>40029</v>
      </c>
      <c r="D530" s="8" t="s">
        <v>2061</v>
      </c>
      <c r="E530" s="10">
        <v>47.054251040300002</v>
      </c>
      <c r="F530" s="10">
        <v>-110.163839016</v>
      </c>
      <c r="G530" s="8" t="s">
        <v>956</v>
      </c>
      <c r="H530" s="11">
        <v>10.468225569079131</v>
      </c>
      <c r="I530" s="11">
        <v>-25.872666456102294</v>
      </c>
      <c r="J530" s="12">
        <v>87.907499999999999</v>
      </c>
      <c r="K530" s="12">
        <v>487.18916819999998</v>
      </c>
      <c r="L530" s="8">
        <f t="shared" si="10"/>
        <v>42827581.803541496</v>
      </c>
      <c r="M530" s="8">
        <v>2</v>
      </c>
      <c r="N530" s="12">
        <v>1.4878257505769592</v>
      </c>
      <c r="O530" s="8">
        <v>2222</v>
      </c>
      <c r="P530" s="8">
        <v>1.4891340020965729</v>
      </c>
      <c r="Q530" s="8" t="s">
        <v>2069</v>
      </c>
      <c r="R530" s="12">
        <v>6.0354793697647304</v>
      </c>
      <c r="S530" s="8">
        <v>774.91</v>
      </c>
    </row>
    <row r="531" spans="1:19">
      <c r="A531" s="8" t="s">
        <v>1253</v>
      </c>
      <c r="B531" s="8">
        <v>1</v>
      </c>
      <c r="C531" s="9">
        <v>40065</v>
      </c>
      <c r="D531" s="8" t="s">
        <v>2061</v>
      </c>
      <c r="E531" s="10">
        <v>46.784916734100001</v>
      </c>
      <c r="F531" s="10">
        <v>-108.593892129</v>
      </c>
      <c r="G531" s="8" t="s">
        <v>956</v>
      </c>
      <c r="H531" s="11">
        <v>7.0364815799986706</v>
      </c>
      <c r="I531" s="11">
        <v>-30.002550528503438</v>
      </c>
      <c r="J531" s="12">
        <v>489.91680000000002</v>
      </c>
      <c r="K531" s="12">
        <v>565.18545900000004</v>
      </c>
      <c r="L531" s="8">
        <f t="shared" si="10"/>
        <v>276893851.47981125</v>
      </c>
      <c r="M531" s="8">
        <v>3</v>
      </c>
      <c r="N531" s="12">
        <v>0.2971805232820236</v>
      </c>
      <c r="O531" s="8">
        <v>231</v>
      </c>
      <c r="P531" s="8">
        <v>0.30450821203000444</v>
      </c>
      <c r="Q531" s="8" t="s">
        <v>2069</v>
      </c>
      <c r="R531" s="12">
        <v>5.4335917346103972</v>
      </c>
      <c r="S531" s="8">
        <v>914.18</v>
      </c>
    </row>
    <row r="532" spans="1:19">
      <c r="A532" s="8" t="s">
        <v>1499</v>
      </c>
      <c r="B532" s="8">
        <v>1</v>
      </c>
      <c r="C532" s="9">
        <v>40050</v>
      </c>
      <c r="D532" s="8" t="s">
        <v>2061</v>
      </c>
      <c r="E532" s="10">
        <v>45.993500634999997</v>
      </c>
      <c r="F532" s="10">
        <v>-110.735284831</v>
      </c>
      <c r="G532" s="8" t="s">
        <v>956</v>
      </c>
      <c r="H532" s="11">
        <v>4.7686653034122264</v>
      </c>
      <c r="I532" s="11">
        <v>-27.699077543558115</v>
      </c>
      <c r="J532" s="12">
        <v>229.50899999999999</v>
      </c>
      <c r="K532" s="12">
        <v>680.90040390000001</v>
      </c>
      <c r="L532" s="8">
        <f t="shared" si="10"/>
        <v>156272770.79868507</v>
      </c>
      <c r="M532" s="8">
        <v>3</v>
      </c>
      <c r="N532" s="12">
        <v>2.7104235947229078</v>
      </c>
      <c r="O532" s="8">
        <v>288</v>
      </c>
      <c r="P532" s="8">
        <v>2.7149761970984763</v>
      </c>
      <c r="Q532" s="8" t="s">
        <v>2072</v>
      </c>
      <c r="R532" s="12">
        <v>14.865641630903053</v>
      </c>
      <c r="S532" s="8">
        <v>470.68</v>
      </c>
    </row>
    <row r="533" spans="1:19">
      <c r="A533" s="8" t="s">
        <v>1156</v>
      </c>
      <c r="B533" s="8">
        <v>1</v>
      </c>
      <c r="C533" s="9">
        <v>40086</v>
      </c>
      <c r="D533" s="8" t="s">
        <v>2061</v>
      </c>
      <c r="E533" s="10">
        <v>45.307873973900001</v>
      </c>
      <c r="F533" s="10">
        <v>-109.525813614</v>
      </c>
      <c r="G533" s="8" t="s">
        <v>956</v>
      </c>
      <c r="H533" s="11">
        <v>2.0686427013337667</v>
      </c>
      <c r="I533" s="11">
        <v>-18.637663614208094</v>
      </c>
      <c r="J533" s="12">
        <v>285.95519999999999</v>
      </c>
      <c r="K533" s="12">
        <v>967.78931039999998</v>
      </c>
      <c r="L533" s="8">
        <f t="shared" si="10"/>
        <v>276744385.81329405</v>
      </c>
      <c r="M533" s="8">
        <v>3</v>
      </c>
      <c r="N533" s="12">
        <v>5.5333743062557289E-3</v>
      </c>
      <c r="O533" s="8">
        <v>139</v>
      </c>
      <c r="P533" s="8">
        <v>5.5333743062557289E-3</v>
      </c>
      <c r="Q533" s="8" t="s">
        <v>2069</v>
      </c>
      <c r="R533" s="12">
        <v>4.0084173839115014</v>
      </c>
      <c r="S533" s="8">
        <v>56.94</v>
      </c>
    </row>
    <row r="534" spans="1:19">
      <c r="A534" s="8" t="s">
        <v>1135</v>
      </c>
      <c r="B534" s="8">
        <v>1</v>
      </c>
      <c r="C534" s="9">
        <v>40049</v>
      </c>
      <c r="D534" s="8" t="s">
        <v>2061</v>
      </c>
      <c r="E534" s="10">
        <v>46.327954988099997</v>
      </c>
      <c r="F534" s="10">
        <v>-110.604933855</v>
      </c>
      <c r="G534" s="8" t="s">
        <v>956</v>
      </c>
      <c r="H534" s="11">
        <v>4.1362751861737088</v>
      </c>
      <c r="I534" s="11">
        <v>-26.477026615971948</v>
      </c>
      <c r="J534" s="12">
        <v>33.224400000000003</v>
      </c>
      <c r="K534" s="12">
        <v>750.20587279999995</v>
      </c>
      <c r="L534" s="8">
        <f t="shared" si="10"/>
        <v>24925140.000256322</v>
      </c>
      <c r="M534" s="8">
        <v>2</v>
      </c>
      <c r="N534" s="12">
        <v>0</v>
      </c>
      <c r="O534" s="8">
        <v>153</v>
      </c>
      <c r="P534" s="8">
        <v>0</v>
      </c>
      <c r="Q534" s="8" t="s">
        <v>2069</v>
      </c>
      <c r="R534" s="12">
        <v>2.8643394710000001</v>
      </c>
      <c r="S534" s="8">
        <v>201.34</v>
      </c>
    </row>
    <row r="535" spans="1:19">
      <c r="A535" s="8" t="s">
        <v>1068</v>
      </c>
      <c r="B535" s="8">
        <v>1</v>
      </c>
      <c r="C535" s="9">
        <v>39978</v>
      </c>
      <c r="D535" s="8" t="s">
        <v>2061</v>
      </c>
      <c r="E535" s="10">
        <v>36.099171375099999</v>
      </c>
      <c r="F535" s="10">
        <v>-82.044969542900006</v>
      </c>
      <c r="G535" s="8" t="s">
        <v>957</v>
      </c>
      <c r="H535" s="13">
        <v>4.6360890397192556</v>
      </c>
      <c r="I535" s="13">
        <v>-23.979448161752682</v>
      </c>
      <c r="J535" s="12">
        <v>3.8214000000000001</v>
      </c>
      <c r="K535" s="12">
        <v>1488.5169571399999</v>
      </c>
      <c r="L535" s="8">
        <f t="shared" si="10"/>
        <v>5688218.7000147961</v>
      </c>
      <c r="M535" s="8">
        <v>1</v>
      </c>
      <c r="N535" s="12">
        <v>0.41785156680056534</v>
      </c>
      <c r="O535" s="8">
        <v>456</v>
      </c>
      <c r="P535" s="8">
        <v>0.41785156680056534</v>
      </c>
      <c r="Q535" s="8" t="s">
        <v>2069</v>
      </c>
      <c r="R535" s="12">
        <v>9.0914673964107777</v>
      </c>
      <c r="S535" s="8">
        <v>24.39</v>
      </c>
    </row>
    <row r="536" spans="1:19">
      <c r="A536" s="8" t="s">
        <v>1717</v>
      </c>
      <c r="B536" s="8">
        <v>1</v>
      </c>
      <c r="C536" s="9">
        <v>39971</v>
      </c>
      <c r="D536" s="8" t="s">
        <v>2061</v>
      </c>
      <c r="E536" s="10">
        <v>35.385529710699998</v>
      </c>
      <c r="F536" s="10">
        <v>-77.753844597699995</v>
      </c>
      <c r="G536" s="8" t="s">
        <v>950</v>
      </c>
      <c r="H536" s="13">
        <v>10.504286466629834</v>
      </c>
      <c r="I536" s="13">
        <v>-31.418395050520456</v>
      </c>
      <c r="J536" s="12">
        <v>1.4436</v>
      </c>
      <c r="K536" s="12">
        <v>1262.14027431</v>
      </c>
      <c r="L536" s="8">
        <f t="shared" si="10"/>
        <v>1822025.6999939161</v>
      </c>
      <c r="M536" s="8">
        <v>1</v>
      </c>
      <c r="N536" s="12">
        <v>29.373764596639905</v>
      </c>
      <c r="O536" s="8">
        <v>1948</v>
      </c>
      <c r="P536" s="8">
        <v>30.526918654503049</v>
      </c>
      <c r="Q536" s="8" t="s">
        <v>2071</v>
      </c>
      <c r="R536" s="12">
        <v>76.970792929712147</v>
      </c>
      <c r="S536" s="8">
        <v>161.86000000000001</v>
      </c>
    </row>
    <row r="537" spans="1:19">
      <c r="A537" s="8" t="s">
        <v>2000</v>
      </c>
      <c r="B537" s="8">
        <v>1</v>
      </c>
      <c r="C537" s="9">
        <v>39968</v>
      </c>
      <c r="D537" s="8" t="s">
        <v>2061</v>
      </c>
      <c r="E537" s="10">
        <v>35.161189241099997</v>
      </c>
      <c r="F537" s="10">
        <v>-80.656682571100006</v>
      </c>
      <c r="G537" s="8" t="s">
        <v>957</v>
      </c>
      <c r="H537" s="13">
        <v>4.7886348221298691</v>
      </c>
      <c r="I537" s="13">
        <v>-32.211181050565784</v>
      </c>
      <c r="J537" s="12">
        <v>1.044</v>
      </c>
      <c r="K537" s="12">
        <v>1205.2448275900001</v>
      </c>
      <c r="L537" s="8">
        <f t="shared" si="10"/>
        <v>1258275.6000039601</v>
      </c>
      <c r="M537" s="8">
        <v>1</v>
      </c>
      <c r="N537" s="12">
        <v>5.7972063192071897</v>
      </c>
      <c r="O537" s="8">
        <v>473</v>
      </c>
      <c r="P537" s="8">
        <v>6.4913604262466924</v>
      </c>
      <c r="Q537" s="8" t="s">
        <v>2069</v>
      </c>
      <c r="R537" s="12">
        <v>27.612153221043776</v>
      </c>
      <c r="S537" s="8">
        <v>146.72999999999999</v>
      </c>
    </row>
    <row r="538" spans="1:19">
      <c r="A538" s="8" t="s">
        <v>1800</v>
      </c>
      <c r="B538" s="8">
        <v>1</v>
      </c>
      <c r="C538" s="9">
        <v>39980</v>
      </c>
      <c r="D538" s="8" t="s">
        <v>2061</v>
      </c>
      <c r="E538" s="10">
        <v>35.043651500099998</v>
      </c>
      <c r="F538" s="10">
        <v>-80.465579518599995</v>
      </c>
      <c r="G538" s="8" t="s">
        <v>957</v>
      </c>
      <c r="H538" s="13">
        <v>11.513716373980953</v>
      </c>
      <c r="I538" s="13">
        <v>-26.071937943191109</v>
      </c>
      <c r="J538" s="12">
        <v>327.98700000000002</v>
      </c>
      <c r="K538" s="12">
        <v>1231.804572</v>
      </c>
      <c r="L538" s="8">
        <f t="shared" si="10"/>
        <v>404015886.15656406</v>
      </c>
      <c r="M538" s="8">
        <v>3</v>
      </c>
      <c r="N538" s="12">
        <v>24.000430994312111</v>
      </c>
      <c r="O538" s="8">
        <v>24125</v>
      </c>
      <c r="P538" s="8">
        <v>25.436301823371139</v>
      </c>
      <c r="Q538" s="8" t="s">
        <v>2071</v>
      </c>
      <c r="R538" s="12">
        <v>66.206345945786268</v>
      </c>
      <c r="S538" s="8">
        <v>716.72</v>
      </c>
    </row>
    <row r="539" spans="1:19">
      <c r="A539" s="8" t="s">
        <v>1060</v>
      </c>
      <c r="B539" s="8">
        <v>1</v>
      </c>
      <c r="C539" s="9">
        <v>39966</v>
      </c>
      <c r="D539" s="8" t="s">
        <v>2061</v>
      </c>
      <c r="E539" s="10">
        <v>35.400080156599998</v>
      </c>
      <c r="F539" s="10">
        <v>-78.778397947599998</v>
      </c>
      <c r="G539" s="8" t="s">
        <v>950</v>
      </c>
      <c r="H539" s="13">
        <v>13.404100819615905</v>
      </c>
      <c r="I539" s="13">
        <v>-26.357991947394364</v>
      </c>
      <c r="J539" s="12">
        <v>9020.5046999999995</v>
      </c>
      <c r="K539" s="12">
        <v>1191.2776140000001</v>
      </c>
      <c r="L539" s="8">
        <f t="shared" si="10"/>
        <v>10745925316.091785</v>
      </c>
      <c r="M539" s="8">
        <v>4</v>
      </c>
      <c r="N539" s="12">
        <v>7.1660213725139661</v>
      </c>
      <c r="O539" s="8">
        <v>1125</v>
      </c>
      <c r="P539" s="8">
        <v>8.6502502953629783</v>
      </c>
      <c r="Q539" s="8" t="s">
        <v>2070</v>
      </c>
      <c r="R539" s="12">
        <v>34.717389717058488</v>
      </c>
      <c r="S539" s="8">
        <v>153.69999999999999</v>
      </c>
    </row>
    <row r="540" spans="1:19">
      <c r="A540" s="8" t="s">
        <v>1442</v>
      </c>
      <c r="B540" s="8">
        <v>1</v>
      </c>
      <c r="C540" s="9">
        <v>39970</v>
      </c>
      <c r="D540" s="8" t="s">
        <v>2061</v>
      </c>
      <c r="E540" s="10">
        <v>34.5824949171</v>
      </c>
      <c r="F540" s="10">
        <v>-77.963220041100001</v>
      </c>
      <c r="G540" s="8" t="s">
        <v>950</v>
      </c>
      <c r="H540" s="13">
        <v>11.127291901023471</v>
      </c>
      <c r="I540" s="13">
        <v>-26.914076970059568</v>
      </c>
      <c r="J540" s="12">
        <v>8.3916000000000004</v>
      </c>
      <c r="K540" s="12">
        <v>1382.9648219999999</v>
      </c>
      <c r="L540" s="8">
        <f t="shared" si="10"/>
        <v>11605287.600295199</v>
      </c>
      <c r="M540" s="8">
        <v>1</v>
      </c>
      <c r="N540" s="12">
        <v>23.030119811484798</v>
      </c>
      <c r="O540" s="8">
        <v>4275</v>
      </c>
      <c r="P540" s="8">
        <v>23.37625923808875</v>
      </c>
      <c r="Q540" s="8" t="s">
        <v>2070</v>
      </c>
      <c r="R540" s="12">
        <v>107.8802401178763</v>
      </c>
      <c r="S540" s="8">
        <v>221.94</v>
      </c>
    </row>
    <row r="541" spans="1:19">
      <c r="A541" s="8" t="s">
        <v>1382</v>
      </c>
      <c r="B541" s="8">
        <v>1</v>
      </c>
      <c r="C541" s="9">
        <v>39987</v>
      </c>
      <c r="D541" s="8" t="s">
        <v>2061</v>
      </c>
      <c r="E541" s="10">
        <v>34.923369932</v>
      </c>
      <c r="F541" s="10">
        <v>-78.798199479600001</v>
      </c>
      <c r="G541" s="8" t="s">
        <v>950</v>
      </c>
      <c r="H541" s="13">
        <v>11.067821749658881</v>
      </c>
      <c r="I541" s="13">
        <v>-29.173658830234114</v>
      </c>
      <c r="J541" s="12">
        <v>12466.9539</v>
      </c>
      <c r="K541" s="12">
        <v>1196.977854</v>
      </c>
      <c r="L541" s="8">
        <f t="shared" si="10"/>
        <v>14922667725.138931</v>
      </c>
      <c r="M541" s="8">
        <v>5</v>
      </c>
      <c r="N541" s="12">
        <v>7.225155856346948</v>
      </c>
      <c r="O541" s="8">
        <v>1528</v>
      </c>
      <c r="P541" s="8">
        <v>8.5918436995470771</v>
      </c>
      <c r="Q541" s="8" t="s">
        <v>2070</v>
      </c>
      <c r="R541" s="12">
        <v>34.729620466313278</v>
      </c>
      <c r="S541" s="8">
        <v>88.36</v>
      </c>
    </row>
    <row r="542" spans="1:19">
      <c r="A542" s="8" t="s">
        <v>1974</v>
      </c>
      <c r="B542" s="8">
        <v>1</v>
      </c>
      <c r="C542" s="9">
        <v>39968</v>
      </c>
      <c r="D542" s="8" t="s">
        <v>2061</v>
      </c>
      <c r="E542" s="10">
        <v>35.397079470500003</v>
      </c>
      <c r="F542" s="10">
        <v>-80.724502232199995</v>
      </c>
      <c r="G542" s="8" t="s">
        <v>957</v>
      </c>
      <c r="H542" s="13">
        <v>8.2834118212314252</v>
      </c>
      <c r="I542" s="13">
        <v>-25.909651689223875</v>
      </c>
      <c r="J542" s="12">
        <v>123.92010000000001</v>
      </c>
      <c r="K542" s="12">
        <v>1179.4966850000001</v>
      </c>
      <c r="L542" s="8">
        <f t="shared" si="10"/>
        <v>146163347.15486851</v>
      </c>
      <c r="M542" s="8">
        <v>3</v>
      </c>
      <c r="N542" s="12">
        <v>12.614552269812938</v>
      </c>
      <c r="O542" s="8">
        <v>3675</v>
      </c>
      <c r="P542" s="8">
        <v>14.333099184831958</v>
      </c>
      <c r="Q542" s="8" t="s">
        <v>2070</v>
      </c>
      <c r="R542" s="12">
        <v>45.565171930125011</v>
      </c>
      <c r="S542" s="8">
        <v>250.75</v>
      </c>
    </row>
    <row r="543" spans="1:19">
      <c r="A543" s="8" t="s">
        <v>1823</v>
      </c>
      <c r="B543" s="8">
        <v>1</v>
      </c>
      <c r="C543" s="9">
        <v>39978</v>
      </c>
      <c r="D543" s="8" t="s">
        <v>2061</v>
      </c>
      <c r="E543" s="10">
        <v>35.475698436499997</v>
      </c>
      <c r="F543" s="10">
        <v>-81.409583886700005</v>
      </c>
      <c r="G543" s="8" t="s">
        <v>957</v>
      </c>
      <c r="H543" s="13">
        <v>5.6206701253404612</v>
      </c>
      <c r="I543" s="13">
        <v>-26.046573694987654</v>
      </c>
      <c r="J543" s="12">
        <v>10.9008</v>
      </c>
      <c r="K543" s="12">
        <v>1252.1328430000001</v>
      </c>
      <c r="L543" s="8">
        <f t="shared" si="10"/>
        <v>13649249.694974402</v>
      </c>
      <c r="M543" s="8">
        <v>2</v>
      </c>
      <c r="N543" s="12">
        <v>20.892795959975846</v>
      </c>
      <c r="O543" s="8">
        <v>1082</v>
      </c>
      <c r="P543" s="8">
        <v>21.802817782561245</v>
      </c>
      <c r="Q543" s="8" t="s">
        <v>2071</v>
      </c>
      <c r="R543" s="12">
        <v>49.071090476083157</v>
      </c>
      <c r="S543" s="8">
        <v>58.86</v>
      </c>
    </row>
    <row r="544" spans="1:19">
      <c r="A544" s="8" t="s">
        <v>2035</v>
      </c>
      <c r="B544" s="8">
        <v>1</v>
      </c>
      <c r="C544" s="9">
        <v>39987</v>
      </c>
      <c r="D544" s="8" t="s">
        <v>2061</v>
      </c>
      <c r="E544" s="10">
        <v>35.939542998199997</v>
      </c>
      <c r="F544" s="10">
        <v>-78.575529090299995</v>
      </c>
      <c r="G544" s="8" t="s">
        <v>957</v>
      </c>
      <c r="H544" s="13">
        <v>7.2635741097412367</v>
      </c>
      <c r="I544" s="13">
        <v>-31.127208839420213</v>
      </c>
      <c r="J544" s="12">
        <v>1999.3104000000001</v>
      </c>
      <c r="K544" s="12">
        <v>1194.0104093899999</v>
      </c>
      <c r="L544" s="8">
        <f t="shared" si="10"/>
        <v>2387197429.2016845</v>
      </c>
      <c r="M544" s="8">
        <v>4</v>
      </c>
      <c r="N544" s="12">
        <v>9.0850310210456406</v>
      </c>
      <c r="O544" s="8">
        <v>661</v>
      </c>
      <c r="P544" s="8">
        <v>11.161473797406746</v>
      </c>
      <c r="Q544" s="8" t="s">
        <v>2070</v>
      </c>
      <c r="R544" s="12">
        <v>36.270159406364996</v>
      </c>
      <c r="S544" s="8">
        <v>96.91</v>
      </c>
    </row>
    <row r="545" spans="1:19">
      <c r="A545" s="8" t="s">
        <v>1781</v>
      </c>
      <c r="B545" s="8">
        <v>1</v>
      </c>
      <c r="C545" s="9">
        <v>39972</v>
      </c>
      <c r="D545" s="8" t="s">
        <v>2061</v>
      </c>
      <c r="E545" s="10">
        <v>35.320250453100002</v>
      </c>
      <c r="F545" s="10">
        <v>-77.029186922799994</v>
      </c>
      <c r="G545" s="8" t="s">
        <v>950</v>
      </c>
      <c r="H545" s="13">
        <v>6.1490834954120928</v>
      </c>
      <c r="I545" s="13">
        <v>-32.350068174546422</v>
      </c>
      <c r="J545" s="12">
        <v>22.023</v>
      </c>
      <c r="K545" s="12">
        <v>1304.0023699999999</v>
      </c>
      <c r="L545" s="8">
        <f t="shared" si="10"/>
        <v>28718044.194509998</v>
      </c>
      <c r="M545" s="8">
        <v>2</v>
      </c>
      <c r="N545" s="12">
        <v>0.40526713029481165</v>
      </c>
      <c r="O545" s="8">
        <v>1112</v>
      </c>
      <c r="P545" s="8">
        <v>0.6643800670594926</v>
      </c>
      <c r="Q545" s="8" t="s">
        <v>2069</v>
      </c>
      <c r="R545" s="12">
        <v>11.17017407755602</v>
      </c>
      <c r="S545" s="8">
        <v>75.33</v>
      </c>
    </row>
    <row r="546" spans="1:19">
      <c r="A546" s="8" t="s">
        <v>1535</v>
      </c>
      <c r="B546" s="8">
        <v>1</v>
      </c>
      <c r="C546" s="9">
        <v>39968</v>
      </c>
      <c r="D546" s="8" t="s">
        <v>2061</v>
      </c>
      <c r="E546" s="10">
        <v>36.471699355399998</v>
      </c>
      <c r="F546" s="10">
        <v>-76.943449250200004</v>
      </c>
      <c r="G546" s="8" t="s">
        <v>950</v>
      </c>
      <c r="H546" s="13">
        <v>8.6524016733564864</v>
      </c>
      <c r="I546" s="13">
        <v>-30.524825048814876</v>
      </c>
      <c r="J546" s="12">
        <v>6773.5944</v>
      </c>
      <c r="K546" s="12">
        <v>1180.817067</v>
      </c>
      <c r="L546" s="8">
        <f t="shared" si="10"/>
        <v>7998375872.4556246</v>
      </c>
      <c r="M546" s="8">
        <v>4</v>
      </c>
      <c r="N546" s="12">
        <v>10.952387817130985</v>
      </c>
      <c r="O546" s="8">
        <v>831</v>
      </c>
      <c r="P546" s="8">
        <v>11.131565757108163</v>
      </c>
      <c r="Q546" s="8" t="s">
        <v>2071</v>
      </c>
      <c r="R546" s="12">
        <v>30.412240466705661</v>
      </c>
      <c r="S546" s="8">
        <v>91.84</v>
      </c>
    </row>
    <row r="547" spans="1:19">
      <c r="A547" s="8" t="s">
        <v>1970</v>
      </c>
      <c r="B547" s="8">
        <v>1</v>
      </c>
      <c r="C547" s="14">
        <v>40004</v>
      </c>
      <c r="D547" s="8" t="s">
        <v>2061</v>
      </c>
      <c r="E547" s="10">
        <v>35.153035011699998</v>
      </c>
      <c r="F547" s="10">
        <v>-80.604434439200006</v>
      </c>
      <c r="G547" s="8" t="s">
        <v>957</v>
      </c>
      <c r="H547" s="13">
        <v>3.5653788401581807</v>
      </c>
      <c r="I547" s="13">
        <v>-30.085566235396929</v>
      </c>
      <c r="J547" s="12">
        <v>2.0916000000000001</v>
      </c>
      <c r="K547" s="12">
        <v>1209.36833</v>
      </c>
      <c r="L547" s="8">
        <f t="shared" si="10"/>
        <v>2529514.7990280003</v>
      </c>
      <c r="M547" s="8">
        <v>1</v>
      </c>
      <c r="N547" s="12">
        <v>15.955363727121719</v>
      </c>
      <c r="P547" s="8">
        <v>16.432985216277434</v>
      </c>
      <c r="Q547" s="8" t="s">
        <v>2071</v>
      </c>
      <c r="R547" s="12">
        <v>46.072579088321469</v>
      </c>
    </row>
    <row r="548" spans="1:19">
      <c r="A548" s="8" t="s">
        <v>1744</v>
      </c>
      <c r="B548" s="8">
        <v>1</v>
      </c>
      <c r="C548" s="9">
        <v>40008</v>
      </c>
      <c r="D548" s="8" t="s">
        <v>2061</v>
      </c>
      <c r="E548" s="10">
        <v>34.5349674932</v>
      </c>
      <c r="F548" s="10">
        <v>-78.823375838999993</v>
      </c>
      <c r="G548" s="8" t="s">
        <v>950</v>
      </c>
      <c r="H548" s="13">
        <v>17.72672937962205</v>
      </c>
      <c r="I548" s="13">
        <v>-26.695750552687741</v>
      </c>
      <c r="J548" s="12">
        <v>42.884099999999997</v>
      </c>
      <c r="K548" s="12">
        <v>1252.4644800000001</v>
      </c>
      <c r="L548" s="8">
        <f t="shared" si="10"/>
        <v>53710812.006767996</v>
      </c>
      <c r="M548" s="8">
        <v>2</v>
      </c>
      <c r="N548" s="12">
        <v>24.096560413505639</v>
      </c>
      <c r="O548" s="8">
        <v>2310</v>
      </c>
      <c r="P548" s="8">
        <v>24.540336758260885</v>
      </c>
      <c r="Q548" s="8" t="s">
        <v>2071</v>
      </c>
      <c r="R548" s="12">
        <v>58.688345584789353</v>
      </c>
      <c r="S548" s="8">
        <v>124.95</v>
      </c>
    </row>
    <row r="549" spans="1:19">
      <c r="A549" s="8" t="s">
        <v>1808</v>
      </c>
      <c r="B549" s="8">
        <v>1</v>
      </c>
      <c r="C549" s="9">
        <v>39988</v>
      </c>
      <c r="D549" s="8" t="s">
        <v>2061</v>
      </c>
      <c r="E549" s="10">
        <v>35.878804846400001</v>
      </c>
      <c r="F549" s="10">
        <v>-82.079599338999998</v>
      </c>
      <c r="G549" s="8" t="s">
        <v>957</v>
      </c>
      <c r="H549" s="13">
        <v>5.6259435832732656</v>
      </c>
      <c r="I549" s="13">
        <v>-24.671875688422965</v>
      </c>
      <c r="J549" s="12">
        <v>2.4641999999999999</v>
      </c>
      <c r="K549" s="12">
        <v>1424.2888969999999</v>
      </c>
      <c r="L549" s="8">
        <f t="shared" si="10"/>
        <v>3509732.6999873999</v>
      </c>
      <c r="M549" s="8">
        <v>1</v>
      </c>
      <c r="N549" s="12">
        <v>1.241532290149185</v>
      </c>
      <c r="O549" s="8">
        <v>244</v>
      </c>
      <c r="P549" s="8">
        <v>1.241532290149185</v>
      </c>
      <c r="Q549" s="8" t="s">
        <v>2069</v>
      </c>
      <c r="R549" s="12">
        <v>12.039531768676417</v>
      </c>
      <c r="S549" s="8">
        <v>30.6</v>
      </c>
    </row>
    <row r="550" spans="1:19">
      <c r="A550" s="8" t="s">
        <v>1817</v>
      </c>
      <c r="B550" s="8">
        <v>1</v>
      </c>
      <c r="C550" s="9">
        <v>40005</v>
      </c>
      <c r="D550" s="8" t="s">
        <v>2061</v>
      </c>
      <c r="E550" s="10">
        <v>35.975243652099998</v>
      </c>
      <c r="F550" s="10">
        <v>-80.342898336900006</v>
      </c>
      <c r="G550" s="8" t="s">
        <v>957</v>
      </c>
      <c r="H550" s="13">
        <v>6.6295923638789755</v>
      </c>
      <c r="I550" s="13">
        <v>-28.963666745871059</v>
      </c>
      <c r="J550" s="12">
        <v>1.5696000000000001</v>
      </c>
      <c r="K550" s="12">
        <v>1146.26720183</v>
      </c>
      <c r="L550" s="8">
        <f t="shared" si="10"/>
        <v>1799180.999992368</v>
      </c>
      <c r="M550" s="8">
        <v>1</v>
      </c>
      <c r="N550" s="12">
        <v>27.872211495199913</v>
      </c>
      <c r="O550" s="8">
        <v>1737</v>
      </c>
      <c r="P550" s="8">
        <v>27.872211495199913</v>
      </c>
      <c r="Q550" s="8" t="s">
        <v>2070</v>
      </c>
      <c r="R550" s="12">
        <v>78.662216989942223</v>
      </c>
      <c r="S550" s="8">
        <v>101.87</v>
      </c>
    </row>
    <row r="551" spans="1:19">
      <c r="A551" s="8" t="s">
        <v>1098</v>
      </c>
      <c r="B551" s="8">
        <v>1</v>
      </c>
      <c r="C551" s="9">
        <v>40008</v>
      </c>
      <c r="D551" s="8" t="s">
        <v>2061</v>
      </c>
      <c r="E551" s="10">
        <v>35.521016732100001</v>
      </c>
      <c r="F551" s="10">
        <v>-80.826770059599994</v>
      </c>
      <c r="G551" s="8" t="s">
        <v>957</v>
      </c>
      <c r="H551" s="13">
        <v>6.074371743753944</v>
      </c>
      <c r="I551" s="13">
        <v>-28.26424580615689</v>
      </c>
      <c r="J551" s="12">
        <v>0.16739999999999999</v>
      </c>
      <c r="K551" s="12">
        <v>1177</v>
      </c>
      <c r="L551" s="8">
        <f t="shared" si="10"/>
        <v>197029.8</v>
      </c>
      <c r="M551" s="8">
        <v>1</v>
      </c>
      <c r="N551" s="12">
        <v>0</v>
      </c>
      <c r="O551" s="8">
        <v>393</v>
      </c>
      <c r="P551" s="8">
        <v>0</v>
      </c>
      <c r="Q551" s="8" t="s">
        <v>2069</v>
      </c>
      <c r="R551" s="12">
        <v>11.05792046</v>
      </c>
      <c r="S551" s="8">
        <v>144.88999999999999</v>
      </c>
    </row>
    <row r="552" spans="1:19">
      <c r="A552" s="8" t="s">
        <v>2015</v>
      </c>
      <c r="B552" s="8">
        <v>1</v>
      </c>
      <c r="C552" s="9">
        <v>40010</v>
      </c>
      <c r="D552" s="8" t="s">
        <v>2061</v>
      </c>
      <c r="E552" s="10">
        <v>35.945385301599998</v>
      </c>
      <c r="F552" s="10">
        <v>-78.845133446800006</v>
      </c>
      <c r="G552" s="8" t="s">
        <v>957</v>
      </c>
      <c r="H552" s="13">
        <v>5.0486950652507803</v>
      </c>
      <c r="I552" s="13">
        <v>-28.3865073478098</v>
      </c>
      <c r="J552" s="12">
        <v>0.50039999999999996</v>
      </c>
      <c r="K552" s="12">
        <v>1169.83453237</v>
      </c>
      <c r="L552" s="8">
        <f t="shared" si="10"/>
        <v>585385.19999794802</v>
      </c>
      <c r="M552" s="8">
        <v>1</v>
      </c>
      <c r="N552" s="12">
        <v>0</v>
      </c>
      <c r="O552" s="8">
        <v>413</v>
      </c>
      <c r="P552" s="8">
        <v>11.768484241299664</v>
      </c>
      <c r="Q552" s="8" t="s">
        <v>2070</v>
      </c>
      <c r="R552" s="12">
        <v>62.956228986038433</v>
      </c>
      <c r="S552" s="8">
        <v>485.33</v>
      </c>
    </row>
    <row r="553" spans="1:19">
      <c r="A553" s="8" t="s">
        <v>1694</v>
      </c>
      <c r="B553" s="8">
        <v>1</v>
      </c>
      <c r="C553" s="9">
        <v>40009</v>
      </c>
      <c r="D553" s="8" t="s">
        <v>2061</v>
      </c>
      <c r="E553" s="10">
        <v>36.223642865499997</v>
      </c>
      <c r="F553" s="10">
        <v>-78.143545250499997</v>
      </c>
      <c r="G553" s="8" t="s">
        <v>957</v>
      </c>
      <c r="H553" s="13">
        <v>6.2608904701379471</v>
      </c>
      <c r="I553" s="13">
        <v>-30.613512870801298</v>
      </c>
      <c r="J553" s="12">
        <v>16.345800000000001</v>
      </c>
      <c r="K553" s="12">
        <v>1183.0721836800001</v>
      </c>
      <c r="L553" s="8">
        <f t="shared" si="10"/>
        <v>19338261.299996547</v>
      </c>
      <c r="M553" s="8">
        <v>2</v>
      </c>
      <c r="N553" s="12">
        <v>7.6893567286754845</v>
      </c>
      <c r="O553" s="8">
        <v>143</v>
      </c>
      <c r="P553" s="8">
        <v>7.872643413896987</v>
      </c>
      <c r="Q553" s="8" t="s">
        <v>2069</v>
      </c>
      <c r="R553" s="12">
        <v>23.726011899271601</v>
      </c>
      <c r="S553" s="8">
        <v>95.42</v>
      </c>
    </row>
    <row r="554" spans="1:19">
      <c r="A554" s="8" t="s">
        <v>1890</v>
      </c>
      <c r="B554" s="8">
        <v>1</v>
      </c>
      <c r="C554" s="9">
        <v>40007</v>
      </c>
      <c r="D554" s="8" t="s">
        <v>2061</v>
      </c>
      <c r="E554" s="10">
        <v>35.951606320099998</v>
      </c>
      <c r="F554" s="10">
        <v>-79.590867224099995</v>
      </c>
      <c r="G554" s="8" t="s">
        <v>957</v>
      </c>
      <c r="H554" s="13">
        <v>11.759673734147254</v>
      </c>
      <c r="I554" s="13">
        <v>-28.716742029614291</v>
      </c>
      <c r="J554" s="12">
        <v>29.1357</v>
      </c>
      <c r="K554" s="12">
        <v>1181.03506008</v>
      </c>
      <c r="L554" s="8">
        <f t="shared" si="10"/>
        <v>34410283.199972861</v>
      </c>
      <c r="M554" s="8">
        <v>2</v>
      </c>
      <c r="N554" s="12">
        <v>18.839281719014952</v>
      </c>
      <c r="O554" s="8">
        <v>828</v>
      </c>
      <c r="P554" s="8">
        <v>19.725205177568309</v>
      </c>
      <c r="Q554" s="8" t="s">
        <v>2070</v>
      </c>
      <c r="R554" s="12">
        <v>54.145192093899794</v>
      </c>
      <c r="S554" s="8">
        <v>144.66999999999999</v>
      </c>
    </row>
    <row r="555" spans="1:19">
      <c r="A555" s="8" t="s">
        <v>1482</v>
      </c>
      <c r="B555" s="8">
        <v>1</v>
      </c>
      <c r="C555" s="9">
        <v>40009</v>
      </c>
      <c r="D555" s="8" t="s">
        <v>2061</v>
      </c>
      <c r="E555" s="10">
        <v>35.996024277799997</v>
      </c>
      <c r="F555" s="10">
        <v>-79.488118186600005</v>
      </c>
      <c r="G555" s="8" t="s">
        <v>957</v>
      </c>
      <c r="H555" s="13">
        <v>7.6010723681893202</v>
      </c>
      <c r="I555" s="13">
        <v>-31.11237414494591</v>
      </c>
      <c r="J555" s="12">
        <v>91.227599999999995</v>
      </c>
      <c r="K555" s="12">
        <v>1182.28238822</v>
      </c>
      <c r="L555" s="8">
        <f t="shared" si="10"/>
        <v>107856784.79957888</v>
      </c>
      <c r="M555" s="8">
        <v>2</v>
      </c>
      <c r="N555" s="12">
        <v>13.687712119971927</v>
      </c>
      <c r="O555" s="8">
        <v>311</v>
      </c>
      <c r="P555" s="8">
        <v>14.366986083874307</v>
      </c>
      <c r="Q555" s="8" t="s">
        <v>2070</v>
      </c>
      <c r="R555" s="12">
        <v>42.226647141278377</v>
      </c>
      <c r="S555" s="8">
        <v>128.41999999999999</v>
      </c>
    </row>
    <row r="556" spans="1:19">
      <c r="A556" s="8" t="s">
        <v>1836</v>
      </c>
      <c r="B556" s="8">
        <v>1</v>
      </c>
      <c r="C556" s="9">
        <v>40009</v>
      </c>
      <c r="D556" s="8" t="s">
        <v>2061</v>
      </c>
      <c r="E556" s="10">
        <v>35.5959533909</v>
      </c>
      <c r="F556" s="10">
        <v>-77.182782049599993</v>
      </c>
      <c r="G556" s="8" t="s">
        <v>950</v>
      </c>
      <c r="H556" s="13">
        <v>9.873063742933331</v>
      </c>
      <c r="I556" s="13">
        <v>-29.616980381612148</v>
      </c>
      <c r="J556" s="12">
        <v>201.80699999999999</v>
      </c>
      <c r="K556" s="12">
        <v>1243.32943406</v>
      </c>
      <c r="L556" s="8">
        <f t="shared" si="10"/>
        <v>250912583.0993464</v>
      </c>
      <c r="M556" s="8">
        <v>3</v>
      </c>
      <c r="N556" s="12">
        <v>30.727771077219387</v>
      </c>
      <c r="O556" s="8">
        <v>1833</v>
      </c>
      <c r="P556" s="8">
        <v>31.202403445304753</v>
      </c>
      <c r="Q556" s="8" t="s">
        <v>2071</v>
      </c>
      <c r="R556" s="12">
        <v>64.864174296519778</v>
      </c>
      <c r="S556" s="8">
        <v>178.81</v>
      </c>
    </row>
    <row r="557" spans="1:19">
      <c r="A557" s="8" t="s">
        <v>1072</v>
      </c>
      <c r="B557" s="8">
        <v>1</v>
      </c>
      <c r="C557" s="9">
        <v>39981</v>
      </c>
      <c r="D557" s="8" t="s">
        <v>2061</v>
      </c>
      <c r="E557" s="10">
        <v>46.546271105800002</v>
      </c>
      <c r="F557" s="10">
        <v>-103.56384825400001</v>
      </c>
      <c r="G557" s="8" t="s">
        <v>956</v>
      </c>
      <c r="H557" s="11">
        <v>6.0084397213622962</v>
      </c>
      <c r="I557" s="11">
        <v>-27.553825816071637</v>
      </c>
      <c r="J557" s="12">
        <v>703.41750000000002</v>
      </c>
      <c r="K557" s="12">
        <v>395.18476409800002</v>
      </c>
      <c r="L557" s="8">
        <f t="shared" si="10"/>
        <v>277979878.79990494</v>
      </c>
      <c r="M557" s="8">
        <v>3</v>
      </c>
      <c r="N557" s="12">
        <v>15.141318318454882</v>
      </c>
      <c r="O557" s="8">
        <v>803</v>
      </c>
      <c r="P557" s="8">
        <v>15.17798728473413</v>
      </c>
      <c r="Q557" s="8" t="s">
        <v>2071</v>
      </c>
      <c r="R557" s="12">
        <v>31.646960087234085</v>
      </c>
      <c r="S557" s="8">
        <v>3800.84</v>
      </c>
    </row>
    <row r="558" spans="1:19">
      <c r="A558" s="8" t="s">
        <v>1532</v>
      </c>
      <c r="B558" s="8">
        <v>1</v>
      </c>
      <c r="C558" s="9">
        <v>39702</v>
      </c>
      <c r="D558" s="8" t="s">
        <v>2061</v>
      </c>
      <c r="E558" s="10">
        <v>48.063378556300002</v>
      </c>
      <c r="F558" s="10">
        <v>-100.920937744</v>
      </c>
      <c r="G558" s="8" t="s">
        <v>953</v>
      </c>
      <c r="H558" s="11">
        <v>12.890708988310394</v>
      </c>
      <c r="I558" s="11">
        <v>-24.948260340217406</v>
      </c>
      <c r="J558" s="12">
        <v>22162.517100000001</v>
      </c>
      <c r="K558" s="12">
        <v>419.41510235999999</v>
      </c>
      <c r="L558" s="8">
        <f t="shared" si="10"/>
        <v>9295294378.0517502</v>
      </c>
      <c r="M558" s="8">
        <v>5</v>
      </c>
      <c r="N558" s="12">
        <v>6.9372405052303669</v>
      </c>
      <c r="O558" s="8">
        <v>1240</v>
      </c>
      <c r="P558" s="8">
        <v>7.3841532882248018</v>
      </c>
      <c r="Q558" s="8" t="s">
        <v>2071</v>
      </c>
      <c r="R558" s="12">
        <v>14.618794265710738</v>
      </c>
      <c r="S558" s="8">
        <v>1721.53</v>
      </c>
    </row>
    <row r="559" spans="1:19">
      <c r="A559" s="8" t="s">
        <v>1267</v>
      </c>
      <c r="B559" s="8">
        <v>1</v>
      </c>
      <c r="C559" s="9">
        <v>39659</v>
      </c>
      <c r="D559" s="8" t="s">
        <v>2061</v>
      </c>
      <c r="E559" s="10">
        <v>46.589156317499999</v>
      </c>
      <c r="F559" s="10">
        <v>-101.733272997</v>
      </c>
      <c r="G559" s="8" t="s">
        <v>956</v>
      </c>
      <c r="H559" s="11">
        <v>10.709052958458969</v>
      </c>
      <c r="I559" s="11">
        <v>-24.080920785092665</v>
      </c>
      <c r="J559" s="12">
        <v>4808.1500999999998</v>
      </c>
      <c r="K559" s="12">
        <v>426.67697166900001</v>
      </c>
      <c r="L559" s="8">
        <f t="shared" si="10"/>
        <v>2051526923.9979994</v>
      </c>
      <c r="M559" s="8">
        <v>4</v>
      </c>
      <c r="N559" s="12">
        <v>24.05713020503266</v>
      </c>
      <c r="O559" s="8">
        <v>768</v>
      </c>
      <c r="P559" s="8">
        <v>24.378342472366882</v>
      </c>
      <c r="Q559" s="8" t="s">
        <v>2071</v>
      </c>
      <c r="R559" s="12">
        <v>43.096084768825669</v>
      </c>
      <c r="S559" s="8">
        <v>1575.71</v>
      </c>
    </row>
    <row r="560" spans="1:19">
      <c r="A560" s="8" t="s">
        <v>1041</v>
      </c>
      <c r="B560" s="8">
        <v>1</v>
      </c>
      <c r="C560" s="9">
        <v>39720</v>
      </c>
      <c r="D560" s="8" t="s">
        <v>2061</v>
      </c>
      <c r="E560" s="10">
        <v>46.9091838923</v>
      </c>
      <c r="F560" s="10">
        <v>-103.547265709</v>
      </c>
      <c r="G560" s="8" t="s">
        <v>956</v>
      </c>
      <c r="H560" s="11">
        <v>3.1610535618626394</v>
      </c>
      <c r="I560" s="11">
        <v>-25.508448588149836</v>
      </c>
      <c r="J560" s="12">
        <v>16042.5918</v>
      </c>
      <c r="K560" s="12">
        <v>389.53405254</v>
      </c>
      <c r="L560" s="8">
        <f t="shared" si="10"/>
        <v>6249135797.0989742</v>
      </c>
      <c r="M560" s="8">
        <v>5</v>
      </c>
      <c r="N560" s="12">
        <v>3.0846508341393677</v>
      </c>
      <c r="O560" s="8">
        <v>386</v>
      </c>
      <c r="P560" s="8">
        <v>3.0951619035286675</v>
      </c>
      <c r="Q560" s="8" t="s">
        <v>2069</v>
      </c>
      <c r="R560" s="12">
        <v>14.177664439508801</v>
      </c>
      <c r="S560" s="8">
        <v>2087.21</v>
      </c>
    </row>
    <row r="561" spans="1:19">
      <c r="A561" s="8" t="s">
        <v>1678</v>
      </c>
      <c r="B561" s="8">
        <v>1</v>
      </c>
      <c r="C561" s="9">
        <v>39650</v>
      </c>
      <c r="D561" s="8" t="s">
        <v>2061</v>
      </c>
      <c r="E561" s="10">
        <v>47.304578854399999</v>
      </c>
      <c r="F561" s="10">
        <v>-102.192903194</v>
      </c>
      <c r="G561" s="8" t="s">
        <v>956</v>
      </c>
      <c r="H561" s="11">
        <v>6.1720125530773533</v>
      </c>
      <c r="I561" s="11">
        <v>-24.95030865385899</v>
      </c>
      <c r="J561" s="12">
        <v>929.8854</v>
      </c>
      <c r="K561" s="12">
        <v>419.22553488800003</v>
      </c>
      <c r="L561" s="8">
        <f t="shared" si="10"/>
        <v>389831704.19954187</v>
      </c>
      <c r="M561" s="8">
        <v>3</v>
      </c>
      <c r="N561" s="12">
        <v>14.414114601621167</v>
      </c>
      <c r="O561" s="8">
        <v>1844</v>
      </c>
      <c r="P561" s="8">
        <v>14.584921144173002</v>
      </c>
      <c r="Q561" s="8" t="s">
        <v>2071</v>
      </c>
      <c r="R561" s="12">
        <v>31.499565385464699</v>
      </c>
      <c r="S561" s="8">
        <v>2440.8000000000002</v>
      </c>
    </row>
    <row r="562" spans="1:19">
      <c r="A562" s="8" t="s">
        <v>1897</v>
      </c>
      <c r="B562" s="8">
        <v>1</v>
      </c>
      <c r="C562" s="9">
        <v>40044</v>
      </c>
      <c r="D562" s="8" t="s">
        <v>2061</v>
      </c>
      <c r="E562" s="10">
        <v>48.186620641499999</v>
      </c>
      <c r="F562" s="10">
        <v>-97.563150706000002</v>
      </c>
      <c r="G562" s="8" t="s">
        <v>953</v>
      </c>
      <c r="H562" s="11">
        <v>12.757231911431131</v>
      </c>
      <c r="I562" s="11">
        <v>-28.741086208272133</v>
      </c>
      <c r="J562" s="12">
        <v>961.36199999999997</v>
      </c>
      <c r="K562" s="12">
        <v>490.890787133</v>
      </c>
      <c r="L562" s="8">
        <f t="shared" si="10"/>
        <v>471923748.89975512</v>
      </c>
      <c r="M562" s="8">
        <v>3</v>
      </c>
      <c r="N562" s="12">
        <v>47.375049728820919</v>
      </c>
      <c r="O562" s="8">
        <v>1722</v>
      </c>
      <c r="P562" s="8">
        <v>48.254126794896784</v>
      </c>
      <c r="Q562" s="8" t="s">
        <v>2071</v>
      </c>
      <c r="R562" s="12">
        <v>72.685850033610066</v>
      </c>
      <c r="S562" s="8">
        <v>962.58</v>
      </c>
    </row>
    <row r="563" spans="1:19">
      <c r="A563" s="8" t="s">
        <v>1023</v>
      </c>
      <c r="B563" s="8">
        <v>1</v>
      </c>
      <c r="C563" s="9">
        <v>39679</v>
      </c>
      <c r="D563" s="8" t="s">
        <v>2061</v>
      </c>
      <c r="E563" s="10">
        <v>46.030884968000002</v>
      </c>
      <c r="F563" s="10">
        <v>-101.61708081499999</v>
      </c>
      <c r="G563" s="8" t="s">
        <v>956</v>
      </c>
      <c r="H563" s="11">
        <v>1.7842378419230376</v>
      </c>
      <c r="I563" s="11">
        <v>-26.56129662579648</v>
      </c>
      <c r="J563" s="12">
        <v>3702.4272000000001</v>
      </c>
      <c r="K563" s="12">
        <v>419.95400393</v>
      </c>
      <c r="L563" s="8">
        <f t="shared" si="10"/>
        <v>1554849126.899339</v>
      </c>
      <c r="M563" s="8">
        <v>4</v>
      </c>
      <c r="N563" s="12">
        <v>24.995158666768923</v>
      </c>
      <c r="O563" s="8">
        <v>2100</v>
      </c>
      <c r="P563" s="8">
        <v>25.041403986177336</v>
      </c>
      <c r="Q563" s="8" t="s">
        <v>2071</v>
      </c>
      <c r="R563" s="12">
        <v>43.622154097893855</v>
      </c>
      <c r="S563" s="8">
        <v>2567.06</v>
      </c>
    </row>
    <row r="564" spans="1:19">
      <c r="A564" s="8" t="s">
        <v>1194</v>
      </c>
      <c r="B564" s="8">
        <v>1</v>
      </c>
      <c r="C564" s="9">
        <v>39660</v>
      </c>
      <c r="D564" s="8" t="s">
        <v>2061</v>
      </c>
      <c r="E564" s="10">
        <v>46.478003883600003</v>
      </c>
      <c r="F564" s="10">
        <v>-102.240531922</v>
      </c>
      <c r="G564" s="8" t="s">
        <v>956</v>
      </c>
      <c r="H564" s="11">
        <v>3.9848825196281989</v>
      </c>
      <c r="I564" s="11">
        <v>-23.635352791480226</v>
      </c>
      <c r="J564" s="12">
        <v>472.30739999999997</v>
      </c>
      <c r="K564" s="12">
        <v>422.00464760900002</v>
      </c>
      <c r="L564" s="8">
        <f t="shared" si="10"/>
        <v>199315917.900123</v>
      </c>
      <c r="M564" s="8">
        <v>3</v>
      </c>
      <c r="N564" s="12">
        <v>34.907791441540198</v>
      </c>
      <c r="O564" s="8">
        <v>3338</v>
      </c>
      <c r="P564" s="8">
        <v>34.940732096879408</v>
      </c>
      <c r="Q564" s="8" t="s">
        <v>2071</v>
      </c>
      <c r="R564" s="12">
        <v>51.33611831791778</v>
      </c>
      <c r="S564" s="8">
        <v>2699.23</v>
      </c>
    </row>
    <row r="565" spans="1:19">
      <c r="A565" s="8" t="s">
        <v>1690</v>
      </c>
      <c r="B565" s="8">
        <v>1</v>
      </c>
      <c r="C565" s="9">
        <v>39638</v>
      </c>
      <c r="D565" s="8" t="s">
        <v>2061</v>
      </c>
      <c r="E565" s="10">
        <v>46.990201877200001</v>
      </c>
      <c r="F565" s="10">
        <v>-102.888849087</v>
      </c>
      <c r="G565" s="8" t="s">
        <v>956</v>
      </c>
      <c r="H565" s="11">
        <v>4.4795201019685527</v>
      </c>
      <c r="I565" s="11">
        <v>-25.883536340565115</v>
      </c>
      <c r="J565" s="12">
        <v>601.58879999999999</v>
      </c>
      <c r="K565" s="12">
        <v>408.39112430300003</v>
      </c>
      <c r="L565" s="8">
        <f t="shared" si="10"/>
        <v>245683526.4000926</v>
      </c>
      <c r="M565" s="8">
        <v>3</v>
      </c>
      <c r="N565" s="12">
        <v>25.685059413722936</v>
      </c>
      <c r="O565" s="8">
        <v>1199</v>
      </c>
      <c r="P565" s="8">
        <v>25.96409735869911</v>
      </c>
      <c r="Q565" s="8" t="s">
        <v>2071</v>
      </c>
      <c r="R565" s="12">
        <v>44.869957946456651</v>
      </c>
      <c r="S565" s="8">
        <v>1636</v>
      </c>
    </row>
    <row r="566" spans="1:19">
      <c r="A566" s="8" t="s">
        <v>1504</v>
      </c>
      <c r="B566" s="8">
        <v>1</v>
      </c>
      <c r="C566" s="9">
        <v>40036</v>
      </c>
      <c r="D566" s="8" t="s">
        <v>2061</v>
      </c>
      <c r="E566" s="10">
        <v>48.762174561800002</v>
      </c>
      <c r="F566" s="10">
        <v>-98.042761288500003</v>
      </c>
      <c r="G566" s="8" t="s">
        <v>953</v>
      </c>
      <c r="H566" s="11">
        <v>12.708373017280984</v>
      </c>
      <c r="I566" s="11">
        <v>-31.194763064199421</v>
      </c>
      <c r="J566" s="12">
        <v>108.4725</v>
      </c>
      <c r="K566" s="12">
        <v>483.36533499299998</v>
      </c>
      <c r="L566" s="8">
        <f t="shared" si="10"/>
        <v>52431846.30002819</v>
      </c>
      <c r="M566" s="8">
        <v>3</v>
      </c>
      <c r="N566" s="12">
        <v>0.89435681706827475</v>
      </c>
      <c r="O566" s="8">
        <v>1024</v>
      </c>
      <c r="P566" s="8">
        <v>1.0737289974044848</v>
      </c>
      <c r="Q566" s="8" t="s">
        <v>2069</v>
      </c>
      <c r="R566" s="12">
        <v>8.4221517495318157</v>
      </c>
      <c r="S566" s="8">
        <v>918.13</v>
      </c>
    </row>
    <row r="567" spans="1:19">
      <c r="A567" s="8" t="s">
        <v>1721</v>
      </c>
      <c r="B567" s="8">
        <v>1</v>
      </c>
      <c r="C567" s="9">
        <v>39646</v>
      </c>
      <c r="D567" s="8" t="s">
        <v>2061</v>
      </c>
      <c r="E567" s="10">
        <v>47.255847422999999</v>
      </c>
      <c r="F567" s="10">
        <v>-101.80839654499999</v>
      </c>
      <c r="G567" s="8" t="s">
        <v>956</v>
      </c>
      <c r="H567" s="11">
        <v>5.666800004157186</v>
      </c>
      <c r="I567" s="11">
        <v>-26.401648517573825</v>
      </c>
      <c r="J567" s="12">
        <v>1516.8033</v>
      </c>
      <c r="K567" s="12">
        <v>420.30253296500001</v>
      </c>
      <c r="L567" s="8">
        <f t="shared" si="10"/>
        <v>637516268.99967086</v>
      </c>
      <c r="M567" s="8">
        <v>4</v>
      </c>
      <c r="N567" s="12">
        <v>14.998801690577586</v>
      </c>
      <c r="O567" s="8">
        <v>797</v>
      </c>
      <c r="P567" s="8">
        <v>15.174044927476393</v>
      </c>
      <c r="Q567" s="8" t="s">
        <v>2071</v>
      </c>
      <c r="R567" s="12">
        <v>32.705233728344325</v>
      </c>
      <c r="S567" s="8">
        <v>1713</v>
      </c>
    </row>
    <row r="568" spans="1:19">
      <c r="A568" s="8" t="s">
        <v>1391</v>
      </c>
      <c r="B568" s="8">
        <v>1</v>
      </c>
      <c r="C568" s="9">
        <v>39651</v>
      </c>
      <c r="D568" s="8" t="s">
        <v>2061</v>
      </c>
      <c r="E568" s="10">
        <v>47.379063168400002</v>
      </c>
      <c r="F568" s="10">
        <v>-102.70525332299999</v>
      </c>
      <c r="G568" s="8" t="s">
        <v>956</v>
      </c>
      <c r="H568" s="11">
        <v>4.2363377088080325</v>
      </c>
      <c r="I568" s="11">
        <v>-28.398842968430522</v>
      </c>
      <c r="J568" s="12">
        <v>174.8124</v>
      </c>
      <c r="K568" s="12">
        <v>419.62326757099999</v>
      </c>
      <c r="L568" s="8">
        <f t="shared" si="10"/>
        <v>73355350.499928683</v>
      </c>
      <c r="M568" s="8">
        <v>3</v>
      </c>
      <c r="N568" s="12">
        <v>10.472089650189828</v>
      </c>
      <c r="O568" s="8">
        <v>823</v>
      </c>
      <c r="P568" s="8">
        <v>10.660096239009729</v>
      </c>
      <c r="Q568" s="8" t="s">
        <v>2071</v>
      </c>
      <c r="R568" s="12">
        <v>23.961281894168359</v>
      </c>
      <c r="S568" s="8">
        <v>1682.1</v>
      </c>
    </row>
    <row r="569" spans="1:19">
      <c r="A569" s="8" t="s">
        <v>1683</v>
      </c>
      <c r="B569" s="8">
        <v>1</v>
      </c>
      <c r="C569" s="9">
        <v>40038</v>
      </c>
      <c r="D569" s="8" t="s">
        <v>2061</v>
      </c>
      <c r="E569" s="10">
        <v>46.116293114599998</v>
      </c>
      <c r="F569" s="10">
        <v>-97.385063476100001</v>
      </c>
      <c r="G569" s="8" t="s">
        <v>953</v>
      </c>
      <c r="H569" s="11">
        <v>17.021286869774809</v>
      </c>
      <c r="I569" s="11">
        <v>-27.129889659630841</v>
      </c>
      <c r="J569" s="12">
        <v>1834.8912</v>
      </c>
      <c r="K569" s="12">
        <v>529.06097160000002</v>
      </c>
      <c r="L569" s="8">
        <f t="shared" si="10"/>
        <v>970769321.05228996</v>
      </c>
      <c r="M569" s="8">
        <v>4</v>
      </c>
      <c r="N569" s="12">
        <v>52.546266689147153</v>
      </c>
      <c r="O569" s="8">
        <v>1544</v>
      </c>
      <c r="P569" s="8">
        <v>52.714563317706492</v>
      </c>
      <c r="Q569" s="8" t="s">
        <v>2071</v>
      </c>
      <c r="R569" s="12">
        <v>98.561614938734067</v>
      </c>
      <c r="S569" s="8">
        <v>1330.03</v>
      </c>
    </row>
    <row r="570" spans="1:19">
      <c r="A570" s="8" t="s">
        <v>999</v>
      </c>
      <c r="B570" s="8">
        <v>1</v>
      </c>
      <c r="C570" s="9">
        <v>39652</v>
      </c>
      <c r="D570" s="8" t="s">
        <v>2061</v>
      </c>
      <c r="E570" s="10">
        <v>47.129579030599999</v>
      </c>
      <c r="F570" s="10">
        <v>-102.234188538</v>
      </c>
      <c r="G570" s="8" t="s">
        <v>956</v>
      </c>
      <c r="H570" s="11">
        <v>6.0161779655098693</v>
      </c>
      <c r="I570" s="11">
        <v>-29.183475803324811</v>
      </c>
      <c r="J570" s="12">
        <v>2073.4551000000001</v>
      </c>
      <c r="K570" s="12">
        <v>416.23968689999998</v>
      </c>
      <c r="L570" s="8">
        <f t="shared" si="10"/>
        <v>863054301.62520826</v>
      </c>
      <c r="M570" s="8">
        <v>4</v>
      </c>
      <c r="N570" s="12">
        <v>13.440614337791216</v>
      </c>
      <c r="O570" s="8">
        <v>2988</v>
      </c>
      <c r="P570" s="8">
        <v>13.539353592234264</v>
      </c>
      <c r="Q570" s="8" t="s">
        <v>2071</v>
      </c>
      <c r="R570" s="12">
        <v>29.395634212004587</v>
      </c>
      <c r="S570" s="8">
        <v>692.98</v>
      </c>
    </row>
    <row r="571" spans="1:19">
      <c r="A571" s="8" t="s">
        <v>1020</v>
      </c>
      <c r="B571" s="8">
        <v>1</v>
      </c>
      <c r="C571" s="9">
        <v>39673</v>
      </c>
      <c r="D571" s="8" t="s">
        <v>2061</v>
      </c>
      <c r="E571" s="10">
        <v>47.160337662800003</v>
      </c>
      <c r="F571" s="10">
        <v>-102.042080645</v>
      </c>
      <c r="G571" s="8" t="s">
        <v>956</v>
      </c>
      <c r="H571" s="11">
        <v>7.1570259474948177</v>
      </c>
      <c r="I571" s="11">
        <v>-29.838417125770473</v>
      </c>
      <c r="J571" s="12">
        <v>3155.6772000000001</v>
      </c>
      <c r="K571" s="12">
        <v>421.6121048</v>
      </c>
      <c r="L571" s="8">
        <f t="shared" si="10"/>
        <v>1330471706.3613706</v>
      </c>
      <c r="M571" s="8">
        <v>4</v>
      </c>
      <c r="N571" s="12">
        <v>13.68938003453766</v>
      </c>
      <c r="O571" s="8">
        <v>1774</v>
      </c>
      <c r="P571" s="8">
        <v>13.795981973792067</v>
      </c>
      <c r="Q571" s="8" t="s">
        <v>2071</v>
      </c>
      <c r="R571" s="12">
        <v>29.929896236501314</v>
      </c>
      <c r="S571" s="8">
        <v>2138.8000000000002</v>
      </c>
    </row>
    <row r="572" spans="1:19">
      <c r="A572" s="8" t="s">
        <v>1911</v>
      </c>
      <c r="B572" s="8">
        <v>1</v>
      </c>
      <c r="C572" s="9">
        <v>40043</v>
      </c>
      <c r="D572" s="8" t="s">
        <v>2061</v>
      </c>
      <c r="E572" s="10">
        <v>48.175760222000001</v>
      </c>
      <c r="F572" s="10">
        <v>-97.699856026099994</v>
      </c>
      <c r="G572" s="8" t="s">
        <v>953</v>
      </c>
      <c r="H572" s="11">
        <v>14.76079152290372</v>
      </c>
      <c r="I572" s="11">
        <v>-29.466326321608548</v>
      </c>
      <c r="J572" s="12">
        <v>929.00250000000005</v>
      </c>
      <c r="K572" s="12">
        <v>490.5067626</v>
      </c>
      <c r="L572" s="8">
        <f t="shared" si="10"/>
        <v>455682008.72230655</v>
      </c>
      <c r="M572" s="8">
        <v>3</v>
      </c>
      <c r="N572" s="12">
        <v>47.019270412644559</v>
      </c>
      <c r="O572" s="8">
        <v>1682</v>
      </c>
      <c r="P572" s="8">
        <v>47.897128353866854</v>
      </c>
      <c r="Q572" s="8" t="s">
        <v>2071</v>
      </c>
      <c r="R572" s="12">
        <v>72.19319002330522</v>
      </c>
      <c r="S572" s="8">
        <v>975.42</v>
      </c>
    </row>
    <row r="573" spans="1:19">
      <c r="A573" s="8" t="s">
        <v>1249</v>
      </c>
      <c r="B573" s="8">
        <v>1</v>
      </c>
      <c r="C573" s="9">
        <v>39672</v>
      </c>
      <c r="D573" s="8" t="s">
        <v>2061</v>
      </c>
      <c r="E573" s="10">
        <v>46.221489965099998</v>
      </c>
      <c r="F573" s="10">
        <v>-101.50254632799999</v>
      </c>
      <c r="G573" s="8" t="s">
        <v>956</v>
      </c>
      <c r="H573" s="11">
        <v>3.82898533701393</v>
      </c>
      <c r="I573" s="11">
        <v>-22.840440950506814</v>
      </c>
      <c r="J573" s="12">
        <v>3771.4247999999998</v>
      </c>
      <c r="K573" s="12">
        <v>419.79571440000001</v>
      </c>
      <c r="L573" s="8">
        <f t="shared" si="10"/>
        <v>1583227968.2218771</v>
      </c>
      <c r="M573" s="8">
        <v>4</v>
      </c>
      <c r="N573" s="12">
        <v>29.544762836315439</v>
      </c>
      <c r="O573" s="8">
        <v>1173</v>
      </c>
      <c r="P573" s="8">
        <v>29.575708962332669</v>
      </c>
      <c r="Q573" s="8" t="s">
        <v>2071</v>
      </c>
      <c r="R573" s="12">
        <v>44.274971546027835</v>
      </c>
      <c r="S573" s="8">
        <v>2112.31</v>
      </c>
    </row>
    <row r="574" spans="1:19">
      <c r="A574" s="8" t="s">
        <v>1230</v>
      </c>
      <c r="B574" s="8">
        <v>1</v>
      </c>
      <c r="C574" s="9">
        <v>39630</v>
      </c>
      <c r="D574" s="8" t="s">
        <v>2061</v>
      </c>
      <c r="E574" s="10">
        <v>46.417942403700003</v>
      </c>
      <c r="F574" s="10">
        <v>-103.51237016899999</v>
      </c>
      <c r="G574" s="8" t="s">
        <v>956</v>
      </c>
      <c r="H574" s="11">
        <v>2.406768428368363</v>
      </c>
      <c r="I574" s="11">
        <v>-26.217883998222625</v>
      </c>
      <c r="J574" s="12">
        <v>498.67919999999998</v>
      </c>
      <c r="K574" s="12">
        <v>396.3933437</v>
      </c>
      <c r="L574" s="8">
        <f t="shared" si="10"/>
        <v>197673115.52164105</v>
      </c>
      <c r="M574" s="8">
        <v>3</v>
      </c>
      <c r="N574" s="12">
        <v>17.891802425258152</v>
      </c>
      <c r="O574" s="8">
        <v>1071</v>
      </c>
      <c r="P574" s="8">
        <v>17.933992945966772</v>
      </c>
      <c r="Q574" s="8" t="s">
        <v>2071</v>
      </c>
      <c r="R574" s="12">
        <v>36.607335209971794</v>
      </c>
      <c r="S574" s="8">
        <v>3704</v>
      </c>
    </row>
    <row r="575" spans="1:19">
      <c r="A575" s="8" t="s">
        <v>1722</v>
      </c>
      <c r="B575" s="8">
        <v>1</v>
      </c>
      <c r="C575" s="9">
        <v>39624</v>
      </c>
      <c r="D575" s="8" t="s">
        <v>2061</v>
      </c>
      <c r="E575" s="10">
        <v>46.799720028499998</v>
      </c>
      <c r="F575" s="10">
        <v>-101.106840897</v>
      </c>
      <c r="G575" s="8" t="s">
        <v>956</v>
      </c>
      <c r="H575" s="11">
        <v>5.4679626892389317</v>
      </c>
      <c r="I575" s="11">
        <v>-26.926543310821675</v>
      </c>
      <c r="J575" s="12">
        <v>690.31079999999997</v>
      </c>
      <c r="K575" s="12">
        <v>447.71970449999998</v>
      </c>
      <c r="L575" s="8">
        <f t="shared" si="10"/>
        <v>309065747.38915861</v>
      </c>
      <c r="M575" s="8">
        <v>3</v>
      </c>
      <c r="N575" s="12">
        <v>21.156549598276229</v>
      </c>
      <c r="O575" s="8">
        <v>1631</v>
      </c>
      <c r="P575" s="8">
        <v>21.46347829043436</v>
      </c>
      <c r="Q575" s="8" t="s">
        <v>2071</v>
      </c>
      <c r="R575" s="12">
        <v>45.38616318463157</v>
      </c>
      <c r="S575" s="8">
        <v>1478</v>
      </c>
    </row>
    <row r="576" spans="1:19">
      <c r="A576" s="8" t="s">
        <v>1873</v>
      </c>
      <c r="B576" s="8">
        <v>1</v>
      </c>
      <c r="C576" s="9">
        <v>39703</v>
      </c>
      <c r="D576" s="8" t="s">
        <v>2061</v>
      </c>
      <c r="E576" s="10">
        <v>46.7620789315</v>
      </c>
      <c r="F576" s="10">
        <v>-97.193338579599995</v>
      </c>
      <c r="G576" s="8" t="s">
        <v>953</v>
      </c>
      <c r="H576" s="11">
        <v>11.439001997980801</v>
      </c>
      <c r="I576" s="11">
        <v>-30.167578106204694</v>
      </c>
      <c r="J576" s="12">
        <v>2677.1480999999999</v>
      </c>
      <c r="K576" s="12">
        <v>519.04026710000005</v>
      </c>
      <c r="L576" s="8">
        <f t="shared" si="10"/>
        <v>1389547664.8902576</v>
      </c>
      <c r="M576" s="8">
        <v>4</v>
      </c>
      <c r="N576" s="12">
        <v>56.252069604641804</v>
      </c>
      <c r="O576" s="8">
        <v>949</v>
      </c>
      <c r="P576" s="8">
        <v>58.585688246035495</v>
      </c>
      <c r="Q576" s="8" t="s">
        <v>2071</v>
      </c>
      <c r="R576" s="12">
        <v>116.46309789699283</v>
      </c>
      <c r="S576" s="8">
        <v>1035.1500000000001</v>
      </c>
    </row>
    <row r="577" spans="1:19">
      <c r="A577" s="8" t="s">
        <v>1497</v>
      </c>
      <c r="B577" s="8">
        <v>1</v>
      </c>
      <c r="C577" s="9">
        <v>39622</v>
      </c>
      <c r="D577" s="8" t="s">
        <v>2061</v>
      </c>
      <c r="E577" s="10">
        <v>46.534640170700001</v>
      </c>
      <c r="F577" s="10">
        <v>-100.441781902</v>
      </c>
      <c r="G577" s="8" t="s">
        <v>956</v>
      </c>
      <c r="H577" s="11">
        <v>5.0630619003405517</v>
      </c>
      <c r="I577" s="11">
        <v>-28.06467091881867</v>
      </c>
      <c r="J577" s="12">
        <v>97.601399999999998</v>
      </c>
      <c r="K577" s="12">
        <v>436.30188299999998</v>
      </c>
      <c r="L577" s="8">
        <f t="shared" si="10"/>
        <v>42583674.603436202</v>
      </c>
      <c r="M577" s="8">
        <v>2</v>
      </c>
      <c r="N577" s="12">
        <v>7.9070956567197879</v>
      </c>
      <c r="O577" s="8">
        <v>2040</v>
      </c>
      <c r="P577" s="8">
        <v>8.0187619500204637</v>
      </c>
      <c r="Q577" s="8" t="s">
        <v>2071</v>
      </c>
      <c r="R577" s="12">
        <v>21.338026800450518</v>
      </c>
      <c r="S577" s="8">
        <v>1249</v>
      </c>
    </row>
    <row r="578" spans="1:19">
      <c r="A578" s="8" t="s">
        <v>1369</v>
      </c>
      <c r="B578" s="8">
        <v>1</v>
      </c>
      <c r="C578" s="9">
        <v>39665</v>
      </c>
      <c r="D578" s="8" t="s">
        <v>2061</v>
      </c>
      <c r="E578" s="10">
        <v>46.054546910299997</v>
      </c>
      <c r="F578" s="10">
        <v>-102.075098492</v>
      </c>
      <c r="G578" s="8" t="s">
        <v>956</v>
      </c>
      <c r="H578" s="11">
        <v>2.0439171515409593</v>
      </c>
      <c r="I578" s="11">
        <v>-20.841445507149242</v>
      </c>
      <c r="J578" s="12">
        <v>2582.5877999999998</v>
      </c>
      <c r="K578" s="12">
        <v>417.59431119999999</v>
      </c>
      <c r="L578" s="8">
        <f t="shared" si="10"/>
        <v>1078473973.4545233</v>
      </c>
      <c r="M578" s="8">
        <v>4</v>
      </c>
      <c r="N578" s="12">
        <v>26.788473620238822</v>
      </c>
      <c r="O578" s="8">
        <v>1201</v>
      </c>
      <c r="P578" s="8">
        <v>26.836859197330988</v>
      </c>
      <c r="Q578" s="8" t="s">
        <v>2071</v>
      </c>
      <c r="R578" s="12">
        <v>46.248081130496068</v>
      </c>
      <c r="S578" s="8">
        <v>2293.64</v>
      </c>
    </row>
    <row r="579" spans="1:19">
      <c r="A579" s="8" t="s">
        <v>1677</v>
      </c>
      <c r="B579" s="8">
        <v>1</v>
      </c>
      <c r="C579" s="9">
        <v>40030</v>
      </c>
      <c r="D579" s="8" t="s">
        <v>2061</v>
      </c>
      <c r="E579" s="10">
        <v>47.3481367933</v>
      </c>
      <c r="F579" s="10">
        <v>-101.40052210499999</v>
      </c>
      <c r="G579" s="8" t="s">
        <v>956</v>
      </c>
      <c r="H579" s="11">
        <v>9.4897191958238203</v>
      </c>
      <c r="I579" s="11">
        <v>-28.607231252342086</v>
      </c>
      <c r="J579" s="12">
        <v>6431.22</v>
      </c>
      <c r="K579" s="12">
        <v>423.63383833900002</v>
      </c>
      <c r="L579" s="8">
        <f t="shared" si="10"/>
        <v>2724482413.8025436</v>
      </c>
      <c r="M579" s="8">
        <v>4</v>
      </c>
      <c r="N579" s="12">
        <v>15.198559601896193</v>
      </c>
      <c r="O579" s="8">
        <v>863</v>
      </c>
      <c r="P579" s="8">
        <v>15.346637030039085</v>
      </c>
      <c r="Q579" s="8" t="s">
        <v>2071</v>
      </c>
      <c r="R579" s="12">
        <v>34.655686133711775</v>
      </c>
      <c r="S579" s="8">
        <v>1416.93</v>
      </c>
    </row>
    <row r="580" spans="1:19">
      <c r="A580" s="8" t="s">
        <v>1953</v>
      </c>
      <c r="B580" s="8">
        <v>1</v>
      </c>
      <c r="C580" s="9">
        <v>39707</v>
      </c>
      <c r="D580" s="8" t="s">
        <v>2061</v>
      </c>
      <c r="E580" s="10">
        <v>48.119711259399999</v>
      </c>
      <c r="F580" s="10">
        <v>-97.174034417200005</v>
      </c>
      <c r="G580" s="8" t="s">
        <v>953</v>
      </c>
      <c r="H580" s="11">
        <v>9.1372125856125201</v>
      </c>
      <c r="I580" s="11">
        <v>-24.145206032304134</v>
      </c>
      <c r="J580" s="12">
        <v>1444.0995</v>
      </c>
      <c r="K580" s="12">
        <v>510.11070982299998</v>
      </c>
      <c r="L580" s="8">
        <f t="shared" si="10"/>
        <v>736650621.00003934</v>
      </c>
      <c r="M580" s="8">
        <v>4</v>
      </c>
      <c r="N580" s="12">
        <v>52.794534594761693</v>
      </c>
      <c r="O580" s="8">
        <v>1974</v>
      </c>
      <c r="P580" s="8">
        <v>54.48573183177745</v>
      </c>
      <c r="Q580" s="8" t="s">
        <v>2071</v>
      </c>
      <c r="R580" s="12">
        <v>85.022481754190991</v>
      </c>
      <c r="S580" s="8">
        <v>4741.92</v>
      </c>
    </row>
    <row r="581" spans="1:19">
      <c r="A581" s="8" t="s">
        <v>1459</v>
      </c>
      <c r="B581" s="8">
        <v>1</v>
      </c>
      <c r="C581" s="9">
        <v>39636</v>
      </c>
      <c r="D581" s="8" t="s">
        <v>2061</v>
      </c>
      <c r="E581" s="10">
        <v>46.775820745700003</v>
      </c>
      <c r="F581" s="10">
        <v>-101.170633912</v>
      </c>
      <c r="G581" s="8" t="s">
        <v>956</v>
      </c>
      <c r="H581" s="11">
        <v>5.0761228181965494</v>
      </c>
      <c r="I581" s="11">
        <v>-27.955824648851088</v>
      </c>
      <c r="J581" s="12">
        <v>7698.6288000000004</v>
      </c>
      <c r="K581" s="12">
        <v>431.88468782899997</v>
      </c>
      <c r="L581" s="8">
        <f t="shared" ref="L581:L644" si="11">J581*K581*1000</f>
        <v>3324919895.9993486</v>
      </c>
      <c r="M581" s="8">
        <v>4</v>
      </c>
      <c r="N581" s="12">
        <v>21.278092205741299</v>
      </c>
      <c r="O581" s="8">
        <v>768</v>
      </c>
      <c r="P581" s="8">
        <v>21.579038617535861</v>
      </c>
      <c r="Q581" s="8" t="s">
        <v>2071</v>
      </c>
      <c r="R581" s="12">
        <v>40.689686250420138</v>
      </c>
      <c r="S581" s="8">
        <v>1627</v>
      </c>
    </row>
    <row r="582" spans="1:19">
      <c r="A582" s="8" t="s">
        <v>1110</v>
      </c>
      <c r="B582" s="8">
        <v>1</v>
      </c>
      <c r="C582" s="9">
        <v>40022</v>
      </c>
      <c r="D582" s="8" t="s">
        <v>2061</v>
      </c>
      <c r="E582" s="10">
        <v>46.008942851999997</v>
      </c>
      <c r="F582" s="10">
        <v>-103.921973185</v>
      </c>
      <c r="G582" s="8" t="s">
        <v>956</v>
      </c>
      <c r="H582" s="11">
        <v>3.9507403580621672</v>
      </c>
      <c r="I582" s="11">
        <v>-28.83061952473458</v>
      </c>
      <c r="J582" s="12">
        <v>9569.4336000000003</v>
      </c>
      <c r="K582" s="12">
        <v>387.75531548700002</v>
      </c>
      <c r="L582" s="8">
        <f t="shared" si="11"/>
        <v>3710598744.5998983</v>
      </c>
      <c r="M582" s="8">
        <v>4</v>
      </c>
      <c r="N582" s="12">
        <v>0.90841348038667658</v>
      </c>
      <c r="O582" s="8">
        <v>238</v>
      </c>
      <c r="P582" s="8">
        <v>0.91348016448906943</v>
      </c>
      <c r="Q582" s="8" t="s">
        <v>2069</v>
      </c>
      <c r="R582" s="12">
        <v>9.2256872878669594</v>
      </c>
      <c r="S582" s="8">
        <v>1934.05</v>
      </c>
    </row>
    <row r="583" spans="1:19">
      <c r="A583" s="8" t="s">
        <v>1977</v>
      </c>
      <c r="B583" s="8">
        <v>1</v>
      </c>
      <c r="C583" s="9">
        <v>39625</v>
      </c>
      <c r="D583" s="8" t="s">
        <v>2061</v>
      </c>
      <c r="E583" s="10">
        <v>46.746762391399997</v>
      </c>
      <c r="F583" s="10">
        <v>-100.74279143</v>
      </c>
      <c r="G583" s="8" t="s">
        <v>956</v>
      </c>
      <c r="H583" s="11">
        <v>10.292135619470621</v>
      </c>
      <c r="I583" s="11">
        <v>-29.165791816682923</v>
      </c>
      <c r="J583" s="12">
        <v>4229.6283000000003</v>
      </c>
      <c r="K583" s="12">
        <v>450.55505366699998</v>
      </c>
      <c r="L583" s="8">
        <f t="shared" si="11"/>
        <v>1905680405.697962</v>
      </c>
      <c r="M583" s="8">
        <v>4</v>
      </c>
      <c r="N583" s="12">
        <v>17.519009742734916</v>
      </c>
      <c r="O583" s="8">
        <v>1326</v>
      </c>
      <c r="P583" s="8">
        <v>18.2972768505687</v>
      </c>
      <c r="Q583" s="8" t="s">
        <v>2071</v>
      </c>
      <c r="R583" s="12">
        <v>41.903893902643972</v>
      </c>
      <c r="S583" s="8">
        <v>1788</v>
      </c>
    </row>
    <row r="584" spans="1:19">
      <c r="A584" s="8" t="s">
        <v>1763</v>
      </c>
      <c r="B584" s="8">
        <v>1</v>
      </c>
      <c r="C584" s="9">
        <v>40003</v>
      </c>
      <c r="D584" s="8" t="s">
        <v>2061</v>
      </c>
      <c r="E584" s="10">
        <v>46.754136555599999</v>
      </c>
      <c r="F584" s="10">
        <v>-102.349091956</v>
      </c>
      <c r="G584" s="8" t="s">
        <v>956</v>
      </c>
      <c r="H584" s="11">
        <v>14.005723703521085</v>
      </c>
      <c r="I584" s="11">
        <v>-26.794203364338813</v>
      </c>
      <c r="J584" s="12">
        <v>3017.0718000000002</v>
      </c>
      <c r="K584" s="12">
        <v>420.90998991100003</v>
      </c>
      <c r="L584" s="8">
        <f t="shared" si="11"/>
        <v>1269915660.8987627</v>
      </c>
      <c r="M584" s="8">
        <v>4</v>
      </c>
      <c r="N584" s="12">
        <v>24.367118724053093</v>
      </c>
      <c r="O584" s="8">
        <v>1205</v>
      </c>
      <c r="P584" s="8">
        <v>24.703454964370589</v>
      </c>
      <c r="Q584" s="8" t="s">
        <v>2071</v>
      </c>
      <c r="R584" s="12">
        <v>42.980586861278361</v>
      </c>
      <c r="S584" s="8">
        <v>1273.72</v>
      </c>
    </row>
    <row r="585" spans="1:19">
      <c r="A585" s="8" t="s">
        <v>1225</v>
      </c>
      <c r="B585" s="8">
        <v>1</v>
      </c>
      <c r="C585" s="9">
        <v>39658</v>
      </c>
      <c r="D585" s="8" t="s">
        <v>2061</v>
      </c>
      <c r="E585" s="10">
        <v>46.323994257999999</v>
      </c>
      <c r="F585" s="10">
        <v>-101.813307103</v>
      </c>
      <c r="G585" s="8" t="s">
        <v>956</v>
      </c>
      <c r="H585" s="11">
        <v>3.9635856204436015</v>
      </c>
      <c r="I585" s="11">
        <v>-24.595424462460368</v>
      </c>
      <c r="J585" s="12">
        <v>3330.1583999999998</v>
      </c>
      <c r="K585" s="12">
        <v>418.68180432499997</v>
      </c>
      <c r="L585" s="8">
        <f t="shared" si="11"/>
        <v>1394276727.6000547</v>
      </c>
      <c r="M585" s="8">
        <v>4</v>
      </c>
      <c r="N585" s="12">
        <v>31.210925655638395</v>
      </c>
      <c r="O585" s="8">
        <v>1016</v>
      </c>
      <c r="P585" s="8">
        <v>31.242526692214536</v>
      </c>
      <c r="Q585" s="8" t="s">
        <v>2071</v>
      </c>
      <c r="R585" s="12">
        <v>46.411091899379244</v>
      </c>
      <c r="S585" s="8">
        <v>1765.49</v>
      </c>
    </row>
    <row r="586" spans="1:19">
      <c r="A586" s="8" t="s">
        <v>1835</v>
      </c>
      <c r="B586" s="8">
        <v>1</v>
      </c>
      <c r="C586" s="9">
        <v>40029</v>
      </c>
      <c r="D586" s="8" t="s">
        <v>2061</v>
      </c>
      <c r="E586" s="10">
        <v>47.284320047999998</v>
      </c>
      <c r="F586" s="10">
        <v>-101.618357015</v>
      </c>
      <c r="G586" s="8" t="s">
        <v>956</v>
      </c>
      <c r="H586" s="11">
        <v>9.9724517568170654</v>
      </c>
      <c r="I586" s="11">
        <v>-29.576234303063828</v>
      </c>
      <c r="J586" s="12">
        <v>5805.3446999999996</v>
      </c>
      <c r="K586" s="12">
        <v>423.255781711</v>
      </c>
      <c r="L586" s="8">
        <f t="shared" si="11"/>
        <v>2457145709.1003108</v>
      </c>
      <c r="M586" s="8">
        <v>4</v>
      </c>
      <c r="N586" s="12">
        <v>14.577883764905076</v>
      </c>
      <c r="O586" s="8">
        <v>836</v>
      </c>
      <c r="P586" s="8">
        <v>14.713690802026402</v>
      </c>
      <c r="Q586" s="8" t="s">
        <v>2071</v>
      </c>
      <c r="R586" s="12">
        <v>33.130968903650583</v>
      </c>
      <c r="S586" s="8">
        <v>1524.09</v>
      </c>
    </row>
    <row r="587" spans="1:19">
      <c r="A587" s="8" t="s">
        <v>1419</v>
      </c>
      <c r="B587" s="8">
        <v>1</v>
      </c>
      <c r="C587" s="9">
        <v>39616</v>
      </c>
      <c r="D587" s="8" t="s">
        <v>2061</v>
      </c>
      <c r="E587" s="10">
        <v>46.741364343299999</v>
      </c>
      <c r="F587" s="10">
        <v>-101.48383741400001</v>
      </c>
      <c r="G587" s="8" t="s">
        <v>956</v>
      </c>
      <c r="H587" s="11">
        <v>6.610359437477066</v>
      </c>
      <c r="I587" s="11">
        <v>-28.081527307036829</v>
      </c>
      <c r="J587" s="12">
        <v>352.24020000000002</v>
      </c>
      <c r="K587" s="12">
        <v>450.09513564899999</v>
      </c>
      <c r="L587" s="8">
        <f t="shared" si="11"/>
        <v>158541600.6000309</v>
      </c>
      <c r="M587" s="8">
        <v>3</v>
      </c>
      <c r="N587" s="12">
        <v>19.291895866113776</v>
      </c>
      <c r="O587" s="8">
        <v>1455</v>
      </c>
      <c r="P587" s="8">
        <v>19.585107995896777</v>
      </c>
      <c r="Q587" s="8" t="s">
        <v>2071</v>
      </c>
      <c r="R587" s="12">
        <v>41.694418988963633</v>
      </c>
      <c r="S587" s="8">
        <v>1873</v>
      </c>
    </row>
    <row r="588" spans="1:19">
      <c r="A588" s="8" t="s">
        <v>1469</v>
      </c>
      <c r="B588" s="8">
        <v>1</v>
      </c>
      <c r="C588" s="9">
        <v>39667</v>
      </c>
      <c r="D588" s="8" t="s">
        <v>2061</v>
      </c>
      <c r="E588" s="10">
        <v>46.925843364000002</v>
      </c>
      <c r="F588" s="10">
        <v>-103.54065226500001</v>
      </c>
      <c r="G588" s="8" t="s">
        <v>956</v>
      </c>
      <c r="H588" s="11">
        <v>5.0268650319071062</v>
      </c>
      <c r="I588" s="11">
        <v>-26.438591981463823</v>
      </c>
      <c r="J588" s="12">
        <v>16073.061299999999</v>
      </c>
      <c r="K588" s="12">
        <v>389.52891498600002</v>
      </c>
      <c r="L588" s="8">
        <f t="shared" si="11"/>
        <v>6260922128.6924667</v>
      </c>
      <c r="M588" s="8">
        <v>5</v>
      </c>
      <c r="N588" s="12">
        <v>3.0799698734098282</v>
      </c>
      <c r="O588" s="8">
        <v>554</v>
      </c>
      <c r="P588" s="8">
        <v>3.0905226644549768</v>
      </c>
      <c r="Q588" s="8" t="s">
        <v>2069</v>
      </c>
      <c r="R588" s="12">
        <v>14.161171309210278</v>
      </c>
      <c r="S588" s="8">
        <v>1823.69</v>
      </c>
    </row>
    <row r="589" spans="1:19">
      <c r="A589" s="8" t="s">
        <v>1113</v>
      </c>
      <c r="B589" s="8">
        <v>1</v>
      </c>
      <c r="C589" s="9">
        <v>40023</v>
      </c>
      <c r="D589" s="8" t="s">
        <v>2061</v>
      </c>
      <c r="E589" s="10">
        <v>46.529027215100001</v>
      </c>
      <c r="F589" s="10">
        <v>-103.801551883</v>
      </c>
      <c r="G589" s="8" t="s">
        <v>956</v>
      </c>
      <c r="H589" s="11">
        <v>5.2781435105617636</v>
      </c>
      <c r="I589" s="11">
        <v>-27.691812740485847</v>
      </c>
      <c r="J589" s="12">
        <v>13135.473</v>
      </c>
      <c r="K589" s="12">
        <v>388.87366078899998</v>
      </c>
      <c r="L589" s="8">
        <f t="shared" si="11"/>
        <v>5108039471.7050676</v>
      </c>
      <c r="M589" s="8">
        <v>5</v>
      </c>
      <c r="N589" s="12">
        <v>1.5037744046379362</v>
      </c>
      <c r="O589" s="8">
        <v>338</v>
      </c>
      <c r="P589" s="8">
        <v>1.5119374878695642</v>
      </c>
      <c r="Q589" s="8" t="s">
        <v>2070</v>
      </c>
      <c r="R589" s="12">
        <v>11.380676005825276</v>
      </c>
      <c r="S589" s="8">
        <v>1986.15</v>
      </c>
    </row>
    <row r="590" spans="1:19">
      <c r="A590" s="8" t="s">
        <v>1323</v>
      </c>
      <c r="B590" s="8">
        <v>1</v>
      </c>
      <c r="C590" s="9">
        <v>39968</v>
      </c>
      <c r="D590" s="8" t="s">
        <v>2061</v>
      </c>
      <c r="E590" s="10">
        <v>47.167887115299997</v>
      </c>
      <c r="F590" s="10">
        <v>-102.64575406100001</v>
      </c>
      <c r="G590" s="8" t="s">
        <v>956</v>
      </c>
      <c r="H590" s="11">
        <v>6.0465146122425413</v>
      </c>
      <c r="I590" s="11">
        <v>-25.54224178537762</v>
      </c>
      <c r="J590" s="12">
        <v>324.62009999999998</v>
      </c>
      <c r="K590" s="12">
        <v>411.81316040000002</v>
      </c>
      <c r="L590" s="8">
        <f t="shared" si="11"/>
        <v>133682829.31036404</v>
      </c>
      <c r="M590" s="8">
        <v>3</v>
      </c>
      <c r="N590" s="12">
        <v>10.924776716077803</v>
      </c>
      <c r="O590" s="8">
        <v>994</v>
      </c>
      <c r="P590" s="8">
        <v>10.985578775902958</v>
      </c>
      <c r="Q590" s="8" t="s">
        <v>2071</v>
      </c>
      <c r="R590" s="12">
        <v>24.541208171707936</v>
      </c>
      <c r="S590" s="8">
        <v>2549.1799999999998</v>
      </c>
    </row>
    <row r="591" spans="1:19">
      <c r="A591" s="8" t="s">
        <v>1461</v>
      </c>
      <c r="B591" s="8">
        <v>1</v>
      </c>
      <c r="C591" s="9">
        <v>39982</v>
      </c>
      <c r="D591" s="8" t="s">
        <v>2061</v>
      </c>
      <c r="E591" s="10">
        <v>48.367187861799998</v>
      </c>
      <c r="F591" s="10">
        <v>-102.777796886</v>
      </c>
      <c r="G591" s="8" t="s">
        <v>956</v>
      </c>
      <c r="H591" s="11">
        <v>7.2334201381031207</v>
      </c>
      <c r="I591" s="11">
        <v>-28.129503606651792</v>
      </c>
      <c r="J591" s="12">
        <v>1552.2093</v>
      </c>
      <c r="K591" s="12">
        <v>396.41126541400001</v>
      </c>
      <c r="L591" s="8">
        <f t="shared" si="11"/>
        <v>615313252.80037916</v>
      </c>
      <c r="M591" s="8">
        <v>4</v>
      </c>
      <c r="N591" s="12">
        <v>21.654701178154056</v>
      </c>
      <c r="O591" s="8">
        <v>1676</v>
      </c>
      <c r="P591" s="8">
        <v>21.845423944284395</v>
      </c>
      <c r="Q591" s="8" t="s">
        <v>2071</v>
      </c>
      <c r="R591" s="12">
        <v>31.383573172409953</v>
      </c>
      <c r="S591" s="8">
        <v>2129.44</v>
      </c>
    </row>
    <row r="592" spans="1:19">
      <c r="A592" s="8" t="s">
        <v>1673</v>
      </c>
      <c r="B592" s="8">
        <v>1</v>
      </c>
      <c r="C592" s="9">
        <v>40037</v>
      </c>
      <c r="D592" s="8" t="s">
        <v>2061</v>
      </c>
      <c r="E592" s="10">
        <v>47.324712833100001</v>
      </c>
      <c r="F592" s="10">
        <v>-97.036598696900001</v>
      </c>
      <c r="G592" s="8" t="s">
        <v>953</v>
      </c>
      <c r="H592" s="11">
        <v>4.1906454256044317</v>
      </c>
      <c r="I592" s="11">
        <v>-24.375620184607413</v>
      </c>
      <c r="J592" s="12">
        <v>3328.4286000000002</v>
      </c>
      <c r="K592" s="12">
        <v>521.76874650000002</v>
      </c>
      <c r="L592" s="8">
        <f t="shared" si="11"/>
        <v>1736670018.4367502</v>
      </c>
      <c r="M592" s="8">
        <v>4</v>
      </c>
      <c r="N592" s="12">
        <v>58.230580327533083</v>
      </c>
      <c r="O592" s="8">
        <v>1684</v>
      </c>
      <c r="P592" s="8">
        <v>58.692050990480759</v>
      </c>
      <c r="Q592" s="8" t="s">
        <v>2071</v>
      </c>
      <c r="R592" s="12">
        <v>103.58651406266443</v>
      </c>
      <c r="S592" s="8">
        <v>2005.81</v>
      </c>
    </row>
    <row r="593" spans="1:19">
      <c r="A593" s="8" t="s">
        <v>1354</v>
      </c>
      <c r="B593" s="8">
        <v>1</v>
      </c>
      <c r="C593" s="9">
        <v>40017</v>
      </c>
      <c r="D593" s="8" t="s">
        <v>2061</v>
      </c>
      <c r="E593" s="10">
        <v>46.569698343399999</v>
      </c>
      <c r="F593" s="10">
        <v>-101.66139581100001</v>
      </c>
      <c r="G593" s="8" t="s">
        <v>956</v>
      </c>
      <c r="H593" s="11">
        <v>11.741532134852399</v>
      </c>
      <c r="I593" s="11">
        <v>-25.304984368239932</v>
      </c>
      <c r="J593" s="12">
        <v>4879.5020999999997</v>
      </c>
      <c r="K593" s="12">
        <v>426.83497941299999</v>
      </c>
      <c r="L593" s="8">
        <f t="shared" si="11"/>
        <v>2082742178.3991902</v>
      </c>
      <c r="M593" s="8">
        <v>4</v>
      </c>
      <c r="N593" s="12">
        <v>23.877939009343237</v>
      </c>
      <c r="O593" s="8">
        <v>995</v>
      </c>
      <c r="P593" s="8">
        <v>24.198178585766282</v>
      </c>
      <c r="Q593" s="8" t="s">
        <v>2071</v>
      </c>
      <c r="R593" s="12">
        <v>42.866358839491795</v>
      </c>
      <c r="S593" s="8">
        <v>843.07</v>
      </c>
    </row>
    <row r="594" spans="1:19">
      <c r="A594" s="8" t="s">
        <v>1243</v>
      </c>
      <c r="B594" s="8">
        <v>1</v>
      </c>
      <c r="C594" s="9">
        <v>40021</v>
      </c>
      <c r="D594" s="8" t="s">
        <v>2061</v>
      </c>
      <c r="E594" s="10">
        <v>45.967214278699998</v>
      </c>
      <c r="F594" s="10">
        <v>-103.188336158</v>
      </c>
      <c r="G594" s="8" t="s">
        <v>956</v>
      </c>
      <c r="H594" s="11">
        <v>12.198304335640739</v>
      </c>
      <c r="I594" s="11">
        <v>-26.034471556505888</v>
      </c>
      <c r="J594" s="12">
        <v>1336.491</v>
      </c>
      <c r="K594" s="12">
        <v>398.59015144900002</v>
      </c>
      <c r="L594" s="8">
        <f t="shared" si="11"/>
        <v>532712150.10022545</v>
      </c>
      <c r="M594" s="8">
        <v>4</v>
      </c>
      <c r="N594" s="12">
        <v>12.974472223882811</v>
      </c>
      <c r="O594" s="8">
        <v>1031</v>
      </c>
      <c r="P594" s="8">
        <v>13.006383816799305</v>
      </c>
      <c r="Q594" s="8" t="s">
        <v>2071</v>
      </c>
      <c r="R594" s="12">
        <v>28.496877612551135</v>
      </c>
      <c r="S594" s="8">
        <v>1762</v>
      </c>
    </row>
    <row r="595" spans="1:19">
      <c r="A595" s="8" t="s">
        <v>1654</v>
      </c>
      <c r="B595" s="8">
        <v>1</v>
      </c>
      <c r="C595" s="9">
        <v>39952</v>
      </c>
      <c r="D595" s="8" t="s">
        <v>2061</v>
      </c>
      <c r="E595" s="10">
        <v>47.096689679199997</v>
      </c>
      <c r="F595" s="10">
        <v>-101.801670165</v>
      </c>
      <c r="G595" s="8" t="s">
        <v>956</v>
      </c>
      <c r="H595" s="11">
        <v>9.8344867614865983</v>
      </c>
      <c r="I595" s="11">
        <v>-31.564302347760769</v>
      </c>
      <c r="J595" s="12">
        <v>56.9925</v>
      </c>
      <c r="K595" s="12">
        <v>439.72566920000003</v>
      </c>
      <c r="L595" s="8">
        <f t="shared" si="11"/>
        <v>25061065.201880999</v>
      </c>
      <c r="M595" s="8">
        <v>2</v>
      </c>
      <c r="N595" s="12">
        <v>24.484675173498442</v>
      </c>
      <c r="O595" s="8">
        <v>813</v>
      </c>
      <c r="P595" s="8">
        <v>24.647998663515608</v>
      </c>
      <c r="Q595" s="8" t="s">
        <v>2071</v>
      </c>
      <c r="R595" s="12">
        <v>50.710944964832834</v>
      </c>
      <c r="S595" s="8">
        <v>1931.22</v>
      </c>
    </row>
    <row r="596" spans="1:19">
      <c r="A596" s="8" t="s">
        <v>1524</v>
      </c>
      <c r="B596" s="8">
        <v>1</v>
      </c>
      <c r="C596" s="9">
        <v>40001</v>
      </c>
      <c r="D596" s="8" t="s">
        <v>2061</v>
      </c>
      <c r="E596" s="10">
        <v>47.277208031900003</v>
      </c>
      <c r="F596" s="10">
        <v>-102.131612983</v>
      </c>
      <c r="G596" s="8" t="s">
        <v>956</v>
      </c>
      <c r="H596" s="11">
        <v>6.1790610845369285</v>
      </c>
      <c r="I596" s="11">
        <v>-27.751580686143392</v>
      </c>
      <c r="J596" s="12">
        <v>1024.0758000000001</v>
      </c>
      <c r="K596" s="12">
        <v>419.70935667100002</v>
      </c>
      <c r="L596" s="8">
        <f t="shared" si="11"/>
        <v>429814195.20033973</v>
      </c>
      <c r="M596" s="8">
        <v>4</v>
      </c>
      <c r="N596" s="12">
        <v>14.579566613524349</v>
      </c>
      <c r="O596" s="8">
        <v>808</v>
      </c>
      <c r="P596" s="8">
        <v>14.753362863535276</v>
      </c>
      <c r="Q596" s="8" t="s">
        <v>2071</v>
      </c>
      <c r="R596" s="12">
        <v>31.625144629764613</v>
      </c>
      <c r="S596" s="8">
        <v>1992.83</v>
      </c>
    </row>
    <row r="597" spans="1:19">
      <c r="A597" s="8" t="s">
        <v>1372</v>
      </c>
      <c r="B597" s="8">
        <v>1</v>
      </c>
      <c r="C597" s="9">
        <v>39961</v>
      </c>
      <c r="D597" s="8" t="s">
        <v>2061</v>
      </c>
      <c r="E597" s="10">
        <v>47.213066943900003</v>
      </c>
      <c r="F597" s="10">
        <v>-101.690187263</v>
      </c>
      <c r="G597" s="8" t="s">
        <v>956</v>
      </c>
      <c r="H597" s="11">
        <v>6.6723561090095878</v>
      </c>
      <c r="I597" s="11">
        <v>-34.588897521722146</v>
      </c>
      <c r="J597" s="12">
        <v>303.45839999999998</v>
      </c>
      <c r="K597" s="12">
        <v>438.91302168599998</v>
      </c>
      <c r="L597" s="8">
        <f t="shared" si="11"/>
        <v>133191843.29999885</v>
      </c>
      <c r="M597" s="8">
        <v>3</v>
      </c>
      <c r="N597" s="12">
        <v>18.806015203295892</v>
      </c>
      <c r="O597" s="8">
        <v>1086</v>
      </c>
      <c r="P597" s="8">
        <v>18.95625826643677</v>
      </c>
      <c r="Q597" s="8" t="s">
        <v>2071</v>
      </c>
      <c r="R597" s="12">
        <v>41.462088188810988</v>
      </c>
      <c r="S597" s="8">
        <v>2187.5</v>
      </c>
    </row>
    <row r="598" spans="1:19">
      <c r="A598" s="8" t="s">
        <v>1437</v>
      </c>
      <c r="B598" s="8">
        <v>1</v>
      </c>
      <c r="C598" s="9">
        <v>39980</v>
      </c>
      <c r="D598" s="8" t="s">
        <v>2061</v>
      </c>
      <c r="E598" s="10">
        <v>46.014070777800001</v>
      </c>
      <c r="F598" s="10">
        <v>-103.287827419</v>
      </c>
      <c r="G598" s="8" t="s">
        <v>956</v>
      </c>
      <c r="H598" s="11">
        <v>9.9964331383036651</v>
      </c>
      <c r="I598" s="11">
        <v>-27.57307735291246</v>
      </c>
      <c r="J598" s="12">
        <v>458.09910000000002</v>
      </c>
      <c r="K598" s="12">
        <v>395.387761076</v>
      </c>
      <c r="L598" s="8">
        <f t="shared" si="11"/>
        <v>181126777.49993065</v>
      </c>
      <c r="M598" s="8">
        <v>3</v>
      </c>
      <c r="N598" s="12">
        <v>16.761946097378431</v>
      </c>
      <c r="O598" s="8">
        <v>1746</v>
      </c>
      <c r="P598" s="8">
        <v>16.812607616498919</v>
      </c>
      <c r="Q598" s="8" t="s">
        <v>2071</v>
      </c>
      <c r="R598" s="12">
        <v>35.964432473336601</v>
      </c>
      <c r="S598" s="8">
        <v>3645.38</v>
      </c>
    </row>
    <row r="599" spans="1:19">
      <c r="A599" s="8" t="s">
        <v>1317</v>
      </c>
      <c r="B599" s="8">
        <v>1</v>
      </c>
      <c r="C599" s="9">
        <v>39966</v>
      </c>
      <c r="D599" s="8" t="s">
        <v>2061</v>
      </c>
      <c r="E599" s="10">
        <v>46.4305192976</v>
      </c>
      <c r="F599" s="10">
        <v>-102.168136383</v>
      </c>
      <c r="G599" s="8" t="s">
        <v>956</v>
      </c>
      <c r="H599" s="11">
        <v>11.641051382680114</v>
      </c>
      <c r="I599" s="11">
        <v>-32.725378621558441</v>
      </c>
      <c r="J599" s="12">
        <v>557.13689999999997</v>
      </c>
      <c r="K599" s="12">
        <v>422.60978513499998</v>
      </c>
      <c r="L599" s="8">
        <f t="shared" si="11"/>
        <v>235451505.59977996</v>
      </c>
      <c r="M599" s="8">
        <v>3</v>
      </c>
      <c r="N599" s="12">
        <v>34.944879649619459</v>
      </c>
      <c r="O599" s="8">
        <v>740</v>
      </c>
      <c r="P599" s="8">
        <v>34.978750459524612</v>
      </c>
      <c r="Q599" s="8" t="s">
        <v>2071</v>
      </c>
      <c r="R599" s="12">
        <v>51.22441516553139</v>
      </c>
      <c r="S599" s="8">
        <v>2293</v>
      </c>
    </row>
    <row r="600" spans="1:19">
      <c r="A600" s="8" t="s">
        <v>1379</v>
      </c>
      <c r="B600" s="8">
        <v>1</v>
      </c>
      <c r="C600" s="9">
        <v>39989</v>
      </c>
      <c r="D600" s="8" t="s">
        <v>2061</v>
      </c>
      <c r="E600" s="10">
        <v>47.314784073699997</v>
      </c>
      <c r="F600" s="10">
        <v>-100.915210018</v>
      </c>
      <c r="G600" s="8" t="s">
        <v>956</v>
      </c>
      <c r="H600" s="11">
        <v>7.2565842653708437</v>
      </c>
      <c r="I600" s="11">
        <v>-27.990878848111308</v>
      </c>
      <c r="J600" s="12">
        <v>1181.4282000000001</v>
      </c>
      <c r="K600" s="12">
        <v>442.90325421400001</v>
      </c>
      <c r="L600" s="8">
        <f t="shared" si="11"/>
        <v>523258394.40018845</v>
      </c>
      <c r="M600" s="8">
        <v>4</v>
      </c>
      <c r="N600" s="12">
        <v>28.039377583545974</v>
      </c>
      <c r="O600" s="8">
        <v>1398</v>
      </c>
      <c r="P600" s="8">
        <v>28.573543237421745</v>
      </c>
      <c r="Q600" s="8" t="s">
        <v>2071</v>
      </c>
      <c r="R600" s="12">
        <v>48.407470427365894</v>
      </c>
      <c r="S600" s="8">
        <v>1288.07</v>
      </c>
    </row>
    <row r="601" spans="1:19">
      <c r="A601" s="8" t="s">
        <v>1446</v>
      </c>
      <c r="B601" s="8">
        <v>1</v>
      </c>
      <c r="C601" s="9">
        <v>39975</v>
      </c>
      <c r="D601" s="8" t="s">
        <v>2061</v>
      </c>
      <c r="E601" s="10">
        <v>40.596796247199997</v>
      </c>
      <c r="F601" s="10">
        <v>-99.1641736065</v>
      </c>
      <c r="G601" s="8" t="s">
        <v>954</v>
      </c>
      <c r="H601" s="13">
        <v>11.759465924927504</v>
      </c>
      <c r="I601" s="13">
        <v>-22.674320661790127</v>
      </c>
      <c r="J601" s="12">
        <v>139408.60140000001</v>
      </c>
      <c r="K601" s="12">
        <v>429.73781569099998</v>
      </c>
      <c r="L601" s="8">
        <f t="shared" si="11"/>
        <v>59909147854.173286</v>
      </c>
      <c r="M601" s="8">
        <v>5</v>
      </c>
      <c r="N601" s="12">
        <v>117.86346550877307</v>
      </c>
      <c r="O601" s="8">
        <v>8225</v>
      </c>
      <c r="P601" s="8">
        <v>117.9429895396549</v>
      </c>
      <c r="Q601" s="8" t="s">
        <v>2071</v>
      </c>
      <c r="R601" s="12">
        <v>224.7276671585818</v>
      </c>
      <c r="S601" s="8">
        <v>1359.33</v>
      </c>
    </row>
    <row r="602" spans="1:19">
      <c r="A602" s="8" t="s">
        <v>1860</v>
      </c>
      <c r="B602" s="8">
        <v>1</v>
      </c>
      <c r="C602" s="9">
        <v>39960</v>
      </c>
      <c r="D602" s="8" t="s">
        <v>2061</v>
      </c>
      <c r="E602" s="10">
        <v>41.1873289591</v>
      </c>
      <c r="F602" s="10">
        <v>-96.592569566600005</v>
      </c>
      <c r="G602" s="8" t="s">
        <v>953</v>
      </c>
      <c r="H602" s="13">
        <v>5.9403556439431906</v>
      </c>
      <c r="I602" s="13">
        <v>-28.811734487037064</v>
      </c>
      <c r="J602" s="12">
        <v>232.38</v>
      </c>
      <c r="K602" s="12">
        <v>802.11217273399996</v>
      </c>
      <c r="L602" s="8">
        <f t="shared" si="11"/>
        <v>186394826.69992688</v>
      </c>
      <c r="M602" s="8">
        <v>3</v>
      </c>
      <c r="N602" s="12">
        <v>75.072081137426764</v>
      </c>
      <c r="O602" s="8">
        <v>7394</v>
      </c>
      <c r="P602" s="8">
        <v>75.728835091413302</v>
      </c>
      <c r="Q602" s="8" t="s">
        <v>2071</v>
      </c>
      <c r="R602" s="12">
        <v>171.25952144305887</v>
      </c>
      <c r="S602" s="8">
        <v>536.76</v>
      </c>
    </row>
    <row r="603" spans="1:19">
      <c r="A603" s="8" t="s">
        <v>1022</v>
      </c>
      <c r="B603" s="8">
        <v>1</v>
      </c>
      <c r="C603" s="9">
        <v>39679</v>
      </c>
      <c r="D603" s="8" t="s">
        <v>2061</v>
      </c>
      <c r="E603" s="10">
        <v>41.144211300899997</v>
      </c>
      <c r="F603" s="10">
        <v>-101.212253999</v>
      </c>
      <c r="G603" s="8" t="s">
        <v>954</v>
      </c>
      <c r="H603" s="13">
        <v>19.269465285733801</v>
      </c>
      <c r="I603" s="13">
        <v>-23.876920319765208</v>
      </c>
      <c r="J603" s="12">
        <v>59810.151599999997</v>
      </c>
      <c r="K603" s="12">
        <v>443.58636469999999</v>
      </c>
      <c r="L603" s="8">
        <f t="shared" si="11"/>
        <v>26530967720.399887</v>
      </c>
      <c r="M603" s="8">
        <v>5</v>
      </c>
      <c r="N603" s="12">
        <v>12.862251170508474</v>
      </c>
      <c r="O603" s="8">
        <v>643</v>
      </c>
      <c r="P603" s="8">
        <v>12.969733133142908</v>
      </c>
      <c r="Q603" s="8" t="s">
        <v>2071</v>
      </c>
      <c r="R603" s="12">
        <v>33.059018634810137</v>
      </c>
      <c r="S603" s="8">
        <v>1311.42</v>
      </c>
    </row>
    <row r="604" spans="1:19">
      <c r="A604" s="8" t="s">
        <v>1061</v>
      </c>
      <c r="B604" s="8">
        <v>1</v>
      </c>
      <c r="C604" s="9">
        <v>39967</v>
      </c>
      <c r="D604" s="8" t="s">
        <v>2061</v>
      </c>
      <c r="E604" s="10">
        <v>40.799655212099999</v>
      </c>
      <c r="F604" s="10">
        <v>-98.437753520599998</v>
      </c>
      <c r="G604" s="8" t="s">
        <v>954</v>
      </c>
      <c r="H604" s="13">
        <v>12.672807681023269</v>
      </c>
      <c r="I604" s="13">
        <v>-20.254423783917048</v>
      </c>
      <c r="J604" s="12">
        <v>145503.05040000001</v>
      </c>
      <c r="K604" s="12">
        <v>435.69344649999999</v>
      </c>
      <c r="L604" s="8">
        <f t="shared" si="11"/>
        <v>63394725505.039207</v>
      </c>
      <c r="M604" s="8">
        <v>5</v>
      </c>
      <c r="N604" s="12">
        <v>11.105282808341476</v>
      </c>
      <c r="O604" s="8">
        <v>2088</v>
      </c>
      <c r="P604" s="8">
        <v>11.168198804251594</v>
      </c>
      <c r="Q604" s="8" t="s">
        <v>2071</v>
      </c>
      <c r="R604" s="12">
        <v>27.776201285496416</v>
      </c>
      <c r="S604" s="8">
        <v>965.21</v>
      </c>
    </row>
    <row r="605" spans="1:19">
      <c r="A605" s="8" t="s">
        <v>1725</v>
      </c>
      <c r="B605" s="8">
        <v>1</v>
      </c>
      <c r="C605" s="9">
        <v>39959</v>
      </c>
      <c r="D605" s="8" t="s">
        <v>2061</v>
      </c>
      <c r="E605" s="10">
        <v>41.152045851099999</v>
      </c>
      <c r="F605" s="10">
        <v>-96.548454789100006</v>
      </c>
      <c r="G605" s="8" t="s">
        <v>953</v>
      </c>
      <c r="H605" s="13">
        <v>11.140914169040762</v>
      </c>
      <c r="I605" s="13">
        <v>-24.061662795057</v>
      </c>
      <c r="J605" s="12">
        <v>697.80510000000004</v>
      </c>
      <c r="K605" s="12">
        <v>795.71846249999999</v>
      </c>
      <c r="L605" s="8">
        <f t="shared" si="11"/>
        <v>555256401.29665875</v>
      </c>
      <c r="M605" s="8">
        <v>3</v>
      </c>
      <c r="N605" s="12">
        <v>67.163691709569534</v>
      </c>
      <c r="O605" s="8">
        <v>7444</v>
      </c>
      <c r="P605" s="8">
        <v>67.952988344719827</v>
      </c>
      <c r="Q605" s="8" t="s">
        <v>2071</v>
      </c>
      <c r="R605" s="12">
        <v>155.12258446706591</v>
      </c>
      <c r="S605" s="8">
        <v>598.75</v>
      </c>
    </row>
    <row r="606" spans="1:19">
      <c r="A606" s="8" t="s">
        <v>1540</v>
      </c>
      <c r="B606" s="8">
        <v>1</v>
      </c>
      <c r="C606" s="9">
        <v>40023</v>
      </c>
      <c r="D606" s="8" t="s">
        <v>2061</v>
      </c>
      <c r="E606" s="10">
        <v>40.357430746200002</v>
      </c>
      <c r="F606" s="10">
        <v>-98.130437931299994</v>
      </c>
      <c r="G606" s="8" t="s">
        <v>954</v>
      </c>
      <c r="H606" s="13">
        <v>11.637924390293664</v>
      </c>
      <c r="I606" s="13">
        <v>-16.778945022423898</v>
      </c>
      <c r="J606" s="12">
        <v>141914.27609999999</v>
      </c>
      <c r="K606" s="12">
        <v>434.20334509999998</v>
      </c>
      <c r="L606" s="8">
        <f t="shared" si="11"/>
        <v>61619653400.064972</v>
      </c>
      <c r="M606" s="8">
        <v>5</v>
      </c>
      <c r="N606" s="12">
        <v>91.665009130154459</v>
      </c>
      <c r="O606" s="8">
        <v>846</v>
      </c>
      <c r="P606" s="8">
        <v>91.754279725187118</v>
      </c>
      <c r="Q606" s="8" t="s">
        <v>2071</v>
      </c>
      <c r="R606" s="12">
        <v>161.43890062273803</v>
      </c>
      <c r="S606" s="8">
        <v>465.74</v>
      </c>
    </row>
    <row r="607" spans="1:19">
      <c r="A607" s="8" t="s">
        <v>1412</v>
      </c>
      <c r="B607" s="8">
        <v>1</v>
      </c>
      <c r="C607" s="9">
        <v>39965</v>
      </c>
      <c r="D607" s="8" t="s">
        <v>2061</v>
      </c>
      <c r="E607" s="10">
        <v>41.415656826300001</v>
      </c>
      <c r="F607" s="10">
        <v>-98.088967547600006</v>
      </c>
      <c r="G607" s="8" t="s">
        <v>954</v>
      </c>
      <c r="H607" s="13">
        <v>10.935528022780602</v>
      </c>
      <c r="I607" s="13">
        <v>-25.815631603784141</v>
      </c>
      <c r="J607" s="12">
        <v>345.93209999999999</v>
      </c>
      <c r="K607" s="12">
        <v>655.27003479999996</v>
      </c>
      <c r="L607" s="8">
        <f t="shared" si="11"/>
        <v>226678939.20543706</v>
      </c>
      <c r="M607" s="8">
        <v>3</v>
      </c>
      <c r="N607" s="12">
        <v>31.646293103311343</v>
      </c>
      <c r="O607" s="8">
        <v>2728</v>
      </c>
      <c r="P607" s="8">
        <v>31.663978453156812</v>
      </c>
      <c r="Q607" s="8" t="s">
        <v>2071</v>
      </c>
      <c r="R607" s="12">
        <v>84.51108445327614</v>
      </c>
      <c r="S607" s="8">
        <v>727.72</v>
      </c>
    </row>
    <row r="608" spans="1:19">
      <c r="A608" s="8" t="s">
        <v>1183</v>
      </c>
      <c r="B608" s="8">
        <v>1</v>
      </c>
      <c r="C608" s="9">
        <v>39672</v>
      </c>
      <c r="D608" s="8" t="s">
        <v>2061</v>
      </c>
      <c r="E608" s="10">
        <v>42.433586481299997</v>
      </c>
      <c r="F608" s="10">
        <v>-103.699312545</v>
      </c>
      <c r="G608" s="8" t="s">
        <v>954</v>
      </c>
      <c r="H608" s="13">
        <v>8.7776494586860583</v>
      </c>
      <c r="I608" s="13">
        <v>-29.543654435868707</v>
      </c>
      <c r="J608" s="12">
        <v>2329.4690999999998</v>
      </c>
      <c r="K608" s="12">
        <v>411.71979399999998</v>
      </c>
      <c r="L608" s="8">
        <f t="shared" si="11"/>
        <v>959088537.9813652</v>
      </c>
      <c r="M608" s="8">
        <v>4</v>
      </c>
      <c r="N608" s="12">
        <v>1.9612661465170749</v>
      </c>
      <c r="O608" s="8">
        <v>1213</v>
      </c>
      <c r="P608" s="8">
        <v>1.9695746008847685</v>
      </c>
      <c r="Q608" s="8" t="s">
        <v>2070</v>
      </c>
      <c r="R608" s="12">
        <v>15.414723461055532</v>
      </c>
      <c r="S608" s="8">
        <v>487.83</v>
      </c>
    </row>
    <row r="609" spans="1:19">
      <c r="A609" s="8" t="s">
        <v>1330</v>
      </c>
      <c r="B609" s="8">
        <v>1</v>
      </c>
      <c r="C609" s="9">
        <v>39986</v>
      </c>
      <c r="D609" s="8" t="s">
        <v>2061</v>
      </c>
      <c r="E609" s="10">
        <v>41.939328973000002</v>
      </c>
      <c r="F609" s="10">
        <v>-96.144722494099994</v>
      </c>
      <c r="G609" s="8" t="s">
        <v>953</v>
      </c>
      <c r="H609" s="13">
        <v>8.8007298099085904</v>
      </c>
      <c r="I609" s="13">
        <v>-24.761259611673882</v>
      </c>
      <c r="J609" s="12">
        <v>762824.96550000005</v>
      </c>
      <c r="K609" s="12">
        <v>448.04684980000002</v>
      </c>
      <c r="L609" s="8">
        <f t="shared" si="11"/>
        <v>341781322741.06873</v>
      </c>
      <c r="M609" s="8">
        <v>5</v>
      </c>
      <c r="N609" s="12">
        <v>10.905801602963471</v>
      </c>
      <c r="O609" s="8">
        <v>1143</v>
      </c>
      <c r="P609" s="8">
        <v>11.056601677825089</v>
      </c>
      <c r="Q609" s="8" t="s">
        <v>2071</v>
      </c>
      <c r="R609" s="12">
        <v>27.904581875644428</v>
      </c>
      <c r="S609" s="8">
        <v>745.91</v>
      </c>
    </row>
    <row r="610" spans="1:19">
      <c r="A610" s="8" t="s">
        <v>1003</v>
      </c>
      <c r="B610" s="8">
        <v>1</v>
      </c>
      <c r="C610" s="9">
        <v>39654</v>
      </c>
      <c r="D610" s="8" t="s">
        <v>2061</v>
      </c>
      <c r="E610" s="10">
        <v>41.540847384599999</v>
      </c>
      <c r="F610" s="10">
        <v>-102.71602201899999</v>
      </c>
      <c r="G610" s="8" t="s">
        <v>954</v>
      </c>
      <c r="H610" s="13">
        <v>11.428839412593573</v>
      </c>
      <c r="I610" s="13">
        <v>-24.810578154144675</v>
      </c>
      <c r="J610" s="12">
        <v>66583.443599999999</v>
      </c>
      <c r="K610" s="12">
        <v>406.90252820000001</v>
      </c>
      <c r="L610" s="8">
        <f t="shared" si="11"/>
        <v>27092971537.102112</v>
      </c>
      <c r="M610" s="8">
        <v>5</v>
      </c>
      <c r="N610" s="12">
        <v>5.4410537097785356</v>
      </c>
      <c r="O610" s="8">
        <v>5100</v>
      </c>
      <c r="P610" s="8">
        <v>5.471281575500444</v>
      </c>
      <c r="Q610" s="8" t="s">
        <v>2071</v>
      </c>
      <c r="R610" s="12">
        <v>14.512520607037294</v>
      </c>
      <c r="S610" s="8">
        <v>750.06</v>
      </c>
    </row>
    <row r="611" spans="1:19">
      <c r="A611" s="8" t="s">
        <v>1314</v>
      </c>
      <c r="B611" s="8">
        <v>1</v>
      </c>
      <c r="C611" s="9">
        <v>39974</v>
      </c>
      <c r="D611" s="8" t="s">
        <v>2061</v>
      </c>
      <c r="E611" s="10">
        <v>40.656017730800002</v>
      </c>
      <c r="F611" s="10">
        <v>-99.035320260899994</v>
      </c>
      <c r="G611" s="8" t="s">
        <v>954</v>
      </c>
      <c r="H611" s="13">
        <v>11.625482627075014</v>
      </c>
      <c r="I611" s="13">
        <v>-21.010352849811472</v>
      </c>
      <c r="J611" s="12">
        <v>144624.4578</v>
      </c>
      <c r="K611" s="12">
        <v>434.41966626800001</v>
      </c>
      <c r="L611" s="8">
        <f t="shared" si="11"/>
        <v>62827708691.666451</v>
      </c>
      <c r="M611" s="8">
        <v>5</v>
      </c>
      <c r="N611" s="12">
        <v>10.666573415199448</v>
      </c>
      <c r="O611" s="8">
        <v>4450</v>
      </c>
      <c r="P611" s="8">
        <v>10.729057061724882</v>
      </c>
      <c r="Q611" s="8" t="s">
        <v>2071</v>
      </c>
      <c r="R611" s="12">
        <v>26.968506761050911</v>
      </c>
      <c r="S611" s="8">
        <v>909.96</v>
      </c>
    </row>
    <row r="612" spans="1:19">
      <c r="A612" s="8" t="s">
        <v>1371</v>
      </c>
      <c r="B612" s="8">
        <v>1</v>
      </c>
      <c r="C612" s="9">
        <v>39972</v>
      </c>
      <c r="D612" s="8" t="s">
        <v>2061</v>
      </c>
      <c r="E612" s="10">
        <v>40.653335858299997</v>
      </c>
      <c r="F612" s="10">
        <v>-98.913831556999995</v>
      </c>
      <c r="G612" s="8" t="s">
        <v>954</v>
      </c>
      <c r="H612" s="13">
        <v>9.9673831042334342</v>
      </c>
      <c r="I612" s="13">
        <v>-23.538095146803581</v>
      </c>
      <c r="J612" s="12">
        <v>62.627400000000002</v>
      </c>
      <c r="K612" s="12">
        <v>645.23494670000002</v>
      </c>
      <c r="L612" s="8">
        <f t="shared" si="11"/>
        <v>40409387.100959584</v>
      </c>
      <c r="M612" s="8">
        <v>2</v>
      </c>
      <c r="N612" s="12">
        <v>95.926709352377102</v>
      </c>
      <c r="O612" s="8">
        <v>2633</v>
      </c>
      <c r="P612" s="8">
        <v>96.053168236516882</v>
      </c>
      <c r="Q612" s="8" t="s">
        <v>2071</v>
      </c>
      <c r="R612" s="12">
        <v>184.40014591617171</v>
      </c>
      <c r="S612" s="8">
        <v>977.89</v>
      </c>
    </row>
    <row r="613" spans="1:19">
      <c r="A613" s="8" t="s">
        <v>1281</v>
      </c>
      <c r="B613" s="8">
        <v>1</v>
      </c>
      <c r="C613" s="9">
        <v>40087</v>
      </c>
      <c r="D613" s="8" t="s">
        <v>2061</v>
      </c>
      <c r="E613" s="10">
        <v>41.409707556699999</v>
      </c>
      <c r="F613" s="10">
        <v>-97.7810541793</v>
      </c>
      <c r="G613" s="8" t="s">
        <v>954</v>
      </c>
      <c r="H613" s="13">
        <v>7.3956573772399548</v>
      </c>
      <c r="I613" s="13">
        <v>-23.263105638538001</v>
      </c>
      <c r="J613" s="12">
        <v>33263.418599999997</v>
      </c>
      <c r="K613" s="12">
        <v>588.38159711900005</v>
      </c>
      <c r="L613" s="8">
        <f t="shared" si="11"/>
        <v>19571583361.505852</v>
      </c>
      <c r="M613" s="8">
        <v>5</v>
      </c>
      <c r="N613" s="12">
        <v>18.921714131598449</v>
      </c>
      <c r="O613" s="8">
        <v>1312</v>
      </c>
      <c r="P613" s="8">
        <v>18.942502657893435</v>
      </c>
      <c r="Q613" s="8" t="s">
        <v>2071</v>
      </c>
      <c r="R613" s="12">
        <v>50.057867161661534</v>
      </c>
      <c r="S613" s="8">
        <v>272.89</v>
      </c>
    </row>
    <row r="614" spans="1:19">
      <c r="A614" s="8" t="s">
        <v>1403</v>
      </c>
      <c r="B614" s="8">
        <v>1</v>
      </c>
      <c r="C614" s="9">
        <v>40016</v>
      </c>
      <c r="D614" s="8" t="s">
        <v>2061</v>
      </c>
      <c r="E614" s="10">
        <v>41.090105463199997</v>
      </c>
      <c r="F614" s="10">
        <v>-97.250634783300001</v>
      </c>
      <c r="G614" s="8" t="s">
        <v>954</v>
      </c>
      <c r="H614" s="13">
        <v>12.820739116080318</v>
      </c>
      <c r="I614" s="13">
        <v>-22.200556930914725</v>
      </c>
      <c r="J614" s="12">
        <v>973.98090000000002</v>
      </c>
      <c r="K614" s="12">
        <v>719.64773000000002</v>
      </c>
      <c r="L614" s="8">
        <f t="shared" si="11"/>
        <v>700923143.74835706</v>
      </c>
      <c r="M614" s="8">
        <v>3</v>
      </c>
      <c r="N614" s="12">
        <v>78.545241370175319</v>
      </c>
      <c r="O614" s="8">
        <v>1866</v>
      </c>
      <c r="P614" s="8">
        <v>78.621368915140792</v>
      </c>
      <c r="Q614" s="8" t="s">
        <v>2071</v>
      </c>
      <c r="R614" s="12">
        <v>167.53868441428551</v>
      </c>
      <c r="S614" s="8">
        <v>560.76</v>
      </c>
    </row>
    <row r="615" spans="1:19">
      <c r="A615" s="8" t="s">
        <v>1924</v>
      </c>
      <c r="B615" s="8">
        <v>1</v>
      </c>
      <c r="C615" s="9">
        <v>40042</v>
      </c>
      <c r="D615" s="8" t="s">
        <v>2061</v>
      </c>
      <c r="E615" s="10">
        <v>40.902256970300002</v>
      </c>
      <c r="F615" s="10">
        <v>-96.606256784699994</v>
      </c>
      <c r="G615" s="8" t="s">
        <v>953</v>
      </c>
      <c r="H615" s="13">
        <v>12.711989512019617</v>
      </c>
      <c r="I615" s="13">
        <v>-22.960805912278101</v>
      </c>
      <c r="J615" s="12">
        <v>10.458</v>
      </c>
      <c r="K615" s="12">
        <v>756.69053359999998</v>
      </c>
      <c r="L615" s="8">
        <f t="shared" si="11"/>
        <v>7913469.6003887998</v>
      </c>
      <c r="M615" s="8">
        <v>2</v>
      </c>
      <c r="N615" s="12">
        <v>65.793483516924184</v>
      </c>
      <c r="O615" s="8">
        <v>11650</v>
      </c>
      <c r="P615" s="8">
        <v>65.793483516924184</v>
      </c>
      <c r="Q615" s="8" t="s">
        <v>2071</v>
      </c>
      <c r="R615" s="12">
        <v>149.50037972141877</v>
      </c>
      <c r="S615" s="8">
        <v>918.13</v>
      </c>
    </row>
    <row r="616" spans="1:19">
      <c r="A616" s="8" t="s">
        <v>1644</v>
      </c>
      <c r="B616" s="8">
        <v>1</v>
      </c>
      <c r="C616" s="9">
        <v>39988</v>
      </c>
      <c r="D616" s="8" t="s">
        <v>2061</v>
      </c>
      <c r="E616" s="10">
        <v>40.976262945899997</v>
      </c>
      <c r="F616" s="10">
        <v>-96.000913083399993</v>
      </c>
      <c r="G616" s="8" t="s">
        <v>953</v>
      </c>
      <c r="H616" s="13">
        <v>8.413498774084113</v>
      </c>
      <c r="I616" s="13">
        <v>-22.818537090140392</v>
      </c>
      <c r="J616" s="12">
        <v>32.971499999999999</v>
      </c>
      <c r="K616" s="12">
        <v>821.67621127300004</v>
      </c>
      <c r="L616" s="8">
        <f t="shared" si="11"/>
        <v>27091897.199987721</v>
      </c>
      <c r="M616" s="8">
        <v>2</v>
      </c>
      <c r="N616" s="12">
        <v>84.763341992080214</v>
      </c>
      <c r="O616" s="8">
        <v>9050</v>
      </c>
      <c r="P616" s="8">
        <v>90.931389514358983</v>
      </c>
      <c r="Q616" s="8" t="s">
        <v>2071</v>
      </c>
      <c r="R616" s="12">
        <v>182.9104355086553</v>
      </c>
      <c r="S616" s="8">
        <v>496.32</v>
      </c>
    </row>
    <row r="617" spans="1:19">
      <c r="A617" s="8" t="s">
        <v>1278</v>
      </c>
      <c r="B617" s="8">
        <v>1</v>
      </c>
      <c r="C617" s="9">
        <v>40036</v>
      </c>
      <c r="D617" s="8" t="s">
        <v>2061</v>
      </c>
      <c r="E617" s="10">
        <v>42.031676169800001</v>
      </c>
      <c r="F617" s="10">
        <v>-103.81208283399999</v>
      </c>
      <c r="G617" s="8" t="s">
        <v>954</v>
      </c>
      <c r="H617" s="13">
        <v>10.135098134920767</v>
      </c>
      <c r="I617" s="13">
        <v>-25.163610786444313</v>
      </c>
      <c r="J617" s="12">
        <v>24.291</v>
      </c>
      <c r="K617" s="12">
        <v>362.668395702</v>
      </c>
      <c r="L617" s="8">
        <f t="shared" si="11"/>
        <v>8809577.9999972824</v>
      </c>
      <c r="M617" s="8">
        <v>2</v>
      </c>
      <c r="N617" s="12">
        <v>3.1676822698899998</v>
      </c>
      <c r="O617" s="8">
        <v>438</v>
      </c>
      <c r="P617" s="8">
        <v>3.1730289309626523</v>
      </c>
      <c r="Q617" s="8" t="s">
        <v>2071</v>
      </c>
      <c r="R617" s="12" t="s">
        <v>2074</v>
      </c>
      <c r="S617" s="8">
        <v>559.58000000000004</v>
      </c>
    </row>
    <row r="618" spans="1:19">
      <c r="A618" s="8" t="s">
        <v>1404</v>
      </c>
      <c r="B618" s="8">
        <v>1</v>
      </c>
      <c r="C618" s="9">
        <v>40085</v>
      </c>
      <c r="D618" s="8" t="s">
        <v>2061</v>
      </c>
      <c r="E618" s="10">
        <v>41.0927175494</v>
      </c>
      <c r="F618" s="10">
        <v>-97.224826000500002</v>
      </c>
      <c r="G618" s="8" t="s">
        <v>954</v>
      </c>
      <c r="H618" s="13">
        <v>13.651750845515508</v>
      </c>
      <c r="I618" s="13">
        <v>-23.471831819625116</v>
      </c>
      <c r="J618" s="12">
        <v>979.09469999999999</v>
      </c>
      <c r="K618" s="12">
        <v>719.69685434899998</v>
      </c>
      <c r="L618" s="8">
        <f t="shared" si="11"/>
        <v>704651375.69977784</v>
      </c>
      <c r="M618" s="8">
        <v>3</v>
      </c>
      <c r="N618" s="12">
        <v>78.474998580535114</v>
      </c>
      <c r="O618" s="8">
        <v>2332</v>
      </c>
      <c r="P618" s="8">
        <v>78.551034322457539</v>
      </c>
      <c r="Q618" s="8" t="s">
        <v>2071</v>
      </c>
      <c r="R618" s="12">
        <v>167.39975223365064</v>
      </c>
      <c r="S618" s="8">
        <v>534.89</v>
      </c>
    </row>
    <row r="619" spans="1:19">
      <c r="A619" s="8" t="s">
        <v>1445</v>
      </c>
      <c r="B619" s="8">
        <v>1</v>
      </c>
      <c r="C619" s="9">
        <v>40045</v>
      </c>
      <c r="D619" s="8" t="s">
        <v>2061</v>
      </c>
      <c r="E619" s="10">
        <v>40.522535075199997</v>
      </c>
      <c r="F619" s="10">
        <v>-97.690560435899997</v>
      </c>
      <c r="G619" s="8" t="s">
        <v>954</v>
      </c>
      <c r="H619" s="13">
        <v>12.775335323358528</v>
      </c>
      <c r="I619" s="13">
        <v>-26.404699650232381</v>
      </c>
      <c r="J619" s="12">
        <v>112.36499999999999</v>
      </c>
      <c r="K619" s="12">
        <v>728.75130156199998</v>
      </c>
      <c r="L619" s="8">
        <f t="shared" si="11"/>
        <v>81886140.000014126</v>
      </c>
      <c r="M619" s="8">
        <v>3</v>
      </c>
      <c r="N619" s="12">
        <v>103.20398099040062</v>
      </c>
      <c r="O619" s="8">
        <v>1444</v>
      </c>
      <c r="P619" s="8">
        <v>103.28254374082441</v>
      </c>
      <c r="Q619" s="8" t="s">
        <v>2071</v>
      </c>
      <c r="R619" s="12">
        <v>184.90104866974622</v>
      </c>
      <c r="S619" s="8">
        <v>611.92999999999995</v>
      </c>
    </row>
    <row r="620" spans="1:19">
      <c r="A620" s="8" t="s">
        <v>1126</v>
      </c>
      <c r="B620" s="8">
        <v>1</v>
      </c>
      <c r="C620" s="9">
        <v>40037</v>
      </c>
      <c r="D620" s="8" t="s">
        <v>2061</v>
      </c>
      <c r="E620" s="10">
        <v>42.787774603499997</v>
      </c>
      <c r="F620" s="10">
        <v>-101.24963205</v>
      </c>
      <c r="G620" s="8" t="s">
        <v>954</v>
      </c>
      <c r="H620" s="13">
        <v>-4.1489159740029926</v>
      </c>
      <c r="I620" s="13">
        <v>-28.127472089922261</v>
      </c>
      <c r="J620" s="12">
        <v>444.53969999999998</v>
      </c>
      <c r="K620" s="12">
        <v>495.03292551800001</v>
      </c>
      <c r="L620" s="8">
        <f t="shared" si="11"/>
        <v>220061788.19989407</v>
      </c>
      <c r="M620" s="8">
        <v>3</v>
      </c>
      <c r="N620" s="12">
        <v>0.96838236299139813</v>
      </c>
      <c r="O620" s="8">
        <v>1539</v>
      </c>
      <c r="P620" s="8">
        <v>0.96864965842034656</v>
      </c>
      <c r="Q620" s="8" t="s">
        <v>2069</v>
      </c>
      <c r="R620" s="12">
        <v>10.359730589111651</v>
      </c>
      <c r="S620" s="8">
        <v>210.04</v>
      </c>
    </row>
    <row r="621" spans="1:19">
      <c r="A621" s="8" t="s">
        <v>1874</v>
      </c>
      <c r="B621" s="8">
        <v>1</v>
      </c>
      <c r="C621" s="9">
        <v>40009</v>
      </c>
      <c r="D621" s="8" t="s">
        <v>2061</v>
      </c>
      <c r="E621" s="10">
        <v>42.911082572300003</v>
      </c>
      <c r="F621" s="10">
        <v>-71.995724994499994</v>
      </c>
      <c r="G621" s="8" t="s">
        <v>951</v>
      </c>
      <c r="H621" s="13">
        <v>6.7754110828945642</v>
      </c>
      <c r="I621" s="13">
        <v>-28.942707331172393</v>
      </c>
      <c r="J621" s="12">
        <v>65.899799999999999</v>
      </c>
      <c r="K621" s="12">
        <v>1234.0263582</v>
      </c>
      <c r="L621" s="8">
        <f t="shared" si="11"/>
        <v>81322090.200108364</v>
      </c>
      <c r="M621" s="8">
        <v>2</v>
      </c>
      <c r="N621" s="12">
        <v>0.57502844452886226</v>
      </c>
      <c r="O621" s="8">
        <v>220</v>
      </c>
      <c r="P621" s="8">
        <v>1.6235876937934264</v>
      </c>
      <c r="Q621" s="8" t="s">
        <v>2069</v>
      </c>
      <c r="R621" s="12">
        <v>10.045650324248113</v>
      </c>
      <c r="S621" s="8">
        <v>35.81</v>
      </c>
    </row>
    <row r="622" spans="1:19">
      <c r="A622" s="8" t="s">
        <v>1671</v>
      </c>
      <c r="B622" s="8">
        <v>1</v>
      </c>
      <c r="C622" s="9">
        <v>39987</v>
      </c>
      <c r="D622" s="8" t="s">
        <v>2061</v>
      </c>
      <c r="E622" s="10">
        <v>43.696172027800003</v>
      </c>
      <c r="F622" s="10">
        <v>-71.981328233799999</v>
      </c>
      <c r="G622" s="8" t="s">
        <v>951</v>
      </c>
      <c r="H622" s="13">
        <v>6.6499940023691959</v>
      </c>
      <c r="I622" s="13">
        <v>-28.845639514259929</v>
      </c>
      <c r="J622" s="12">
        <v>24.814800000000002</v>
      </c>
      <c r="K622" s="12">
        <v>1145.06851153</v>
      </c>
      <c r="L622" s="8">
        <f t="shared" si="11"/>
        <v>28414646.099914648</v>
      </c>
      <c r="M622" s="8">
        <v>2</v>
      </c>
      <c r="N622" s="12">
        <v>0.10327602438237733</v>
      </c>
      <c r="O622" s="8">
        <v>221</v>
      </c>
      <c r="P622" s="8">
        <v>0.23203260505043816</v>
      </c>
      <c r="Q622" s="8" t="s">
        <v>2069</v>
      </c>
      <c r="R622" s="12">
        <v>6.6389126634303297</v>
      </c>
      <c r="S622" s="8">
        <v>56.82</v>
      </c>
    </row>
    <row r="623" spans="1:19">
      <c r="A623" s="8" t="s">
        <v>2025</v>
      </c>
      <c r="B623" s="8">
        <v>1</v>
      </c>
      <c r="C623" s="9">
        <v>40050</v>
      </c>
      <c r="D623" s="8" t="s">
        <v>2061</v>
      </c>
      <c r="E623" s="10">
        <v>43.336581207400002</v>
      </c>
      <c r="F623" s="10">
        <v>-70.996208282699996</v>
      </c>
      <c r="G623" s="8" t="s">
        <v>951</v>
      </c>
      <c r="H623" s="13">
        <v>10.373635659005107</v>
      </c>
      <c r="I623" s="13">
        <v>-31.014295031844409</v>
      </c>
      <c r="J623" s="12">
        <v>150.02549999999999</v>
      </c>
      <c r="K623" s="12">
        <v>1191.1593509100001</v>
      </c>
      <c r="L623" s="8">
        <f t="shared" si="11"/>
        <v>178704277.19994819</v>
      </c>
      <c r="M623" s="8">
        <v>3</v>
      </c>
      <c r="N623" s="12">
        <v>1.0221973616597864</v>
      </c>
      <c r="O623" s="8">
        <v>478</v>
      </c>
      <c r="P623" s="8">
        <v>4.1302650022643768</v>
      </c>
      <c r="Q623" s="8" t="s">
        <v>2069</v>
      </c>
      <c r="R623" s="12">
        <v>13.138751836397441</v>
      </c>
      <c r="S623" s="8">
        <v>129.38999999999999</v>
      </c>
    </row>
    <row r="624" spans="1:19">
      <c r="A624" s="8" t="s">
        <v>1790</v>
      </c>
      <c r="B624" s="8">
        <v>1</v>
      </c>
      <c r="C624" s="9">
        <v>39679</v>
      </c>
      <c r="D624" s="8" t="s">
        <v>2061</v>
      </c>
      <c r="E624" s="10">
        <v>44.243084421900001</v>
      </c>
      <c r="F624" s="10">
        <v>-72.048183861599995</v>
      </c>
      <c r="G624" s="8" t="s">
        <v>951</v>
      </c>
      <c r="H624" s="13">
        <v>6.6469525120876005</v>
      </c>
      <c r="I624" s="13">
        <v>-29.014288836194687</v>
      </c>
      <c r="J624" s="12">
        <v>5712.8067000000001</v>
      </c>
      <c r="K624" s="12">
        <v>1126.505899</v>
      </c>
      <c r="L624" s="8">
        <f t="shared" si="11"/>
        <v>6435510447.3967237</v>
      </c>
      <c r="M624" s="8">
        <v>4</v>
      </c>
      <c r="N624" s="12">
        <v>1.07921958996044</v>
      </c>
      <c r="O624" s="8">
        <v>421</v>
      </c>
      <c r="P624" s="8">
        <v>1.1718913931840289</v>
      </c>
      <c r="Q624" s="8" t="s">
        <v>2069</v>
      </c>
      <c r="R624" s="12">
        <v>10.46878675256735</v>
      </c>
      <c r="S624" s="8">
        <v>81.92</v>
      </c>
    </row>
    <row r="625" spans="1:19">
      <c r="A625" s="8" t="s">
        <v>1913</v>
      </c>
      <c r="B625" s="8">
        <v>1</v>
      </c>
      <c r="C625" s="9">
        <v>39715</v>
      </c>
      <c r="D625" s="8" t="s">
        <v>2061</v>
      </c>
      <c r="E625" s="10">
        <v>43.068074601600003</v>
      </c>
      <c r="F625" s="10">
        <v>-72.448701620999998</v>
      </c>
      <c r="G625" s="8" t="s">
        <v>951</v>
      </c>
      <c r="H625" s="13">
        <v>8.4343250301758399</v>
      </c>
      <c r="I625" s="13">
        <v>-26.872533170894663</v>
      </c>
      <c r="J625" s="12">
        <v>14535.5769</v>
      </c>
      <c r="K625" s="12">
        <v>1128.135256</v>
      </c>
      <c r="L625" s="8">
        <f t="shared" si="11"/>
        <v>16398096767.189186</v>
      </c>
      <c r="M625" s="8">
        <v>5</v>
      </c>
      <c r="N625" s="12">
        <v>1.1424394177457697</v>
      </c>
      <c r="O625" s="8">
        <v>428</v>
      </c>
      <c r="P625" s="8">
        <v>1.3402457288750766</v>
      </c>
      <c r="Q625" s="8" t="s">
        <v>2069</v>
      </c>
      <c r="R625" s="12">
        <v>12.294876662890889</v>
      </c>
      <c r="S625" s="8">
        <v>149.80000000000001</v>
      </c>
    </row>
    <row r="626" spans="1:19">
      <c r="A626" s="8" t="s">
        <v>2009</v>
      </c>
      <c r="B626" s="8">
        <v>1</v>
      </c>
      <c r="C626" s="9">
        <v>39638</v>
      </c>
      <c r="D626" s="8" t="s">
        <v>2061</v>
      </c>
      <c r="E626" s="10">
        <v>43.193172881300001</v>
      </c>
      <c r="F626" s="10">
        <v>-71.523505186099996</v>
      </c>
      <c r="G626" s="8" t="s">
        <v>951</v>
      </c>
      <c r="H626" s="13">
        <v>4.2175768854804057</v>
      </c>
      <c r="I626" s="13">
        <v>-26.579843569746885</v>
      </c>
      <c r="J626" s="12">
        <v>6177.5253000000002</v>
      </c>
      <c r="K626" s="12">
        <v>1200.415495</v>
      </c>
      <c r="L626" s="8">
        <f t="shared" si="11"/>
        <v>7415597090.8745241</v>
      </c>
      <c r="M626" s="8">
        <v>4</v>
      </c>
      <c r="N626" s="12">
        <v>1.5596301383492539</v>
      </c>
      <c r="O626" s="8">
        <v>469</v>
      </c>
      <c r="P626" s="8">
        <v>2.7705108485257002</v>
      </c>
      <c r="Q626" s="8" t="s">
        <v>2069</v>
      </c>
      <c r="R626" s="12">
        <v>12.762746020297708</v>
      </c>
      <c r="S626" s="8">
        <v>89.78</v>
      </c>
    </row>
    <row r="627" spans="1:19">
      <c r="A627" s="8" t="s">
        <v>1997</v>
      </c>
      <c r="B627" s="8">
        <v>1</v>
      </c>
      <c r="C627" s="9">
        <v>39639</v>
      </c>
      <c r="D627" s="8" t="s">
        <v>2061</v>
      </c>
      <c r="E627" s="10">
        <v>43.432643296000002</v>
      </c>
      <c r="F627" s="10">
        <v>-71.650022743299999</v>
      </c>
      <c r="G627" s="8" t="s">
        <v>951</v>
      </c>
      <c r="H627" s="13">
        <v>1.1428517271367151</v>
      </c>
      <c r="I627" s="13">
        <v>-26.439242515810491</v>
      </c>
      <c r="J627" s="12">
        <v>3908.7305999999999</v>
      </c>
      <c r="K627" s="12">
        <v>1211.94836098</v>
      </c>
      <c r="L627" s="8">
        <f t="shared" si="11"/>
        <v>4737179644.1823721</v>
      </c>
      <c r="M627" s="8">
        <v>4</v>
      </c>
      <c r="N627" s="12">
        <v>2.097419040244231</v>
      </c>
      <c r="O627" s="8">
        <v>225</v>
      </c>
      <c r="P627" s="8">
        <v>2.5858055099846546</v>
      </c>
      <c r="Q627" s="8" t="s">
        <v>2069</v>
      </c>
      <c r="R627" s="12">
        <v>11.83564301418653</v>
      </c>
      <c r="S627" s="8">
        <v>81.67</v>
      </c>
    </row>
    <row r="628" spans="1:19">
      <c r="A628" s="8" t="s">
        <v>1875</v>
      </c>
      <c r="B628" s="8">
        <v>1</v>
      </c>
      <c r="C628" s="9">
        <v>39643</v>
      </c>
      <c r="D628" s="8" t="s">
        <v>2061</v>
      </c>
      <c r="E628" s="10">
        <v>43.430302698200002</v>
      </c>
      <c r="F628" s="10">
        <v>-72.395007938700005</v>
      </c>
      <c r="G628" s="8" t="s">
        <v>951</v>
      </c>
      <c r="H628" s="13">
        <v>8.4907631542668476</v>
      </c>
      <c r="I628" s="13">
        <v>-24.650197853389457</v>
      </c>
      <c r="J628" s="12">
        <v>12173.9895</v>
      </c>
      <c r="K628" s="12">
        <v>1124.40067623</v>
      </c>
      <c r="L628" s="8">
        <f t="shared" si="11"/>
        <v>13688442026.216921</v>
      </c>
      <c r="M628" s="8">
        <v>5</v>
      </c>
      <c r="N628" s="12">
        <v>1.2858426113559369</v>
      </c>
      <c r="O628" s="8">
        <v>422</v>
      </c>
      <c r="P628" s="8">
        <v>1.4511468688465483</v>
      </c>
      <c r="Q628" s="8" t="s">
        <v>2069</v>
      </c>
      <c r="R628" s="12">
        <v>12.338268221417987</v>
      </c>
      <c r="S628" s="8">
        <v>121.8</v>
      </c>
    </row>
    <row r="629" spans="1:19">
      <c r="A629" s="8" t="s">
        <v>1932</v>
      </c>
      <c r="B629" s="8">
        <v>1</v>
      </c>
      <c r="C629" s="9">
        <v>39667</v>
      </c>
      <c r="D629" s="8" t="s">
        <v>2061</v>
      </c>
      <c r="E629" s="10">
        <v>43.256042654799998</v>
      </c>
      <c r="F629" s="10">
        <v>-71.622495484300003</v>
      </c>
      <c r="G629" s="8" t="s">
        <v>951</v>
      </c>
      <c r="H629" s="13">
        <v>8.0311189608232532</v>
      </c>
      <c r="I629" s="13">
        <v>-28.267655740224583</v>
      </c>
      <c r="J629" s="12">
        <v>1956.1275000000001</v>
      </c>
      <c r="K629" s="12">
        <v>1194.62307917</v>
      </c>
      <c r="L629" s="8">
        <f t="shared" si="11"/>
        <v>2336835057.2991142</v>
      </c>
      <c r="M629" s="8">
        <v>4</v>
      </c>
      <c r="N629" s="12">
        <v>0.74118216685978966</v>
      </c>
      <c r="O629" s="8">
        <v>515</v>
      </c>
      <c r="P629" s="8">
        <v>3.0916257283504822</v>
      </c>
      <c r="Q629" s="8" t="s">
        <v>2069</v>
      </c>
      <c r="R629" s="12">
        <v>13.811423233956452</v>
      </c>
      <c r="S629" s="8">
        <v>78.11</v>
      </c>
    </row>
    <row r="630" spans="1:19">
      <c r="A630" s="8" t="s">
        <v>1560</v>
      </c>
      <c r="B630" s="8">
        <v>1</v>
      </c>
      <c r="C630" s="9">
        <v>39681</v>
      </c>
      <c r="D630" s="8" t="s">
        <v>2061</v>
      </c>
      <c r="E630" s="10">
        <v>44.873314608800001</v>
      </c>
      <c r="F630" s="10">
        <v>-71.5295197218</v>
      </c>
      <c r="G630" s="8" t="s">
        <v>951</v>
      </c>
      <c r="H630" s="13">
        <v>5.8896529321181887</v>
      </c>
      <c r="I630" s="13">
        <v>-27.665882962485938</v>
      </c>
      <c r="J630" s="12">
        <v>1510.7661000000001</v>
      </c>
      <c r="K630" s="12">
        <v>1146.2853036900001</v>
      </c>
      <c r="L630" s="8">
        <f t="shared" si="11"/>
        <v>1731768977.743057</v>
      </c>
      <c r="M630" s="8">
        <v>4</v>
      </c>
      <c r="N630" s="12">
        <v>1.1227283960429499</v>
      </c>
      <c r="O630" s="8">
        <v>336</v>
      </c>
      <c r="P630" s="8">
        <v>1.1847623877302551</v>
      </c>
      <c r="Q630" s="8" t="s">
        <v>2069</v>
      </c>
      <c r="R630" s="12">
        <v>9.5135169442264917</v>
      </c>
      <c r="S630" s="8">
        <v>71.989999999999995</v>
      </c>
    </row>
    <row r="631" spans="1:19">
      <c r="A631" s="8" t="s">
        <v>1906</v>
      </c>
      <c r="B631" s="8">
        <v>1</v>
      </c>
      <c r="C631" s="9">
        <v>39989</v>
      </c>
      <c r="D631" s="8" t="s">
        <v>2061</v>
      </c>
      <c r="E631" s="10">
        <v>43.145148050700001</v>
      </c>
      <c r="F631" s="10">
        <v>-71.186041279799994</v>
      </c>
      <c r="G631" s="8" t="s">
        <v>951</v>
      </c>
      <c r="H631" s="13">
        <v>2.9949552379555548</v>
      </c>
      <c r="I631" s="13">
        <v>-28.4054330495083</v>
      </c>
      <c r="J631" s="12">
        <v>6.4962</v>
      </c>
      <c r="K631" s="12">
        <v>1157.8135219999999</v>
      </c>
      <c r="L631" s="8">
        <f t="shared" si="11"/>
        <v>7521388.2016163999</v>
      </c>
      <c r="M631" s="8">
        <v>1</v>
      </c>
      <c r="N631" s="12">
        <v>0</v>
      </c>
      <c r="O631" s="8">
        <v>409</v>
      </c>
      <c r="P631" s="8">
        <v>1.4812850428228039</v>
      </c>
      <c r="Q631" s="8" t="s">
        <v>2069</v>
      </c>
      <c r="R631" s="12">
        <v>8.3072485038515467</v>
      </c>
      <c r="S631" s="8">
        <v>51.98</v>
      </c>
    </row>
    <row r="632" spans="1:19">
      <c r="A632" s="8" t="s">
        <v>1730</v>
      </c>
      <c r="B632" s="8">
        <v>1</v>
      </c>
      <c r="C632" s="9">
        <v>40008</v>
      </c>
      <c r="D632" s="8" t="s">
        <v>2061</v>
      </c>
      <c r="E632" s="10">
        <v>44.393192143299999</v>
      </c>
      <c r="F632" s="10">
        <v>-71.219932880800002</v>
      </c>
      <c r="G632" s="8" t="s">
        <v>951</v>
      </c>
      <c r="H632" s="13">
        <v>3.2867005985965978</v>
      </c>
      <c r="I632" s="13">
        <v>-25.540400967980819</v>
      </c>
      <c r="J632" s="12">
        <v>58.8249</v>
      </c>
      <c r="K632" s="12">
        <v>1455.7731980000001</v>
      </c>
      <c r="L632" s="8">
        <f t="shared" si="11"/>
        <v>85635712.795030206</v>
      </c>
      <c r="M632" s="8">
        <v>2</v>
      </c>
      <c r="N632" s="12">
        <v>0</v>
      </c>
      <c r="O632" s="8">
        <v>153</v>
      </c>
      <c r="P632" s="8">
        <v>1.4200477838823047</v>
      </c>
      <c r="Q632" s="8" t="s">
        <v>2069</v>
      </c>
      <c r="R632" s="12">
        <v>7.5533137281886793</v>
      </c>
      <c r="S632" s="8">
        <v>32.33</v>
      </c>
    </row>
    <row r="633" spans="1:19">
      <c r="A633" s="8" t="s">
        <v>2010</v>
      </c>
      <c r="B633" s="8">
        <v>1</v>
      </c>
      <c r="C633" s="9">
        <v>40023</v>
      </c>
      <c r="D633" s="8" t="s">
        <v>2061</v>
      </c>
      <c r="E633" s="10">
        <v>40.171382235300001</v>
      </c>
      <c r="F633" s="10">
        <v>-74.414571457799994</v>
      </c>
      <c r="G633" s="8" t="s">
        <v>950</v>
      </c>
      <c r="H633" s="13">
        <v>6.1315467964800305</v>
      </c>
      <c r="I633" s="13">
        <v>-26.622858645126364</v>
      </c>
      <c r="J633" s="12">
        <v>7.7264999999999997</v>
      </c>
      <c r="K633" s="12">
        <v>1213.43203262</v>
      </c>
      <c r="L633" s="8">
        <f t="shared" si="11"/>
        <v>9375582.6000384297</v>
      </c>
      <c r="M633" s="8">
        <v>1</v>
      </c>
      <c r="N633" s="12">
        <v>16.07614952062243</v>
      </c>
      <c r="O633" s="8">
        <v>1844</v>
      </c>
      <c r="P633" s="8">
        <v>20.293673033403586</v>
      </c>
      <c r="Q633" s="8" t="s">
        <v>2071</v>
      </c>
      <c r="R633" s="12">
        <v>51.935117618008078</v>
      </c>
      <c r="S633" s="8">
        <v>299</v>
      </c>
    </row>
    <row r="634" spans="1:19">
      <c r="A634" s="8" t="s">
        <v>1894</v>
      </c>
      <c r="B634" s="8">
        <v>1</v>
      </c>
      <c r="C634" s="9">
        <v>39648</v>
      </c>
      <c r="D634" s="8" t="s">
        <v>2061</v>
      </c>
      <c r="E634" s="10">
        <v>40.814939348300001</v>
      </c>
      <c r="F634" s="10">
        <v>-75.040271882900001</v>
      </c>
      <c r="G634" s="8" t="s">
        <v>951</v>
      </c>
      <c r="H634" s="13">
        <v>5.9784846882570744</v>
      </c>
      <c r="I634" s="13">
        <v>-25.464360086642841</v>
      </c>
      <c r="J634" s="12">
        <v>4.5945</v>
      </c>
      <c r="K634" s="12">
        <v>1256.72654261</v>
      </c>
      <c r="L634" s="8">
        <f t="shared" si="11"/>
        <v>5774030.1000216454</v>
      </c>
      <c r="M634" s="8">
        <v>1</v>
      </c>
      <c r="N634" s="12">
        <v>14.722939688222445</v>
      </c>
      <c r="O634" s="8">
        <v>1847</v>
      </c>
      <c r="P634" s="8">
        <v>17.699356342628278</v>
      </c>
      <c r="Q634" s="8" t="s">
        <v>2071</v>
      </c>
      <c r="R634" s="12">
        <v>45.690672657993424</v>
      </c>
      <c r="S634" s="8">
        <v>418.41</v>
      </c>
    </row>
    <row r="635" spans="1:19">
      <c r="A635" s="8" t="s">
        <v>2043</v>
      </c>
      <c r="B635" s="8">
        <v>1</v>
      </c>
      <c r="C635" s="9">
        <v>39645</v>
      </c>
      <c r="D635" s="8" t="s">
        <v>2061</v>
      </c>
      <c r="E635" s="10">
        <v>41.042119488499999</v>
      </c>
      <c r="F635" s="10">
        <v>-74.047302624500006</v>
      </c>
      <c r="G635" s="8" t="s">
        <v>951</v>
      </c>
      <c r="H635" s="13">
        <v>7.3387437365042878</v>
      </c>
      <c r="I635" s="13">
        <v>-25.270778592635381</v>
      </c>
      <c r="J635" s="12">
        <v>2.9043000000000001</v>
      </c>
      <c r="K635" s="12">
        <v>1277.2104119999999</v>
      </c>
      <c r="L635" s="8">
        <f t="shared" si="11"/>
        <v>3709402.1995715997</v>
      </c>
      <c r="M635" s="8">
        <v>1</v>
      </c>
      <c r="N635" s="12">
        <v>6.8769226351705148</v>
      </c>
      <c r="O635" s="8">
        <v>1648</v>
      </c>
      <c r="P635" s="8">
        <v>19.700780645769434</v>
      </c>
      <c r="Q635" s="8" t="s">
        <v>2070</v>
      </c>
      <c r="R635" s="12">
        <v>102.56349187721877</v>
      </c>
      <c r="S635" s="8">
        <v>780.3</v>
      </c>
    </row>
    <row r="636" spans="1:19">
      <c r="A636" s="8" t="s">
        <v>2050</v>
      </c>
      <c r="B636" s="8">
        <v>1</v>
      </c>
      <c r="C636" s="9">
        <v>40003</v>
      </c>
      <c r="D636" s="8" t="s">
        <v>2061</v>
      </c>
      <c r="E636" s="10">
        <v>40.9125093173</v>
      </c>
      <c r="F636" s="10">
        <v>-74.186836312599993</v>
      </c>
      <c r="G636" s="8" t="s">
        <v>957</v>
      </c>
      <c r="H636" s="13">
        <v>9.5391602748712856</v>
      </c>
      <c r="I636" s="13">
        <v>-26.294204674487858</v>
      </c>
      <c r="J636" s="12">
        <v>2037.4685999999999</v>
      </c>
      <c r="K636" s="12">
        <v>1314.37248559</v>
      </c>
      <c r="L636" s="8">
        <f t="shared" si="11"/>
        <v>2677992668.0935774</v>
      </c>
      <c r="M636" s="8">
        <v>4</v>
      </c>
      <c r="N636" s="12">
        <v>1.5927354937256859</v>
      </c>
      <c r="O636" s="8">
        <v>1795</v>
      </c>
      <c r="P636" s="8">
        <v>7.8498859783895867</v>
      </c>
      <c r="Q636" s="8" t="s">
        <v>2070</v>
      </c>
      <c r="R636" s="12">
        <v>52.892417036735885</v>
      </c>
      <c r="S636" s="8">
        <v>488.51</v>
      </c>
    </row>
    <row r="637" spans="1:19">
      <c r="A637" s="8" t="s">
        <v>1878</v>
      </c>
      <c r="B637" s="8">
        <v>1</v>
      </c>
      <c r="C637" s="9">
        <v>39673</v>
      </c>
      <c r="D637" s="8" t="s">
        <v>2061</v>
      </c>
      <c r="E637" s="10">
        <v>41.250123778499997</v>
      </c>
      <c r="F637" s="10">
        <v>-74.855547899300007</v>
      </c>
      <c r="G637" s="8" t="s">
        <v>951</v>
      </c>
      <c r="H637" s="13">
        <v>3.7801393494517725</v>
      </c>
      <c r="I637" s="13">
        <v>-23.335498428724577</v>
      </c>
      <c r="J637" s="12">
        <v>9111.6486000000004</v>
      </c>
      <c r="K637" s="12">
        <v>1177.80688487</v>
      </c>
      <c r="L637" s="8">
        <f t="shared" si="11"/>
        <v>10731762453.596096</v>
      </c>
      <c r="M637" s="8">
        <v>4</v>
      </c>
      <c r="N637" s="12">
        <v>1.1452259290372551</v>
      </c>
      <c r="O637" s="8">
        <v>323</v>
      </c>
      <c r="P637" s="8">
        <v>1.4561786958321323</v>
      </c>
      <c r="Q637" s="8" t="s">
        <v>2069</v>
      </c>
      <c r="R637" s="12">
        <v>16.65472734648236</v>
      </c>
      <c r="S637" s="8">
        <v>93.94</v>
      </c>
    </row>
    <row r="638" spans="1:19">
      <c r="A638" s="8" t="s">
        <v>1938</v>
      </c>
      <c r="B638" s="8">
        <v>1</v>
      </c>
      <c r="C638" s="9">
        <v>39637</v>
      </c>
      <c r="D638" s="8" t="s">
        <v>2061</v>
      </c>
      <c r="E638" s="10">
        <v>40.336955162700001</v>
      </c>
      <c r="F638" s="10">
        <v>-74.938514466900003</v>
      </c>
      <c r="G638" s="8" t="s">
        <v>957</v>
      </c>
      <c r="H638" s="13">
        <v>8.7819439745961567</v>
      </c>
      <c r="I638" s="13">
        <v>-22.771128082863587</v>
      </c>
      <c r="J638" s="12">
        <v>17352.054899999999</v>
      </c>
      <c r="K638" s="12">
        <v>1214.1197175699999</v>
      </c>
      <c r="L638" s="8">
        <f t="shared" si="11"/>
        <v>21067471994.447132</v>
      </c>
      <c r="M638" s="8">
        <v>5</v>
      </c>
      <c r="N638" s="12">
        <v>4.0493805813202535</v>
      </c>
      <c r="O638" s="8">
        <v>1305</v>
      </c>
      <c r="P638" s="8">
        <v>5.5255262719819758</v>
      </c>
      <c r="Q638" s="8" t="s">
        <v>2069</v>
      </c>
      <c r="R638" s="12">
        <v>25.976667829371866</v>
      </c>
      <c r="S638" s="8">
        <v>252.6</v>
      </c>
    </row>
    <row r="639" spans="1:19">
      <c r="A639" s="8" t="s">
        <v>2049</v>
      </c>
      <c r="B639" s="8">
        <v>1</v>
      </c>
      <c r="C639" s="9">
        <v>40002</v>
      </c>
      <c r="D639" s="8" t="s">
        <v>2061</v>
      </c>
      <c r="E639" s="10">
        <v>40.862898797699998</v>
      </c>
      <c r="F639" s="10">
        <v>-74.107448643599994</v>
      </c>
      <c r="G639" s="8" t="s">
        <v>957</v>
      </c>
      <c r="H639" s="13">
        <v>9.2670945002987359</v>
      </c>
      <c r="I639" s="13">
        <v>-25.647889980252245</v>
      </c>
      <c r="J639" s="12">
        <v>2289.5324999999998</v>
      </c>
      <c r="K639" s="12">
        <v>1309.8629578299999</v>
      </c>
      <c r="L639" s="8">
        <f t="shared" si="11"/>
        <v>2998973812.4979138</v>
      </c>
      <c r="M639" s="8">
        <v>4</v>
      </c>
      <c r="N639" s="12">
        <v>1.5260640935816618</v>
      </c>
      <c r="O639" s="8">
        <v>1816</v>
      </c>
      <c r="P639" s="8">
        <v>8.2805521218602944</v>
      </c>
      <c r="Q639" s="8" t="s">
        <v>2070</v>
      </c>
      <c r="R639" s="12">
        <v>55.809370229455844</v>
      </c>
      <c r="S639" s="8">
        <v>473.67</v>
      </c>
    </row>
    <row r="640" spans="1:19">
      <c r="A640" s="8" t="s">
        <v>1779</v>
      </c>
      <c r="B640" s="8">
        <v>1</v>
      </c>
      <c r="C640" s="9">
        <v>39646</v>
      </c>
      <c r="D640" s="8" t="s">
        <v>2061</v>
      </c>
      <c r="E640" s="10">
        <v>41.110458585300002</v>
      </c>
      <c r="F640" s="10">
        <v>-74.842924714299997</v>
      </c>
      <c r="G640" s="8" t="s">
        <v>957</v>
      </c>
      <c r="H640" s="13">
        <v>8.1891181155014507</v>
      </c>
      <c r="I640" s="13">
        <v>-23.860164168849732</v>
      </c>
      <c r="J640" s="12">
        <v>19.276199999999999</v>
      </c>
      <c r="K640" s="12">
        <v>1211.1478199999999</v>
      </c>
      <c r="L640" s="8">
        <f t="shared" si="11"/>
        <v>23346327.607883997</v>
      </c>
      <c r="M640" s="8">
        <v>2</v>
      </c>
      <c r="N640" s="12">
        <v>0</v>
      </c>
      <c r="O640" s="8">
        <v>423</v>
      </c>
      <c r="P640" s="8">
        <v>3.0854819894677159</v>
      </c>
      <c r="Q640" s="8" t="s">
        <v>2069</v>
      </c>
      <c r="R640" s="12">
        <v>20.092857280825498</v>
      </c>
      <c r="S640" s="8">
        <v>247.89</v>
      </c>
    </row>
    <row r="641" spans="1:19">
      <c r="A641" s="8" t="s">
        <v>2007</v>
      </c>
      <c r="B641" s="8">
        <v>1</v>
      </c>
      <c r="C641" s="9">
        <v>39656</v>
      </c>
      <c r="D641" s="8" t="s">
        <v>2061</v>
      </c>
      <c r="E641" s="10">
        <v>40.624618265800002</v>
      </c>
      <c r="F641" s="10">
        <v>-74.474437246799994</v>
      </c>
      <c r="G641" s="8" t="s">
        <v>957</v>
      </c>
      <c r="H641" s="13">
        <v>7.1629673496970803</v>
      </c>
      <c r="I641" s="13">
        <v>-25.748164881906117</v>
      </c>
      <c r="J641" s="12">
        <v>1.7172000000000001</v>
      </c>
      <c r="K641" s="12">
        <v>1257.7148847000001</v>
      </c>
      <c r="L641" s="8">
        <f t="shared" si="11"/>
        <v>2159748.0000068406</v>
      </c>
      <c r="M641" s="8">
        <v>1</v>
      </c>
      <c r="N641" s="12">
        <v>0</v>
      </c>
      <c r="O641" s="8">
        <v>1358</v>
      </c>
      <c r="P641" s="8">
        <v>6.359979797377239</v>
      </c>
      <c r="Q641" s="8" t="s">
        <v>2070</v>
      </c>
      <c r="R641" s="12">
        <v>47.270780213197142</v>
      </c>
      <c r="S641" s="8">
        <v>349.3</v>
      </c>
    </row>
    <row r="642" spans="1:19">
      <c r="A642" s="8" t="s">
        <v>2005</v>
      </c>
      <c r="B642" s="8">
        <v>1</v>
      </c>
      <c r="C642" s="9">
        <v>40030</v>
      </c>
      <c r="D642" s="8" t="s">
        <v>2061</v>
      </c>
      <c r="E642" s="10">
        <v>40.912764237899999</v>
      </c>
      <c r="F642" s="10">
        <v>-74.392170214900005</v>
      </c>
      <c r="G642" s="8" t="s">
        <v>957</v>
      </c>
      <c r="H642" s="13">
        <v>5.6515887165871668</v>
      </c>
      <c r="I642" s="13">
        <v>-24.58977759828279</v>
      </c>
      <c r="J642" s="12">
        <v>0.14940000000000001</v>
      </c>
      <c r="K642" s="12">
        <v>1304.5542168699999</v>
      </c>
      <c r="L642" s="8">
        <f t="shared" si="11"/>
        <v>194900.40000037799</v>
      </c>
      <c r="M642" s="8">
        <v>1</v>
      </c>
      <c r="N642" s="12">
        <v>0</v>
      </c>
      <c r="O642" s="8">
        <v>1142</v>
      </c>
      <c r="P642" s="8">
        <v>15.540282988883559</v>
      </c>
      <c r="Q642" s="8" t="s">
        <v>2070</v>
      </c>
      <c r="R642" s="12">
        <v>107.08104925480245</v>
      </c>
      <c r="S642" s="8">
        <v>1125.56</v>
      </c>
    </row>
    <row r="643" spans="1:19">
      <c r="A643" s="8" t="s">
        <v>1013</v>
      </c>
      <c r="B643" s="8">
        <v>1</v>
      </c>
      <c r="C643" s="9">
        <v>39665</v>
      </c>
      <c r="D643" s="8" t="s">
        <v>2061</v>
      </c>
      <c r="E643" s="10">
        <v>35.971054366099999</v>
      </c>
      <c r="F643" s="10">
        <v>-106.60498404400001</v>
      </c>
      <c r="G643" s="8" t="s">
        <v>949</v>
      </c>
      <c r="H643" s="13">
        <v>4.395576901828222</v>
      </c>
      <c r="I643" s="13">
        <v>-21.319689353465648</v>
      </c>
      <c r="J643" s="12">
        <v>153.60839999999999</v>
      </c>
      <c r="K643" s="12">
        <v>712.09536197199998</v>
      </c>
      <c r="L643" s="8">
        <f t="shared" si="11"/>
        <v>109383829.19993974</v>
      </c>
      <c r="M643" s="8">
        <v>3</v>
      </c>
      <c r="N643" s="12">
        <v>0</v>
      </c>
      <c r="O643" s="8">
        <v>219</v>
      </c>
      <c r="P643" s="8">
        <v>0</v>
      </c>
      <c r="Q643" s="8" t="s">
        <v>2069</v>
      </c>
      <c r="R643" s="12">
        <v>5.4013844600000001</v>
      </c>
      <c r="S643" s="8">
        <v>103.44</v>
      </c>
    </row>
    <row r="644" spans="1:19">
      <c r="A644" s="8" t="s">
        <v>1004</v>
      </c>
      <c r="B644" s="8">
        <v>1</v>
      </c>
      <c r="C644" s="9">
        <v>39654</v>
      </c>
      <c r="D644" s="8" t="s">
        <v>2061</v>
      </c>
      <c r="E644" s="10">
        <v>36.597675544700003</v>
      </c>
      <c r="F644" s="10">
        <v>-106.50086871800001</v>
      </c>
      <c r="G644" s="8" t="s">
        <v>949</v>
      </c>
      <c r="H644" s="13">
        <v>10.220402156433412</v>
      </c>
      <c r="I644" s="13">
        <v>-27.687110315446063</v>
      </c>
      <c r="J644" s="12">
        <v>51.662700000000001</v>
      </c>
      <c r="K644" s="12">
        <v>627.03221085999996</v>
      </c>
      <c r="L644" s="8">
        <f t="shared" si="11"/>
        <v>32394176.999996923</v>
      </c>
      <c r="M644" s="8">
        <v>2</v>
      </c>
      <c r="N644" s="12">
        <v>2.6020665588636085</v>
      </c>
      <c r="O644" s="8">
        <v>479</v>
      </c>
      <c r="P644" s="8">
        <v>2.6020665588636085</v>
      </c>
      <c r="Q644" s="8" t="s">
        <v>2069</v>
      </c>
      <c r="R644" s="12">
        <v>10.527544476671611</v>
      </c>
      <c r="S644" s="8">
        <v>354.39</v>
      </c>
    </row>
    <row r="645" spans="1:19">
      <c r="A645" s="8" t="s">
        <v>1001</v>
      </c>
      <c r="B645" s="8">
        <v>1</v>
      </c>
      <c r="C645" s="9">
        <v>39652</v>
      </c>
      <c r="D645" s="8" t="s">
        <v>2061</v>
      </c>
      <c r="E645" s="10">
        <v>36.435802919799997</v>
      </c>
      <c r="F645" s="10">
        <v>-105.23661182399999</v>
      </c>
      <c r="G645" s="8" t="s">
        <v>949</v>
      </c>
      <c r="H645" s="13">
        <v>2.4795082367427441</v>
      </c>
      <c r="I645" s="13">
        <v>-24.271708498054402</v>
      </c>
      <c r="J645" s="12">
        <v>17.388000000000002</v>
      </c>
      <c r="K645" s="12">
        <v>658.24120082800005</v>
      </c>
      <c r="L645" s="8">
        <f t="shared" ref="L645:L708" si="12">J645*K645*1000</f>
        <v>11445497.999997266</v>
      </c>
      <c r="M645" s="8">
        <v>2</v>
      </c>
      <c r="N645" s="12">
        <v>0</v>
      </c>
      <c r="O645" s="8">
        <v>289</v>
      </c>
      <c r="P645" s="8">
        <v>0</v>
      </c>
      <c r="Q645" s="8" t="s">
        <v>2069</v>
      </c>
      <c r="R645" s="12">
        <v>5.9029049870000003</v>
      </c>
      <c r="S645" s="8">
        <v>120.47</v>
      </c>
    </row>
    <row r="646" spans="1:19">
      <c r="A646" s="8" t="s">
        <v>1854</v>
      </c>
      <c r="B646" s="8">
        <v>1</v>
      </c>
      <c r="C646" s="9">
        <v>39953</v>
      </c>
      <c r="D646" s="8" t="s">
        <v>2061</v>
      </c>
      <c r="E646" s="10">
        <v>34.750145156400002</v>
      </c>
      <c r="F646" s="10">
        <v>-106.74249127100001</v>
      </c>
      <c r="G646" s="8" t="s">
        <v>955</v>
      </c>
      <c r="H646" s="13">
        <v>9.3419267208609931</v>
      </c>
      <c r="I646" s="13">
        <v>-22.932740277564974</v>
      </c>
      <c r="J646" s="12">
        <v>37862.030700000003</v>
      </c>
      <c r="K646" s="12">
        <v>488.17465870000001</v>
      </c>
      <c r="L646" s="8">
        <f t="shared" si="12"/>
        <v>18483283914.661423</v>
      </c>
      <c r="M646" s="8">
        <v>5</v>
      </c>
      <c r="N646" s="12">
        <v>2.2391274890230464</v>
      </c>
      <c r="O646" s="8">
        <v>669</v>
      </c>
      <c r="P646" s="8">
        <v>2.3422760818239312</v>
      </c>
      <c r="Q646" s="8" t="s">
        <v>2069</v>
      </c>
      <c r="R646" s="12">
        <v>11.082320548671634</v>
      </c>
      <c r="S646" s="8">
        <v>249.62</v>
      </c>
    </row>
    <row r="647" spans="1:19">
      <c r="A647" s="8" t="s">
        <v>1415</v>
      </c>
      <c r="B647" s="8">
        <v>1</v>
      </c>
      <c r="C647" s="9">
        <v>39954</v>
      </c>
      <c r="D647" s="8" t="s">
        <v>2061</v>
      </c>
      <c r="E647" s="10">
        <v>32.925066964199999</v>
      </c>
      <c r="F647" s="10">
        <v>-105.33745556700001</v>
      </c>
      <c r="G647" s="8" t="s">
        <v>949</v>
      </c>
      <c r="H647" s="13">
        <v>7.2411357518467279</v>
      </c>
      <c r="I647" s="13">
        <v>-27.422683504282112</v>
      </c>
      <c r="J647" s="12">
        <v>853.34130000000005</v>
      </c>
      <c r="K647" s="12">
        <v>618.66999769999995</v>
      </c>
      <c r="L647" s="8">
        <f t="shared" si="12"/>
        <v>527936660.10831493</v>
      </c>
      <c r="M647" s="8">
        <v>3</v>
      </c>
      <c r="N647" s="12">
        <v>0.11630277889309389</v>
      </c>
      <c r="O647" s="8">
        <v>606</v>
      </c>
      <c r="P647" s="8">
        <v>0.13666201915949713</v>
      </c>
      <c r="Q647" s="8" t="s">
        <v>2069</v>
      </c>
      <c r="R647" s="12">
        <v>7.4760622897640978</v>
      </c>
      <c r="S647" s="8">
        <v>757.58</v>
      </c>
    </row>
    <row r="648" spans="1:19">
      <c r="A648" s="8" t="s">
        <v>1297</v>
      </c>
      <c r="B648" s="8">
        <v>1</v>
      </c>
      <c r="C648" s="9">
        <v>39651</v>
      </c>
      <c r="D648" s="8" t="s">
        <v>2061</v>
      </c>
      <c r="E648" s="10">
        <v>36.110603726999997</v>
      </c>
      <c r="F648" s="10">
        <v>-105.7319397</v>
      </c>
      <c r="G648" s="8" t="s">
        <v>949</v>
      </c>
      <c r="H648" s="13">
        <v>3.9584844478506858</v>
      </c>
      <c r="I648" s="13">
        <v>-31.809706357076401</v>
      </c>
      <c r="J648" s="12">
        <v>56.894399999999997</v>
      </c>
      <c r="K648" s="12">
        <v>724.06722979999995</v>
      </c>
      <c r="L648" s="8">
        <f t="shared" si="12"/>
        <v>41195370.599133119</v>
      </c>
      <c r="M648" s="8">
        <v>2</v>
      </c>
      <c r="N648" s="12">
        <v>0.28647332904340317</v>
      </c>
      <c r="O648" s="8">
        <v>252</v>
      </c>
      <c r="P648" s="8">
        <v>0.28647332904340317</v>
      </c>
      <c r="Q648" s="8" t="s">
        <v>2069</v>
      </c>
      <c r="R648" s="12">
        <v>6.4657200063614564</v>
      </c>
      <c r="S648" s="8">
        <v>154.08000000000001</v>
      </c>
    </row>
    <row r="649" spans="1:19">
      <c r="A649" s="8" t="s">
        <v>1335</v>
      </c>
      <c r="B649" s="8">
        <v>1</v>
      </c>
      <c r="C649" s="9">
        <v>39658</v>
      </c>
      <c r="D649" s="8" t="s">
        <v>2061</v>
      </c>
      <c r="E649" s="10">
        <v>32.360548831300001</v>
      </c>
      <c r="F649" s="10">
        <v>-104.18517621700001</v>
      </c>
      <c r="G649" s="8" t="s">
        <v>955</v>
      </c>
      <c r="H649" s="11">
        <v>7.9908635702978623</v>
      </c>
      <c r="I649" s="11">
        <v>-16.638183439732725</v>
      </c>
      <c r="J649" s="12">
        <v>217.04759999999999</v>
      </c>
      <c r="K649" s="12">
        <v>338.85727550000001</v>
      </c>
      <c r="L649" s="8">
        <f t="shared" si="12"/>
        <v>73548158.389813811</v>
      </c>
      <c r="M649" s="8">
        <v>3</v>
      </c>
      <c r="N649" s="12">
        <v>0.70491281118799998</v>
      </c>
      <c r="O649" s="8">
        <v>554</v>
      </c>
      <c r="P649" s="8">
        <v>0.71214583405915977</v>
      </c>
      <c r="Q649" s="8" t="s">
        <v>2071</v>
      </c>
      <c r="R649" s="12" t="s">
        <v>2074</v>
      </c>
      <c r="S649" s="8">
        <v>3503.35</v>
      </c>
    </row>
    <row r="650" spans="1:19">
      <c r="A650" s="8" t="s">
        <v>1055</v>
      </c>
      <c r="B650" s="8">
        <v>1</v>
      </c>
      <c r="C650" s="9">
        <v>39961</v>
      </c>
      <c r="D650" s="8" t="s">
        <v>2061</v>
      </c>
      <c r="E650" s="10">
        <v>33.300767712499997</v>
      </c>
      <c r="F650" s="10">
        <v>-108.125506034</v>
      </c>
      <c r="G650" s="8" t="s">
        <v>949</v>
      </c>
      <c r="H650" s="13">
        <v>7.6094370788894681</v>
      </c>
      <c r="I650" s="13">
        <v>-22.475353390831259</v>
      </c>
      <c r="J650" s="12">
        <v>1816.2819</v>
      </c>
      <c r="K650" s="12">
        <v>461.59617179999998</v>
      </c>
      <c r="L650" s="8">
        <f t="shared" si="12"/>
        <v>838388771.94963038</v>
      </c>
      <c r="M650" s="8">
        <v>4</v>
      </c>
      <c r="N650" s="12">
        <v>0</v>
      </c>
      <c r="O650" s="8">
        <v>364</v>
      </c>
      <c r="P650" s="8">
        <v>2.6522998562562503E-3</v>
      </c>
      <c r="Q650" s="8" t="s">
        <v>2069</v>
      </c>
      <c r="R650" s="12">
        <v>3.589694192149774</v>
      </c>
      <c r="S650" s="8">
        <v>286.55</v>
      </c>
    </row>
    <row r="651" spans="1:19">
      <c r="A651" s="8" t="s">
        <v>1754</v>
      </c>
      <c r="B651" s="8">
        <v>1</v>
      </c>
      <c r="C651" s="9">
        <v>39968</v>
      </c>
      <c r="D651" s="8" t="s">
        <v>2061</v>
      </c>
      <c r="E651" s="10">
        <v>36.707925742299999</v>
      </c>
      <c r="F651" s="10">
        <v>-108.21144981800001</v>
      </c>
      <c r="G651" s="8" t="s">
        <v>955</v>
      </c>
      <c r="H651" s="13">
        <v>8.8843671805006252</v>
      </c>
      <c r="I651" s="13">
        <v>-22.994041709128631</v>
      </c>
      <c r="J651" s="12">
        <v>15030.3789</v>
      </c>
      <c r="K651" s="12">
        <v>483.10525310000003</v>
      </c>
      <c r="L651" s="8">
        <f t="shared" si="12"/>
        <v>7261255002.6733999</v>
      </c>
      <c r="M651" s="8">
        <v>5</v>
      </c>
      <c r="N651" s="12">
        <v>1.2486113487346353</v>
      </c>
      <c r="O651" s="8">
        <v>325</v>
      </c>
      <c r="P651" s="8">
        <v>1.26230781214799</v>
      </c>
      <c r="Q651" s="8" t="s">
        <v>2069</v>
      </c>
      <c r="R651" s="12">
        <v>7.1366932668725918</v>
      </c>
      <c r="S651" s="8">
        <v>252.76</v>
      </c>
    </row>
    <row r="652" spans="1:19">
      <c r="A652" s="8" t="s">
        <v>1052</v>
      </c>
      <c r="B652" s="8">
        <v>1</v>
      </c>
      <c r="C652" s="9">
        <v>39953</v>
      </c>
      <c r="D652" s="8" t="s">
        <v>2061</v>
      </c>
      <c r="E652" s="10">
        <v>34.004853566599998</v>
      </c>
      <c r="F652" s="10">
        <v>-104.31475399</v>
      </c>
      <c r="G652" s="8" t="s">
        <v>954</v>
      </c>
      <c r="H652" s="13">
        <v>7.6798490508738686</v>
      </c>
      <c r="I652" s="13">
        <v>-20.849787769788698</v>
      </c>
      <c r="J652" s="12">
        <v>17371.681199999999</v>
      </c>
      <c r="K652" s="12">
        <v>423.58121010000002</v>
      </c>
      <c r="L652" s="8">
        <f t="shared" si="12"/>
        <v>7358317744.1674204</v>
      </c>
      <c r="M652" s="8">
        <v>5</v>
      </c>
      <c r="N652" s="12">
        <v>0.35301438309980132</v>
      </c>
      <c r="O652" s="8">
        <v>348</v>
      </c>
      <c r="P652" s="8">
        <v>0.35947564978257363</v>
      </c>
      <c r="Q652" s="8" t="s">
        <v>2069</v>
      </c>
      <c r="R652" s="12">
        <v>7.5001936084769421</v>
      </c>
      <c r="S652" s="8">
        <v>3652.29</v>
      </c>
    </row>
    <row r="653" spans="1:19">
      <c r="A653" s="8" t="s">
        <v>2001</v>
      </c>
      <c r="B653" s="8">
        <v>1</v>
      </c>
      <c r="C653" s="9">
        <v>39954</v>
      </c>
      <c r="D653" s="8" t="s">
        <v>2061</v>
      </c>
      <c r="E653" s="10">
        <v>35.1680164996</v>
      </c>
      <c r="F653" s="10">
        <v>-106.65809579499999</v>
      </c>
      <c r="G653" s="8" t="s">
        <v>955</v>
      </c>
      <c r="H653" s="13">
        <v>5.6780706019335456</v>
      </c>
      <c r="I653" s="13">
        <v>-22.175308791275643</v>
      </c>
      <c r="J653" s="12">
        <v>36633.263400000003</v>
      </c>
      <c r="K653" s="12">
        <v>493.341064577</v>
      </c>
      <c r="L653" s="8">
        <f t="shared" si="12"/>
        <v>18072693164.68565</v>
      </c>
      <c r="M653" s="8">
        <v>5</v>
      </c>
      <c r="N653" s="12">
        <v>2.2497827770223395</v>
      </c>
      <c r="O653" s="8">
        <v>439</v>
      </c>
      <c r="P653" s="8">
        <v>2.3073974250589706</v>
      </c>
      <c r="Q653" s="8" t="s">
        <v>2069</v>
      </c>
      <c r="R653" s="12">
        <v>10.256670199893298</v>
      </c>
      <c r="S653" s="8">
        <v>227.42</v>
      </c>
    </row>
    <row r="654" spans="1:19">
      <c r="A654" s="8" t="s">
        <v>1009</v>
      </c>
      <c r="B654" s="8">
        <v>1</v>
      </c>
      <c r="C654" s="9">
        <v>39662</v>
      </c>
      <c r="D654" s="8" t="s">
        <v>2061</v>
      </c>
      <c r="E654" s="10">
        <v>35.243312581399998</v>
      </c>
      <c r="F654" s="10">
        <v>-104.910899047</v>
      </c>
      <c r="G654" s="8" t="s">
        <v>954</v>
      </c>
      <c r="H654" s="13">
        <v>6.6013622799053486</v>
      </c>
      <c r="I654" s="13">
        <v>-23.881365912271942</v>
      </c>
      <c r="J654" s="12">
        <v>1513.7262000000001</v>
      </c>
      <c r="K654" s="12">
        <v>474.99227610000003</v>
      </c>
      <c r="L654" s="8">
        <f t="shared" si="12"/>
        <v>719008253.13020396</v>
      </c>
      <c r="M654" s="8">
        <v>4</v>
      </c>
      <c r="N654" s="12">
        <v>1.6506568465029958E-2</v>
      </c>
      <c r="O654" s="8">
        <v>627</v>
      </c>
      <c r="P654" s="8">
        <v>3.0965290003277725E-2</v>
      </c>
      <c r="Q654" s="8" t="s">
        <v>2069</v>
      </c>
      <c r="R654" s="12">
        <v>6.6125249644356572</v>
      </c>
      <c r="S654" s="8">
        <v>730.71</v>
      </c>
    </row>
    <row r="655" spans="1:19">
      <c r="A655" s="8" t="s">
        <v>1797</v>
      </c>
      <c r="B655" s="8">
        <v>1</v>
      </c>
      <c r="C655" s="9">
        <v>39957</v>
      </c>
      <c r="D655" s="8" t="s">
        <v>2061</v>
      </c>
      <c r="E655" s="10">
        <v>32.141694100700001</v>
      </c>
      <c r="F655" s="10">
        <v>-106.699251721</v>
      </c>
      <c r="G655" s="8" t="s">
        <v>955</v>
      </c>
      <c r="H655" s="13">
        <v>11.419437358399485</v>
      </c>
      <c r="I655" s="13">
        <v>-25.394036120187117</v>
      </c>
      <c r="J655" s="12">
        <v>74543.485499999995</v>
      </c>
      <c r="K655" s="12">
        <v>408.1135443</v>
      </c>
      <c r="L655" s="8">
        <f t="shared" si="12"/>
        <v>30422206071.880657</v>
      </c>
      <c r="M655" s="8">
        <v>5</v>
      </c>
      <c r="N655" s="12">
        <v>2.0412234048785143</v>
      </c>
      <c r="O655" s="8">
        <v>1011</v>
      </c>
      <c r="P655" s="8">
        <v>2.1400388583786878</v>
      </c>
      <c r="Q655" s="8" t="s">
        <v>2069</v>
      </c>
      <c r="R655" s="12">
        <v>9.7092561122616079</v>
      </c>
      <c r="S655" s="8">
        <v>683.71</v>
      </c>
    </row>
    <row r="656" spans="1:19">
      <c r="A656" s="8" t="s">
        <v>1511</v>
      </c>
      <c r="B656" s="8">
        <v>1</v>
      </c>
      <c r="C656" s="9">
        <v>39951</v>
      </c>
      <c r="D656" s="8" t="s">
        <v>2061</v>
      </c>
      <c r="E656" s="10">
        <v>33.414619515699997</v>
      </c>
      <c r="F656" s="10">
        <v>-104.456603426</v>
      </c>
      <c r="G656" s="8" t="s">
        <v>955</v>
      </c>
      <c r="H656" s="13">
        <v>14.630523656536468</v>
      </c>
      <c r="I656" s="13">
        <v>-27.810099925463192</v>
      </c>
      <c r="J656" s="12">
        <v>4153.9409999999998</v>
      </c>
      <c r="K656" s="12">
        <v>451.57312137999998</v>
      </c>
      <c r="L656" s="8">
        <f t="shared" si="12"/>
        <v>1875808103.3983583</v>
      </c>
      <c r="M656" s="8">
        <v>4</v>
      </c>
      <c r="N656" s="12">
        <v>0.39984476688057352</v>
      </c>
      <c r="O656" s="8">
        <v>3734</v>
      </c>
      <c r="P656" s="8">
        <v>0.40693052461471513</v>
      </c>
      <c r="Q656" s="8" t="s">
        <v>2069</v>
      </c>
      <c r="R656" s="12">
        <v>8.3598069979457872</v>
      </c>
      <c r="S656" s="8">
        <v>7724.66</v>
      </c>
    </row>
    <row r="657" spans="1:19">
      <c r="A657" s="8" t="s">
        <v>1175</v>
      </c>
      <c r="B657" s="8">
        <v>1</v>
      </c>
      <c r="C657" s="9">
        <v>39962</v>
      </c>
      <c r="D657" s="8" t="s">
        <v>2061</v>
      </c>
      <c r="E657" s="10">
        <v>33.757852385500001</v>
      </c>
      <c r="F657" s="10">
        <v>-108.762366508</v>
      </c>
      <c r="G657" s="8" t="s">
        <v>949</v>
      </c>
      <c r="H657" s="13">
        <v>2.4783826046633295</v>
      </c>
      <c r="I657" s="13">
        <v>-28.808016087840947</v>
      </c>
      <c r="J657" s="12">
        <v>828.66330000000005</v>
      </c>
      <c r="K657" s="12">
        <v>528.80473359899997</v>
      </c>
      <c r="L657" s="8">
        <f t="shared" si="12"/>
        <v>438201075.59976822</v>
      </c>
      <c r="M657" s="8">
        <v>3</v>
      </c>
      <c r="N657" s="12">
        <v>0</v>
      </c>
      <c r="O657" s="8">
        <v>145</v>
      </c>
      <c r="P657" s="8">
        <v>7.1602618513564675E-4</v>
      </c>
      <c r="Q657" s="8" t="s">
        <v>2069</v>
      </c>
      <c r="R657" s="12">
        <v>4.6191684684960146</v>
      </c>
      <c r="S657" s="8">
        <v>401.6</v>
      </c>
    </row>
    <row r="658" spans="1:19">
      <c r="A658" s="8" t="s">
        <v>1245</v>
      </c>
      <c r="B658" s="8">
        <v>1</v>
      </c>
      <c r="C658" s="9">
        <v>39957</v>
      </c>
      <c r="D658" s="8" t="s">
        <v>2061</v>
      </c>
      <c r="E658" s="10">
        <v>33.202530254099997</v>
      </c>
      <c r="F658" s="10">
        <v>-108.208810818</v>
      </c>
      <c r="G658" s="8" t="s">
        <v>949</v>
      </c>
      <c r="H658" s="12">
        <v>4.4885219348085066</v>
      </c>
      <c r="I658" s="12">
        <v>-24.217750499775789</v>
      </c>
      <c r="J658" s="12">
        <v>1297.8603000000001</v>
      </c>
      <c r="K658" s="12">
        <v>543.71080400599999</v>
      </c>
      <c r="L658" s="8">
        <f t="shared" si="12"/>
        <v>705660667.20046842</v>
      </c>
      <c r="M658" s="8">
        <v>4</v>
      </c>
      <c r="N658" s="12">
        <v>0</v>
      </c>
      <c r="O658" s="8">
        <v>94</v>
      </c>
      <c r="P658" s="8">
        <v>1.1186068642195252E-3</v>
      </c>
      <c r="Q658" s="8" t="s">
        <v>2069</v>
      </c>
      <c r="R658" s="12">
        <v>4.3548373443891757</v>
      </c>
      <c r="S658" s="8">
        <v>167.62</v>
      </c>
    </row>
    <row r="659" spans="1:19">
      <c r="A659" s="8" t="s">
        <v>1195</v>
      </c>
      <c r="B659" s="8">
        <v>1</v>
      </c>
      <c r="C659" s="9">
        <v>39952</v>
      </c>
      <c r="D659" s="8" t="s">
        <v>2061</v>
      </c>
      <c r="E659" s="10">
        <v>34.443910629400001</v>
      </c>
      <c r="F659" s="10">
        <v>-104.23470915599999</v>
      </c>
      <c r="G659" s="8" t="s">
        <v>954</v>
      </c>
      <c r="H659" s="13">
        <v>11.097851158659754</v>
      </c>
      <c r="I659" s="13">
        <v>-24.708758639642028</v>
      </c>
      <c r="J659" s="12">
        <v>12524.5818</v>
      </c>
      <c r="K659" s="12">
        <v>440.77796556800001</v>
      </c>
      <c r="L659" s="8">
        <f t="shared" si="12"/>
        <v>5520559685.3939991</v>
      </c>
      <c r="M659" s="8">
        <v>5</v>
      </c>
      <c r="N659" s="12">
        <v>5.3444589314478014E-2</v>
      </c>
      <c r="O659" s="8">
        <v>345</v>
      </c>
      <c r="P659" s="8">
        <v>6.1413557567966126E-2</v>
      </c>
      <c r="Q659" s="8" t="s">
        <v>2069</v>
      </c>
      <c r="R659" s="12">
        <v>5.9891295230070698</v>
      </c>
      <c r="S659" s="8">
        <v>2529.58</v>
      </c>
    </row>
    <row r="660" spans="1:19">
      <c r="A660" s="8" t="s">
        <v>1198</v>
      </c>
      <c r="B660" s="8">
        <v>1</v>
      </c>
      <c r="C660" s="9">
        <v>39958</v>
      </c>
      <c r="D660" s="8" t="s">
        <v>2061</v>
      </c>
      <c r="E660" s="10">
        <v>32.518979695399999</v>
      </c>
      <c r="F660" s="10">
        <v>-104.314454461</v>
      </c>
      <c r="G660" s="8" t="s">
        <v>955</v>
      </c>
      <c r="H660" s="13">
        <v>11.055288799078671</v>
      </c>
      <c r="I660" s="13">
        <v>-18.473970405388283</v>
      </c>
      <c r="J660" s="12">
        <v>43855.383600000001</v>
      </c>
      <c r="K660" s="12">
        <v>417.18818249499998</v>
      </c>
      <c r="L660" s="8">
        <f t="shared" si="12"/>
        <v>18295947776.705029</v>
      </c>
      <c r="M660" s="8">
        <v>5</v>
      </c>
      <c r="N660" s="12">
        <v>0.4227715384533185</v>
      </c>
      <c r="O660" s="8">
        <v>590</v>
      </c>
      <c r="P660" s="8">
        <v>0.43057003959564438</v>
      </c>
      <c r="Q660" s="8" t="s">
        <v>2070</v>
      </c>
      <c r="R660" s="12">
        <v>9.2895541976197951</v>
      </c>
      <c r="S660" s="8">
        <v>6683.54</v>
      </c>
    </row>
    <row r="661" spans="1:19">
      <c r="A661" s="8" t="s">
        <v>1054</v>
      </c>
      <c r="B661" s="8">
        <v>1</v>
      </c>
      <c r="C661" s="9">
        <v>39960</v>
      </c>
      <c r="D661" s="8" t="s">
        <v>2061</v>
      </c>
      <c r="E661" s="10">
        <v>32.988097422800003</v>
      </c>
      <c r="F661" s="10">
        <v>-108.57087147</v>
      </c>
      <c r="G661" s="8" t="s">
        <v>949</v>
      </c>
      <c r="H661" s="12">
        <v>5.761770657555898</v>
      </c>
      <c r="I661" s="12">
        <v>-31.227988703834825</v>
      </c>
      <c r="J661" s="12">
        <v>5220.0126</v>
      </c>
      <c r="K661" s="12">
        <v>521.034597158</v>
      </c>
      <c r="L661" s="8">
        <f t="shared" si="12"/>
        <v>2719807162.2006841</v>
      </c>
      <c r="M661" s="8">
        <v>4</v>
      </c>
      <c r="N661" s="12">
        <v>2.196181811865262E-2</v>
      </c>
      <c r="O661" s="8">
        <v>109</v>
      </c>
      <c r="P661" s="8">
        <v>2.3696253048881205E-2</v>
      </c>
      <c r="Q661" s="8" t="s">
        <v>2069</v>
      </c>
      <c r="R661" s="12">
        <v>4.8154599230743989</v>
      </c>
      <c r="S661" s="8">
        <v>318.85000000000002</v>
      </c>
    </row>
    <row r="662" spans="1:19">
      <c r="A662" s="8" t="s">
        <v>1064</v>
      </c>
      <c r="B662" s="8">
        <v>1</v>
      </c>
      <c r="C662" s="9">
        <v>39970</v>
      </c>
      <c r="D662" s="8" t="s">
        <v>2061</v>
      </c>
      <c r="E662" s="10">
        <v>36.359514787899997</v>
      </c>
      <c r="F662" s="10">
        <v>-106.67590622</v>
      </c>
      <c r="G662" s="8" t="s">
        <v>949</v>
      </c>
      <c r="H662" s="13">
        <v>6.1579600538172787</v>
      </c>
      <c r="I662" s="13">
        <v>-25.097002982428005</v>
      </c>
      <c r="J662" s="12">
        <v>3758.2271999999998</v>
      </c>
      <c r="K662" s="12">
        <v>562.73011091499995</v>
      </c>
      <c r="L662" s="8">
        <f t="shared" si="12"/>
        <v>2114867609.0997696</v>
      </c>
      <c r="M662" s="8">
        <v>4</v>
      </c>
      <c r="N662" s="12">
        <v>1.4153487346351605</v>
      </c>
      <c r="O662" s="8">
        <v>269</v>
      </c>
      <c r="P662" s="8">
        <v>1.42284996083475</v>
      </c>
      <c r="Q662" s="8" t="s">
        <v>2069</v>
      </c>
      <c r="R662" s="12">
        <v>7.3069814039689689</v>
      </c>
      <c r="S662" s="8">
        <v>140.86000000000001</v>
      </c>
    </row>
    <row r="663" spans="1:19">
      <c r="A663" s="8" t="s">
        <v>1398</v>
      </c>
      <c r="B663" s="8">
        <v>1</v>
      </c>
      <c r="C663" s="9">
        <v>39966</v>
      </c>
      <c r="D663" s="8" t="s">
        <v>2061</v>
      </c>
      <c r="E663" s="10">
        <v>33.149376564900003</v>
      </c>
      <c r="F663" s="10">
        <v>-107.206567822</v>
      </c>
      <c r="G663" s="8" t="s">
        <v>955</v>
      </c>
      <c r="H663" s="13">
        <v>18.699747638639373</v>
      </c>
      <c r="I663" s="13">
        <v>-25.534810424948073</v>
      </c>
      <c r="J663" s="12">
        <v>68158.008900000001</v>
      </c>
      <c r="K663" s="12">
        <v>414.56973473300002</v>
      </c>
      <c r="L663" s="8">
        <f t="shared" si="12"/>
        <v>28256247669.602455</v>
      </c>
      <c r="M663" s="8">
        <v>5</v>
      </c>
      <c r="N663" s="12">
        <v>1.3038784790074471</v>
      </c>
      <c r="O663" s="8">
        <v>399</v>
      </c>
      <c r="P663" s="8">
        <v>1.3868120519722553</v>
      </c>
      <c r="Q663" s="8" t="s">
        <v>2069</v>
      </c>
      <c r="R663" s="12">
        <v>8.6515815848941013</v>
      </c>
      <c r="S663" s="8">
        <v>628.6</v>
      </c>
    </row>
    <row r="664" spans="1:19">
      <c r="A664" s="8" t="s">
        <v>1261</v>
      </c>
      <c r="B664" s="8">
        <v>1</v>
      </c>
      <c r="C664" s="9">
        <v>39963</v>
      </c>
      <c r="D664" s="8" t="s">
        <v>2061</v>
      </c>
      <c r="E664" s="10">
        <v>36.547996660800003</v>
      </c>
      <c r="F664" s="10">
        <v>-105.129885728</v>
      </c>
      <c r="G664" s="8" t="s">
        <v>949</v>
      </c>
      <c r="H664" s="13">
        <v>8.1266920740232109</v>
      </c>
      <c r="I664" s="13">
        <v>-24.924873739067191</v>
      </c>
      <c r="J664" s="12">
        <v>574.56449999999995</v>
      </c>
      <c r="K664" s="12">
        <v>562.780988557</v>
      </c>
      <c r="L664" s="8">
        <f t="shared" si="12"/>
        <v>323353977.29975843</v>
      </c>
      <c r="M664" s="8">
        <v>3</v>
      </c>
      <c r="N664" s="12">
        <v>0.10222752969959735</v>
      </c>
      <c r="O664" s="8">
        <v>340</v>
      </c>
      <c r="P664" s="8">
        <v>0.10766259189294922</v>
      </c>
      <c r="Q664" s="8" t="s">
        <v>2069</v>
      </c>
      <c r="R664" s="12">
        <v>5.7539289517465217</v>
      </c>
      <c r="S664" s="8">
        <v>208.84</v>
      </c>
    </row>
    <row r="665" spans="1:19">
      <c r="A665" s="8" t="s">
        <v>1040</v>
      </c>
      <c r="B665" s="8">
        <v>1</v>
      </c>
      <c r="C665" s="9">
        <v>39717</v>
      </c>
      <c r="D665" s="8" t="s">
        <v>2061</v>
      </c>
      <c r="E665" s="10">
        <v>36.797414775299998</v>
      </c>
      <c r="F665" s="10">
        <v>-104.87828538799999</v>
      </c>
      <c r="G665" s="8" t="s">
        <v>949</v>
      </c>
      <c r="H665" s="13">
        <v>4.1934765033937458</v>
      </c>
      <c r="I665" s="13">
        <v>-24.9667389910514</v>
      </c>
      <c r="J665" s="12">
        <v>536.77170000000001</v>
      </c>
      <c r="K665" s="12">
        <v>562.31466109999997</v>
      </c>
      <c r="L665" s="8">
        <f t="shared" si="12"/>
        <v>301834596.57357085</v>
      </c>
      <c r="M665" s="8">
        <v>3</v>
      </c>
      <c r="N665" s="12">
        <v>2.1951739776530508E-2</v>
      </c>
      <c r="O665" s="8">
        <v>142</v>
      </c>
      <c r="P665" s="8">
        <v>2.1951739776530508E-2</v>
      </c>
      <c r="Q665" s="8" t="s">
        <v>2069</v>
      </c>
      <c r="R665" s="12">
        <v>4.8111758762316832</v>
      </c>
      <c r="S665" s="8">
        <v>373.02</v>
      </c>
    </row>
    <row r="666" spans="1:19">
      <c r="A666" s="8" t="s">
        <v>1392</v>
      </c>
      <c r="B666" s="8">
        <v>1</v>
      </c>
      <c r="C666" s="9">
        <v>39661</v>
      </c>
      <c r="D666" s="8" t="s">
        <v>2061</v>
      </c>
      <c r="E666" s="10">
        <v>35.771462376599999</v>
      </c>
      <c r="F666" s="10">
        <v>-105.007350002</v>
      </c>
      <c r="G666" s="8" t="s">
        <v>954</v>
      </c>
      <c r="H666" s="13">
        <v>8.0639549111787527</v>
      </c>
      <c r="I666" s="13">
        <v>-26.107908611890032</v>
      </c>
      <c r="J666" s="12">
        <v>713.11500000000001</v>
      </c>
      <c r="K666" s="12">
        <v>534.15102539999998</v>
      </c>
      <c r="L666" s="8">
        <f t="shared" si="12"/>
        <v>380911108.47812098</v>
      </c>
      <c r="M666" s="8">
        <v>3</v>
      </c>
      <c r="N666" s="12">
        <v>6.3227675413766296E-2</v>
      </c>
      <c r="O666" s="8">
        <v>229</v>
      </c>
      <c r="P666" s="8">
        <v>6.864180557510173E-2</v>
      </c>
      <c r="Q666" s="8" t="s">
        <v>2069</v>
      </c>
      <c r="R666" s="12">
        <v>8.0358027431599623</v>
      </c>
      <c r="S666" s="8">
        <v>658.78</v>
      </c>
    </row>
    <row r="667" spans="1:19">
      <c r="A667" s="8" t="s">
        <v>1867</v>
      </c>
      <c r="B667" s="8">
        <v>1</v>
      </c>
      <c r="C667" s="9">
        <v>39664</v>
      </c>
      <c r="D667" s="8" t="s">
        <v>2061</v>
      </c>
      <c r="E667" s="10">
        <v>36.783310805100001</v>
      </c>
      <c r="F667" s="10">
        <v>-108.11874408200001</v>
      </c>
      <c r="G667" s="8" t="s">
        <v>955</v>
      </c>
      <c r="H667" s="11">
        <v>5.5912679175691551</v>
      </c>
      <c r="I667" s="11">
        <v>-25.195412968278209</v>
      </c>
      <c r="J667" s="12">
        <v>3.4091999999999998</v>
      </c>
      <c r="K667" s="12">
        <v>249.50976768699999</v>
      </c>
      <c r="L667" s="8">
        <f t="shared" si="12"/>
        <v>850628.69999852031</v>
      </c>
      <c r="M667" s="8">
        <v>1</v>
      </c>
      <c r="N667" s="12">
        <v>0</v>
      </c>
      <c r="O667" s="8">
        <v>467</v>
      </c>
      <c r="P667" s="8">
        <v>0.17016284385591601</v>
      </c>
      <c r="Q667" s="8" t="s">
        <v>2071</v>
      </c>
      <c r="R667" s="12" t="s">
        <v>2074</v>
      </c>
      <c r="S667" s="8">
        <v>531.82000000000005</v>
      </c>
    </row>
    <row r="668" spans="1:19">
      <c r="A668" s="8" t="s">
        <v>963</v>
      </c>
      <c r="B668" s="8">
        <v>1</v>
      </c>
      <c r="C668" s="9">
        <v>39615</v>
      </c>
      <c r="D668" s="8" t="s">
        <v>2061</v>
      </c>
      <c r="E668" s="10">
        <v>40.3165775672</v>
      </c>
      <c r="F668" s="10">
        <v>-116.901528988</v>
      </c>
      <c r="G668" s="8" t="s">
        <v>955</v>
      </c>
      <c r="H668" s="13">
        <v>7.6184568996575166</v>
      </c>
      <c r="I668" s="13">
        <v>-24.171846514097034</v>
      </c>
      <c r="J668" s="12">
        <v>5.6555999999999997</v>
      </c>
      <c r="K668" s="12">
        <v>400.08975175</v>
      </c>
      <c r="L668" s="8">
        <f t="shared" si="12"/>
        <v>2262747.5999972997</v>
      </c>
      <c r="M668" s="8">
        <v>1</v>
      </c>
      <c r="N668" s="12">
        <v>0</v>
      </c>
      <c r="O668" s="8">
        <v>335</v>
      </c>
      <c r="P668" s="8">
        <v>0</v>
      </c>
      <c r="Q668" s="8" t="s">
        <v>2069</v>
      </c>
      <c r="R668" s="12">
        <v>3.1958041189999999</v>
      </c>
      <c r="S668" s="8">
        <v>214.8</v>
      </c>
    </row>
    <row r="669" spans="1:19">
      <c r="A669" s="8" t="s">
        <v>986</v>
      </c>
      <c r="B669" s="8">
        <v>1</v>
      </c>
      <c r="C669" s="9">
        <v>39638</v>
      </c>
      <c r="D669" s="8" t="s">
        <v>2061</v>
      </c>
      <c r="E669" s="10">
        <v>40.903112857300002</v>
      </c>
      <c r="F669" s="10">
        <v>-115.22425599100001</v>
      </c>
      <c r="G669" s="8" t="s">
        <v>955</v>
      </c>
      <c r="H669" s="11">
        <v>7.8366515061115791</v>
      </c>
      <c r="I669" s="11">
        <v>-22.486104481040826</v>
      </c>
      <c r="J669" s="12">
        <v>2.1294</v>
      </c>
      <c r="K669" s="12">
        <v>779.57819103999998</v>
      </c>
      <c r="L669" s="8">
        <f t="shared" si="12"/>
        <v>1660033.8000005758</v>
      </c>
      <c r="M669" s="8">
        <v>1</v>
      </c>
      <c r="N669" s="12">
        <v>0</v>
      </c>
      <c r="O669" s="8">
        <v>91</v>
      </c>
      <c r="P669" s="8">
        <v>0</v>
      </c>
      <c r="Q669" s="8" t="s">
        <v>2069</v>
      </c>
      <c r="R669" s="12">
        <v>4.4018078450000004</v>
      </c>
      <c r="S669" s="8">
        <v>300.10000000000002</v>
      </c>
    </row>
    <row r="670" spans="1:19">
      <c r="A670" s="8" t="s">
        <v>1172</v>
      </c>
      <c r="B670" s="8">
        <v>1</v>
      </c>
      <c r="C670" s="9">
        <v>39611</v>
      </c>
      <c r="D670" s="8" t="s">
        <v>2061</v>
      </c>
      <c r="E670" s="10">
        <v>39.217929493299998</v>
      </c>
      <c r="F670" s="10">
        <v>-117.05952026600001</v>
      </c>
      <c r="G670" s="8" t="s">
        <v>955</v>
      </c>
      <c r="H670" s="11">
        <v>6.3522944547318074</v>
      </c>
      <c r="I670" s="11">
        <v>-24.740971569925236</v>
      </c>
      <c r="J670" s="12">
        <v>82.521000000000001</v>
      </c>
      <c r="K670" s="12">
        <v>562.58188461099996</v>
      </c>
      <c r="L670" s="8">
        <f t="shared" si="12"/>
        <v>46424819.699984327</v>
      </c>
      <c r="M670" s="8">
        <v>2</v>
      </c>
      <c r="N670" s="12">
        <v>0</v>
      </c>
      <c r="O670" s="8">
        <v>168</v>
      </c>
      <c r="P670" s="8">
        <v>2.0739292477487984E-4</v>
      </c>
      <c r="Q670" s="8" t="s">
        <v>2069</v>
      </c>
      <c r="R670" s="12">
        <v>3.0708078993131509</v>
      </c>
      <c r="S670" s="8">
        <v>434.3</v>
      </c>
    </row>
    <row r="671" spans="1:19">
      <c r="A671" s="8" t="s">
        <v>970</v>
      </c>
      <c r="B671" s="8">
        <v>1</v>
      </c>
      <c r="C671" s="9">
        <v>39623</v>
      </c>
      <c r="D671" s="8" t="s">
        <v>2061</v>
      </c>
      <c r="E671" s="10">
        <v>41.4176674112</v>
      </c>
      <c r="F671" s="10">
        <v>-116.034269575</v>
      </c>
      <c r="G671" s="8" t="s">
        <v>955</v>
      </c>
      <c r="H671" s="13">
        <v>8.3306164344220726</v>
      </c>
      <c r="I671" s="13">
        <v>-21.530042402808789</v>
      </c>
      <c r="J671" s="12">
        <v>22.968</v>
      </c>
      <c r="K671" s="12">
        <v>689.55239028200003</v>
      </c>
      <c r="L671" s="8">
        <f t="shared" si="12"/>
        <v>15837639.299996978</v>
      </c>
      <c r="M671" s="8">
        <v>2</v>
      </c>
      <c r="N671" s="12">
        <v>0</v>
      </c>
      <c r="O671" s="8">
        <v>242</v>
      </c>
      <c r="P671" s="8">
        <v>0</v>
      </c>
      <c r="Q671" s="8" t="s">
        <v>2069</v>
      </c>
      <c r="R671" s="12">
        <v>4.3822240829999997</v>
      </c>
      <c r="S671" s="8">
        <v>417.7</v>
      </c>
    </row>
    <row r="672" spans="1:19">
      <c r="A672" s="8" t="s">
        <v>989</v>
      </c>
      <c r="B672" s="8">
        <v>1</v>
      </c>
      <c r="C672" s="9">
        <v>39644</v>
      </c>
      <c r="D672" s="8" t="s">
        <v>2061</v>
      </c>
      <c r="E672" s="10">
        <v>41.715220137499998</v>
      </c>
      <c r="F672" s="10">
        <v>-115.22896329300001</v>
      </c>
      <c r="G672" s="8" t="s">
        <v>955</v>
      </c>
      <c r="H672" s="11">
        <v>5.9145587631688441</v>
      </c>
      <c r="I672" s="11">
        <v>-24.037179506359752</v>
      </c>
      <c r="J672" s="12">
        <v>37.580399999999997</v>
      </c>
      <c r="K672" s="12">
        <v>650.21829198199998</v>
      </c>
      <c r="L672" s="8">
        <f t="shared" si="12"/>
        <v>24435463.50000035</v>
      </c>
      <c r="M672" s="8">
        <v>2</v>
      </c>
      <c r="N672" s="12">
        <v>0</v>
      </c>
      <c r="O672" s="8">
        <v>119</v>
      </c>
      <c r="P672" s="8">
        <v>0</v>
      </c>
      <c r="Q672" s="8" t="s">
        <v>2069</v>
      </c>
      <c r="R672" s="12">
        <v>4.4986841679999996</v>
      </c>
      <c r="S672" s="8">
        <v>107.3</v>
      </c>
    </row>
    <row r="673" spans="1:19">
      <c r="A673" s="8" t="s">
        <v>961</v>
      </c>
      <c r="B673" s="8">
        <v>1</v>
      </c>
      <c r="C673" s="9">
        <v>39609</v>
      </c>
      <c r="D673" s="8" t="s">
        <v>2061</v>
      </c>
      <c r="E673" s="10">
        <v>38.327507931200003</v>
      </c>
      <c r="F673" s="10">
        <v>-114.277460389</v>
      </c>
      <c r="G673" s="8" t="s">
        <v>955</v>
      </c>
      <c r="H673" s="11">
        <v>3.8512646170740581</v>
      </c>
      <c r="I673" s="11">
        <v>-29.653500661417294</v>
      </c>
      <c r="J673" s="12">
        <v>1.8099000000000001</v>
      </c>
      <c r="K673" s="12">
        <v>463.088015912</v>
      </c>
      <c r="L673" s="8">
        <f t="shared" si="12"/>
        <v>838142.99999912886</v>
      </c>
      <c r="M673" s="8">
        <v>1</v>
      </c>
      <c r="N673" s="12">
        <v>0</v>
      </c>
      <c r="O673" s="8">
        <v>658</v>
      </c>
      <c r="P673" s="8">
        <v>0</v>
      </c>
      <c r="Q673" s="8" t="s">
        <v>2069</v>
      </c>
      <c r="R673" s="12">
        <v>3.1888564829999999</v>
      </c>
      <c r="S673" s="8">
        <v>264.39999999999998</v>
      </c>
    </row>
    <row r="674" spans="1:19">
      <c r="A674" s="8" t="s">
        <v>971</v>
      </c>
      <c r="B674" s="8">
        <v>1</v>
      </c>
      <c r="C674" s="9">
        <v>39624</v>
      </c>
      <c r="D674" s="8" t="s">
        <v>2061</v>
      </c>
      <c r="E674" s="10">
        <v>41.806824609000003</v>
      </c>
      <c r="F674" s="10">
        <v>-115.70460454800001</v>
      </c>
      <c r="G674" s="8" t="s">
        <v>955</v>
      </c>
      <c r="H674" s="13">
        <v>5.9404147178536917</v>
      </c>
      <c r="I674" s="13">
        <v>-31.125309226849055</v>
      </c>
      <c r="J674" s="12">
        <v>16.6248</v>
      </c>
      <c r="K674" s="12">
        <v>480.807275877</v>
      </c>
      <c r="L674" s="8">
        <f t="shared" si="12"/>
        <v>7993324.7999999495</v>
      </c>
      <c r="M674" s="8">
        <v>2</v>
      </c>
      <c r="N674" s="12">
        <v>0</v>
      </c>
      <c r="O674" s="8">
        <v>105</v>
      </c>
      <c r="P674" s="8">
        <v>0</v>
      </c>
      <c r="Q674" s="8" t="s">
        <v>2069</v>
      </c>
      <c r="R674" s="12">
        <v>2.7417170999999998</v>
      </c>
      <c r="S674" s="8">
        <v>489.3</v>
      </c>
    </row>
    <row r="675" spans="1:19">
      <c r="A675" s="8" t="s">
        <v>972</v>
      </c>
      <c r="B675" s="8">
        <v>1</v>
      </c>
      <c r="C675" s="9">
        <v>39624</v>
      </c>
      <c r="D675" s="8" t="s">
        <v>2061</v>
      </c>
      <c r="E675" s="10">
        <v>41.2139870946</v>
      </c>
      <c r="F675" s="10">
        <v>-116.398716803</v>
      </c>
      <c r="G675" s="8" t="s">
        <v>955</v>
      </c>
      <c r="H675" s="13">
        <v>9.0432278628980711</v>
      </c>
      <c r="I675" s="13">
        <v>-21.883103736053584</v>
      </c>
      <c r="J675" s="12">
        <v>14.4216</v>
      </c>
      <c r="K675" s="12">
        <v>366.96835995999999</v>
      </c>
      <c r="L675" s="8">
        <f t="shared" si="12"/>
        <v>5292270.8999991352</v>
      </c>
      <c r="M675" s="8">
        <v>2</v>
      </c>
      <c r="N675" s="12">
        <v>0</v>
      </c>
      <c r="O675" s="8">
        <v>482</v>
      </c>
      <c r="P675" s="8">
        <v>0</v>
      </c>
      <c r="Q675" s="8" t="s">
        <v>2069</v>
      </c>
      <c r="R675" s="12">
        <v>2.1887910370000001</v>
      </c>
      <c r="S675" s="8">
        <v>213.8</v>
      </c>
    </row>
    <row r="676" spans="1:19">
      <c r="A676" s="8" t="s">
        <v>1233</v>
      </c>
      <c r="B676" s="8">
        <v>1</v>
      </c>
      <c r="C676" s="9">
        <v>39625</v>
      </c>
      <c r="D676" s="8" t="s">
        <v>2061</v>
      </c>
      <c r="E676" s="10">
        <v>40.741298676500001</v>
      </c>
      <c r="F676" s="10">
        <v>-115.554368642</v>
      </c>
      <c r="G676" s="8" t="s">
        <v>955</v>
      </c>
      <c r="H676" s="13">
        <v>2.7331847766444604</v>
      </c>
      <c r="I676" s="13">
        <v>-29.637644203865868</v>
      </c>
      <c r="J676" s="12">
        <v>21.187799999999999</v>
      </c>
      <c r="K676" s="12">
        <v>637.50513980000005</v>
      </c>
      <c r="L676" s="8">
        <f t="shared" si="12"/>
        <v>13507331.40105444</v>
      </c>
      <c r="M676" s="8">
        <v>2</v>
      </c>
      <c r="N676" s="12">
        <v>1.4571035846619267</v>
      </c>
      <c r="O676" s="8">
        <v>293</v>
      </c>
      <c r="P676" s="8">
        <v>1.4610006522746402</v>
      </c>
      <c r="Q676" s="8" t="s">
        <v>2069</v>
      </c>
      <c r="R676" s="12">
        <v>11.307827431356325</v>
      </c>
      <c r="S676" s="8">
        <v>307.60000000000002</v>
      </c>
    </row>
    <row r="677" spans="1:19">
      <c r="A677" s="8" t="s">
        <v>974</v>
      </c>
      <c r="B677" s="8">
        <v>1</v>
      </c>
      <c r="C677" s="9">
        <v>39626</v>
      </c>
      <c r="D677" s="8" t="s">
        <v>2061</v>
      </c>
      <c r="E677" s="10">
        <v>41.015794724800003</v>
      </c>
      <c r="F677" s="10">
        <v>-116.083288526</v>
      </c>
      <c r="G677" s="8" t="s">
        <v>955</v>
      </c>
      <c r="H677" s="11">
        <v>9.4663024903588457</v>
      </c>
      <c r="I677" s="11">
        <v>-26.350799042225351</v>
      </c>
      <c r="J677" s="12">
        <v>3.5748000000000002</v>
      </c>
      <c r="K677" s="12">
        <v>374.57578050000001</v>
      </c>
      <c r="L677" s="8">
        <f t="shared" si="12"/>
        <v>1339033.5001314001</v>
      </c>
      <c r="M677" s="8">
        <v>1</v>
      </c>
      <c r="N677" s="12">
        <v>0</v>
      </c>
      <c r="O677" s="8">
        <v>346</v>
      </c>
      <c r="P677" s="8">
        <v>0</v>
      </c>
      <c r="Q677" s="8" t="s">
        <v>2069</v>
      </c>
      <c r="R677" s="12">
        <v>2.4937191009999999</v>
      </c>
      <c r="S677" s="8">
        <v>255.6</v>
      </c>
    </row>
    <row r="678" spans="1:19">
      <c r="A678" s="8" t="s">
        <v>1171</v>
      </c>
      <c r="B678" s="8">
        <v>1</v>
      </c>
      <c r="C678" s="9">
        <v>39651</v>
      </c>
      <c r="D678" s="8" t="s">
        <v>2061</v>
      </c>
      <c r="E678" s="10">
        <v>40.702408526500001</v>
      </c>
      <c r="F678" s="10">
        <v>-116.52352116900001</v>
      </c>
      <c r="G678" s="8" t="s">
        <v>955</v>
      </c>
      <c r="H678" s="11">
        <v>9.0055147574253755</v>
      </c>
      <c r="I678" s="11">
        <v>-26.257963559197968</v>
      </c>
      <c r="J678" s="12">
        <v>15384.305700000001</v>
      </c>
      <c r="K678" s="12">
        <v>349.89854350000002</v>
      </c>
      <c r="L678" s="8">
        <f t="shared" si="12"/>
        <v>5382946157.1887493</v>
      </c>
      <c r="M678" s="8">
        <v>5</v>
      </c>
      <c r="N678" s="12">
        <v>0.44899362059243081</v>
      </c>
      <c r="O678" s="8">
        <v>256</v>
      </c>
      <c r="P678" s="8">
        <v>0.45002154873791567</v>
      </c>
      <c r="Q678" s="8" t="s">
        <v>2069</v>
      </c>
      <c r="R678" s="12">
        <v>5.0140934343627404</v>
      </c>
      <c r="S678" s="8">
        <v>490.82</v>
      </c>
    </row>
    <row r="679" spans="1:19">
      <c r="A679" s="8" t="s">
        <v>1182</v>
      </c>
      <c r="B679" s="8">
        <v>1</v>
      </c>
      <c r="C679" s="9">
        <v>39603</v>
      </c>
      <c r="D679" s="8" t="s">
        <v>2061</v>
      </c>
      <c r="E679" s="10">
        <v>41.771797265499998</v>
      </c>
      <c r="F679" s="10">
        <v>-117.806045334</v>
      </c>
      <c r="G679" s="8" t="s">
        <v>955</v>
      </c>
      <c r="H679" s="11">
        <v>6.156169760867372</v>
      </c>
      <c r="I679" s="11">
        <v>-32.636449550420025</v>
      </c>
      <c r="J679" s="12">
        <v>2451.9870000000001</v>
      </c>
      <c r="K679" s="12">
        <v>390.48099020000001</v>
      </c>
      <c r="L679" s="8">
        <f t="shared" si="12"/>
        <v>957454311.71752751</v>
      </c>
      <c r="M679" s="8">
        <v>4</v>
      </c>
      <c r="N679" s="12">
        <v>0.14782259102350487</v>
      </c>
      <c r="O679" s="8">
        <v>690</v>
      </c>
      <c r="P679" s="8">
        <v>0.14864255206017382</v>
      </c>
      <c r="Q679" s="8" t="s">
        <v>2069</v>
      </c>
      <c r="R679" s="12">
        <v>2.9030205697567895</v>
      </c>
      <c r="S679" s="8">
        <v>486.6</v>
      </c>
    </row>
    <row r="680" spans="1:19">
      <c r="A680" s="8" t="s">
        <v>958</v>
      </c>
      <c r="B680" s="8">
        <v>1</v>
      </c>
      <c r="C680" s="9">
        <v>39604</v>
      </c>
      <c r="D680" s="8" t="s">
        <v>2061</v>
      </c>
      <c r="E680" s="10">
        <v>41.397360103700002</v>
      </c>
      <c r="F680" s="10">
        <v>-117.46466926799999</v>
      </c>
      <c r="G680" s="8" t="s">
        <v>955</v>
      </c>
      <c r="H680" s="13">
        <v>11.634332441944196</v>
      </c>
      <c r="I680" s="13">
        <v>-24.328862046093924</v>
      </c>
      <c r="J680" s="12">
        <v>2514.8789999999999</v>
      </c>
      <c r="K680" s="12">
        <v>375.9268088</v>
      </c>
      <c r="L680" s="8">
        <f t="shared" si="12"/>
        <v>945410436.98813522</v>
      </c>
      <c r="M680" s="8">
        <v>4</v>
      </c>
      <c r="N680" s="12">
        <v>0.15590311050969005</v>
      </c>
      <c r="O680" s="8">
        <v>913</v>
      </c>
      <c r="P680" s="8">
        <v>0.15597154634698965</v>
      </c>
      <c r="Q680" s="8" t="s">
        <v>2069</v>
      </c>
      <c r="R680" s="12">
        <v>2.9232376812514218</v>
      </c>
      <c r="S680" s="8">
        <v>388.8</v>
      </c>
    </row>
    <row r="681" spans="1:19">
      <c r="A681" s="8" t="s">
        <v>965</v>
      </c>
      <c r="B681" s="8">
        <v>1</v>
      </c>
      <c r="C681" s="9">
        <v>39616</v>
      </c>
      <c r="D681" s="8" t="s">
        <v>2061</v>
      </c>
      <c r="E681" s="10">
        <v>41.408843874900001</v>
      </c>
      <c r="F681" s="10">
        <v>-118.910904633</v>
      </c>
      <c r="G681" s="8" t="s">
        <v>955</v>
      </c>
      <c r="H681" s="13">
        <v>7.1040701367522443</v>
      </c>
      <c r="I681" s="13">
        <v>-24.466042755211927</v>
      </c>
      <c r="J681" s="12">
        <v>50.348700000000001</v>
      </c>
      <c r="K681" s="12">
        <v>382.66187009999999</v>
      </c>
      <c r="L681" s="8">
        <f t="shared" si="12"/>
        <v>19266527.699103869</v>
      </c>
      <c r="M681" s="8">
        <v>2</v>
      </c>
      <c r="N681" s="12">
        <v>0</v>
      </c>
      <c r="O681" s="8">
        <v>251</v>
      </c>
      <c r="P681" s="8">
        <v>0</v>
      </c>
      <c r="Q681" s="8" t="s">
        <v>2069</v>
      </c>
      <c r="R681" s="12">
        <v>2.1533263520000001</v>
      </c>
      <c r="S681" s="8">
        <v>156.9</v>
      </c>
    </row>
    <row r="682" spans="1:19">
      <c r="A682" s="8" t="s">
        <v>962</v>
      </c>
      <c r="B682" s="8">
        <v>1</v>
      </c>
      <c r="C682" s="9">
        <v>39610</v>
      </c>
      <c r="D682" s="8" t="s">
        <v>2061</v>
      </c>
      <c r="E682" s="10">
        <v>39.214288612099999</v>
      </c>
      <c r="F682" s="10">
        <v>-114.54134538700001</v>
      </c>
      <c r="G682" s="8" t="s">
        <v>955</v>
      </c>
      <c r="H682" s="11">
        <v>5.2091644042473026</v>
      </c>
      <c r="I682" s="11">
        <v>-20.89593555551571</v>
      </c>
      <c r="J682" s="12">
        <v>82.494</v>
      </c>
      <c r="K682" s="12">
        <v>474.59418499999998</v>
      </c>
      <c r="L682" s="8">
        <f t="shared" si="12"/>
        <v>39151172.697389998</v>
      </c>
      <c r="M682" s="8">
        <v>2</v>
      </c>
      <c r="N682" s="12">
        <v>0</v>
      </c>
      <c r="O682" s="8">
        <v>185</v>
      </c>
      <c r="P682" s="8">
        <v>0</v>
      </c>
      <c r="Q682" s="8" t="s">
        <v>2069</v>
      </c>
      <c r="R682" s="12">
        <v>3.5133985280000002</v>
      </c>
      <c r="S682" s="8">
        <v>38.83</v>
      </c>
    </row>
    <row r="683" spans="1:19">
      <c r="A683" s="8" t="s">
        <v>1272</v>
      </c>
      <c r="B683" s="8">
        <v>1</v>
      </c>
      <c r="C683" s="9">
        <v>39617</v>
      </c>
      <c r="D683" s="8" t="s">
        <v>2061</v>
      </c>
      <c r="E683" s="10">
        <v>40.814703225099997</v>
      </c>
      <c r="F683" s="10">
        <v>-115.806140555</v>
      </c>
      <c r="G683" s="8" t="s">
        <v>955</v>
      </c>
      <c r="H683" s="11">
        <v>1.5460419048290452</v>
      </c>
      <c r="I683" s="11">
        <v>-21.788636082992944</v>
      </c>
      <c r="J683" s="12">
        <v>7303.1436000000003</v>
      </c>
      <c r="K683" s="12">
        <v>367.1748892</v>
      </c>
      <c r="L683" s="8">
        <f t="shared" si="12"/>
        <v>2681530942.1416893</v>
      </c>
      <c r="M683" s="8">
        <v>4</v>
      </c>
      <c r="N683" s="12">
        <v>0.59537640012829485</v>
      </c>
      <c r="O683" s="8">
        <v>1120</v>
      </c>
      <c r="P683" s="8">
        <v>0.59664892077305998</v>
      </c>
      <c r="Q683" s="8" t="s">
        <v>2069</v>
      </c>
      <c r="R683" s="12">
        <v>5.7847553568081826</v>
      </c>
      <c r="S683" s="8">
        <v>3291</v>
      </c>
    </row>
    <row r="684" spans="1:19">
      <c r="A684" s="8" t="s">
        <v>960</v>
      </c>
      <c r="B684" s="8">
        <v>1</v>
      </c>
      <c r="C684" s="9">
        <v>39609</v>
      </c>
      <c r="D684" s="8" t="s">
        <v>2061</v>
      </c>
      <c r="E684" s="10">
        <v>36.641744702399997</v>
      </c>
      <c r="F684" s="10">
        <v>-114.531816521</v>
      </c>
      <c r="G684" s="8" t="s">
        <v>955</v>
      </c>
      <c r="H684" s="13">
        <v>9.8398505847488416</v>
      </c>
      <c r="I684" s="13">
        <v>-24.738696321452878</v>
      </c>
      <c r="J684" s="12">
        <v>15873.5376</v>
      </c>
      <c r="K684" s="12">
        <v>289.33247310000002</v>
      </c>
      <c r="L684" s="8">
        <f t="shared" si="12"/>
        <v>4592729890.6538382</v>
      </c>
      <c r="M684" s="8">
        <v>5</v>
      </c>
      <c r="N684" s="12">
        <v>0.15398910289969817</v>
      </c>
      <c r="O684" s="8">
        <v>280</v>
      </c>
      <c r="P684" s="8">
        <v>0.21132820933542204</v>
      </c>
      <c r="Q684" s="8" t="s">
        <v>2069</v>
      </c>
      <c r="R684" s="12">
        <v>4.2737724471596916</v>
      </c>
      <c r="S684" s="8">
        <v>1465</v>
      </c>
    </row>
    <row r="685" spans="1:19">
      <c r="A685" s="8" t="s">
        <v>964</v>
      </c>
      <c r="B685" s="8">
        <v>1</v>
      </c>
      <c r="C685" s="9">
        <v>39616</v>
      </c>
      <c r="D685" s="8" t="s">
        <v>2061</v>
      </c>
      <c r="E685" s="10">
        <v>40.686002340400002</v>
      </c>
      <c r="F685" s="10">
        <v>-116.762485459</v>
      </c>
      <c r="G685" s="8" t="s">
        <v>955</v>
      </c>
      <c r="H685" s="13">
        <v>1.0505431210226313</v>
      </c>
      <c r="I685" s="13">
        <v>-25.175710350162877</v>
      </c>
      <c r="J685" s="12">
        <v>18458.476200000001</v>
      </c>
      <c r="K685" s="12">
        <v>342.40057849999999</v>
      </c>
      <c r="L685" s="8">
        <f t="shared" si="12"/>
        <v>6320192929.1084814</v>
      </c>
      <c r="M685" s="8">
        <v>5</v>
      </c>
      <c r="N685" s="12">
        <v>0.27037203285710953</v>
      </c>
      <c r="O685" s="8">
        <v>1232</v>
      </c>
      <c r="P685" s="8">
        <v>0.27110275494038433</v>
      </c>
      <c r="Q685" s="8" t="s">
        <v>2069</v>
      </c>
      <c r="R685" s="12">
        <v>4.9543584459048065</v>
      </c>
      <c r="S685" s="8">
        <v>574.5</v>
      </c>
    </row>
    <row r="686" spans="1:19">
      <c r="A686" s="8" t="s">
        <v>973</v>
      </c>
      <c r="B686" s="8">
        <v>1</v>
      </c>
      <c r="C686" s="9">
        <v>39625</v>
      </c>
      <c r="D686" s="8" t="s">
        <v>2061</v>
      </c>
      <c r="E686" s="10">
        <v>41.8772961763</v>
      </c>
      <c r="F686" s="10">
        <v>-115.628516066</v>
      </c>
      <c r="G686" s="8" t="s">
        <v>955</v>
      </c>
      <c r="H686" s="13">
        <v>5.6312983008735156</v>
      </c>
      <c r="I686" s="13">
        <v>-21.592520121186283</v>
      </c>
      <c r="J686" s="12">
        <v>776.18700000000001</v>
      </c>
      <c r="K686" s="12">
        <v>447.68761749999999</v>
      </c>
      <c r="L686" s="8">
        <f t="shared" si="12"/>
        <v>347489308.76447248</v>
      </c>
      <c r="M686" s="8">
        <v>3</v>
      </c>
      <c r="N686" s="12">
        <v>2.8942832844582454E-2</v>
      </c>
      <c r="O686" s="8">
        <v>196</v>
      </c>
      <c r="P686" s="8">
        <v>3.4483254188827278E-2</v>
      </c>
      <c r="Q686" s="8" t="s">
        <v>2069</v>
      </c>
      <c r="R686" s="12">
        <v>3.0238010262717152</v>
      </c>
      <c r="S686" s="8">
        <v>98.35</v>
      </c>
    </row>
    <row r="687" spans="1:19">
      <c r="A687" s="8" t="s">
        <v>1167</v>
      </c>
      <c r="B687" s="8">
        <v>1</v>
      </c>
      <c r="C687" s="9">
        <v>39602</v>
      </c>
      <c r="D687" s="8" t="s">
        <v>2061</v>
      </c>
      <c r="E687" s="10">
        <v>41.995748899600002</v>
      </c>
      <c r="F687" s="10">
        <v>-117.77072492000001</v>
      </c>
      <c r="G687" s="8" t="s">
        <v>955</v>
      </c>
      <c r="H687" s="13">
        <v>3.2819924097679398</v>
      </c>
      <c r="I687" s="13">
        <v>-35.998541155887992</v>
      </c>
      <c r="J687" s="12">
        <v>578.50199999999995</v>
      </c>
      <c r="K687" s="12">
        <v>443.73174030000001</v>
      </c>
      <c r="L687" s="8">
        <f t="shared" si="12"/>
        <v>256699699.22703061</v>
      </c>
      <c r="M687" s="8">
        <v>3</v>
      </c>
      <c r="N687" s="12">
        <v>8.8058117724549075E-3</v>
      </c>
      <c r="O687" s="8">
        <v>786</v>
      </c>
      <c r="P687" s="8">
        <v>8.8058117724549075E-3</v>
      </c>
      <c r="Q687" s="8" t="s">
        <v>2069</v>
      </c>
      <c r="R687" s="12">
        <v>2.0456067719205913</v>
      </c>
      <c r="S687" s="8">
        <v>458.7</v>
      </c>
    </row>
    <row r="688" spans="1:19">
      <c r="A688" s="8" t="s">
        <v>959</v>
      </c>
      <c r="B688" s="8">
        <v>1</v>
      </c>
      <c r="C688" s="9">
        <v>39604</v>
      </c>
      <c r="D688" s="8" t="s">
        <v>2061</v>
      </c>
      <c r="E688" s="10">
        <v>41.771251648499998</v>
      </c>
      <c r="F688" s="10">
        <v>-117.382987413</v>
      </c>
      <c r="G688" s="8" t="s">
        <v>955</v>
      </c>
      <c r="H688" s="13">
        <v>5.3672737904354291</v>
      </c>
      <c r="I688" s="13">
        <v>-21.933223263605484</v>
      </c>
      <c r="J688" s="12">
        <v>90.517499999999998</v>
      </c>
      <c r="K688" s="12">
        <v>610.2890281</v>
      </c>
      <c r="L688" s="8">
        <f t="shared" si="12"/>
        <v>55241837.101041749</v>
      </c>
      <c r="M688" s="8">
        <v>2</v>
      </c>
      <c r="N688" s="12">
        <v>0</v>
      </c>
      <c r="O688" s="8">
        <v>213</v>
      </c>
      <c r="P688" s="8">
        <v>0</v>
      </c>
      <c r="Q688" s="8" t="s">
        <v>2069</v>
      </c>
      <c r="R688" s="12">
        <v>2.5909438530000002</v>
      </c>
      <c r="S688" s="8">
        <v>79.69</v>
      </c>
    </row>
    <row r="689" spans="1:19">
      <c r="A689" s="8" t="s">
        <v>975</v>
      </c>
      <c r="B689" s="8">
        <v>1</v>
      </c>
      <c r="C689" s="9">
        <v>39629</v>
      </c>
      <c r="D689" s="8" t="s">
        <v>2061</v>
      </c>
      <c r="E689" s="10">
        <v>39.082159428799997</v>
      </c>
      <c r="F689" s="10">
        <v>-119.757304234</v>
      </c>
      <c r="G689" s="8" t="s">
        <v>955</v>
      </c>
      <c r="H689" s="13">
        <v>8.4905763769267466</v>
      </c>
      <c r="I689" s="13">
        <v>-29.348066772059966</v>
      </c>
      <c r="J689" s="12">
        <v>1974.2139</v>
      </c>
      <c r="K689" s="12">
        <v>713.08994240000004</v>
      </c>
      <c r="L689" s="8">
        <f t="shared" si="12"/>
        <v>1407792076.2362795</v>
      </c>
      <c r="M689" s="8">
        <v>4</v>
      </c>
      <c r="N689" s="12">
        <v>0.60939135555897683</v>
      </c>
      <c r="O689" s="8">
        <v>519</v>
      </c>
      <c r="P689" s="8">
        <v>0.68647155827209139</v>
      </c>
      <c r="Q689" s="8" t="s">
        <v>2072</v>
      </c>
      <c r="R689" s="12">
        <v>11.790245432695475</v>
      </c>
      <c r="S689" s="8">
        <v>327.39999999999998</v>
      </c>
    </row>
    <row r="690" spans="1:19">
      <c r="A690" s="8" t="s">
        <v>985</v>
      </c>
      <c r="B690" s="8">
        <v>1</v>
      </c>
      <c r="C690" s="9">
        <v>39637</v>
      </c>
      <c r="D690" s="8" t="s">
        <v>2061</v>
      </c>
      <c r="E690" s="10">
        <v>41.320399984399998</v>
      </c>
      <c r="F690" s="10">
        <v>-115.657142045</v>
      </c>
      <c r="G690" s="8" t="s">
        <v>955</v>
      </c>
      <c r="H690" s="13">
        <v>5.4170935795435442</v>
      </c>
      <c r="I690" s="13">
        <v>-28.3118749198782</v>
      </c>
      <c r="J690" s="12">
        <v>1402.9281000000001</v>
      </c>
      <c r="K690" s="12">
        <v>344.56727030000002</v>
      </c>
      <c r="L690" s="8">
        <f t="shared" si="12"/>
        <v>483403105.8441655</v>
      </c>
      <c r="M690" s="8">
        <v>4</v>
      </c>
      <c r="N690" s="12">
        <v>1.7772956046541277E-2</v>
      </c>
      <c r="O690" s="8">
        <v>630</v>
      </c>
      <c r="P690" s="8">
        <v>1.9332313936528532E-2</v>
      </c>
      <c r="Q690" s="8" t="s">
        <v>2069</v>
      </c>
      <c r="R690" s="12">
        <v>4.4862122652146139</v>
      </c>
      <c r="S690" s="8">
        <v>428</v>
      </c>
    </row>
    <row r="691" spans="1:19">
      <c r="A691" s="8" t="s">
        <v>1008</v>
      </c>
      <c r="B691" s="8">
        <v>1</v>
      </c>
      <c r="C691" s="9">
        <v>39660</v>
      </c>
      <c r="D691" s="8" t="s">
        <v>2061</v>
      </c>
      <c r="E691" s="10">
        <v>38.850551704200001</v>
      </c>
      <c r="F691" s="10">
        <v>-116.604862059</v>
      </c>
      <c r="G691" s="8" t="s">
        <v>955</v>
      </c>
      <c r="H691" s="11">
        <v>5.1289573547093781</v>
      </c>
      <c r="I691" s="11">
        <v>-24.614975509723276</v>
      </c>
      <c r="J691" s="12">
        <v>1.3734</v>
      </c>
      <c r="K691" s="12">
        <v>698.94888600000002</v>
      </c>
      <c r="L691" s="8">
        <f t="shared" si="12"/>
        <v>959936.40003240004</v>
      </c>
      <c r="M691" s="8">
        <v>1</v>
      </c>
      <c r="N691" s="12">
        <v>0</v>
      </c>
      <c r="O691" s="8">
        <v>617</v>
      </c>
      <c r="P691" s="8">
        <v>0</v>
      </c>
      <c r="Q691" s="8" t="s">
        <v>2069</v>
      </c>
      <c r="R691" s="12">
        <v>3.5221049789999999</v>
      </c>
      <c r="S691" s="8">
        <v>50.25</v>
      </c>
    </row>
    <row r="692" spans="1:19">
      <c r="A692" s="8" t="s">
        <v>1203</v>
      </c>
      <c r="B692" s="8">
        <v>1</v>
      </c>
      <c r="C692" s="9">
        <v>39651</v>
      </c>
      <c r="D692" s="8" t="s">
        <v>2061</v>
      </c>
      <c r="E692" s="10">
        <v>40.410240649499997</v>
      </c>
      <c r="F692" s="10">
        <v>-118.315441478</v>
      </c>
      <c r="G692" s="8" t="s">
        <v>955</v>
      </c>
      <c r="H692" s="11">
        <v>12.974654580126824</v>
      </c>
      <c r="I692" s="11">
        <v>-23.209937538150797</v>
      </c>
      <c r="J692" s="12">
        <v>33926.865299999998</v>
      </c>
      <c r="K692" s="12">
        <v>325.27680229999999</v>
      </c>
      <c r="L692" s="8">
        <f t="shared" si="12"/>
        <v>11035622256.846828</v>
      </c>
      <c r="M692" s="8">
        <v>5</v>
      </c>
      <c r="N692" s="12">
        <v>0.50030056135911249</v>
      </c>
      <c r="O692" s="8">
        <v>584</v>
      </c>
      <c r="P692" s="8">
        <v>0.50115673587698861</v>
      </c>
      <c r="Q692" s="8" t="s">
        <v>2069</v>
      </c>
      <c r="R692" s="12">
        <v>5.8242139284412948</v>
      </c>
      <c r="S692" s="8">
        <v>1036.56</v>
      </c>
    </row>
    <row r="693" spans="1:19">
      <c r="A693" s="8" t="s">
        <v>968</v>
      </c>
      <c r="B693" s="8">
        <v>1</v>
      </c>
      <c r="C693" s="9">
        <v>39623</v>
      </c>
      <c r="D693" s="8" t="s">
        <v>2061</v>
      </c>
      <c r="E693" s="10">
        <v>41.957765062100002</v>
      </c>
      <c r="F693" s="10">
        <v>-115.863833013</v>
      </c>
      <c r="G693" s="8" t="s">
        <v>955</v>
      </c>
      <c r="H693" s="13">
        <v>7.1599927115520616</v>
      </c>
      <c r="I693" s="13">
        <v>-29.720657442654769</v>
      </c>
      <c r="J693" s="12">
        <v>7.4996999999999998</v>
      </c>
      <c r="K693" s="12">
        <v>557.36949479999998</v>
      </c>
      <c r="L693" s="8">
        <f t="shared" si="12"/>
        <v>4180104.0001515592</v>
      </c>
      <c r="M693" s="8">
        <v>1</v>
      </c>
      <c r="N693" s="12">
        <v>0</v>
      </c>
      <c r="O693" s="8">
        <v>233</v>
      </c>
      <c r="P693" s="8">
        <v>0</v>
      </c>
      <c r="Q693" s="8" t="s">
        <v>2069</v>
      </c>
      <c r="R693" s="12">
        <v>3.0634570120000002</v>
      </c>
      <c r="S693" s="8">
        <v>140.4</v>
      </c>
    </row>
    <row r="694" spans="1:19">
      <c r="A694" s="8" t="s">
        <v>980</v>
      </c>
      <c r="B694" s="8">
        <v>1</v>
      </c>
      <c r="C694" s="9">
        <v>39637</v>
      </c>
      <c r="D694" s="8" t="s">
        <v>2061</v>
      </c>
      <c r="E694" s="10">
        <v>41.273850241399998</v>
      </c>
      <c r="F694" s="10">
        <v>-118.460599587</v>
      </c>
      <c r="G694" s="8" t="s">
        <v>955</v>
      </c>
      <c r="H694" s="11">
        <v>4.5562172617917707</v>
      </c>
      <c r="I694" s="11">
        <v>-25.828965319731761</v>
      </c>
      <c r="J694" s="12">
        <v>7.5006000000000004</v>
      </c>
      <c r="K694" s="12">
        <v>756.03083749999996</v>
      </c>
      <c r="L694" s="8">
        <f t="shared" si="12"/>
        <v>5670684.8997525005</v>
      </c>
      <c r="M694" s="8">
        <v>1</v>
      </c>
      <c r="N694" s="12">
        <v>0</v>
      </c>
      <c r="O694" s="8">
        <v>639</v>
      </c>
      <c r="P694" s="8">
        <v>0</v>
      </c>
      <c r="Q694" s="8" t="s">
        <v>2069</v>
      </c>
      <c r="R694" s="12">
        <v>2.0922092499999998</v>
      </c>
      <c r="S694" s="8">
        <v>347.9</v>
      </c>
    </row>
    <row r="695" spans="1:19">
      <c r="A695" s="8" t="s">
        <v>1414</v>
      </c>
      <c r="B695" s="8">
        <v>1</v>
      </c>
      <c r="C695" s="9">
        <v>39630</v>
      </c>
      <c r="D695" s="8" t="s">
        <v>2061</v>
      </c>
      <c r="E695" s="10">
        <v>39.200753740400003</v>
      </c>
      <c r="F695" s="10">
        <v>-119.62992015499999</v>
      </c>
      <c r="G695" s="8" t="s">
        <v>955</v>
      </c>
      <c r="H695" s="13">
        <v>9.5224604342556738</v>
      </c>
      <c r="I695" s="13">
        <v>-25.110724866734365</v>
      </c>
      <c r="J695" s="12">
        <v>2271.0086999999999</v>
      </c>
      <c r="K695" s="12">
        <v>667.53140299999995</v>
      </c>
      <c r="L695" s="8">
        <f t="shared" si="12"/>
        <v>1515969623.7362061</v>
      </c>
      <c r="M695" s="8">
        <v>4</v>
      </c>
      <c r="N695" s="12">
        <v>0.54744348529745501</v>
      </c>
      <c r="O695" s="8">
        <v>494</v>
      </c>
      <c r="P695" s="8">
        <v>0.67579961415128742</v>
      </c>
      <c r="Q695" s="8" t="s">
        <v>2072</v>
      </c>
      <c r="R695" s="12">
        <v>11.751494780145336</v>
      </c>
      <c r="S695" s="8">
        <v>399.6</v>
      </c>
    </row>
    <row r="696" spans="1:19">
      <c r="A696" s="8" t="s">
        <v>991</v>
      </c>
      <c r="B696" s="8">
        <v>1</v>
      </c>
      <c r="C696" s="9">
        <v>39645</v>
      </c>
      <c r="D696" s="8" t="s">
        <v>2061</v>
      </c>
      <c r="E696" s="10">
        <v>41.131617534299998</v>
      </c>
      <c r="F696" s="10">
        <v>-115.49975929999999</v>
      </c>
      <c r="G696" s="8" t="s">
        <v>955</v>
      </c>
      <c r="H696" s="13">
        <v>9.3853791122541903</v>
      </c>
      <c r="I696" s="13">
        <v>-30.844721454180778</v>
      </c>
      <c r="J696" s="12">
        <v>2309.6133</v>
      </c>
      <c r="K696" s="12">
        <v>334.84178350000002</v>
      </c>
      <c r="L696" s="8">
        <f t="shared" si="12"/>
        <v>773355036.56732059</v>
      </c>
      <c r="M696" s="8">
        <v>4</v>
      </c>
      <c r="N696" s="12">
        <v>1.3207522050394722E-2</v>
      </c>
      <c r="O696" s="8">
        <v>396</v>
      </c>
      <c r="P696" s="8">
        <v>1.4304614963555748E-2</v>
      </c>
      <c r="Q696" s="8" t="s">
        <v>2069</v>
      </c>
      <c r="R696" s="12">
        <v>3.9599101865996538</v>
      </c>
      <c r="S696" s="8">
        <v>540.39</v>
      </c>
    </row>
    <row r="697" spans="1:19">
      <c r="A697" s="8" t="s">
        <v>1002</v>
      </c>
      <c r="B697" s="8">
        <v>1</v>
      </c>
      <c r="C697" s="9">
        <v>39653</v>
      </c>
      <c r="D697" s="8" t="s">
        <v>2061</v>
      </c>
      <c r="E697" s="10">
        <v>40.788243893400001</v>
      </c>
      <c r="F697" s="10">
        <v>-117.044231328</v>
      </c>
      <c r="G697" s="8" t="s">
        <v>955</v>
      </c>
      <c r="H697" s="13">
        <v>7.069331359902856</v>
      </c>
      <c r="I697" s="13">
        <v>-25.118084516400771</v>
      </c>
      <c r="J697" s="12">
        <v>18906.984</v>
      </c>
      <c r="K697" s="12">
        <v>340.03082289999998</v>
      </c>
      <c r="L697" s="8">
        <f t="shared" si="12"/>
        <v>6428957328.0771332</v>
      </c>
      <c r="M697" s="8">
        <v>5</v>
      </c>
      <c r="N697" s="12">
        <v>0.44229637542979361</v>
      </c>
      <c r="O697" s="8">
        <v>311</v>
      </c>
      <c r="P697" s="8">
        <v>0.44328333404987519</v>
      </c>
      <c r="Q697" s="8" t="s">
        <v>2069</v>
      </c>
      <c r="R697" s="12">
        <v>5.1991275801196721</v>
      </c>
      <c r="S697" s="8">
        <v>483.89</v>
      </c>
    </row>
    <row r="698" spans="1:19">
      <c r="A698" s="8" t="s">
        <v>1168</v>
      </c>
      <c r="B698" s="8">
        <v>1</v>
      </c>
      <c r="C698" s="9">
        <v>39639</v>
      </c>
      <c r="D698" s="8" t="s">
        <v>2061</v>
      </c>
      <c r="E698" s="10">
        <v>40.394947995599999</v>
      </c>
      <c r="F698" s="10">
        <v>-116.12067559099999</v>
      </c>
      <c r="G698" s="8" t="s">
        <v>955</v>
      </c>
      <c r="H698" s="11">
        <v>5.0137592440594183</v>
      </c>
      <c r="I698" s="11">
        <v>-21.630875870860368</v>
      </c>
      <c r="J698" s="12">
        <v>1947.357</v>
      </c>
      <c r="K698" s="12">
        <v>322.08118804100002</v>
      </c>
      <c r="L698" s="8">
        <f t="shared" si="12"/>
        <v>627207056.0999577</v>
      </c>
      <c r="M698" s="8">
        <v>4</v>
      </c>
      <c r="N698" s="12">
        <v>0.20751924433219227</v>
      </c>
      <c r="O698" s="8">
        <v>166</v>
      </c>
      <c r="P698" s="8">
        <v>0.20787078092118397</v>
      </c>
      <c r="Q698" s="8" t="s">
        <v>2069</v>
      </c>
      <c r="R698" s="12">
        <v>3.9327772555739751</v>
      </c>
      <c r="S698" s="8">
        <v>453.7</v>
      </c>
    </row>
    <row r="699" spans="1:19">
      <c r="A699" s="8" t="s">
        <v>993</v>
      </c>
      <c r="B699" s="8">
        <v>1</v>
      </c>
      <c r="C699" s="9">
        <v>39646</v>
      </c>
      <c r="D699" s="8" t="s">
        <v>2061</v>
      </c>
      <c r="E699" s="10">
        <v>38.781478729900002</v>
      </c>
      <c r="F699" s="10">
        <v>-117.34016778100001</v>
      </c>
      <c r="G699" s="8" t="s">
        <v>955</v>
      </c>
      <c r="H699" s="11">
        <v>4.020362763603794</v>
      </c>
      <c r="I699" s="11">
        <v>-22.713031063550503</v>
      </c>
      <c r="J699" s="12">
        <v>23.535</v>
      </c>
      <c r="K699" s="12">
        <v>658.03556409999999</v>
      </c>
      <c r="L699" s="8">
        <f t="shared" si="12"/>
        <v>15486867.001093499</v>
      </c>
      <c r="M699" s="8">
        <v>2</v>
      </c>
      <c r="N699" s="12">
        <v>0</v>
      </c>
      <c r="O699" s="8">
        <v>107</v>
      </c>
      <c r="P699" s="8">
        <v>0</v>
      </c>
      <c r="Q699" s="8" t="s">
        <v>2069</v>
      </c>
      <c r="R699" s="12">
        <v>3.71142745</v>
      </c>
      <c r="S699" s="8">
        <v>47.32</v>
      </c>
    </row>
    <row r="700" spans="1:19">
      <c r="A700" s="8" t="s">
        <v>1190</v>
      </c>
      <c r="B700" s="8">
        <v>1</v>
      </c>
      <c r="C700" s="9">
        <v>39666</v>
      </c>
      <c r="D700" s="8" t="s">
        <v>2061</v>
      </c>
      <c r="E700" s="10">
        <v>41.886660948299998</v>
      </c>
      <c r="F700" s="10">
        <v>-114.686614279</v>
      </c>
      <c r="G700" s="8" t="s">
        <v>955</v>
      </c>
      <c r="H700" s="11">
        <v>4.8534050080292372</v>
      </c>
      <c r="I700" s="11">
        <v>-24.622287770228169</v>
      </c>
      <c r="J700" s="12">
        <v>2294.3501999999999</v>
      </c>
      <c r="K700" s="12">
        <v>361.842444</v>
      </c>
      <c r="L700" s="8">
        <f t="shared" si="12"/>
        <v>830193283.75988877</v>
      </c>
      <c r="M700" s="8">
        <v>4</v>
      </c>
      <c r="N700" s="12">
        <v>0.77976551506592362</v>
      </c>
      <c r="O700" s="8">
        <v>256</v>
      </c>
      <c r="P700" s="8">
        <v>0.81314015770414305</v>
      </c>
      <c r="Q700" s="8" t="s">
        <v>2070</v>
      </c>
      <c r="R700" s="12">
        <v>8.4532845872935845</v>
      </c>
      <c r="S700" s="8">
        <v>258.87</v>
      </c>
    </row>
    <row r="701" spans="1:19">
      <c r="A701" s="8" t="s">
        <v>1030</v>
      </c>
      <c r="B701" s="8">
        <v>1</v>
      </c>
      <c r="C701" s="9">
        <v>39694</v>
      </c>
      <c r="D701" s="8" t="s">
        <v>2061</v>
      </c>
      <c r="E701" s="10">
        <v>44.588505770499999</v>
      </c>
      <c r="F701" s="10">
        <v>-74.808353670700001</v>
      </c>
      <c r="G701" s="8" t="s">
        <v>951</v>
      </c>
      <c r="H701" s="13">
        <v>4.4478355665779237</v>
      </c>
      <c r="I701" s="13">
        <v>-33.344754887257807</v>
      </c>
      <c r="J701" s="12">
        <v>1.2122999999999999</v>
      </c>
      <c r="K701" s="12">
        <v>1159.7052709699999</v>
      </c>
      <c r="L701" s="8">
        <f t="shared" si="12"/>
        <v>1405910.6999969308</v>
      </c>
      <c r="M701" s="8">
        <v>1</v>
      </c>
      <c r="N701" s="12">
        <v>0</v>
      </c>
      <c r="O701" s="8">
        <v>968</v>
      </c>
      <c r="P701" s="8">
        <v>0</v>
      </c>
      <c r="Q701" s="8" t="s">
        <v>2069</v>
      </c>
      <c r="R701" s="12">
        <v>8.5223207470000002</v>
      </c>
      <c r="S701" s="8">
        <v>76.02</v>
      </c>
    </row>
    <row r="702" spans="1:19">
      <c r="A702" s="8" t="s">
        <v>1769</v>
      </c>
      <c r="B702" s="8">
        <v>1</v>
      </c>
      <c r="C702" s="9">
        <v>39667</v>
      </c>
      <c r="D702" s="8" t="s">
        <v>2061</v>
      </c>
      <c r="E702" s="10">
        <v>42.960069934099998</v>
      </c>
      <c r="F702" s="10">
        <v>-75.788608422199999</v>
      </c>
      <c r="G702" s="8" t="s">
        <v>951</v>
      </c>
      <c r="H702" s="13">
        <v>8.0686951519416823</v>
      </c>
      <c r="I702" s="13">
        <v>-26.015588038541583</v>
      </c>
      <c r="J702" s="12">
        <v>2.1743999999999999</v>
      </c>
      <c r="K702" s="12">
        <v>1112.8112582799999</v>
      </c>
      <c r="L702" s="8">
        <f t="shared" si="12"/>
        <v>2419696.800004032</v>
      </c>
      <c r="M702" s="8">
        <v>1</v>
      </c>
      <c r="N702" s="12">
        <v>8.8728883198335371</v>
      </c>
      <c r="O702" s="8">
        <v>803</v>
      </c>
      <c r="P702" s="8">
        <v>10.608686815891458</v>
      </c>
      <c r="Q702" s="8" t="s">
        <v>2070</v>
      </c>
      <c r="R702" s="12">
        <v>57.983556693063974</v>
      </c>
      <c r="S702" s="8">
        <v>553.55999999999995</v>
      </c>
    </row>
    <row r="703" spans="1:19">
      <c r="A703" s="8" t="s">
        <v>1825</v>
      </c>
      <c r="B703" s="8">
        <v>1</v>
      </c>
      <c r="C703" s="9">
        <v>39690</v>
      </c>
      <c r="D703" s="8" t="s">
        <v>2061</v>
      </c>
      <c r="E703" s="10">
        <v>44.738153633000003</v>
      </c>
      <c r="F703" s="10">
        <v>-73.4765967198</v>
      </c>
      <c r="G703" s="8" t="s">
        <v>951</v>
      </c>
      <c r="H703" s="13">
        <v>9.8080180933182426</v>
      </c>
      <c r="I703" s="13">
        <v>-28.384039212523508</v>
      </c>
      <c r="J703" s="12">
        <v>22.536899999999999</v>
      </c>
      <c r="K703" s="12">
        <v>876.44730641700005</v>
      </c>
      <c r="L703" s="8">
        <f t="shared" si="12"/>
        <v>19752405.299989287</v>
      </c>
      <c r="M703" s="8">
        <v>2</v>
      </c>
      <c r="N703" s="12">
        <v>0</v>
      </c>
      <c r="O703" s="8">
        <v>1083</v>
      </c>
      <c r="P703" s="8">
        <v>0.41817229747524348</v>
      </c>
      <c r="Q703" s="8" t="s">
        <v>2070</v>
      </c>
      <c r="R703" s="12">
        <v>27.126368294360791</v>
      </c>
      <c r="S703" s="8">
        <v>517.80999999999995</v>
      </c>
    </row>
    <row r="704" spans="1:19">
      <c r="A704" s="8" t="s">
        <v>1727</v>
      </c>
      <c r="B704" s="8">
        <v>1</v>
      </c>
      <c r="C704" s="9">
        <v>39661</v>
      </c>
      <c r="D704" s="8" t="s">
        <v>2061</v>
      </c>
      <c r="E704" s="10">
        <v>42.605278124199998</v>
      </c>
      <c r="F704" s="10">
        <v>-73.479882463699994</v>
      </c>
      <c r="G704" s="8" t="s">
        <v>951</v>
      </c>
      <c r="H704" s="13">
        <v>5.2940818031384937</v>
      </c>
      <c r="I704" s="13">
        <v>-26.611878438057399</v>
      </c>
      <c r="J704" s="12">
        <v>24.1524</v>
      </c>
      <c r="K704" s="12">
        <v>1178.8544119799999</v>
      </c>
      <c r="L704" s="8">
        <f t="shared" si="12"/>
        <v>28472163.299905751</v>
      </c>
      <c r="M704" s="8">
        <v>2</v>
      </c>
      <c r="N704" s="12">
        <v>0.45036296013293053</v>
      </c>
      <c r="O704" s="8">
        <v>371</v>
      </c>
      <c r="P704" s="8">
        <v>0.59358929326779297</v>
      </c>
      <c r="Q704" s="8" t="s">
        <v>2069</v>
      </c>
      <c r="R704" s="12">
        <v>11.95202032417852</v>
      </c>
      <c r="S704" s="8">
        <v>48.12</v>
      </c>
    </row>
    <row r="705" spans="1:19">
      <c r="A705" s="8" t="s">
        <v>1572</v>
      </c>
      <c r="B705" s="8">
        <v>1</v>
      </c>
      <c r="C705" s="9">
        <v>39976</v>
      </c>
      <c r="D705" s="8" t="s">
        <v>2061</v>
      </c>
      <c r="E705" s="10">
        <v>42.791596816800002</v>
      </c>
      <c r="F705" s="10">
        <v>-77.649222627200004</v>
      </c>
      <c r="G705" s="8" t="s">
        <v>951</v>
      </c>
      <c r="H705" s="13">
        <v>5.4427682323730764</v>
      </c>
      <c r="I705" s="13">
        <v>-26.72292829470511</v>
      </c>
      <c r="J705" s="12">
        <v>2.6532</v>
      </c>
      <c r="K705" s="12">
        <v>900.37313432799999</v>
      </c>
      <c r="L705" s="8">
        <f t="shared" si="12"/>
        <v>2388869.9999990496</v>
      </c>
      <c r="M705" s="8">
        <v>1</v>
      </c>
      <c r="N705" s="12">
        <v>26.138063843880357</v>
      </c>
      <c r="O705" s="8">
        <v>544</v>
      </c>
      <c r="P705" s="8">
        <v>26.50921652174501</v>
      </c>
      <c r="Q705" s="8" t="s">
        <v>2070</v>
      </c>
      <c r="R705" s="12">
        <v>78.794911930423297</v>
      </c>
      <c r="S705" s="8">
        <v>568.24</v>
      </c>
    </row>
    <row r="706" spans="1:19">
      <c r="A706" s="8" t="s">
        <v>1601</v>
      </c>
      <c r="B706" s="8">
        <v>1</v>
      </c>
      <c r="C706" s="9">
        <v>39977</v>
      </c>
      <c r="D706" s="8" t="s">
        <v>2061</v>
      </c>
      <c r="E706" s="10">
        <v>42.315061908899999</v>
      </c>
      <c r="F706" s="10">
        <v>-76.955035269700005</v>
      </c>
      <c r="G706" s="8" t="s">
        <v>951</v>
      </c>
      <c r="H706" s="13">
        <v>8.2114855899652532</v>
      </c>
      <c r="I706" s="13">
        <v>-28.96135914711806</v>
      </c>
      <c r="J706" s="12">
        <v>3.5802</v>
      </c>
      <c r="K706" s="12">
        <v>904.04650578200005</v>
      </c>
      <c r="L706" s="8">
        <f t="shared" si="12"/>
        <v>3236667.3000007169</v>
      </c>
      <c r="M706" s="8">
        <v>1</v>
      </c>
      <c r="N706" s="12">
        <v>0</v>
      </c>
      <c r="O706" s="8">
        <v>307</v>
      </c>
      <c r="P706" s="8">
        <v>0</v>
      </c>
      <c r="Q706" s="8" t="s">
        <v>2069</v>
      </c>
      <c r="R706" s="12">
        <v>7.7286956309999999</v>
      </c>
      <c r="S706" s="8">
        <v>169.52</v>
      </c>
    </row>
    <row r="707" spans="1:19">
      <c r="A707" s="8" t="s">
        <v>1397</v>
      </c>
      <c r="B707" s="8">
        <v>1</v>
      </c>
      <c r="C707" s="9">
        <v>39691</v>
      </c>
      <c r="D707" s="8" t="s">
        <v>2061</v>
      </c>
      <c r="E707" s="10">
        <v>44.318791928000003</v>
      </c>
      <c r="F707" s="10">
        <v>-74.523441706200003</v>
      </c>
      <c r="G707" s="8" t="s">
        <v>951</v>
      </c>
      <c r="H707" s="13">
        <v>5.4271024568431452</v>
      </c>
      <c r="I707" s="13">
        <v>-34.085338725415454</v>
      </c>
      <c r="J707" s="12">
        <v>18.057600000000001</v>
      </c>
      <c r="K707" s="12">
        <v>1102.6811204099999</v>
      </c>
      <c r="L707" s="8">
        <f t="shared" si="12"/>
        <v>19911774.599915616</v>
      </c>
      <c r="M707" s="8">
        <v>2</v>
      </c>
      <c r="N707" s="12">
        <v>0</v>
      </c>
      <c r="O707" s="8">
        <v>443</v>
      </c>
      <c r="P707" s="8">
        <v>1.461564800589996E-2</v>
      </c>
      <c r="Q707" s="8" t="s">
        <v>2069</v>
      </c>
      <c r="R707" s="12">
        <v>6.4882814599909358</v>
      </c>
      <c r="S707" s="8">
        <v>43.33</v>
      </c>
    </row>
    <row r="708" spans="1:19">
      <c r="A708" s="8" t="s">
        <v>1985</v>
      </c>
      <c r="B708" s="8">
        <v>1</v>
      </c>
      <c r="C708" s="9">
        <v>39658</v>
      </c>
      <c r="D708" s="8" t="s">
        <v>2061</v>
      </c>
      <c r="E708" s="10">
        <v>41.5628665228</v>
      </c>
      <c r="F708" s="10">
        <v>-73.845597914699994</v>
      </c>
      <c r="G708" s="8" t="s">
        <v>951</v>
      </c>
      <c r="H708" s="13">
        <v>9.7328097781655352</v>
      </c>
      <c r="I708" s="13">
        <v>-26.72822645757206</v>
      </c>
      <c r="J708" s="12">
        <v>141.26310000000001</v>
      </c>
      <c r="K708" s="12">
        <v>1195.70699992</v>
      </c>
      <c r="L708" s="8">
        <f t="shared" si="12"/>
        <v>168909277.50039899</v>
      </c>
      <c r="M708" s="8">
        <v>3</v>
      </c>
      <c r="N708" s="12">
        <v>8.4357940892216607</v>
      </c>
      <c r="O708" s="8">
        <v>606</v>
      </c>
      <c r="P708" s="8">
        <v>9.999193642123263</v>
      </c>
      <c r="Q708" s="8" t="s">
        <v>2070</v>
      </c>
      <c r="R708" s="12">
        <v>34.290163973732206</v>
      </c>
      <c r="S708" s="8">
        <v>398.15</v>
      </c>
    </row>
    <row r="709" spans="1:19">
      <c r="A709" s="8" t="s">
        <v>1631</v>
      </c>
      <c r="B709" s="8">
        <v>1</v>
      </c>
      <c r="C709" s="9">
        <v>39729</v>
      </c>
      <c r="D709" s="8" t="s">
        <v>2061</v>
      </c>
      <c r="E709" s="10">
        <v>42.422970229999997</v>
      </c>
      <c r="F709" s="10">
        <v>-75.632173237100005</v>
      </c>
      <c r="G709" s="8" t="s">
        <v>951</v>
      </c>
      <c r="H709" s="13">
        <v>12.879261766705143</v>
      </c>
      <c r="I709" s="13">
        <v>-27.187717310253159</v>
      </c>
      <c r="J709" s="12">
        <v>1231.0848000000001</v>
      </c>
      <c r="K709" s="12">
        <v>1057.7790769999999</v>
      </c>
      <c r="L709" s="8">
        <f t="shared" ref="L709:L772" si="13">J709*K709*1000</f>
        <v>1302215743.4527297</v>
      </c>
      <c r="M709" s="8">
        <v>4</v>
      </c>
      <c r="N709" s="12">
        <v>3.0839423706691012</v>
      </c>
      <c r="O709" s="8">
        <v>1215</v>
      </c>
      <c r="P709" s="8">
        <v>3.3440622731578151</v>
      </c>
      <c r="Q709" s="8" t="s">
        <v>2070</v>
      </c>
      <c r="R709" s="12">
        <v>30.24589955681023</v>
      </c>
      <c r="S709" s="8">
        <v>472.99</v>
      </c>
    </row>
    <row r="710" spans="1:19">
      <c r="A710" s="8" t="s">
        <v>1859</v>
      </c>
      <c r="B710" s="8">
        <v>1</v>
      </c>
      <c r="C710" s="9">
        <v>39666</v>
      </c>
      <c r="D710" s="8" t="s">
        <v>2061</v>
      </c>
      <c r="E710" s="10">
        <v>42.936893533700001</v>
      </c>
      <c r="F710" s="10">
        <v>-76.619181118599997</v>
      </c>
      <c r="G710" s="8" t="s">
        <v>951</v>
      </c>
      <c r="H710" s="13">
        <v>10.389335032445462</v>
      </c>
      <c r="I710" s="13">
        <v>-29.459610676383182</v>
      </c>
      <c r="J710" s="12">
        <v>5.4882</v>
      </c>
      <c r="K710" s="12">
        <v>967.19317809999995</v>
      </c>
      <c r="L710" s="8">
        <f t="shared" si="13"/>
        <v>5308149.6000484191</v>
      </c>
      <c r="M710" s="8">
        <v>1</v>
      </c>
      <c r="N710" s="12">
        <v>17.560970365344399</v>
      </c>
      <c r="O710" s="8">
        <v>1123</v>
      </c>
      <c r="P710" s="8">
        <v>17.916228322131694</v>
      </c>
      <c r="Q710" s="8" t="s">
        <v>2070</v>
      </c>
      <c r="R710" s="12">
        <v>88.955896384208501</v>
      </c>
      <c r="S710" s="8">
        <v>1303.23</v>
      </c>
    </row>
    <row r="711" spans="1:19">
      <c r="A711" s="8" t="s">
        <v>2003</v>
      </c>
      <c r="B711" s="8">
        <v>1</v>
      </c>
      <c r="C711" s="9">
        <v>39720</v>
      </c>
      <c r="D711" s="8" t="s">
        <v>2061</v>
      </c>
      <c r="E711" s="10">
        <v>42.828523988100002</v>
      </c>
      <c r="F711" s="10">
        <v>-73.989334243800002</v>
      </c>
      <c r="G711" s="8" t="s">
        <v>951</v>
      </c>
      <c r="H711" s="13">
        <v>8.9142557232772912</v>
      </c>
      <c r="I711" s="13">
        <v>-21.334926444718093</v>
      </c>
      <c r="J711" s="12">
        <v>8523.1610999999994</v>
      </c>
      <c r="K711" s="12">
        <v>1166.793308</v>
      </c>
      <c r="L711" s="8">
        <f t="shared" si="13"/>
        <v>9944767334.485918</v>
      </c>
      <c r="M711" s="8">
        <v>4</v>
      </c>
      <c r="N711" s="12">
        <v>2.9158037256502092</v>
      </c>
      <c r="O711" s="8">
        <v>769</v>
      </c>
      <c r="P711" s="8">
        <v>3.4591623569714098</v>
      </c>
      <c r="Q711" s="8" t="s">
        <v>2070</v>
      </c>
      <c r="R711" s="12">
        <v>25.122917591347118</v>
      </c>
      <c r="S711" s="8">
        <v>316.82</v>
      </c>
    </row>
    <row r="712" spans="1:19">
      <c r="A712" s="8" t="s">
        <v>1695</v>
      </c>
      <c r="B712" s="8">
        <v>1</v>
      </c>
      <c r="C712" s="9">
        <v>39665</v>
      </c>
      <c r="D712" s="8" t="s">
        <v>2061</v>
      </c>
      <c r="E712" s="10">
        <v>43.007107415199997</v>
      </c>
      <c r="F712" s="10">
        <v>-76.681051705399994</v>
      </c>
      <c r="G712" s="8" t="s">
        <v>951</v>
      </c>
      <c r="H712" s="13">
        <v>8.4908559415757843</v>
      </c>
      <c r="I712" s="13">
        <v>-26.352642144928268</v>
      </c>
      <c r="J712" s="12">
        <v>25.812899999999999</v>
      </c>
      <c r="K712" s="12">
        <v>932.36372510000001</v>
      </c>
      <c r="L712" s="8">
        <f t="shared" si="13"/>
        <v>24067011.599633787</v>
      </c>
      <c r="M712" s="8">
        <v>2</v>
      </c>
      <c r="N712" s="12">
        <v>13.603580337491326</v>
      </c>
      <c r="O712" s="8">
        <v>261</v>
      </c>
      <c r="P712" s="8">
        <v>14.023622539353175</v>
      </c>
      <c r="Q712" s="8" t="s">
        <v>2070</v>
      </c>
      <c r="R712" s="12">
        <v>71.75684214584075</v>
      </c>
      <c r="S712" s="8">
        <v>770.33</v>
      </c>
    </row>
    <row r="713" spans="1:19">
      <c r="A713" s="8" t="s">
        <v>1968</v>
      </c>
      <c r="B713" s="8">
        <v>1</v>
      </c>
      <c r="C713" s="9">
        <v>39716</v>
      </c>
      <c r="D713" s="8" t="s">
        <v>2061</v>
      </c>
      <c r="E713" s="10">
        <v>42.161440492600001</v>
      </c>
      <c r="F713" s="10">
        <v>-75.856777586999996</v>
      </c>
      <c r="G713" s="8" t="s">
        <v>951</v>
      </c>
      <c r="H713" s="13">
        <v>12.791940915481172</v>
      </c>
      <c r="I713" s="13">
        <v>-24.207557534625757</v>
      </c>
      <c r="J713" s="12">
        <v>4019.8103999999998</v>
      </c>
      <c r="K713" s="12">
        <v>1053.146667</v>
      </c>
      <c r="L713" s="8">
        <f t="shared" si="13"/>
        <v>4233449924.7319365</v>
      </c>
      <c r="M713" s="8">
        <v>4</v>
      </c>
      <c r="N713" s="12">
        <v>2.966435638645879</v>
      </c>
      <c r="O713" s="8">
        <v>563</v>
      </c>
      <c r="P713" s="8">
        <v>3.2762027251227179</v>
      </c>
      <c r="Q713" s="8" t="s">
        <v>2070</v>
      </c>
      <c r="R713" s="12">
        <v>30.406341395120783</v>
      </c>
      <c r="S713" s="8">
        <v>384.42</v>
      </c>
    </row>
    <row r="714" spans="1:19">
      <c r="A714" s="8" t="s">
        <v>1396</v>
      </c>
      <c r="B714" s="8">
        <v>1</v>
      </c>
      <c r="C714" s="9">
        <v>39693</v>
      </c>
      <c r="D714" s="8" t="s">
        <v>2061</v>
      </c>
      <c r="E714" s="10">
        <v>44.864502877299998</v>
      </c>
      <c r="F714" s="10">
        <v>-74.127997931899998</v>
      </c>
      <c r="G714" s="8" t="s">
        <v>951</v>
      </c>
      <c r="H714" s="13">
        <v>7.376475602837024</v>
      </c>
      <c r="I714" s="13">
        <v>-24.918055871178179</v>
      </c>
      <c r="J714" s="12">
        <v>42.851700000000001</v>
      </c>
      <c r="K714" s="12">
        <v>1143.6487299999999</v>
      </c>
      <c r="L714" s="8">
        <f t="shared" si="13"/>
        <v>49007292.283340998</v>
      </c>
      <c r="M714" s="8">
        <v>2</v>
      </c>
      <c r="N714" s="12">
        <v>0</v>
      </c>
      <c r="O714" s="8">
        <v>426</v>
      </c>
      <c r="P714" s="8">
        <v>0.22849891076148626</v>
      </c>
      <c r="Q714" s="8" t="s">
        <v>2069</v>
      </c>
      <c r="R714" s="12">
        <v>11.061178487381746</v>
      </c>
      <c r="S714" s="8">
        <v>103.69</v>
      </c>
    </row>
    <row r="715" spans="1:19">
      <c r="A715" s="8" t="s">
        <v>1494</v>
      </c>
      <c r="B715" s="8">
        <v>1</v>
      </c>
      <c r="C715" s="9">
        <v>39728</v>
      </c>
      <c r="D715" s="8" t="s">
        <v>2061</v>
      </c>
      <c r="E715" s="10">
        <v>44.259280664800002</v>
      </c>
      <c r="F715" s="10">
        <v>-75.767429332700004</v>
      </c>
      <c r="G715" s="8" t="s">
        <v>951</v>
      </c>
      <c r="H715" s="13">
        <v>10.22994841293562</v>
      </c>
      <c r="I715" s="13">
        <v>-26.627443878729942</v>
      </c>
      <c r="J715" s="12">
        <v>884.79269999999997</v>
      </c>
      <c r="K715" s="12">
        <v>1061.892812</v>
      </c>
      <c r="L715" s="8">
        <f t="shared" si="13"/>
        <v>939555008.24007237</v>
      </c>
      <c r="M715" s="8">
        <v>3</v>
      </c>
      <c r="N715" s="12">
        <v>1.9243201403087664</v>
      </c>
      <c r="O715" s="8">
        <v>610</v>
      </c>
      <c r="P715" s="8">
        <v>2.1525455683539181</v>
      </c>
      <c r="Q715" s="8" t="s">
        <v>2070</v>
      </c>
      <c r="R715" s="12">
        <v>22.56736924500246</v>
      </c>
      <c r="S715" s="8">
        <v>292.07</v>
      </c>
    </row>
    <row r="716" spans="1:19">
      <c r="A716" s="8" t="s">
        <v>1991</v>
      </c>
      <c r="B716" s="8">
        <v>1</v>
      </c>
      <c r="C716" s="9">
        <v>39714</v>
      </c>
      <c r="D716" s="8" t="s">
        <v>2061</v>
      </c>
      <c r="E716" s="10">
        <v>42.474130707800001</v>
      </c>
      <c r="F716" s="10">
        <v>-73.787020768199994</v>
      </c>
      <c r="G716" s="8" t="s">
        <v>951</v>
      </c>
      <c r="H716" s="13">
        <v>11.68700966217877</v>
      </c>
      <c r="I716" s="13">
        <v>-23.476024096355136</v>
      </c>
      <c r="J716" s="12">
        <v>22346.633699999998</v>
      </c>
      <c r="K716" s="12">
        <v>1160.4408209999999</v>
      </c>
      <c r="L716" s="8">
        <f t="shared" si="13"/>
        <v>25931945957.414265</v>
      </c>
      <c r="M716" s="8">
        <v>5</v>
      </c>
      <c r="N716" s="12">
        <v>2.9670000804261352</v>
      </c>
      <c r="O716" s="8">
        <v>936</v>
      </c>
      <c r="P716" s="8">
        <v>3.5518212326286425</v>
      </c>
      <c r="Q716" s="8" t="s">
        <v>2069</v>
      </c>
      <c r="R716" s="12">
        <v>21.371714733404605</v>
      </c>
      <c r="S716" s="8">
        <v>286.82</v>
      </c>
    </row>
    <row r="717" spans="1:19">
      <c r="A717" s="8" t="s">
        <v>1963</v>
      </c>
      <c r="B717" s="8">
        <v>1</v>
      </c>
      <c r="C717" s="9">
        <v>39707</v>
      </c>
      <c r="D717" s="8" t="s">
        <v>2061</v>
      </c>
      <c r="E717" s="10">
        <v>42.080651069699996</v>
      </c>
      <c r="F717" s="10">
        <v>-78.423634329600006</v>
      </c>
      <c r="G717" s="8" t="s">
        <v>951</v>
      </c>
      <c r="H717" s="13">
        <v>11.950230771413819</v>
      </c>
      <c r="I717" s="13">
        <v>-26.251610462745468</v>
      </c>
      <c r="J717" s="12">
        <v>531.16470000000004</v>
      </c>
      <c r="K717" s="12">
        <v>1069.0505000000001</v>
      </c>
      <c r="L717" s="8">
        <f t="shared" si="13"/>
        <v>567841888.1173501</v>
      </c>
      <c r="M717" s="8">
        <v>3</v>
      </c>
      <c r="N717" s="12">
        <v>2.1203564404597861</v>
      </c>
      <c r="O717" s="8">
        <v>736</v>
      </c>
      <c r="P717" s="8">
        <v>2.3402020607219978</v>
      </c>
      <c r="Q717" s="8" t="s">
        <v>2069</v>
      </c>
      <c r="R717" s="12">
        <v>24.096811482142105</v>
      </c>
      <c r="S717" s="8">
        <v>202.98</v>
      </c>
    </row>
    <row r="718" spans="1:19">
      <c r="A718" s="8" t="s">
        <v>1916</v>
      </c>
      <c r="B718" s="8">
        <v>1</v>
      </c>
      <c r="C718" s="9">
        <v>39706</v>
      </c>
      <c r="D718" s="8" t="s">
        <v>2061</v>
      </c>
      <c r="E718" s="10">
        <v>42.065905167300002</v>
      </c>
      <c r="F718" s="10">
        <v>-78.469219210099993</v>
      </c>
      <c r="G718" s="8" t="s">
        <v>951</v>
      </c>
      <c r="H718" s="13">
        <v>11.57818478309242</v>
      </c>
      <c r="I718" s="13">
        <v>-26.436493580660425</v>
      </c>
      <c r="J718" s="12">
        <v>3025.2528000000002</v>
      </c>
      <c r="K718" s="12">
        <v>1081.479642</v>
      </c>
      <c r="L718" s="8">
        <f t="shared" si="13"/>
        <v>3271749315.103498</v>
      </c>
      <c r="M718" s="8">
        <v>4</v>
      </c>
      <c r="N718" s="12">
        <v>1.4405713046783839</v>
      </c>
      <c r="O718" s="8">
        <v>718</v>
      </c>
      <c r="P718" s="8">
        <v>1.5694029955336859</v>
      </c>
      <c r="Q718" s="8" t="s">
        <v>2069</v>
      </c>
      <c r="R718" s="12">
        <v>19.188130355950889</v>
      </c>
      <c r="S718" s="8">
        <v>179.4</v>
      </c>
    </row>
    <row r="719" spans="1:19">
      <c r="A719" s="8" t="s">
        <v>1886</v>
      </c>
      <c r="B719" s="8">
        <v>1</v>
      </c>
      <c r="C719" s="9">
        <v>39718</v>
      </c>
      <c r="D719" s="8" t="s">
        <v>2061</v>
      </c>
      <c r="E719" s="10">
        <v>42.028955728100001</v>
      </c>
      <c r="F719" s="10">
        <v>-76.398305569399994</v>
      </c>
      <c r="G719" s="8" t="s">
        <v>951</v>
      </c>
      <c r="H719" s="13">
        <v>11.725152370940435</v>
      </c>
      <c r="I719" s="13">
        <v>-27.192585775622945</v>
      </c>
      <c r="J719" s="12">
        <v>12271.7376</v>
      </c>
      <c r="K719" s="12">
        <v>1056.7068730000001</v>
      </c>
      <c r="L719" s="8">
        <f t="shared" si="13"/>
        <v>12967629465.572527</v>
      </c>
      <c r="M719" s="8">
        <v>5</v>
      </c>
      <c r="N719" s="12">
        <v>2.5098549837311661</v>
      </c>
      <c r="O719" s="8">
        <v>786</v>
      </c>
      <c r="P719" s="8">
        <v>2.8773074184052652</v>
      </c>
      <c r="Q719" s="8" t="s">
        <v>2070</v>
      </c>
      <c r="R719" s="12">
        <v>26.431093015277316</v>
      </c>
      <c r="S719" s="8">
        <v>366.15</v>
      </c>
    </row>
    <row r="720" spans="1:19">
      <c r="A720" s="8" t="s">
        <v>1029</v>
      </c>
      <c r="B720" s="8">
        <v>1</v>
      </c>
      <c r="C720" s="9">
        <v>39688</v>
      </c>
      <c r="D720" s="8" t="s">
        <v>2061</v>
      </c>
      <c r="E720" s="10">
        <v>43.531578971000002</v>
      </c>
      <c r="F720" s="10">
        <v>-74.551729876799996</v>
      </c>
      <c r="G720" s="8" t="s">
        <v>951</v>
      </c>
      <c r="H720" s="13">
        <v>2.4976648993284702</v>
      </c>
      <c r="I720" s="13">
        <v>-25.072143166619419</v>
      </c>
      <c r="J720" s="12">
        <v>9.0837000000000003</v>
      </c>
      <c r="K720" s="12">
        <v>1563.475181</v>
      </c>
      <c r="L720" s="8">
        <f t="shared" si="13"/>
        <v>14202139.5016497</v>
      </c>
      <c r="M720" s="8">
        <v>1</v>
      </c>
      <c r="N720" s="12">
        <v>0</v>
      </c>
      <c r="O720" s="8">
        <v>313</v>
      </c>
      <c r="P720" s="8">
        <v>0</v>
      </c>
      <c r="Q720" s="8" t="s">
        <v>2069</v>
      </c>
      <c r="R720" s="12">
        <v>8.1026122570000005</v>
      </c>
      <c r="S720" s="8">
        <v>21.05</v>
      </c>
    </row>
    <row r="721" spans="1:19">
      <c r="A721" s="8" t="s">
        <v>1942</v>
      </c>
      <c r="B721" s="8">
        <v>1</v>
      </c>
      <c r="C721" s="9">
        <v>39686</v>
      </c>
      <c r="D721" s="8" t="s">
        <v>2061</v>
      </c>
      <c r="E721" s="10">
        <v>42.055755619000003</v>
      </c>
      <c r="F721" s="10">
        <v>-73.931950895599996</v>
      </c>
      <c r="G721" s="8" t="s">
        <v>951</v>
      </c>
      <c r="H721" s="13">
        <v>10.325064482160927</v>
      </c>
      <c r="I721" s="13">
        <v>-21.851337522219179</v>
      </c>
      <c r="J721" s="12">
        <v>27080.470799999999</v>
      </c>
      <c r="K721" s="12">
        <v>1158.4658959999999</v>
      </c>
      <c r="L721" s="8">
        <f t="shared" si="13"/>
        <v>31371801869.423832</v>
      </c>
      <c r="M721" s="8">
        <v>5</v>
      </c>
      <c r="N721" s="12">
        <v>3.0122620978069419</v>
      </c>
      <c r="O721" s="8">
        <v>576</v>
      </c>
      <c r="P721" s="8">
        <v>3.6197991100543616</v>
      </c>
      <c r="Q721" s="8" t="s">
        <v>2069</v>
      </c>
      <c r="R721" s="12">
        <v>21.430195350783364</v>
      </c>
      <c r="S721" s="8">
        <v>233.23</v>
      </c>
    </row>
    <row r="722" spans="1:19">
      <c r="A722" s="8" t="s">
        <v>1748</v>
      </c>
      <c r="B722" s="8">
        <v>1</v>
      </c>
      <c r="C722" s="9">
        <v>39975</v>
      </c>
      <c r="D722" s="8" t="s">
        <v>2061</v>
      </c>
      <c r="E722" s="10">
        <v>42.6784929206</v>
      </c>
      <c r="F722" s="10">
        <v>-77.706477115300004</v>
      </c>
      <c r="G722" s="8" t="s">
        <v>951</v>
      </c>
      <c r="H722" s="13">
        <v>8.1168534809513542</v>
      </c>
      <c r="I722" s="13">
        <v>-28.909832475153035</v>
      </c>
      <c r="J722" s="12">
        <v>3.9788999999999999</v>
      </c>
      <c r="K722" s="12">
        <v>912.13006110000003</v>
      </c>
      <c r="L722" s="8">
        <f t="shared" si="13"/>
        <v>3629274.3001107899</v>
      </c>
      <c r="M722" s="8">
        <v>1</v>
      </c>
      <c r="N722" s="12">
        <v>8.1957214415453929</v>
      </c>
      <c r="O722" s="8">
        <v>1256</v>
      </c>
      <c r="P722" s="8">
        <v>8.4401127000013538</v>
      </c>
      <c r="Q722" s="8" t="s">
        <v>2070</v>
      </c>
      <c r="R722" s="12">
        <v>30.737943538347618</v>
      </c>
      <c r="S722" s="8">
        <v>448.98</v>
      </c>
    </row>
    <row r="723" spans="1:19">
      <c r="A723" s="8" t="s">
        <v>1554</v>
      </c>
      <c r="B723" s="8">
        <v>1</v>
      </c>
      <c r="C723" s="9">
        <v>40011</v>
      </c>
      <c r="D723" s="8" t="s">
        <v>2061</v>
      </c>
      <c r="E723" s="10">
        <v>44.818640622399997</v>
      </c>
      <c r="F723" s="10">
        <v>-75.100782512799995</v>
      </c>
      <c r="G723" s="8" t="s">
        <v>951</v>
      </c>
      <c r="H723" s="13">
        <v>6.5372210088163101</v>
      </c>
      <c r="I723" s="13">
        <v>-27.87135709357246</v>
      </c>
      <c r="J723" s="12">
        <v>1536.1677</v>
      </c>
      <c r="K723" s="12">
        <v>1066.09924112</v>
      </c>
      <c r="L723" s="8">
        <f t="shared" si="13"/>
        <v>1637707219.2030559</v>
      </c>
      <c r="M723" s="8">
        <v>4</v>
      </c>
      <c r="N723" s="12">
        <v>1.7014436387670151</v>
      </c>
      <c r="O723" s="8">
        <v>380</v>
      </c>
      <c r="P723" s="8">
        <v>1.7717411169485775</v>
      </c>
      <c r="Q723" s="8" t="s">
        <v>2070</v>
      </c>
      <c r="R723" s="12">
        <v>16.063865558274081</v>
      </c>
      <c r="S723" s="8">
        <v>92.24</v>
      </c>
    </row>
    <row r="724" spans="1:19">
      <c r="A724" s="8" t="s">
        <v>1134</v>
      </c>
      <c r="B724" s="8">
        <v>1</v>
      </c>
      <c r="C724" s="9">
        <v>40048</v>
      </c>
      <c r="D724" s="8" t="s">
        <v>2061</v>
      </c>
      <c r="E724" s="10">
        <v>43.121457598600003</v>
      </c>
      <c r="F724" s="10">
        <v>-75.263320689500006</v>
      </c>
      <c r="G724" s="8" t="s">
        <v>951</v>
      </c>
      <c r="H724" s="13">
        <v>8.9309142568157895</v>
      </c>
      <c r="I724" s="13">
        <v>-25.450424912624904</v>
      </c>
      <c r="J724" s="12">
        <v>1083.6279</v>
      </c>
      <c r="K724" s="12">
        <v>1206.64343194</v>
      </c>
      <c r="L724" s="8">
        <f t="shared" si="13"/>
        <v>1307552488.2019351</v>
      </c>
      <c r="M724" s="8">
        <v>4</v>
      </c>
      <c r="N724" s="12">
        <v>5.312711850022148</v>
      </c>
      <c r="O724" s="8">
        <v>836</v>
      </c>
      <c r="P724" s="8">
        <v>6.0514639408231847</v>
      </c>
      <c r="Q724" s="8" t="s">
        <v>2070</v>
      </c>
      <c r="R724" s="12">
        <v>37.025823721719043</v>
      </c>
      <c r="S724" s="8">
        <v>444.03</v>
      </c>
    </row>
    <row r="725" spans="1:19">
      <c r="A725" s="8" t="s">
        <v>1967</v>
      </c>
      <c r="B725" s="8">
        <v>1</v>
      </c>
      <c r="C725" s="9">
        <v>39727</v>
      </c>
      <c r="D725" s="8" t="s">
        <v>2061</v>
      </c>
      <c r="E725" s="10">
        <v>43.304500301300003</v>
      </c>
      <c r="F725" s="10">
        <v>-76.397699289900004</v>
      </c>
      <c r="G725" s="8" t="s">
        <v>951</v>
      </c>
      <c r="H725" s="13">
        <v>10.842668590841285</v>
      </c>
      <c r="I725" s="13">
        <v>-23.814317819494153</v>
      </c>
      <c r="J725" s="12">
        <v>20493.466199999999</v>
      </c>
      <c r="K725" s="12">
        <v>982.85488217700004</v>
      </c>
      <c r="L725" s="8">
        <f t="shared" si="13"/>
        <v>20142103307.399334</v>
      </c>
      <c r="M725" s="8">
        <v>5</v>
      </c>
      <c r="N725" s="12">
        <v>9.2525009469382855</v>
      </c>
      <c r="O725" s="8">
        <v>1226</v>
      </c>
      <c r="P725" s="8">
        <v>10.252671786346646</v>
      </c>
      <c r="Q725" s="8" t="s">
        <v>2070</v>
      </c>
      <c r="R725" s="12">
        <v>49.804329528387854</v>
      </c>
      <c r="S725" s="8">
        <v>979.64</v>
      </c>
    </row>
    <row r="726" spans="1:19">
      <c r="A726" s="8" t="s">
        <v>1896</v>
      </c>
      <c r="B726" s="8">
        <v>1</v>
      </c>
      <c r="C726" s="9">
        <v>40014</v>
      </c>
      <c r="D726" s="8" t="s">
        <v>2061</v>
      </c>
      <c r="E726" s="10">
        <v>44.616129249399997</v>
      </c>
      <c r="F726" s="10">
        <v>-75.406150142300007</v>
      </c>
      <c r="G726" s="8" t="s">
        <v>951</v>
      </c>
      <c r="H726" s="13">
        <v>6.8735759952468563</v>
      </c>
      <c r="I726" s="13">
        <v>-27.957379184570936</v>
      </c>
      <c r="J726" s="12">
        <v>3989.7269999999999</v>
      </c>
      <c r="K726" s="12">
        <v>1084.7064996199999</v>
      </c>
      <c r="L726" s="8">
        <f t="shared" si="13"/>
        <v>4327682808.6094036</v>
      </c>
      <c r="M726" s="8">
        <v>4</v>
      </c>
      <c r="N726" s="12">
        <v>1.6230382710972489</v>
      </c>
      <c r="O726" s="8">
        <v>378</v>
      </c>
      <c r="P726" s="8">
        <v>1.7102064262808281</v>
      </c>
      <c r="Q726" s="8" t="s">
        <v>2070</v>
      </c>
      <c r="R726" s="12">
        <v>16.258775939514873</v>
      </c>
      <c r="S726" s="8">
        <v>72.92</v>
      </c>
    </row>
    <row r="727" spans="1:19">
      <c r="A727" s="8" t="s">
        <v>1801</v>
      </c>
      <c r="B727" s="8">
        <v>1</v>
      </c>
      <c r="C727" s="9">
        <v>39986</v>
      </c>
      <c r="D727" s="8" t="s">
        <v>2061</v>
      </c>
      <c r="E727" s="10">
        <v>41.596264377799997</v>
      </c>
      <c r="F727" s="10">
        <v>-74.367530414100003</v>
      </c>
      <c r="G727" s="8" t="s">
        <v>951</v>
      </c>
      <c r="H727" s="13">
        <v>6.1929815974247582</v>
      </c>
      <c r="I727" s="13">
        <v>-25.231684624975646</v>
      </c>
      <c r="J727" s="12">
        <v>24.309000000000001</v>
      </c>
      <c r="K727" s="12">
        <v>1209.0577559999999</v>
      </c>
      <c r="L727" s="8">
        <f t="shared" si="13"/>
        <v>29390984.990603998</v>
      </c>
      <c r="M727" s="8">
        <v>2</v>
      </c>
      <c r="N727" s="12">
        <v>0.97623154406139334</v>
      </c>
      <c r="O727" s="8">
        <v>202</v>
      </c>
      <c r="P727" s="8">
        <v>1.5871184786184926</v>
      </c>
      <c r="Q727" s="8" t="s">
        <v>2069</v>
      </c>
      <c r="R727" s="12">
        <v>13.303527698011058</v>
      </c>
      <c r="S727" s="8">
        <v>86.97</v>
      </c>
    </row>
    <row r="728" spans="1:19">
      <c r="A728" s="8" t="s">
        <v>1753</v>
      </c>
      <c r="B728" s="8">
        <v>1</v>
      </c>
      <c r="C728" s="9">
        <v>39699</v>
      </c>
      <c r="D728" s="8" t="s">
        <v>2061</v>
      </c>
      <c r="E728" s="10">
        <v>42.90824199</v>
      </c>
      <c r="F728" s="10">
        <v>-75.478302772099994</v>
      </c>
      <c r="G728" s="8" t="s">
        <v>951</v>
      </c>
      <c r="H728" s="13">
        <v>14.981730926479379</v>
      </c>
      <c r="I728" s="13">
        <v>-28.446054655267542</v>
      </c>
      <c r="J728" s="12">
        <v>5.5242000000000004</v>
      </c>
      <c r="K728" s="12">
        <v>1109.1368520000001</v>
      </c>
      <c r="L728" s="8">
        <f t="shared" si="13"/>
        <v>6127093.7978184009</v>
      </c>
      <c r="M728" s="8">
        <v>1</v>
      </c>
      <c r="N728" s="12">
        <v>5.2285930187340952</v>
      </c>
      <c r="O728" s="8">
        <v>5481</v>
      </c>
      <c r="P728" s="8">
        <v>5.3563497981318067</v>
      </c>
      <c r="Q728" s="8" t="s">
        <v>2070</v>
      </c>
      <c r="R728" s="12">
        <v>33.558356117162738</v>
      </c>
      <c r="S728" s="8">
        <v>1276.1300000000001</v>
      </c>
    </row>
    <row r="729" spans="1:19">
      <c r="A729" s="8" t="s">
        <v>1719</v>
      </c>
      <c r="B729" s="8">
        <v>1</v>
      </c>
      <c r="C729" s="9">
        <v>39700</v>
      </c>
      <c r="D729" s="8" t="s">
        <v>2061</v>
      </c>
      <c r="E729" s="10">
        <v>43.0156680447</v>
      </c>
      <c r="F729" s="10">
        <v>-76.854638639300006</v>
      </c>
      <c r="G729" s="8" t="s">
        <v>951</v>
      </c>
      <c r="H729" s="13">
        <v>11.187757389126805</v>
      </c>
      <c r="I729" s="13">
        <v>-32.496085431346259</v>
      </c>
      <c r="J729" s="12">
        <v>0.45</v>
      </c>
      <c r="K729" s="12">
        <v>923.22199999999998</v>
      </c>
      <c r="L729" s="8">
        <f t="shared" si="13"/>
        <v>415449.9</v>
      </c>
      <c r="M729" s="8">
        <v>1</v>
      </c>
      <c r="N729" s="12">
        <v>14.63</v>
      </c>
      <c r="O729" s="8">
        <v>613</v>
      </c>
      <c r="P729" s="8">
        <v>14.63</v>
      </c>
      <c r="Q729" s="8" t="s">
        <v>2070</v>
      </c>
      <c r="R729" s="12">
        <v>73.981180109999997</v>
      </c>
      <c r="S729" s="8">
        <v>1886.16</v>
      </c>
    </row>
    <row r="730" spans="1:19">
      <c r="A730" s="8" t="s">
        <v>1669</v>
      </c>
      <c r="B730" s="8">
        <v>1</v>
      </c>
      <c r="C730" s="9">
        <v>39725</v>
      </c>
      <c r="D730" s="8" t="s">
        <v>2061</v>
      </c>
      <c r="E730" s="10">
        <v>42.741266091200004</v>
      </c>
      <c r="F730" s="10">
        <v>-76.474403358000004</v>
      </c>
      <c r="G730" s="8" t="s">
        <v>951</v>
      </c>
      <c r="H730" s="13">
        <v>5.0855613795590058</v>
      </c>
      <c r="I730" s="13">
        <v>-26.374779377081484</v>
      </c>
      <c r="J730" s="12">
        <v>0.65969999999999995</v>
      </c>
      <c r="K730" s="12">
        <v>1000.623465</v>
      </c>
      <c r="L730" s="8">
        <f t="shared" si="13"/>
        <v>660111.29986049992</v>
      </c>
      <c r="M730" s="8">
        <v>1</v>
      </c>
      <c r="N730" s="12">
        <v>2.3654080187639499</v>
      </c>
      <c r="O730" s="8">
        <v>277</v>
      </c>
      <c r="P730" s="8">
        <v>2.3654080187639499</v>
      </c>
      <c r="Q730" s="8" t="s">
        <v>2069</v>
      </c>
      <c r="R730" s="12">
        <v>20.804379822375299</v>
      </c>
      <c r="S730" s="8">
        <v>183.1</v>
      </c>
    </row>
    <row r="731" spans="1:19">
      <c r="A731" s="8" t="s">
        <v>1073</v>
      </c>
      <c r="B731" s="8">
        <v>1</v>
      </c>
      <c r="C731" s="9">
        <v>39981</v>
      </c>
      <c r="D731" s="8" t="s">
        <v>2061</v>
      </c>
      <c r="E731" s="10">
        <v>42.4942017252</v>
      </c>
      <c r="F731" s="10">
        <v>-75.571941541000001</v>
      </c>
      <c r="G731" s="8" t="s">
        <v>951</v>
      </c>
      <c r="H731" s="13">
        <v>6.56402708789724</v>
      </c>
      <c r="I731" s="13">
        <v>-26.482912445793929</v>
      </c>
      <c r="J731" s="12">
        <v>7.5384000000000002</v>
      </c>
      <c r="K731" s="12">
        <v>1063.2593119999999</v>
      </c>
      <c r="L731" s="8">
        <f t="shared" si="13"/>
        <v>8015273.9975808002</v>
      </c>
      <c r="M731" s="8">
        <v>1</v>
      </c>
      <c r="N731" s="12">
        <v>2.435536466791298</v>
      </c>
      <c r="O731" s="8">
        <v>298</v>
      </c>
      <c r="P731" s="8">
        <v>2.5225572543234027</v>
      </c>
      <c r="Q731" s="8" t="s">
        <v>2070</v>
      </c>
      <c r="R731" s="12">
        <v>24.612748590711647</v>
      </c>
      <c r="S731" s="8">
        <v>119.83</v>
      </c>
    </row>
    <row r="732" spans="1:19">
      <c r="A732" s="8" t="s">
        <v>1643</v>
      </c>
      <c r="B732" s="8">
        <v>1</v>
      </c>
      <c r="C732" s="9">
        <v>40015</v>
      </c>
      <c r="D732" s="8" t="s">
        <v>2061</v>
      </c>
      <c r="E732" s="10">
        <v>44.499541505400003</v>
      </c>
      <c r="F732" s="10">
        <v>-74.885223615000001</v>
      </c>
      <c r="G732" s="8" t="s">
        <v>951</v>
      </c>
      <c r="H732" s="13">
        <v>4.9345901556105609</v>
      </c>
      <c r="I732" s="13">
        <v>-32.567845250814884</v>
      </c>
      <c r="J732" s="12">
        <v>52.055100000000003</v>
      </c>
      <c r="K732" s="12">
        <v>1115.8328120000001</v>
      </c>
      <c r="L732" s="8">
        <f t="shared" si="13"/>
        <v>58084788.611941203</v>
      </c>
      <c r="M732" s="8">
        <v>2</v>
      </c>
      <c r="N732" s="12">
        <v>0</v>
      </c>
      <c r="O732" s="8">
        <v>308</v>
      </c>
      <c r="P732" s="8">
        <v>2.5110040863871388E-2</v>
      </c>
      <c r="Q732" s="8" t="s">
        <v>2069</v>
      </c>
      <c r="R732" s="12">
        <v>6.5626919520682314</v>
      </c>
      <c r="S732" s="8">
        <v>140.5</v>
      </c>
    </row>
    <row r="733" spans="1:19">
      <c r="A733" s="8" t="s">
        <v>1407</v>
      </c>
      <c r="B733" s="8">
        <v>1</v>
      </c>
      <c r="C733" s="9">
        <v>40039</v>
      </c>
      <c r="D733" s="8" t="s">
        <v>2061</v>
      </c>
      <c r="E733" s="10">
        <v>44.657504293899997</v>
      </c>
      <c r="F733" s="10">
        <v>-74.005237628299994</v>
      </c>
      <c r="G733" s="8" t="s">
        <v>951</v>
      </c>
      <c r="H733" s="13">
        <v>5.4334777774714267</v>
      </c>
      <c r="I733" s="13">
        <v>-26.105231813199797</v>
      </c>
      <c r="J733" s="12">
        <v>1.1079000000000001</v>
      </c>
      <c r="K733" s="12">
        <v>1111.645816</v>
      </c>
      <c r="L733" s="8">
        <f t="shared" si="13"/>
        <v>1231592.3995463999</v>
      </c>
      <c r="M733" s="8">
        <v>1</v>
      </c>
      <c r="N733" s="12">
        <v>0</v>
      </c>
      <c r="O733" s="8">
        <v>291</v>
      </c>
      <c r="P733" s="8">
        <v>0</v>
      </c>
      <c r="Q733" s="8" t="s">
        <v>2069</v>
      </c>
      <c r="R733" s="12">
        <v>5.1404664520000001</v>
      </c>
      <c r="S733" s="8">
        <v>55.45</v>
      </c>
    </row>
    <row r="734" spans="1:19">
      <c r="A734" s="8" t="s">
        <v>1921</v>
      </c>
      <c r="B734" s="8">
        <v>1</v>
      </c>
      <c r="C734" s="9">
        <v>40014</v>
      </c>
      <c r="D734" s="8" t="s">
        <v>2061</v>
      </c>
      <c r="E734" s="10">
        <v>40.735020380900004</v>
      </c>
      <c r="F734" s="10">
        <v>-81.636573566199999</v>
      </c>
      <c r="G734" s="8" t="s">
        <v>951</v>
      </c>
      <c r="H734" s="11">
        <v>10.11840331100106</v>
      </c>
      <c r="I734" s="11">
        <v>-26.917361520674184</v>
      </c>
      <c r="J734" s="12">
        <v>0.7137</v>
      </c>
      <c r="K734" s="12">
        <v>997.184110971</v>
      </c>
      <c r="L734" s="8">
        <f t="shared" si="13"/>
        <v>711690.30000000272</v>
      </c>
      <c r="M734" s="8">
        <v>1</v>
      </c>
      <c r="N734" s="12">
        <v>28.7759754598376</v>
      </c>
      <c r="O734" s="8">
        <v>286</v>
      </c>
      <c r="P734" s="8">
        <v>30.063662227642233</v>
      </c>
      <c r="Q734" s="8" t="s">
        <v>2070</v>
      </c>
      <c r="R734" s="12">
        <v>119.52262169344468</v>
      </c>
      <c r="S734" s="8">
        <v>528.05999999999995</v>
      </c>
    </row>
    <row r="735" spans="1:19">
      <c r="A735" s="8" t="s">
        <v>1652</v>
      </c>
      <c r="B735" s="8">
        <v>1</v>
      </c>
      <c r="C735" s="9">
        <v>40009</v>
      </c>
      <c r="D735" s="8" t="s">
        <v>2061</v>
      </c>
      <c r="E735" s="10">
        <v>39.631692423399997</v>
      </c>
      <c r="F735" s="10">
        <v>-81.192911702900005</v>
      </c>
      <c r="G735" s="8" t="s">
        <v>957</v>
      </c>
      <c r="H735" s="11">
        <v>5.7252083370977624</v>
      </c>
      <c r="I735" s="11">
        <v>-28.128095937956822</v>
      </c>
      <c r="J735" s="12">
        <v>89.826300000000003</v>
      </c>
      <c r="K735" s="12">
        <v>1054.27754566</v>
      </c>
      <c r="L735" s="8">
        <f t="shared" si="13"/>
        <v>94701851.099718854</v>
      </c>
      <c r="M735" s="8">
        <v>2</v>
      </c>
      <c r="N735" s="12">
        <v>1.2621734403724842</v>
      </c>
      <c r="O735" s="8">
        <v>265</v>
      </c>
      <c r="P735" s="8">
        <v>1.3680080721936798</v>
      </c>
      <c r="Q735" s="8" t="s">
        <v>2069</v>
      </c>
      <c r="R735" s="12">
        <v>19.677854977589423</v>
      </c>
      <c r="S735" s="8">
        <v>674.55</v>
      </c>
    </row>
    <row r="736" spans="1:19">
      <c r="A736" s="8" t="s">
        <v>1959</v>
      </c>
      <c r="B736" s="8">
        <v>1</v>
      </c>
      <c r="C736" s="9">
        <v>40057</v>
      </c>
      <c r="D736" s="8" t="s">
        <v>2061</v>
      </c>
      <c r="E736" s="10">
        <v>41.292052942399998</v>
      </c>
      <c r="F736" s="10">
        <v>-82.590849419400001</v>
      </c>
      <c r="G736" s="8" t="s">
        <v>951</v>
      </c>
      <c r="H736" s="11">
        <v>8.9360038462645779</v>
      </c>
      <c r="I736" s="11">
        <v>-25.67006702051798</v>
      </c>
      <c r="J736" s="12">
        <v>24.5565</v>
      </c>
      <c r="K736" s="12">
        <v>931.57155946499995</v>
      </c>
      <c r="L736" s="8">
        <f t="shared" si="13"/>
        <v>22876137.000002272</v>
      </c>
      <c r="M736" s="8">
        <v>2</v>
      </c>
      <c r="N736" s="12">
        <v>58.806891885135862</v>
      </c>
      <c r="O736" s="8">
        <v>689</v>
      </c>
      <c r="P736" s="8">
        <v>59.283705564759714</v>
      </c>
      <c r="Q736" s="8" t="s">
        <v>2071</v>
      </c>
      <c r="R736" s="12">
        <v>119.46555280795796</v>
      </c>
      <c r="S736" s="8">
        <v>714.66</v>
      </c>
    </row>
    <row r="737" spans="1:19">
      <c r="A737" s="8" t="s">
        <v>1793</v>
      </c>
      <c r="B737" s="8">
        <v>1</v>
      </c>
      <c r="C737" s="9">
        <v>40008</v>
      </c>
      <c r="D737" s="8" t="s">
        <v>2061</v>
      </c>
      <c r="E737" s="10">
        <v>39.993538429399997</v>
      </c>
      <c r="F737" s="10">
        <v>-80.866312401900004</v>
      </c>
      <c r="G737" s="8" t="s">
        <v>957</v>
      </c>
      <c r="H737" s="11">
        <v>5.6938845574391186</v>
      </c>
      <c r="I737" s="11">
        <v>-25.928090859418191</v>
      </c>
      <c r="J737" s="12">
        <v>1.7298</v>
      </c>
      <c r="K737" s="12">
        <v>1056.53069719</v>
      </c>
      <c r="L737" s="8">
        <f t="shared" si="13"/>
        <v>1827586.799999262</v>
      </c>
      <c r="M737" s="8">
        <v>1</v>
      </c>
      <c r="N737" s="12">
        <v>0.18191087533442279</v>
      </c>
      <c r="O737" s="8">
        <v>274</v>
      </c>
      <c r="P737" s="8">
        <v>0.49079963638575691</v>
      </c>
      <c r="Q737" s="8" t="s">
        <v>2069</v>
      </c>
      <c r="R737" s="12">
        <v>13.519060006931658</v>
      </c>
      <c r="S737" s="8">
        <v>551.47</v>
      </c>
    </row>
    <row r="738" spans="1:19">
      <c r="A738" s="8" t="s">
        <v>1820</v>
      </c>
      <c r="B738" s="8">
        <v>1</v>
      </c>
      <c r="C738" s="9">
        <v>40015</v>
      </c>
      <c r="D738" s="8" t="s">
        <v>2061</v>
      </c>
      <c r="E738" s="10">
        <v>40.706628722700003</v>
      </c>
      <c r="F738" s="10">
        <v>-80.799175878100002</v>
      </c>
      <c r="G738" s="8" t="s">
        <v>957</v>
      </c>
      <c r="H738" s="11">
        <v>7.5932286762593586</v>
      </c>
      <c r="I738" s="11">
        <v>-23.283298243749339</v>
      </c>
      <c r="J738" s="12">
        <v>3.4380000000000002</v>
      </c>
      <c r="K738" s="12">
        <v>986.39476439999999</v>
      </c>
      <c r="L738" s="8">
        <f t="shared" si="13"/>
        <v>3391225.2000072002</v>
      </c>
      <c r="M738" s="8">
        <v>1</v>
      </c>
      <c r="N738" s="12">
        <v>3.3979671689903022</v>
      </c>
      <c r="O738" s="8">
        <v>264</v>
      </c>
      <c r="P738" s="8">
        <v>3.3979671689903022</v>
      </c>
      <c r="Q738" s="8" t="s">
        <v>2069</v>
      </c>
      <c r="R738" s="12">
        <v>25.728230800227717</v>
      </c>
      <c r="S738" s="8">
        <v>975.9</v>
      </c>
    </row>
    <row r="739" spans="1:19">
      <c r="A739" s="8" t="s">
        <v>1665</v>
      </c>
      <c r="B739" s="8">
        <v>1</v>
      </c>
      <c r="C739" s="9">
        <v>40002</v>
      </c>
      <c r="D739" s="8" t="s">
        <v>2061</v>
      </c>
      <c r="E739" s="10">
        <v>39.7456717719</v>
      </c>
      <c r="F739" s="10">
        <v>-81.841620676999995</v>
      </c>
      <c r="G739" s="8" t="s">
        <v>957</v>
      </c>
      <c r="H739" s="11">
        <v>4.0065468579506698</v>
      </c>
      <c r="I739" s="11">
        <v>-31.156287364614254</v>
      </c>
      <c r="J739" s="12">
        <v>3.4335</v>
      </c>
      <c r="K739" s="12">
        <v>1028.104587</v>
      </c>
      <c r="L739" s="8">
        <f t="shared" si="13"/>
        <v>3529997.0994644999</v>
      </c>
      <c r="M739" s="8">
        <v>1</v>
      </c>
      <c r="N739" s="12">
        <v>9.4961942791564269</v>
      </c>
      <c r="O739" s="8">
        <v>789</v>
      </c>
      <c r="P739" s="8">
        <v>9.9537944830644527</v>
      </c>
      <c r="Q739" s="8" t="s">
        <v>2070</v>
      </c>
      <c r="R739" s="12">
        <v>45.62360346583241</v>
      </c>
      <c r="S739" s="8">
        <v>851.32</v>
      </c>
    </row>
    <row r="740" spans="1:19">
      <c r="A740" s="8" t="s">
        <v>1892</v>
      </c>
      <c r="B740" s="8">
        <v>1</v>
      </c>
      <c r="C740" s="9">
        <v>40071</v>
      </c>
      <c r="D740" s="8" t="s">
        <v>2061</v>
      </c>
      <c r="E740" s="10">
        <v>41.793628273899998</v>
      </c>
      <c r="F740" s="10">
        <v>-80.822662860700007</v>
      </c>
      <c r="G740" s="8" t="s">
        <v>951</v>
      </c>
      <c r="H740" s="11">
        <v>10.698445948140311</v>
      </c>
      <c r="I740" s="11">
        <v>-28.542758312579711</v>
      </c>
      <c r="J740" s="12">
        <v>14.4009</v>
      </c>
      <c r="K740" s="12">
        <v>1038.111993</v>
      </c>
      <c r="L740" s="8">
        <f t="shared" si="13"/>
        <v>14949746.999993701</v>
      </c>
      <c r="M740" s="8">
        <v>2</v>
      </c>
      <c r="N740" s="12">
        <v>6.6877548847513308</v>
      </c>
      <c r="O740" s="8">
        <v>1359</v>
      </c>
      <c r="P740" s="8">
        <v>7.4550800215363484</v>
      </c>
      <c r="Q740" s="8" t="s">
        <v>2069</v>
      </c>
      <c r="R740" s="12">
        <v>34.47068392295656</v>
      </c>
      <c r="S740" s="8">
        <v>532.91</v>
      </c>
    </row>
    <row r="741" spans="1:19">
      <c r="A741" s="8" t="s">
        <v>1947</v>
      </c>
      <c r="B741" s="8">
        <v>1</v>
      </c>
      <c r="C741" s="9">
        <v>40051</v>
      </c>
      <c r="D741" s="8" t="s">
        <v>2061</v>
      </c>
      <c r="E741" s="10">
        <v>41.159055756900003</v>
      </c>
      <c r="F741" s="10">
        <v>-81.817744669099994</v>
      </c>
      <c r="G741" s="8" t="s">
        <v>951</v>
      </c>
      <c r="H741" s="11">
        <v>8.5604911682649885</v>
      </c>
      <c r="I741" s="11">
        <v>-26.39695389275165</v>
      </c>
      <c r="J741" s="12">
        <v>93.262500000000003</v>
      </c>
      <c r="K741" s="12">
        <v>972.83813750000002</v>
      </c>
      <c r="L741" s="8">
        <f t="shared" si="13"/>
        <v>90729316.798593745</v>
      </c>
      <c r="M741" s="8">
        <v>2</v>
      </c>
      <c r="N741" s="12">
        <v>50.33457123270103</v>
      </c>
      <c r="O741" s="8">
        <v>326</v>
      </c>
      <c r="P741" s="8">
        <v>53.269875138461948</v>
      </c>
      <c r="Q741" s="8" t="s">
        <v>2071</v>
      </c>
      <c r="R741" s="12">
        <v>98.849591600892694</v>
      </c>
      <c r="S741" s="8">
        <v>810.47</v>
      </c>
    </row>
    <row r="742" spans="1:19">
      <c r="A742" s="8" t="s">
        <v>1565</v>
      </c>
      <c r="B742" s="8">
        <v>1</v>
      </c>
      <c r="C742" s="9">
        <v>40014</v>
      </c>
      <c r="D742" s="8" t="s">
        <v>2061</v>
      </c>
      <c r="E742" s="10">
        <v>40.373149079400001</v>
      </c>
      <c r="F742" s="10">
        <v>-81.213270171100007</v>
      </c>
      <c r="G742" s="8" t="s">
        <v>957</v>
      </c>
      <c r="H742" s="11">
        <v>7.2268879229528808</v>
      </c>
      <c r="I742" s="11">
        <v>-28.476296861601643</v>
      </c>
      <c r="J742" s="12">
        <v>4.3695000000000004</v>
      </c>
      <c r="K742" s="12">
        <v>1037.9462410000001</v>
      </c>
      <c r="L742" s="8">
        <f t="shared" si="13"/>
        <v>4535306.1000495013</v>
      </c>
      <c r="M742" s="8">
        <v>1</v>
      </c>
      <c r="N742" s="12">
        <v>1.8610549070511391</v>
      </c>
      <c r="O742" s="8">
        <v>579</v>
      </c>
      <c r="P742" s="8">
        <v>2.7493721425296984</v>
      </c>
      <c r="Q742" s="8" t="s">
        <v>2069</v>
      </c>
      <c r="R742" s="12">
        <v>19.564735244278136</v>
      </c>
      <c r="S742" s="8">
        <v>531.82000000000005</v>
      </c>
    </row>
    <row r="743" spans="1:19">
      <c r="A743" s="8" t="s">
        <v>1150</v>
      </c>
      <c r="B743" s="8">
        <v>1</v>
      </c>
      <c r="C743" s="9">
        <v>40071</v>
      </c>
      <c r="D743" s="8" t="s">
        <v>2061</v>
      </c>
      <c r="E743" s="10">
        <v>41.796214060099999</v>
      </c>
      <c r="F743" s="10">
        <v>-80.917764946399998</v>
      </c>
      <c r="G743" s="8" t="s">
        <v>951</v>
      </c>
      <c r="H743" s="11">
        <v>7.9696684746877366</v>
      </c>
      <c r="I743" s="11">
        <v>-27.851411329683231</v>
      </c>
      <c r="J743" s="12">
        <v>3.7736999999999998</v>
      </c>
      <c r="K743" s="12">
        <v>1010.037205</v>
      </c>
      <c r="L743" s="8">
        <f t="shared" si="13"/>
        <v>3811577.4005084997</v>
      </c>
      <c r="M743" s="8">
        <v>1</v>
      </c>
      <c r="N743" s="12">
        <v>9.6285472239981118</v>
      </c>
      <c r="O743" s="8">
        <v>429</v>
      </c>
      <c r="P743" s="8">
        <v>10.39533497927505</v>
      </c>
      <c r="Q743" s="8" t="s">
        <v>2070</v>
      </c>
      <c r="R743" s="12">
        <v>43.223038273789847</v>
      </c>
      <c r="S743" s="8">
        <v>849.98</v>
      </c>
    </row>
    <row r="744" spans="1:19">
      <c r="A744" s="8" t="s">
        <v>1883</v>
      </c>
      <c r="B744" s="8">
        <v>1</v>
      </c>
      <c r="C744" s="9">
        <v>39993</v>
      </c>
      <c r="D744" s="8" t="s">
        <v>2061</v>
      </c>
      <c r="E744" s="10">
        <v>39.979460445100003</v>
      </c>
      <c r="F744" s="10">
        <v>-82.381651743099994</v>
      </c>
      <c r="G744" s="8" t="s">
        <v>951</v>
      </c>
      <c r="H744" s="11">
        <v>9.0936265669658276</v>
      </c>
      <c r="I744" s="11">
        <v>-25.254676342140712</v>
      </c>
      <c r="J744" s="12">
        <v>13.264200000000001</v>
      </c>
      <c r="K744" s="12">
        <v>1032.336409</v>
      </c>
      <c r="L744" s="8">
        <f t="shared" si="13"/>
        <v>13693116.596257802</v>
      </c>
      <c r="M744" s="8">
        <v>2</v>
      </c>
      <c r="N744" s="12">
        <v>10.450919397882208</v>
      </c>
      <c r="O744" s="8">
        <v>968</v>
      </c>
      <c r="P744" s="8">
        <v>10.780341521590408</v>
      </c>
      <c r="Q744" s="8" t="s">
        <v>2072</v>
      </c>
      <c r="R744" s="12">
        <v>49.570805756526006</v>
      </c>
      <c r="S744" s="8">
        <v>401.25</v>
      </c>
    </row>
    <row r="745" spans="1:19">
      <c r="A745" s="8" t="s">
        <v>1775</v>
      </c>
      <c r="B745" s="8">
        <v>1</v>
      </c>
      <c r="C745" s="9">
        <v>40030</v>
      </c>
      <c r="D745" s="8" t="s">
        <v>2061</v>
      </c>
      <c r="E745" s="10">
        <v>39.388678875899998</v>
      </c>
      <c r="F745" s="10">
        <v>-81.980851201999997</v>
      </c>
      <c r="G745" s="8" t="s">
        <v>957</v>
      </c>
      <c r="H745" s="11">
        <v>6.0165814071856749</v>
      </c>
      <c r="I745" s="11">
        <v>-30.042063973546444</v>
      </c>
      <c r="J745" s="12">
        <v>72.363600000000005</v>
      </c>
      <c r="K745" s="12">
        <v>1022.83375205</v>
      </c>
      <c r="L745" s="8">
        <f t="shared" si="13"/>
        <v>74015932.4998454</v>
      </c>
      <c r="M745" s="8">
        <v>2</v>
      </c>
      <c r="N745" s="12">
        <v>3.6927724622089526</v>
      </c>
      <c r="O745" s="8">
        <v>169</v>
      </c>
      <c r="P745" s="8">
        <v>3.9521456304187326</v>
      </c>
      <c r="Q745" s="8" t="s">
        <v>2069</v>
      </c>
      <c r="R745" s="12">
        <v>25.310749460336826</v>
      </c>
      <c r="S745" s="8">
        <v>418.89</v>
      </c>
    </row>
    <row r="746" spans="1:19">
      <c r="A746" s="8" t="s">
        <v>1766</v>
      </c>
      <c r="B746" s="8">
        <v>1</v>
      </c>
      <c r="C746" s="9">
        <v>40049</v>
      </c>
      <c r="D746" s="8" t="s">
        <v>2061</v>
      </c>
      <c r="E746" s="10">
        <v>40.832790995800003</v>
      </c>
      <c r="F746" s="10">
        <v>-83.359526884100006</v>
      </c>
      <c r="G746" s="8" t="s">
        <v>953</v>
      </c>
      <c r="H746" s="11">
        <v>11.173744066297127</v>
      </c>
      <c r="I746" s="11">
        <v>-31.269992498884065</v>
      </c>
      <c r="J746" s="12">
        <v>465.67439999999999</v>
      </c>
      <c r="K746" s="12">
        <v>928.10593990100006</v>
      </c>
      <c r="L746" s="8">
        <f t="shared" si="13"/>
        <v>432195176.69983423</v>
      </c>
      <c r="M746" s="8">
        <v>3</v>
      </c>
      <c r="N746" s="12">
        <v>71.288756583021879</v>
      </c>
      <c r="O746" s="8">
        <v>1208</v>
      </c>
      <c r="P746" s="8">
        <v>71.543422571489572</v>
      </c>
      <c r="Q746" s="8" t="s">
        <v>2071</v>
      </c>
      <c r="R746" s="12">
        <v>146.08362264501866</v>
      </c>
      <c r="S746" s="8">
        <v>978.39</v>
      </c>
    </row>
    <row r="747" spans="1:19">
      <c r="A747" s="8" t="s">
        <v>2019</v>
      </c>
      <c r="B747" s="8">
        <v>1</v>
      </c>
      <c r="C747" s="9">
        <v>40000</v>
      </c>
      <c r="D747" s="8" t="s">
        <v>2061</v>
      </c>
      <c r="E747" s="10">
        <v>39.921108181900003</v>
      </c>
      <c r="F747" s="10">
        <v>-82.773306067700005</v>
      </c>
      <c r="G747" s="8" t="s">
        <v>953</v>
      </c>
      <c r="H747" s="11">
        <v>8.1356650247644939</v>
      </c>
      <c r="I747" s="11">
        <v>-26.542444397404811</v>
      </c>
      <c r="J747" s="12">
        <v>1.1952</v>
      </c>
      <c r="K747" s="12">
        <v>1005.8448795199999</v>
      </c>
      <c r="L747" s="8">
        <f t="shared" si="13"/>
        <v>1202185.8000023039</v>
      </c>
      <c r="M747" s="8">
        <v>1</v>
      </c>
      <c r="N747" s="12">
        <v>3.5910957430219832</v>
      </c>
      <c r="O747" s="8">
        <v>369</v>
      </c>
      <c r="P747" s="8">
        <v>16.379046579234945</v>
      </c>
      <c r="Q747" s="8" t="s">
        <v>2070</v>
      </c>
      <c r="R747" s="12">
        <v>68.619865295366125</v>
      </c>
      <c r="S747" s="8">
        <v>971.6</v>
      </c>
    </row>
    <row r="748" spans="1:19">
      <c r="A748" s="8" t="s">
        <v>1973</v>
      </c>
      <c r="B748" s="8">
        <v>1</v>
      </c>
      <c r="C748" s="9">
        <v>40071</v>
      </c>
      <c r="D748" s="8" t="s">
        <v>2061</v>
      </c>
      <c r="E748" s="10">
        <v>41.480933173399997</v>
      </c>
      <c r="F748" s="10">
        <v>-81.376290966300004</v>
      </c>
      <c r="G748" s="8" t="s">
        <v>951</v>
      </c>
      <c r="H748" s="11">
        <v>12.26919264338701</v>
      </c>
      <c r="I748" s="11">
        <v>-25.039307243386858</v>
      </c>
      <c r="J748" s="12">
        <v>10.5489</v>
      </c>
      <c r="K748" s="12">
        <v>1086.95674431</v>
      </c>
      <c r="L748" s="8">
        <f t="shared" si="13"/>
        <v>11466198.000051757</v>
      </c>
      <c r="M748" s="8">
        <v>2</v>
      </c>
      <c r="N748" s="12">
        <v>0.50480211756376026</v>
      </c>
      <c r="O748" s="8">
        <v>1655</v>
      </c>
      <c r="P748" s="8">
        <v>3.1788279629282852</v>
      </c>
      <c r="Q748" s="8" t="s">
        <v>2070</v>
      </c>
      <c r="R748" s="12">
        <v>41.77785784146149</v>
      </c>
      <c r="S748" s="8">
        <v>824.3</v>
      </c>
    </row>
    <row r="749" spans="1:19">
      <c r="A749" s="8" t="s">
        <v>1451</v>
      </c>
      <c r="B749" s="8">
        <v>1</v>
      </c>
      <c r="C749" s="9">
        <v>39637</v>
      </c>
      <c r="D749" s="8" t="s">
        <v>2061</v>
      </c>
      <c r="E749" s="10">
        <v>35.803986658399999</v>
      </c>
      <c r="F749" s="10">
        <v>-96.483353402199995</v>
      </c>
      <c r="G749" s="8" t="s">
        <v>954</v>
      </c>
      <c r="H749" s="11">
        <v>10.486701808714315</v>
      </c>
      <c r="I749" s="11">
        <v>-20.091057155409089</v>
      </c>
      <c r="J749" s="12">
        <v>182.71799999999999</v>
      </c>
      <c r="K749" s="12">
        <v>1016.23256822</v>
      </c>
      <c r="L749" s="8">
        <f t="shared" si="13"/>
        <v>185683982.40002194</v>
      </c>
      <c r="M749" s="8">
        <v>3</v>
      </c>
      <c r="N749" s="12">
        <v>3.8177829228166811</v>
      </c>
      <c r="O749" s="8">
        <v>460</v>
      </c>
      <c r="P749" s="8">
        <v>4.2818913220776516</v>
      </c>
      <c r="Q749" s="8" t="s">
        <v>2069</v>
      </c>
      <c r="R749" s="12">
        <v>23.011571428566153</v>
      </c>
      <c r="S749" s="8">
        <v>475.9</v>
      </c>
    </row>
    <row r="750" spans="1:19">
      <c r="A750" s="8" t="s">
        <v>1283</v>
      </c>
      <c r="B750" s="8">
        <v>1</v>
      </c>
      <c r="C750" s="9">
        <v>39959</v>
      </c>
      <c r="D750" s="8" t="s">
        <v>2061</v>
      </c>
      <c r="E750" s="10">
        <v>35.391608325500002</v>
      </c>
      <c r="F750" s="10">
        <v>-99.881936841200002</v>
      </c>
      <c r="G750" s="8" t="s">
        <v>954</v>
      </c>
      <c r="H750" s="13">
        <v>8.700937513169043</v>
      </c>
      <c r="I750" s="13">
        <v>-26.065229377799881</v>
      </c>
      <c r="J750" s="12">
        <v>15.3423</v>
      </c>
      <c r="K750" s="12">
        <v>591.26655716499999</v>
      </c>
      <c r="L750" s="8">
        <f t="shared" si="13"/>
        <v>9071388.8999925777</v>
      </c>
      <c r="M750" s="8">
        <v>2</v>
      </c>
      <c r="N750" s="12">
        <v>11.025354991034904</v>
      </c>
      <c r="O750" s="8">
        <v>1406</v>
      </c>
      <c r="P750" s="8">
        <v>11.084423986070382</v>
      </c>
      <c r="Q750" s="8" t="s">
        <v>2070</v>
      </c>
      <c r="R750" s="12">
        <v>31.698657018514169</v>
      </c>
      <c r="S750" s="8">
        <v>2315.1799999999998</v>
      </c>
    </row>
    <row r="751" spans="1:19">
      <c r="A751" s="8" t="s">
        <v>1288</v>
      </c>
      <c r="B751" s="8">
        <v>1</v>
      </c>
      <c r="C751" s="9">
        <v>39979</v>
      </c>
      <c r="D751" s="8" t="s">
        <v>2061</v>
      </c>
      <c r="E751" s="10">
        <v>34.2119320539</v>
      </c>
      <c r="F751" s="10">
        <v>-99.093523409900001</v>
      </c>
      <c r="G751" s="8" t="s">
        <v>954</v>
      </c>
      <c r="H751" s="13">
        <v>8.0985694524550524</v>
      </c>
      <c r="I751" s="13">
        <v>-21.823678562367022</v>
      </c>
      <c r="J751" s="12">
        <v>49156.182000000001</v>
      </c>
      <c r="K751" s="12">
        <v>596.08543355100005</v>
      </c>
      <c r="L751" s="8">
        <f t="shared" si="13"/>
        <v>29301284059.181866</v>
      </c>
      <c r="M751" s="8">
        <v>5</v>
      </c>
      <c r="N751" s="12">
        <v>12.835800123176412</v>
      </c>
      <c r="O751" s="8">
        <v>1061</v>
      </c>
      <c r="P751" s="8">
        <v>12.886275510508488</v>
      </c>
      <c r="Q751" s="8" t="s">
        <v>2070</v>
      </c>
      <c r="R751" s="12">
        <v>36.706186227973511</v>
      </c>
      <c r="S751" s="8">
        <v>9944.17</v>
      </c>
    </row>
    <row r="752" spans="1:19">
      <c r="A752" s="8" t="s">
        <v>1299</v>
      </c>
      <c r="B752" s="8">
        <v>1</v>
      </c>
      <c r="C752" s="9">
        <v>40015</v>
      </c>
      <c r="D752" s="8" t="s">
        <v>2061</v>
      </c>
      <c r="E752" s="10">
        <v>34.2483323493</v>
      </c>
      <c r="F752" s="10">
        <v>-96.720844151400001</v>
      </c>
      <c r="G752" s="8" t="s">
        <v>954</v>
      </c>
      <c r="H752" s="11">
        <v>1.1571676272936042</v>
      </c>
      <c r="I752" s="11">
        <v>-24.563296169992146</v>
      </c>
      <c r="J752" s="12">
        <v>82.297799999999995</v>
      </c>
      <c r="K752" s="12">
        <v>1071.8135211399999</v>
      </c>
      <c r="L752" s="8">
        <f t="shared" si="13"/>
        <v>88207894.800075471</v>
      </c>
      <c r="M752" s="8">
        <v>2</v>
      </c>
      <c r="N752" s="12">
        <v>4.2953066503281541</v>
      </c>
      <c r="O752" s="8">
        <v>1069</v>
      </c>
      <c r="P752" s="8">
        <v>4.357569167235309</v>
      </c>
      <c r="Q752" s="8" t="s">
        <v>2069</v>
      </c>
      <c r="R752" s="12">
        <v>22.615454170775511</v>
      </c>
      <c r="S752" s="8">
        <v>234.43</v>
      </c>
    </row>
    <row r="753" spans="1:19">
      <c r="A753" s="8" t="s">
        <v>1386</v>
      </c>
      <c r="B753" s="8">
        <v>1</v>
      </c>
      <c r="C753" s="9">
        <v>39636</v>
      </c>
      <c r="D753" s="8" t="s">
        <v>2061</v>
      </c>
      <c r="E753" s="10">
        <v>35.5375503657</v>
      </c>
      <c r="F753" s="10">
        <v>-96.315840451300005</v>
      </c>
      <c r="G753" s="8" t="s">
        <v>954</v>
      </c>
      <c r="H753" s="13">
        <v>6.2524981680869018</v>
      </c>
      <c r="I753" s="13">
        <v>-30.63096855405626</v>
      </c>
      <c r="J753" s="12">
        <v>53.051400000000001</v>
      </c>
      <c r="K753" s="12">
        <v>1063.5383741099999</v>
      </c>
      <c r="L753" s="8">
        <f t="shared" si="13"/>
        <v>56422199.700259253</v>
      </c>
      <c r="M753" s="8">
        <v>2</v>
      </c>
      <c r="N753" s="12">
        <v>8.4800217691548045</v>
      </c>
      <c r="O753" s="8">
        <v>663</v>
      </c>
      <c r="P753" s="8">
        <v>8.8872709941935444</v>
      </c>
      <c r="Q753" s="8" t="s">
        <v>2070</v>
      </c>
      <c r="R753" s="12">
        <v>36.476636752603994</v>
      </c>
      <c r="S753" s="8">
        <v>165.9</v>
      </c>
    </row>
    <row r="754" spans="1:19">
      <c r="A754" s="8" t="s">
        <v>1201</v>
      </c>
      <c r="B754" s="8">
        <v>1</v>
      </c>
      <c r="C754" s="9">
        <v>39973</v>
      </c>
      <c r="D754" s="8" t="s">
        <v>2061</v>
      </c>
      <c r="E754" s="10">
        <v>34.999974330599997</v>
      </c>
      <c r="F754" s="10">
        <v>-98.876023235000005</v>
      </c>
      <c r="G754" s="8" t="s">
        <v>954</v>
      </c>
      <c r="H754" s="11">
        <v>6.8272005783841703</v>
      </c>
      <c r="I754" s="11">
        <v>-25.930040105853916</v>
      </c>
      <c r="J754" s="12">
        <v>15.220800000000001</v>
      </c>
      <c r="K754" s="12">
        <v>756.78181173099995</v>
      </c>
      <c r="L754" s="8">
        <f t="shared" si="13"/>
        <v>11518824.599995205</v>
      </c>
      <c r="M754" s="8">
        <v>2</v>
      </c>
      <c r="N754" s="12">
        <v>37.477862024235748</v>
      </c>
      <c r="O754" s="8">
        <v>1312</v>
      </c>
      <c r="P754" s="8">
        <v>37.513643428255833</v>
      </c>
      <c r="Q754" s="8" t="s">
        <v>2071</v>
      </c>
      <c r="R754" s="12">
        <v>78.424972692316757</v>
      </c>
      <c r="S754" s="8">
        <v>1517.23</v>
      </c>
    </row>
    <row r="755" spans="1:19">
      <c r="A755" s="8" t="s">
        <v>1164</v>
      </c>
      <c r="B755" s="8">
        <v>1</v>
      </c>
      <c r="C755" s="9">
        <v>39615</v>
      </c>
      <c r="D755" s="8" t="s">
        <v>2061</v>
      </c>
      <c r="E755" s="10">
        <v>36.038348372500003</v>
      </c>
      <c r="F755" s="10">
        <v>-99.930457197799996</v>
      </c>
      <c r="G755" s="8" t="s">
        <v>954</v>
      </c>
      <c r="H755" s="13">
        <v>8.9182286399982154</v>
      </c>
      <c r="I755" s="13">
        <v>-27.863451984094738</v>
      </c>
      <c r="J755" s="12">
        <v>118.28879999999999</v>
      </c>
      <c r="K755" s="12">
        <v>615.67937032099996</v>
      </c>
      <c r="L755" s="8">
        <f t="shared" si="13"/>
        <v>72827973.900026694</v>
      </c>
      <c r="M755" s="8">
        <v>3</v>
      </c>
      <c r="N755" s="12">
        <v>0.87828799734366947</v>
      </c>
      <c r="O755" s="8">
        <v>516</v>
      </c>
      <c r="P755" s="8">
        <v>0.88642829088165076</v>
      </c>
      <c r="Q755" s="8" t="s">
        <v>2069</v>
      </c>
      <c r="R755" s="12">
        <v>9.4447994794637538</v>
      </c>
      <c r="S755" s="8">
        <v>834.5</v>
      </c>
    </row>
    <row r="756" spans="1:19">
      <c r="A756" s="8" t="s">
        <v>1361</v>
      </c>
      <c r="B756" s="8">
        <v>1</v>
      </c>
      <c r="C756" s="9">
        <v>39694</v>
      </c>
      <c r="D756" s="8" t="s">
        <v>2061</v>
      </c>
      <c r="E756" s="10">
        <v>35.046847041699998</v>
      </c>
      <c r="F756" s="10">
        <v>-98.308252082899998</v>
      </c>
      <c r="G756" s="8" t="s">
        <v>954</v>
      </c>
      <c r="H756" s="13">
        <v>12.137982689012404</v>
      </c>
      <c r="I756" s="13">
        <v>-27.341768057608942</v>
      </c>
      <c r="J756" s="12">
        <v>9381.6126000000004</v>
      </c>
      <c r="K756" s="12">
        <v>721.47572614499995</v>
      </c>
      <c r="L756" s="8">
        <f t="shared" si="13"/>
        <v>6768605762.9960814</v>
      </c>
      <c r="M756" s="8">
        <v>4</v>
      </c>
      <c r="N756" s="12">
        <v>16.714476584996195</v>
      </c>
      <c r="O756" s="8">
        <v>874</v>
      </c>
      <c r="P756" s="8">
        <v>16.760516457609853</v>
      </c>
      <c r="Q756" s="8" t="s">
        <v>2071</v>
      </c>
      <c r="R756" s="12">
        <v>42.754519423503176</v>
      </c>
      <c r="S756" s="8">
        <v>1983.51</v>
      </c>
    </row>
    <row r="757" spans="1:19">
      <c r="A757" s="8" t="s">
        <v>1433</v>
      </c>
      <c r="B757" s="8">
        <v>1</v>
      </c>
      <c r="C757" s="9">
        <v>39678</v>
      </c>
      <c r="D757" s="8" t="s">
        <v>2061</v>
      </c>
      <c r="E757" s="10">
        <v>36.00645377</v>
      </c>
      <c r="F757" s="10">
        <v>-97.331183061600001</v>
      </c>
      <c r="G757" s="8" t="s">
        <v>954</v>
      </c>
      <c r="H757" s="11">
        <v>12.49137259883074</v>
      </c>
      <c r="I757" s="11">
        <v>-25.063818431032445</v>
      </c>
      <c r="J757" s="12">
        <v>74242.6731</v>
      </c>
      <c r="K757" s="12">
        <v>565.31071143600002</v>
      </c>
      <c r="L757" s="8">
        <f t="shared" si="13"/>
        <v>41970178349.071381</v>
      </c>
      <c r="M757" s="8">
        <v>5</v>
      </c>
      <c r="N757" s="12">
        <v>25.124780283874255</v>
      </c>
      <c r="O757" s="8">
        <v>1489</v>
      </c>
      <c r="P757" s="8">
        <v>25.233843760352237</v>
      </c>
      <c r="Q757" s="8" t="s">
        <v>2071</v>
      </c>
      <c r="R757" s="12">
        <v>48.115948752715823</v>
      </c>
      <c r="S757" s="8">
        <v>2850.01</v>
      </c>
    </row>
    <row r="758" spans="1:19">
      <c r="A758" s="8" t="s">
        <v>1179</v>
      </c>
      <c r="B758" s="8">
        <v>1</v>
      </c>
      <c r="C758" s="9">
        <v>39986</v>
      </c>
      <c r="D758" s="8" t="s">
        <v>2061</v>
      </c>
      <c r="E758" s="10">
        <v>35.925818778999997</v>
      </c>
      <c r="F758" s="10">
        <v>-99.515246245900002</v>
      </c>
      <c r="G758" s="8" t="s">
        <v>954</v>
      </c>
      <c r="H758" s="11">
        <v>4.4480751773289322</v>
      </c>
      <c r="I758" s="11">
        <v>-20.237966162155899</v>
      </c>
      <c r="J758" s="12">
        <v>57834.2961</v>
      </c>
      <c r="K758" s="12">
        <v>466.94214629999999</v>
      </c>
      <c r="L758" s="8">
        <f t="shared" si="13"/>
        <v>27005270350.68372</v>
      </c>
      <c r="M758" s="8">
        <v>5</v>
      </c>
      <c r="N758" s="12">
        <v>5.9504580600049941</v>
      </c>
      <c r="O758" s="8">
        <v>222</v>
      </c>
      <c r="P758" s="8">
        <v>5.9809866947941099</v>
      </c>
      <c r="Q758" s="8" t="s">
        <v>2071</v>
      </c>
      <c r="R758" s="12">
        <v>16.467392819270984</v>
      </c>
      <c r="S758" s="8">
        <v>2620.64</v>
      </c>
    </row>
    <row r="759" spans="1:19">
      <c r="A759" s="8" t="s">
        <v>1466</v>
      </c>
      <c r="B759" s="8">
        <v>1</v>
      </c>
      <c r="C759" s="9">
        <v>39658</v>
      </c>
      <c r="D759" s="8" t="s">
        <v>2061</v>
      </c>
      <c r="E759" s="10">
        <v>33.863623611800001</v>
      </c>
      <c r="F759" s="10">
        <v>-97.005954127500004</v>
      </c>
      <c r="G759" s="8" t="s">
        <v>954</v>
      </c>
      <c r="H759" s="13">
        <v>4.8227681310686084</v>
      </c>
      <c r="I759" s="13">
        <v>-27.092072938027503</v>
      </c>
      <c r="J759" s="12">
        <v>77149.939499999993</v>
      </c>
      <c r="K759" s="12">
        <v>665.03190329999995</v>
      </c>
      <c r="L759" s="8">
        <f t="shared" si="13"/>
        <v>51307171105.164841</v>
      </c>
      <c r="M759" s="8">
        <v>5</v>
      </c>
      <c r="N759" s="12">
        <v>11.846929879541966</v>
      </c>
      <c r="O759" s="8">
        <v>634</v>
      </c>
      <c r="P759" s="8">
        <v>11.927891722433779</v>
      </c>
      <c r="Q759" s="8" t="s">
        <v>2070</v>
      </c>
      <c r="R759" s="12">
        <v>33.666458897458796</v>
      </c>
      <c r="S759" s="8">
        <v>3922.62</v>
      </c>
    </row>
    <row r="760" spans="1:19">
      <c r="A760" s="8" t="s">
        <v>1501</v>
      </c>
      <c r="B760" s="8">
        <v>1</v>
      </c>
      <c r="C760" s="9">
        <v>39713</v>
      </c>
      <c r="D760" s="8" t="s">
        <v>2061</v>
      </c>
      <c r="E760" s="10">
        <v>34.839343943999999</v>
      </c>
      <c r="F760" s="10">
        <v>-98.3059951977</v>
      </c>
      <c r="G760" s="8" t="s">
        <v>954</v>
      </c>
      <c r="H760" s="13">
        <v>11.8556664144857</v>
      </c>
      <c r="I760" s="13">
        <v>-26.497770187371081</v>
      </c>
      <c r="J760" s="12">
        <v>21.184200000000001</v>
      </c>
      <c r="K760" s="12">
        <v>855.47820549999994</v>
      </c>
      <c r="L760" s="8">
        <f t="shared" si="13"/>
        <v>18122621.400953099</v>
      </c>
      <c r="M760" s="8">
        <v>2</v>
      </c>
      <c r="N760" s="12">
        <v>22.596403573202522</v>
      </c>
      <c r="O760" s="8">
        <v>1273</v>
      </c>
      <c r="P760" s="8">
        <v>22.680249583142363</v>
      </c>
      <c r="Q760" s="8" t="s">
        <v>2071</v>
      </c>
      <c r="R760" s="12">
        <v>54.44533998469042</v>
      </c>
      <c r="S760" s="8">
        <v>1033.51</v>
      </c>
    </row>
    <row r="761" spans="1:19">
      <c r="A761" s="8" t="s">
        <v>1340</v>
      </c>
      <c r="B761" s="8">
        <v>1</v>
      </c>
      <c r="C761" s="9">
        <v>39709</v>
      </c>
      <c r="D761" s="8" t="s">
        <v>2061</v>
      </c>
      <c r="E761" s="10">
        <v>35.749309194399999</v>
      </c>
      <c r="F761" s="10">
        <v>-97.134334087200003</v>
      </c>
      <c r="G761" s="8" t="s">
        <v>954</v>
      </c>
      <c r="H761" s="13">
        <v>7.6228147070728607</v>
      </c>
      <c r="I761" s="13">
        <v>-27.086822703718131</v>
      </c>
      <c r="J761" s="12">
        <v>254.3058</v>
      </c>
      <c r="K761" s="12">
        <v>931.67518989999996</v>
      </c>
      <c r="L761" s="8">
        <f t="shared" si="13"/>
        <v>236930404.50767142</v>
      </c>
      <c r="M761" s="8">
        <v>3</v>
      </c>
      <c r="N761" s="12">
        <v>2.8940689542015829</v>
      </c>
      <c r="O761" s="8">
        <v>311</v>
      </c>
      <c r="P761" s="8">
        <v>3.2294394220552545</v>
      </c>
      <c r="Q761" s="8" t="s">
        <v>2069</v>
      </c>
      <c r="R761" s="12">
        <v>19.822719833038605</v>
      </c>
      <c r="S761" s="8">
        <v>828.9</v>
      </c>
    </row>
    <row r="762" spans="1:19">
      <c r="A762" s="8" t="s">
        <v>1294</v>
      </c>
      <c r="B762" s="8">
        <v>1</v>
      </c>
      <c r="C762" s="9">
        <v>39972</v>
      </c>
      <c r="D762" s="8" t="s">
        <v>2061</v>
      </c>
      <c r="E762" s="10">
        <v>35.530000444400002</v>
      </c>
      <c r="F762" s="10">
        <v>-99.130213255000001</v>
      </c>
      <c r="G762" s="8" t="s">
        <v>954</v>
      </c>
      <c r="H762" s="11">
        <v>11.938646068252606</v>
      </c>
      <c r="I762" s="11">
        <v>-23.593704733600539</v>
      </c>
      <c r="J762" s="12">
        <v>4022.9694</v>
      </c>
      <c r="K762" s="12">
        <v>653.55017469999996</v>
      </c>
      <c r="L762" s="8">
        <f t="shared" si="13"/>
        <v>2629212354.182754</v>
      </c>
      <c r="M762" s="8">
        <v>4</v>
      </c>
      <c r="N762" s="12">
        <v>5.0613524692036451</v>
      </c>
      <c r="O762" s="8">
        <v>814</v>
      </c>
      <c r="P762" s="8">
        <v>5.0811587369693862</v>
      </c>
      <c r="Q762" s="8" t="s">
        <v>2070</v>
      </c>
      <c r="R762" s="12">
        <v>24.098880763978258</v>
      </c>
      <c r="S762" s="8">
        <v>2068.25</v>
      </c>
    </row>
    <row r="763" spans="1:19">
      <c r="A763" s="8" t="s">
        <v>1293</v>
      </c>
      <c r="B763" s="8">
        <v>1</v>
      </c>
      <c r="C763" s="9">
        <v>40077</v>
      </c>
      <c r="D763" s="8" t="s">
        <v>2061</v>
      </c>
      <c r="E763" s="10">
        <v>36.055031022800001</v>
      </c>
      <c r="F763" s="10">
        <v>-98.129010781100007</v>
      </c>
      <c r="G763" s="8" t="s">
        <v>954</v>
      </c>
      <c r="H763" s="11">
        <v>10.038836283455318</v>
      </c>
      <c r="I763" s="11">
        <v>-20.784830138317083</v>
      </c>
      <c r="J763" s="12">
        <v>32846.269500000002</v>
      </c>
      <c r="K763" s="12">
        <v>544.28298759999996</v>
      </c>
      <c r="L763" s="8">
        <f t="shared" si="13"/>
        <v>17877665694.974758</v>
      </c>
      <c r="M763" s="8">
        <v>5</v>
      </c>
      <c r="N763" s="12">
        <v>24.496385627646355</v>
      </c>
      <c r="O763" s="8">
        <v>608</v>
      </c>
      <c r="P763" s="8">
        <v>24.533449315916034</v>
      </c>
      <c r="Q763" s="8" t="s">
        <v>2071</v>
      </c>
      <c r="R763" s="12">
        <v>45.978126098276149</v>
      </c>
      <c r="S763" s="8">
        <v>11247.02</v>
      </c>
    </row>
    <row r="764" spans="1:19">
      <c r="A764" s="8" t="s">
        <v>1145</v>
      </c>
      <c r="B764" s="8">
        <v>1</v>
      </c>
      <c r="C764" s="9">
        <v>40058</v>
      </c>
      <c r="D764" s="8" t="s">
        <v>2061</v>
      </c>
      <c r="E764" s="10">
        <v>34.635730811499997</v>
      </c>
      <c r="F764" s="10">
        <v>-95.121590338700003</v>
      </c>
      <c r="G764" s="8" t="s">
        <v>957</v>
      </c>
      <c r="H764" s="13">
        <v>5.4520461409387373</v>
      </c>
      <c r="I764" s="13">
        <v>-28.945618319503229</v>
      </c>
      <c r="J764" s="12">
        <v>929.07</v>
      </c>
      <c r="K764" s="12">
        <v>1390.563281</v>
      </c>
      <c r="L764" s="8">
        <f t="shared" si="13"/>
        <v>1291930627.4786701</v>
      </c>
      <c r="M764" s="8">
        <v>3</v>
      </c>
      <c r="N764" s="12">
        <v>1.8387956022740202</v>
      </c>
      <c r="O764" s="8">
        <v>365</v>
      </c>
      <c r="P764" s="8">
        <v>1.90719873014328</v>
      </c>
      <c r="Q764" s="8" t="s">
        <v>2069</v>
      </c>
      <c r="R764" s="12">
        <v>21.019150586243036</v>
      </c>
      <c r="S764" s="8">
        <v>47.46</v>
      </c>
    </row>
    <row r="765" spans="1:19">
      <c r="A765" s="8" t="s">
        <v>1241</v>
      </c>
      <c r="B765" s="8">
        <v>1</v>
      </c>
      <c r="C765" s="9">
        <v>40042</v>
      </c>
      <c r="D765" s="8" t="s">
        <v>2061</v>
      </c>
      <c r="E765" s="10">
        <v>35.9249127183</v>
      </c>
      <c r="F765" s="10">
        <v>-97.863910044700006</v>
      </c>
      <c r="G765" s="8" t="s">
        <v>954</v>
      </c>
      <c r="H765" s="13">
        <v>11.928102052695216</v>
      </c>
      <c r="I765" s="13">
        <v>-21.936702983058289</v>
      </c>
      <c r="J765" s="12">
        <v>35889.226199999997</v>
      </c>
      <c r="K765" s="12">
        <v>568.73412250000001</v>
      </c>
      <c r="L765" s="8">
        <f t="shared" si="13"/>
        <v>20411427570.061008</v>
      </c>
      <c r="M765" s="8">
        <v>5</v>
      </c>
      <c r="N765" s="12">
        <v>25.339925866835337</v>
      </c>
      <c r="O765" s="8">
        <v>1146</v>
      </c>
      <c r="P765" s="8">
        <v>25.39754433590808</v>
      </c>
      <c r="Q765" s="8" t="s">
        <v>2071</v>
      </c>
      <c r="R765" s="12">
        <v>47.663608703602925</v>
      </c>
      <c r="S765" s="8">
        <v>6616.59</v>
      </c>
    </row>
    <row r="766" spans="1:19">
      <c r="A766" s="8" t="s">
        <v>1252</v>
      </c>
      <c r="B766" s="8">
        <v>1</v>
      </c>
      <c r="C766" s="9">
        <v>39980</v>
      </c>
      <c r="D766" s="8" t="s">
        <v>2061</v>
      </c>
      <c r="E766" s="10">
        <v>34.591586435000004</v>
      </c>
      <c r="F766" s="10">
        <v>-99.0237547447</v>
      </c>
      <c r="G766" s="8" t="s">
        <v>954</v>
      </c>
      <c r="H766" s="13">
        <v>11.444725605107058</v>
      </c>
      <c r="I766" s="13">
        <v>-24.720220440711913</v>
      </c>
      <c r="J766" s="12">
        <v>617.9742</v>
      </c>
      <c r="K766" s="12">
        <v>770.12367940000001</v>
      </c>
      <c r="L766" s="8">
        <f t="shared" si="13"/>
        <v>475916564.67827147</v>
      </c>
      <c r="M766" s="8">
        <v>3</v>
      </c>
      <c r="N766" s="12">
        <v>19.014186946891222</v>
      </c>
      <c r="O766" s="8">
        <v>2173</v>
      </c>
      <c r="P766" s="8">
        <v>19.062256369521467</v>
      </c>
      <c r="Q766" s="8" t="s">
        <v>2071</v>
      </c>
      <c r="R766" s="12">
        <v>37.71875805291031</v>
      </c>
      <c r="S766" s="8">
        <v>523.91999999999996</v>
      </c>
    </row>
    <row r="767" spans="1:19">
      <c r="A767" s="8" t="s">
        <v>1276</v>
      </c>
      <c r="B767" s="8">
        <v>1</v>
      </c>
      <c r="C767" s="9">
        <v>40000</v>
      </c>
      <c r="D767" s="8" t="s">
        <v>2061</v>
      </c>
      <c r="E767" s="10">
        <v>36.951348255500001</v>
      </c>
      <c r="F767" s="10">
        <v>-95.035393707699996</v>
      </c>
      <c r="G767" s="8" t="s">
        <v>953</v>
      </c>
      <c r="H767" s="13">
        <v>11.944553517761003</v>
      </c>
      <c r="I767" s="13">
        <v>-31.532105069188322</v>
      </c>
      <c r="J767" s="12">
        <v>41.728499999999997</v>
      </c>
      <c r="K767" s="12">
        <v>1128.1023829999999</v>
      </c>
      <c r="L767" s="8">
        <f t="shared" si="13"/>
        <v>47074020.289015487</v>
      </c>
      <c r="M767" s="8">
        <v>2</v>
      </c>
      <c r="N767" s="12">
        <v>22.940831227832966</v>
      </c>
      <c r="O767" s="8">
        <v>1983</v>
      </c>
      <c r="P767" s="8">
        <v>23.399244160979602</v>
      </c>
      <c r="Q767" s="8" t="s">
        <v>2070</v>
      </c>
      <c r="R767" s="12">
        <v>80.841397645970062</v>
      </c>
      <c r="S767" s="8">
        <v>271.12</v>
      </c>
    </row>
    <row r="768" spans="1:19">
      <c r="A768" s="8" t="s">
        <v>1231</v>
      </c>
      <c r="B768" s="8">
        <v>1</v>
      </c>
      <c r="C768" s="9">
        <v>39951</v>
      </c>
      <c r="D768" s="8" t="s">
        <v>2061</v>
      </c>
      <c r="E768" s="10">
        <v>36.696950718799997</v>
      </c>
      <c r="F768" s="10">
        <v>-101.676777942</v>
      </c>
      <c r="G768" s="8" t="s">
        <v>954</v>
      </c>
      <c r="H768" s="13">
        <v>9.4854701845794285</v>
      </c>
      <c r="I768" s="13">
        <v>-28.095215484895203</v>
      </c>
      <c r="J768" s="12">
        <v>5470.3962000000001</v>
      </c>
      <c r="K768" s="12">
        <v>439.626982</v>
      </c>
      <c r="L768" s="8">
        <f t="shared" si="13"/>
        <v>2404933771.7502685</v>
      </c>
      <c r="M768" s="8">
        <v>4</v>
      </c>
      <c r="N768" s="12">
        <v>11.909595590260048</v>
      </c>
      <c r="O768" s="8">
        <v>368</v>
      </c>
      <c r="P768" s="8">
        <v>11.915670413127833</v>
      </c>
      <c r="Q768" s="8" t="s">
        <v>2071</v>
      </c>
      <c r="R768" s="12">
        <v>27.978664147737689</v>
      </c>
      <c r="S768" s="8">
        <v>501.88</v>
      </c>
    </row>
    <row r="769" spans="1:19">
      <c r="A769" s="8" t="s">
        <v>1349</v>
      </c>
      <c r="B769" s="8">
        <v>1</v>
      </c>
      <c r="C769" s="9">
        <v>40014</v>
      </c>
      <c r="D769" s="8" t="s">
        <v>2061</v>
      </c>
      <c r="E769" s="10">
        <v>34.222082772100002</v>
      </c>
      <c r="F769" s="10">
        <v>-96.706883172000005</v>
      </c>
      <c r="G769" s="8" t="s">
        <v>954</v>
      </c>
      <c r="H769" s="12">
        <v>1.573918397004386</v>
      </c>
      <c r="I769" s="12">
        <v>-27.506864943794938</v>
      </c>
      <c r="J769" s="12">
        <v>19403.5815</v>
      </c>
      <c r="K769" s="12">
        <v>836.11262180000006</v>
      </c>
      <c r="L769" s="8">
        <f t="shared" si="13"/>
        <v>16223579400.274977</v>
      </c>
      <c r="M769" s="8">
        <v>5</v>
      </c>
      <c r="N769" s="12">
        <v>13.051950653129499</v>
      </c>
      <c r="O769" s="8">
        <v>1184</v>
      </c>
      <c r="P769" s="8">
        <v>13.140333939603126</v>
      </c>
      <c r="Q769" s="8" t="s">
        <v>2070</v>
      </c>
      <c r="R769" s="12">
        <v>39.678679408567106</v>
      </c>
      <c r="S769" s="8">
        <v>1113.03</v>
      </c>
    </row>
    <row r="770" spans="1:19">
      <c r="A770" s="8" t="s">
        <v>1271</v>
      </c>
      <c r="B770" s="8">
        <v>1</v>
      </c>
      <c r="C770" s="9">
        <v>40057</v>
      </c>
      <c r="D770" s="8" t="s">
        <v>2061</v>
      </c>
      <c r="E770" s="10">
        <v>33.912216284000003</v>
      </c>
      <c r="F770" s="10">
        <v>-95.549359976399998</v>
      </c>
      <c r="G770" s="8" t="s">
        <v>950</v>
      </c>
      <c r="H770" s="13">
        <v>11.757271028618337</v>
      </c>
      <c r="I770" s="13">
        <v>-29.289969080720084</v>
      </c>
      <c r="J770" s="12">
        <v>111877.06140000001</v>
      </c>
      <c r="K770" s="12">
        <v>755.93309090000002</v>
      </c>
      <c r="L770" s="8">
        <f t="shared" si="13"/>
        <v>84571572824.911087</v>
      </c>
      <c r="M770" s="8">
        <v>5</v>
      </c>
      <c r="N770" s="12">
        <v>11.907300286103068</v>
      </c>
      <c r="O770" s="8">
        <v>554</v>
      </c>
      <c r="P770" s="8">
        <v>11.998462701929451</v>
      </c>
      <c r="Q770" s="8" t="s">
        <v>2070</v>
      </c>
      <c r="R770" s="12">
        <v>35.712342983346218</v>
      </c>
      <c r="S770" s="8">
        <v>1254.96</v>
      </c>
    </row>
    <row r="771" spans="1:19">
      <c r="A771" s="8" t="s">
        <v>1377</v>
      </c>
      <c r="B771" s="8">
        <v>1</v>
      </c>
      <c r="C771" s="9">
        <v>39701</v>
      </c>
      <c r="D771" s="8" t="s">
        <v>2061</v>
      </c>
      <c r="E771" s="10">
        <v>35.7176879218</v>
      </c>
      <c r="F771" s="10">
        <v>-96.376979016999996</v>
      </c>
      <c r="G771" s="8" t="s">
        <v>954</v>
      </c>
      <c r="H771" s="13">
        <v>5.7942204066241043</v>
      </c>
      <c r="I771" s="13">
        <v>-23.410383729461742</v>
      </c>
      <c r="J771" s="12">
        <v>33.349499999999999</v>
      </c>
      <c r="K771" s="12">
        <v>1038.343327</v>
      </c>
      <c r="L771" s="8">
        <f t="shared" si="13"/>
        <v>34628230.783786498</v>
      </c>
      <c r="M771" s="8">
        <v>2</v>
      </c>
      <c r="N771" s="12">
        <v>5.2150335237515382</v>
      </c>
      <c r="O771" s="8">
        <v>329</v>
      </c>
      <c r="P771" s="8">
        <v>5.312813190909778</v>
      </c>
      <c r="Q771" s="8" t="s">
        <v>2069</v>
      </c>
      <c r="R771" s="12">
        <v>25.418603452289844</v>
      </c>
      <c r="S771" s="8">
        <v>781.22</v>
      </c>
    </row>
    <row r="772" spans="1:19">
      <c r="A772" s="8" t="s">
        <v>1078</v>
      </c>
      <c r="B772" s="8">
        <v>1</v>
      </c>
      <c r="C772" s="9">
        <v>39987</v>
      </c>
      <c r="D772" s="8" t="s">
        <v>2061</v>
      </c>
      <c r="E772" s="10">
        <v>35.814545475000003</v>
      </c>
      <c r="F772" s="10">
        <v>-98.702093727999994</v>
      </c>
      <c r="G772" s="8" t="s">
        <v>954</v>
      </c>
      <c r="H772" s="13">
        <v>7.0656157329338987</v>
      </c>
      <c r="I772" s="13">
        <v>-22.361698343604036</v>
      </c>
      <c r="J772" s="12">
        <v>60181.410600000003</v>
      </c>
      <c r="K772" s="12">
        <v>476.22412700000001</v>
      </c>
      <c r="L772" s="8">
        <f t="shared" si="13"/>
        <v>28659839724.613548</v>
      </c>
      <c r="M772" s="8">
        <v>5</v>
      </c>
      <c r="N772" s="12">
        <v>6.006498024010269</v>
      </c>
      <c r="O772" s="8">
        <v>514</v>
      </c>
      <c r="P772" s="8">
        <v>6.0366616604594787</v>
      </c>
      <c r="Q772" s="8" t="s">
        <v>2071</v>
      </c>
      <c r="R772" s="12">
        <v>16.720552530340896</v>
      </c>
      <c r="S772" s="8">
        <v>2558.71</v>
      </c>
    </row>
    <row r="773" spans="1:19">
      <c r="A773" s="8" t="s">
        <v>1343</v>
      </c>
      <c r="B773" s="8">
        <v>1</v>
      </c>
      <c r="C773" s="9">
        <v>40007</v>
      </c>
      <c r="D773" s="8" t="s">
        <v>2061</v>
      </c>
      <c r="E773" s="10">
        <v>35.237316677300001</v>
      </c>
      <c r="F773" s="10">
        <v>-97.563419310100002</v>
      </c>
      <c r="G773" s="8" t="s">
        <v>954</v>
      </c>
      <c r="H773" s="11">
        <v>16.64912910171326</v>
      </c>
      <c r="I773" s="11">
        <v>-23.306069302447728</v>
      </c>
      <c r="J773" s="12">
        <v>63329.085899999998</v>
      </c>
      <c r="K773" s="12">
        <v>493.29038165200001</v>
      </c>
      <c r="L773" s="8">
        <f t="shared" ref="L773:L836" si="14">J773*K773*1000</f>
        <v>31239628953.283291</v>
      </c>
      <c r="M773" s="8">
        <v>5</v>
      </c>
      <c r="N773" s="12">
        <v>6.7413768360265278</v>
      </c>
      <c r="O773" s="8">
        <v>1759</v>
      </c>
      <c r="P773" s="8">
        <v>6.7863886822901813</v>
      </c>
      <c r="Q773" s="8" t="s">
        <v>2071</v>
      </c>
      <c r="R773" s="12">
        <v>18.803627414277095</v>
      </c>
      <c r="S773" s="8">
        <v>1290.8900000000001</v>
      </c>
    </row>
    <row r="774" spans="1:19">
      <c r="A774" s="8" t="s">
        <v>1192</v>
      </c>
      <c r="B774" s="8">
        <v>1</v>
      </c>
      <c r="C774" s="9">
        <v>39987</v>
      </c>
      <c r="D774" s="8" t="s">
        <v>2061</v>
      </c>
      <c r="E774" s="10">
        <v>35.910780190600001</v>
      </c>
      <c r="F774" s="10">
        <v>-99.049125430700002</v>
      </c>
      <c r="G774" s="8" t="s">
        <v>954</v>
      </c>
      <c r="H774" s="11">
        <v>6.9894100813760414</v>
      </c>
      <c r="I774" s="11">
        <v>-21.996865387098627</v>
      </c>
      <c r="J774" s="12">
        <v>59206.036500000002</v>
      </c>
      <c r="K774" s="12">
        <v>471.89640175800002</v>
      </c>
      <c r="L774" s="8">
        <f t="shared" si="14"/>
        <v>27939115586.702816</v>
      </c>
      <c r="M774" s="8">
        <v>5</v>
      </c>
      <c r="N774" s="12">
        <v>5.9108180308465004</v>
      </c>
      <c r="O774" s="8">
        <v>449</v>
      </c>
      <c r="P774" s="8">
        <v>5.9410901256255171</v>
      </c>
      <c r="Q774" s="8" t="s">
        <v>2071</v>
      </c>
      <c r="R774" s="12">
        <v>16.457655707448531</v>
      </c>
      <c r="S774" s="8">
        <v>2794.62</v>
      </c>
    </row>
    <row r="775" spans="1:19">
      <c r="A775" s="8" t="s">
        <v>1138</v>
      </c>
      <c r="B775" s="8">
        <v>1</v>
      </c>
      <c r="C775" s="9">
        <v>40050</v>
      </c>
      <c r="D775" s="8" t="s">
        <v>2061</v>
      </c>
      <c r="E775" s="10">
        <v>34.900454885499997</v>
      </c>
      <c r="F775" s="10">
        <v>-96.774017111700005</v>
      </c>
      <c r="G775" s="8" t="s">
        <v>954</v>
      </c>
      <c r="H775" s="11">
        <v>8.4814070317609058</v>
      </c>
      <c r="I775" s="11">
        <v>-21.785880510585525</v>
      </c>
      <c r="J775" s="12">
        <v>65161.187100000003</v>
      </c>
      <c r="K775" s="12">
        <v>506.94258079700001</v>
      </c>
      <c r="L775" s="8">
        <f t="shared" si="14"/>
        <v>33032980356.270187</v>
      </c>
      <c r="M775" s="8">
        <v>5</v>
      </c>
      <c r="N775" s="12">
        <v>6.8772178847377603</v>
      </c>
      <c r="O775" s="8">
        <v>2365</v>
      </c>
      <c r="P775" s="8">
        <v>6.9392294946374413</v>
      </c>
      <c r="Q775" s="8" t="s">
        <v>2071</v>
      </c>
      <c r="R775" s="12">
        <v>19.463602534213145</v>
      </c>
      <c r="S775" s="8">
        <v>658.36</v>
      </c>
    </row>
    <row r="776" spans="1:19">
      <c r="A776" s="8" t="s">
        <v>1242</v>
      </c>
      <c r="B776" s="8">
        <v>1</v>
      </c>
      <c r="C776" s="9">
        <v>39713</v>
      </c>
      <c r="D776" s="8" t="s">
        <v>2061</v>
      </c>
      <c r="E776" s="10">
        <v>34.922540423299999</v>
      </c>
      <c r="F776" s="10">
        <v>-99.111201328299998</v>
      </c>
      <c r="G776" s="8" t="s">
        <v>954</v>
      </c>
      <c r="H776" s="11">
        <v>12.0024608495203</v>
      </c>
      <c r="I776" s="11">
        <v>-22.645315804610924</v>
      </c>
      <c r="J776" s="12">
        <v>1421.8866</v>
      </c>
      <c r="K776" s="12">
        <v>729.89514923299998</v>
      </c>
      <c r="L776" s="8">
        <f t="shared" si="14"/>
        <v>1037828132.0994029</v>
      </c>
      <c r="M776" s="8">
        <v>4</v>
      </c>
      <c r="N776" s="12">
        <v>23.95836101577968</v>
      </c>
      <c r="O776" s="8">
        <v>1023</v>
      </c>
      <c r="P776" s="8">
        <v>24.01144545559238</v>
      </c>
      <c r="Q776" s="8" t="s">
        <v>2071</v>
      </c>
      <c r="R776" s="12">
        <v>45.009847954424245</v>
      </c>
      <c r="S776" s="8">
        <v>1375.44</v>
      </c>
    </row>
    <row r="777" spans="1:19">
      <c r="A777" s="8" t="s">
        <v>1224</v>
      </c>
      <c r="B777" s="8">
        <v>1</v>
      </c>
      <c r="C777" s="9">
        <v>40049</v>
      </c>
      <c r="D777" s="8" t="s">
        <v>2061</v>
      </c>
      <c r="E777" s="10">
        <v>33.9115751605</v>
      </c>
      <c r="F777" s="10">
        <v>-97.976386964300005</v>
      </c>
      <c r="G777" s="8" t="s">
        <v>954</v>
      </c>
      <c r="H777" s="11">
        <v>7.2888641986404288</v>
      </c>
      <c r="I777" s="11">
        <v>-24.729540460375127</v>
      </c>
      <c r="J777" s="12">
        <v>67663.221300000005</v>
      </c>
      <c r="K777" s="12">
        <v>638.45227575499996</v>
      </c>
      <c r="L777" s="8">
        <f t="shared" si="14"/>
        <v>43199737623.899193</v>
      </c>
      <c r="M777" s="8">
        <v>5</v>
      </c>
      <c r="N777" s="12">
        <v>12.41539744466861</v>
      </c>
      <c r="O777" s="8">
        <v>3300</v>
      </c>
      <c r="P777" s="8">
        <v>12.49907509306589</v>
      </c>
      <c r="Q777" s="8" t="s">
        <v>2070</v>
      </c>
      <c r="R777" s="12">
        <v>34.948416360577333</v>
      </c>
      <c r="S777" s="8">
        <v>11650.1</v>
      </c>
    </row>
    <row r="778" spans="1:19">
      <c r="A778" s="8" t="s">
        <v>1829</v>
      </c>
      <c r="B778" s="8">
        <v>1</v>
      </c>
      <c r="C778" s="9">
        <v>40009</v>
      </c>
      <c r="D778" s="8" t="s">
        <v>2061</v>
      </c>
      <c r="E778" s="10">
        <v>34.963973309499998</v>
      </c>
      <c r="F778" s="10">
        <v>-97.300022412700002</v>
      </c>
      <c r="G778" s="8" t="s">
        <v>954</v>
      </c>
      <c r="H778" s="13">
        <v>15.094381284385239</v>
      </c>
      <c r="I778" s="13">
        <v>-18.737036064953745</v>
      </c>
      <c r="J778" s="12">
        <v>64265.077799999999</v>
      </c>
      <c r="K778" s="12">
        <v>500.00607101899999</v>
      </c>
      <c r="L778" s="8">
        <f t="shared" si="14"/>
        <v>32132929054.508358</v>
      </c>
      <c r="M778" s="8">
        <v>5</v>
      </c>
      <c r="N778" s="12">
        <v>6.8235281511027903</v>
      </c>
      <c r="O778" s="8">
        <v>2005</v>
      </c>
      <c r="P778" s="8">
        <v>6.8823459331422177</v>
      </c>
      <c r="Q778" s="8" t="s">
        <v>2071</v>
      </c>
      <c r="R778" s="12">
        <v>19.196048314386918</v>
      </c>
      <c r="S778" s="8">
        <v>897.19</v>
      </c>
    </row>
    <row r="779" spans="1:19">
      <c r="A779" s="8" t="s">
        <v>1254</v>
      </c>
      <c r="B779" s="8">
        <v>1</v>
      </c>
      <c r="C779" s="9">
        <v>40065</v>
      </c>
      <c r="D779" s="8" t="s">
        <v>2061</v>
      </c>
      <c r="E779" s="10">
        <v>33.914511217200001</v>
      </c>
      <c r="F779" s="10">
        <v>-95.118791401699994</v>
      </c>
      <c r="G779" s="8" t="s">
        <v>950</v>
      </c>
      <c r="H779" s="13">
        <v>6.267512953112405</v>
      </c>
      <c r="I779" s="13">
        <v>-26.504133952721411</v>
      </c>
      <c r="J779" s="12">
        <v>118092.26609999999</v>
      </c>
      <c r="K779" s="12">
        <v>783.26094184199997</v>
      </c>
      <c r="L779" s="8">
        <f t="shared" si="14"/>
        <v>92497059569.742081</v>
      </c>
      <c r="M779" s="8">
        <v>5</v>
      </c>
      <c r="N779" s="12">
        <v>11.708196225415975</v>
      </c>
      <c r="O779" s="8">
        <v>864</v>
      </c>
      <c r="P779" s="8">
        <v>11.798710615996891</v>
      </c>
      <c r="Q779" s="8" t="s">
        <v>2070</v>
      </c>
      <c r="R779" s="12">
        <v>35.458227082252868</v>
      </c>
      <c r="S779" s="8">
        <v>1148.28</v>
      </c>
    </row>
    <row r="780" spans="1:19">
      <c r="A780" s="8" t="s">
        <v>1726</v>
      </c>
      <c r="B780" s="8">
        <v>1</v>
      </c>
      <c r="C780" s="9">
        <v>40021</v>
      </c>
      <c r="D780" s="8" t="s">
        <v>2061</v>
      </c>
      <c r="E780" s="10">
        <v>35.348556034700003</v>
      </c>
      <c r="F780" s="10">
        <v>-96.997043629100006</v>
      </c>
      <c r="G780" s="8" t="s">
        <v>954</v>
      </c>
      <c r="H780" s="13">
        <v>13.149543779214733</v>
      </c>
      <c r="I780" s="13">
        <v>-21.475135832053347</v>
      </c>
      <c r="J780" s="12">
        <v>35715.789900000003</v>
      </c>
      <c r="K780" s="12">
        <v>541.10884953699997</v>
      </c>
      <c r="L780" s="8">
        <f t="shared" si="14"/>
        <v>19326129983.094204</v>
      </c>
      <c r="M780" s="8">
        <v>5</v>
      </c>
      <c r="N780" s="12">
        <v>22.526998046527162</v>
      </c>
      <c r="O780" s="8">
        <v>3431</v>
      </c>
      <c r="P780" s="8">
        <v>22.641718916239984</v>
      </c>
      <c r="Q780" s="8" t="s">
        <v>2071</v>
      </c>
      <c r="R780" s="12">
        <v>45.926818367204362</v>
      </c>
      <c r="S780" s="8">
        <v>1134.45</v>
      </c>
    </row>
    <row r="781" spans="1:19">
      <c r="A781" s="8" t="s">
        <v>1232</v>
      </c>
      <c r="B781" s="8">
        <v>1</v>
      </c>
      <c r="C781" s="9">
        <v>39973</v>
      </c>
      <c r="D781" s="8" t="s">
        <v>2061</v>
      </c>
      <c r="E781" s="10">
        <v>35.148140717799997</v>
      </c>
      <c r="F781" s="10">
        <v>-99.218869276700005</v>
      </c>
      <c r="G781" s="8" t="s">
        <v>954</v>
      </c>
      <c r="H781" s="13">
        <v>12.578843376843558</v>
      </c>
      <c r="I781" s="13">
        <v>-24.485482505034877</v>
      </c>
      <c r="J781" s="12">
        <v>506.8476</v>
      </c>
      <c r="K781" s="12">
        <v>719.21072369700005</v>
      </c>
      <c r="L781" s="8">
        <f t="shared" si="14"/>
        <v>364530229.20008761</v>
      </c>
      <c r="M781" s="8">
        <v>3</v>
      </c>
      <c r="N781" s="12">
        <v>17.452471540324627</v>
      </c>
      <c r="O781" s="8">
        <v>1026</v>
      </c>
      <c r="P781" s="8">
        <v>17.512963404513705</v>
      </c>
      <c r="Q781" s="8" t="s">
        <v>2071</v>
      </c>
      <c r="R781" s="12">
        <v>35.292567020333763</v>
      </c>
      <c r="S781" s="8">
        <v>2007.02</v>
      </c>
    </row>
    <row r="782" spans="1:19">
      <c r="A782" s="8" t="s">
        <v>1196</v>
      </c>
      <c r="B782" s="8">
        <v>1</v>
      </c>
      <c r="C782" s="9">
        <v>40030</v>
      </c>
      <c r="D782" s="8" t="s">
        <v>2061</v>
      </c>
      <c r="E782" s="10">
        <v>36.678408460100002</v>
      </c>
      <c r="F782" s="10">
        <v>-97.4859973242</v>
      </c>
      <c r="G782" s="8" t="s">
        <v>954</v>
      </c>
      <c r="H782" s="13">
        <v>10.374713327480347</v>
      </c>
      <c r="I782" s="13">
        <v>-24.103658178244075</v>
      </c>
      <c r="J782" s="12">
        <v>10943.8128</v>
      </c>
      <c r="K782" s="12">
        <v>748.46344098600002</v>
      </c>
      <c r="L782" s="8">
        <f t="shared" si="14"/>
        <v>8191043785.794632</v>
      </c>
      <c r="M782" s="8">
        <v>5</v>
      </c>
      <c r="N782" s="12">
        <v>31.387908766263724</v>
      </c>
      <c r="O782" s="8">
        <v>871</v>
      </c>
      <c r="P782" s="8">
        <v>31.418734002971298</v>
      </c>
      <c r="Q782" s="8" t="s">
        <v>2071</v>
      </c>
      <c r="R782" s="12">
        <v>50.756688762460371</v>
      </c>
      <c r="S782" s="8">
        <v>3057.74</v>
      </c>
    </row>
    <row r="783" spans="1:19">
      <c r="A783" s="8" t="s">
        <v>1266</v>
      </c>
      <c r="B783" s="8">
        <v>1</v>
      </c>
      <c r="C783" s="9">
        <v>40036</v>
      </c>
      <c r="D783" s="8" t="s">
        <v>2061</v>
      </c>
      <c r="E783" s="10">
        <v>35.227238167199999</v>
      </c>
      <c r="F783" s="10">
        <v>-94.537486318399999</v>
      </c>
      <c r="G783" s="8" t="s">
        <v>957</v>
      </c>
      <c r="H783" s="13">
        <v>11.761034362986749</v>
      </c>
      <c r="I783" s="13">
        <v>-22.14041479879134</v>
      </c>
      <c r="J783" s="12">
        <v>4751.0370000000003</v>
      </c>
      <c r="K783" s="12">
        <v>1296.1892127799999</v>
      </c>
      <c r="L783" s="8">
        <f t="shared" si="14"/>
        <v>6158242908.9186525</v>
      </c>
      <c r="M783" s="8">
        <v>4</v>
      </c>
      <c r="N783" s="12">
        <v>2.304613174183475</v>
      </c>
      <c r="O783" s="8">
        <v>1021</v>
      </c>
      <c r="P783" s="8">
        <v>2.9480766492359045</v>
      </c>
      <c r="Q783" s="8" t="s">
        <v>2070</v>
      </c>
      <c r="R783" s="12">
        <v>25.429451563491178</v>
      </c>
      <c r="S783" s="8">
        <v>195.54</v>
      </c>
    </row>
    <row r="784" spans="1:19">
      <c r="A784" s="8" t="s">
        <v>1347</v>
      </c>
      <c r="B784" s="8">
        <v>1</v>
      </c>
      <c r="C784" s="9">
        <v>40008</v>
      </c>
      <c r="D784" s="8" t="s">
        <v>2061</v>
      </c>
      <c r="E784" s="10">
        <v>34.723746800500003</v>
      </c>
      <c r="F784" s="10">
        <v>-97.162812162099996</v>
      </c>
      <c r="G784" s="8" t="s">
        <v>954</v>
      </c>
      <c r="H784" s="13">
        <v>5.9368438301501874</v>
      </c>
      <c r="I784" s="13">
        <v>-26.777181819238667</v>
      </c>
      <c r="J784" s="12">
        <v>14000.9004</v>
      </c>
      <c r="K784" s="12">
        <v>778.02340884399996</v>
      </c>
      <c r="L784" s="8">
        <f t="shared" si="14"/>
        <v>10893028256.093323</v>
      </c>
      <c r="M784" s="8">
        <v>5</v>
      </c>
      <c r="N784" s="12">
        <v>15.367714198571642</v>
      </c>
      <c r="O784" s="8">
        <v>1563</v>
      </c>
      <c r="P784" s="8">
        <v>15.432354163376289</v>
      </c>
      <c r="Q784" s="8" t="s">
        <v>2071</v>
      </c>
      <c r="R784" s="12">
        <v>41.943399647543842</v>
      </c>
      <c r="S784" s="8">
        <v>1872.84</v>
      </c>
    </row>
    <row r="785" spans="1:19">
      <c r="A785" s="8" t="s">
        <v>1189</v>
      </c>
      <c r="B785" s="8">
        <v>1</v>
      </c>
      <c r="C785" s="9">
        <v>39616</v>
      </c>
      <c r="D785" s="8" t="s">
        <v>2061</v>
      </c>
      <c r="E785" s="10">
        <v>35.5453890876</v>
      </c>
      <c r="F785" s="10">
        <v>-99.722705347900003</v>
      </c>
      <c r="G785" s="8" t="s">
        <v>954</v>
      </c>
      <c r="H785" s="13">
        <v>8.4906072197717144</v>
      </c>
      <c r="I785" s="13">
        <v>-27.730193714378636</v>
      </c>
      <c r="J785" s="12">
        <v>10.4733</v>
      </c>
      <c r="K785" s="12">
        <v>650.81541630000004</v>
      </c>
      <c r="L785" s="8">
        <f t="shared" si="14"/>
        <v>6816185.09953479</v>
      </c>
      <c r="M785" s="8">
        <v>2</v>
      </c>
      <c r="N785" s="12">
        <v>0.47453603667807071</v>
      </c>
      <c r="O785" s="8">
        <v>2527</v>
      </c>
      <c r="P785" s="8">
        <v>0.47453603667807071</v>
      </c>
      <c r="Q785" s="8" t="s">
        <v>2069</v>
      </c>
      <c r="R785" s="12">
        <v>9.7574266011165189</v>
      </c>
      <c r="S785" s="8">
        <v>724.1</v>
      </c>
    </row>
    <row r="786" spans="1:19">
      <c r="A786" s="8" t="s">
        <v>1585</v>
      </c>
      <c r="B786" s="8">
        <v>1</v>
      </c>
      <c r="C786" s="9">
        <v>39624</v>
      </c>
      <c r="D786" s="8" t="s">
        <v>2061</v>
      </c>
      <c r="E786" s="10">
        <v>35.965453550900001</v>
      </c>
      <c r="F786" s="10">
        <v>-96.368071223699999</v>
      </c>
      <c r="G786" s="8" t="s">
        <v>954</v>
      </c>
      <c r="H786" s="11">
        <v>5.216234068115015</v>
      </c>
      <c r="I786" s="11">
        <v>-27.967833126255648</v>
      </c>
      <c r="J786" s="12">
        <v>151.14060000000001</v>
      </c>
      <c r="K786" s="12">
        <v>1020.906559</v>
      </c>
      <c r="L786" s="8">
        <f t="shared" si="14"/>
        <v>154300429.87119541</v>
      </c>
      <c r="M786" s="8">
        <v>3</v>
      </c>
      <c r="N786" s="12">
        <v>2.403733054436398</v>
      </c>
      <c r="O786" s="8">
        <v>431</v>
      </c>
      <c r="P786" s="8">
        <v>3.3220667844749592</v>
      </c>
      <c r="Q786" s="8" t="s">
        <v>2069</v>
      </c>
      <c r="R786" s="12">
        <v>19.328945255876636</v>
      </c>
      <c r="S786" s="8">
        <v>597.9</v>
      </c>
    </row>
    <row r="787" spans="1:19">
      <c r="A787" s="8" t="s">
        <v>1400</v>
      </c>
      <c r="B787" s="8">
        <v>1</v>
      </c>
      <c r="C787" s="9">
        <v>40016</v>
      </c>
      <c r="D787" s="8" t="s">
        <v>2061</v>
      </c>
      <c r="E787" s="10">
        <v>34.275134729299999</v>
      </c>
      <c r="F787" s="10">
        <v>-97.192313402899998</v>
      </c>
      <c r="G787" s="8" t="s">
        <v>954</v>
      </c>
      <c r="H787" s="13">
        <v>7.1928111378249246</v>
      </c>
      <c r="I787" s="13">
        <v>-25.415190659153502</v>
      </c>
      <c r="J787" s="12">
        <v>623.79269999999997</v>
      </c>
      <c r="K787" s="12">
        <v>960.48714399999994</v>
      </c>
      <c r="L787" s="8">
        <f t="shared" si="14"/>
        <v>599144868.87104881</v>
      </c>
      <c r="M787" s="8">
        <v>3</v>
      </c>
      <c r="N787" s="12">
        <v>6.4516560583944615</v>
      </c>
      <c r="O787" s="8">
        <v>326</v>
      </c>
      <c r="P787" s="8">
        <v>6.5357909967149164</v>
      </c>
      <c r="Q787" s="8" t="s">
        <v>2070</v>
      </c>
      <c r="R787" s="12">
        <v>32.260725769798853</v>
      </c>
      <c r="S787" s="8">
        <v>463.88</v>
      </c>
    </row>
    <row r="788" spans="1:19">
      <c r="A788" s="8" t="s">
        <v>1422</v>
      </c>
      <c r="B788" s="8">
        <v>1</v>
      </c>
      <c r="C788" s="9">
        <v>39993</v>
      </c>
      <c r="D788" s="8" t="s">
        <v>2061</v>
      </c>
      <c r="E788" s="10">
        <v>34.531256604600003</v>
      </c>
      <c r="F788" s="10">
        <v>-94.714416583100004</v>
      </c>
      <c r="G788" s="8" t="s">
        <v>957</v>
      </c>
      <c r="H788" s="13">
        <v>2.5937660953081787</v>
      </c>
      <c r="I788" s="13">
        <v>-22.243021844771601</v>
      </c>
      <c r="J788" s="12">
        <v>126.69029999999999</v>
      </c>
      <c r="K788" s="12">
        <v>1536.147833</v>
      </c>
      <c r="L788" s="8">
        <f t="shared" si="14"/>
        <v>194615029.80711991</v>
      </c>
      <c r="M788" s="8">
        <v>3</v>
      </c>
      <c r="N788" s="12">
        <v>0</v>
      </c>
      <c r="O788" s="8">
        <v>201</v>
      </c>
      <c r="P788" s="8">
        <v>9.7916486695309599E-2</v>
      </c>
      <c r="Q788" s="8" t="s">
        <v>2069</v>
      </c>
      <c r="R788" s="12">
        <v>12.074054782372844</v>
      </c>
      <c r="S788" s="8">
        <v>24.7</v>
      </c>
    </row>
    <row r="789" spans="1:19">
      <c r="A789" s="8" t="s">
        <v>1302</v>
      </c>
      <c r="B789" s="8">
        <v>1</v>
      </c>
      <c r="C789" s="9">
        <v>39623</v>
      </c>
      <c r="D789" s="8" t="s">
        <v>2061</v>
      </c>
      <c r="E789" s="10">
        <v>34.345919231800004</v>
      </c>
      <c r="F789" s="10">
        <v>-96.699479482599997</v>
      </c>
      <c r="G789" s="8" t="s">
        <v>954</v>
      </c>
      <c r="H789" s="13">
        <v>8.2440596669468764</v>
      </c>
      <c r="I789" s="13">
        <v>-27.289622660929787</v>
      </c>
      <c r="J789" s="12">
        <v>184.31819999999999</v>
      </c>
      <c r="K789" s="12">
        <v>1068.647604</v>
      </c>
      <c r="L789" s="8">
        <f t="shared" si="14"/>
        <v>196971202.80359277</v>
      </c>
      <c r="M789" s="8">
        <v>3</v>
      </c>
      <c r="N789" s="12">
        <v>7.365120489979347</v>
      </c>
      <c r="O789" s="8">
        <v>581</v>
      </c>
      <c r="P789" s="8">
        <v>7.3977274935738055</v>
      </c>
      <c r="Q789" s="8" t="s">
        <v>2070</v>
      </c>
      <c r="R789" s="12">
        <v>27.638669374766963</v>
      </c>
      <c r="S789" s="8">
        <v>552.6</v>
      </c>
    </row>
    <row r="790" spans="1:19">
      <c r="A790" s="8" t="s">
        <v>1408</v>
      </c>
      <c r="B790" s="8">
        <v>1</v>
      </c>
      <c r="C790" s="9">
        <v>40001</v>
      </c>
      <c r="D790" s="8" t="s">
        <v>2061</v>
      </c>
      <c r="E790" s="10">
        <v>36.988314899000002</v>
      </c>
      <c r="F790" s="10">
        <v>-95.116683805099996</v>
      </c>
      <c r="G790" s="8" t="s">
        <v>953</v>
      </c>
      <c r="H790" s="13">
        <v>8.5399702372997375</v>
      </c>
      <c r="I790" s="13">
        <v>-29.926172536936054</v>
      </c>
      <c r="J790" s="12">
        <v>51.452100000000002</v>
      </c>
      <c r="K790" s="12">
        <v>1116.2946529999999</v>
      </c>
      <c r="L790" s="8">
        <f t="shared" si="14"/>
        <v>57435704.115621291</v>
      </c>
      <c r="M790" s="8">
        <v>2</v>
      </c>
      <c r="N790" s="12">
        <v>18.262048470916611</v>
      </c>
      <c r="O790" s="8">
        <v>484</v>
      </c>
      <c r="P790" s="8">
        <v>18.480458935853949</v>
      </c>
      <c r="Q790" s="8" t="s">
        <v>2070</v>
      </c>
      <c r="R790" s="12">
        <v>66.055463196845679</v>
      </c>
      <c r="S790" s="8">
        <v>633.22</v>
      </c>
    </row>
    <row r="791" spans="1:19">
      <c r="A791" s="8" t="s">
        <v>1259</v>
      </c>
      <c r="B791" s="8">
        <v>1</v>
      </c>
      <c r="C791" s="9">
        <v>39651</v>
      </c>
      <c r="D791" s="8" t="s">
        <v>2061</v>
      </c>
      <c r="E791" s="10">
        <v>45.368116575899997</v>
      </c>
      <c r="F791" s="10">
        <v>-119.446251</v>
      </c>
      <c r="G791" s="8" t="s">
        <v>955</v>
      </c>
      <c r="H791" s="11">
        <v>11.93415926022724</v>
      </c>
      <c r="I791" s="11">
        <v>-30.54245473946342</v>
      </c>
      <c r="J791" s="12">
        <v>79.195499999999996</v>
      </c>
      <c r="K791" s="12">
        <v>449.25536678200001</v>
      </c>
      <c r="L791" s="8">
        <f t="shared" si="14"/>
        <v>35579003.399983875</v>
      </c>
      <c r="M791" s="8">
        <v>2</v>
      </c>
      <c r="N791" s="12">
        <v>1.2561947922965333</v>
      </c>
      <c r="O791" s="8">
        <v>866</v>
      </c>
      <c r="P791" s="8">
        <v>1.2587772098493504</v>
      </c>
      <c r="Q791" s="8" t="s">
        <v>2069</v>
      </c>
      <c r="R791" s="12">
        <v>4.1789443504312356</v>
      </c>
      <c r="S791" s="8">
        <v>371.18</v>
      </c>
    </row>
    <row r="792" spans="1:19">
      <c r="A792" s="8" t="s">
        <v>1154</v>
      </c>
      <c r="B792" s="8">
        <v>1</v>
      </c>
      <c r="C792" s="9">
        <v>40080</v>
      </c>
      <c r="D792" s="8" t="s">
        <v>2061</v>
      </c>
      <c r="E792" s="10">
        <v>42.9430813237</v>
      </c>
      <c r="F792" s="10">
        <v>-121.25916785</v>
      </c>
      <c r="G792" s="8" t="s">
        <v>949</v>
      </c>
      <c r="H792" s="11">
        <v>-0.30082928884146809</v>
      </c>
      <c r="I792" s="11">
        <v>-18.628112796964899</v>
      </c>
      <c r="J792" s="12">
        <v>6.3837000000000002</v>
      </c>
      <c r="K792" s="12">
        <v>982.90455378499996</v>
      </c>
      <c r="L792" s="8">
        <f t="shared" si="14"/>
        <v>6274567.7999973036</v>
      </c>
      <c r="M792" s="8">
        <v>1</v>
      </c>
      <c r="N792" s="12">
        <v>0</v>
      </c>
      <c r="O792" s="8">
        <v>6</v>
      </c>
      <c r="P792" s="8">
        <v>0</v>
      </c>
      <c r="Q792" s="8" t="s">
        <v>2069</v>
      </c>
      <c r="R792" s="12">
        <v>2.157672882</v>
      </c>
      <c r="S792" s="8">
        <v>52.38</v>
      </c>
    </row>
    <row r="793" spans="1:19">
      <c r="A793" s="8" t="s">
        <v>1176</v>
      </c>
      <c r="B793" s="8">
        <v>1</v>
      </c>
      <c r="C793" s="9">
        <v>39652</v>
      </c>
      <c r="D793" s="8" t="s">
        <v>2061</v>
      </c>
      <c r="E793" s="10">
        <v>44.623185443200001</v>
      </c>
      <c r="F793" s="10">
        <v>-119.63834942699999</v>
      </c>
      <c r="G793" s="8" t="s">
        <v>949</v>
      </c>
      <c r="H793" s="11">
        <v>5.8424529346031058</v>
      </c>
      <c r="I793" s="11">
        <v>-31.723578084704222</v>
      </c>
      <c r="J793" s="12">
        <v>17.5959</v>
      </c>
      <c r="K793" s="12">
        <v>396.37977597100002</v>
      </c>
      <c r="L793" s="8">
        <f t="shared" si="14"/>
        <v>6974658.9000081196</v>
      </c>
      <c r="M793" s="8">
        <v>2</v>
      </c>
      <c r="N793" s="12">
        <v>0.36880388729059088</v>
      </c>
      <c r="O793" s="8">
        <v>1314</v>
      </c>
      <c r="P793" s="8">
        <v>0.36880388729059088</v>
      </c>
      <c r="Q793" s="8" t="s">
        <v>2070</v>
      </c>
      <c r="R793" s="12">
        <v>3.3445099599709351</v>
      </c>
      <c r="S793" s="8">
        <v>451.98</v>
      </c>
    </row>
    <row r="794" spans="1:19">
      <c r="A794" s="8" t="s">
        <v>997</v>
      </c>
      <c r="B794" s="8">
        <v>1</v>
      </c>
      <c r="C794" s="9">
        <v>39650</v>
      </c>
      <c r="D794" s="8" t="s">
        <v>2061</v>
      </c>
      <c r="E794" s="10">
        <v>44.898429881200002</v>
      </c>
      <c r="F794" s="10">
        <v>-117.424161338</v>
      </c>
      <c r="G794" s="8" t="s">
        <v>949</v>
      </c>
      <c r="H794" s="11">
        <v>5.8435935241759873</v>
      </c>
      <c r="I794" s="11">
        <v>-29.165910794534543</v>
      </c>
      <c r="J794" s="12">
        <v>23.761800000000001</v>
      </c>
      <c r="K794" s="12">
        <v>857.12427088899994</v>
      </c>
      <c r="L794" s="8">
        <f t="shared" si="14"/>
        <v>20366815.500010237</v>
      </c>
      <c r="M794" s="8">
        <v>2</v>
      </c>
      <c r="N794" s="12">
        <v>0</v>
      </c>
      <c r="O794" s="8">
        <v>211</v>
      </c>
      <c r="P794" s="8">
        <v>0</v>
      </c>
      <c r="Q794" s="8" t="s">
        <v>2069</v>
      </c>
      <c r="R794" s="12">
        <v>2.1586190460000001</v>
      </c>
      <c r="S794" s="8">
        <v>203.1</v>
      </c>
    </row>
    <row r="795" spans="1:19">
      <c r="A795" s="8" t="s">
        <v>1260</v>
      </c>
      <c r="B795" s="8">
        <v>1</v>
      </c>
      <c r="C795" s="9">
        <v>39646</v>
      </c>
      <c r="D795" s="8" t="s">
        <v>2061</v>
      </c>
      <c r="E795" s="10">
        <v>45.114499140500001</v>
      </c>
      <c r="F795" s="10">
        <v>-116.85644747800001</v>
      </c>
      <c r="G795" s="8" t="s">
        <v>949</v>
      </c>
      <c r="H795" s="11">
        <v>1.1334526455740381</v>
      </c>
      <c r="I795" s="11">
        <v>-28.774419971565194</v>
      </c>
      <c r="J795" s="12">
        <v>4.3353000000000002</v>
      </c>
      <c r="K795" s="12">
        <v>1011.66099232</v>
      </c>
      <c r="L795" s="8">
        <f t="shared" si="14"/>
        <v>4385853.9000048963</v>
      </c>
      <c r="M795" s="8">
        <v>1</v>
      </c>
      <c r="N795" s="12">
        <v>0</v>
      </c>
      <c r="O795" s="8">
        <v>44</v>
      </c>
      <c r="P795" s="8">
        <v>9.9219189000246538E-3</v>
      </c>
      <c r="Q795" s="8" t="s">
        <v>2069</v>
      </c>
      <c r="R795" s="12">
        <v>2.4725551459363402</v>
      </c>
      <c r="S795" s="8">
        <v>42.08</v>
      </c>
    </row>
    <row r="796" spans="1:19">
      <c r="A796" s="8" t="s">
        <v>1336</v>
      </c>
      <c r="B796" s="8">
        <v>1</v>
      </c>
      <c r="C796" s="9">
        <v>39638</v>
      </c>
      <c r="D796" s="8" t="s">
        <v>2061</v>
      </c>
      <c r="E796" s="10">
        <v>45.300452982700001</v>
      </c>
      <c r="F796" s="10">
        <v>-123.47747166800001</v>
      </c>
      <c r="G796" s="8" t="s">
        <v>949</v>
      </c>
      <c r="H796" s="11">
        <v>-0.52156195867304445</v>
      </c>
      <c r="I796" s="11">
        <v>-25.813216868882339</v>
      </c>
      <c r="J796" s="12">
        <v>6.3674999999999997</v>
      </c>
      <c r="K796" s="12">
        <v>2482.9568904600001</v>
      </c>
      <c r="L796" s="8">
        <f t="shared" si="14"/>
        <v>15810228.000004049</v>
      </c>
      <c r="M796" s="8">
        <v>1</v>
      </c>
      <c r="N796" s="12">
        <v>0</v>
      </c>
      <c r="O796" s="8">
        <v>119</v>
      </c>
      <c r="P796" s="8">
        <v>0.10118556707963432</v>
      </c>
      <c r="Q796" s="8" t="s">
        <v>2069</v>
      </c>
      <c r="R796" s="12">
        <v>4.4799629001668295</v>
      </c>
      <c r="S796" s="8">
        <v>69.98</v>
      </c>
    </row>
    <row r="797" spans="1:19">
      <c r="A797" s="8" t="s">
        <v>1010</v>
      </c>
      <c r="B797" s="8">
        <v>1</v>
      </c>
      <c r="C797" s="9">
        <v>39663</v>
      </c>
      <c r="D797" s="8" t="s">
        <v>2061</v>
      </c>
      <c r="E797" s="10">
        <v>43.096952808799998</v>
      </c>
      <c r="F797" s="10">
        <v>-122.411511633</v>
      </c>
      <c r="G797" s="8" t="s">
        <v>949</v>
      </c>
      <c r="H797" s="11">
        <v>2.5265276411453157</v>
      </c>
      <c r="I797" s="11">
        <v>-33.356576822749517</v>
      </c>
      <c r="J797" s="12">
        <v>2.4426000000000001</v>
      </c>
      <c r="K797" s="12">
        <v>1637.9395730000001</v>
      </c>
      <c r="L797" s="8">
        <f t="shared" si="14"/>
        <v>4000831.2010098002</v>
      </c>
      <c r="M797" s="8">
        <v>1</v>
      </c>
      <c r="N797" s="12">
        <v>0</v>
      </c>
      <c r="O797" s="8">
        <v>124</v>
      </c>
      <c r="P797" s="8">
        <v>0</v>
      </c>
      <c r="Q797" s="8" t="s">
        <v>2069</v>
      </c>
      <c r="R797" s="12">
        <v>3.913426995</v>
      </c>
      <c r="S797" s="8">
        <v>29.43</v>
      </c>
    </row>
    <row r="798" spans="1:19">
      <c r="A798" s="8" t="s">
        <v>1628</v>
      </c>
      <c r="B798" s="8">
        <v>1</v>
      </c>
      <c r="C798" s="9">
        <v>40001</v>
      </c>
      <c r="D798" s="8" t="s">
        <v>2061</v>
      </c>
      <c r="E798" s="10">
        <v>43.991271515500003</v>
      </c>
      <c r="F798" s="10">
        <v>-123.664332508</v>
      </c>
      <c r="G798" s="8" t="s">
        <v>949</v>
      </c>
      <c r="H798" s="11">
        <v>1.0707940248811154</v>
      </c>
      <c r="I798" s="11">
        <v>-22.573064330402918</v>
      </c>
      <c r="J798" s="12">
        <v>669.15359999999998</v>
      </c>
      <c r="K798" s="12">
        <v>1441.5465200000001</v>
      </c>
      <c r="L798" s="8">
        <f t="shared" si="14"/>
        <v>964616043.42547202</v>
      </c>
      <c r="M798" s="8">
        <v>3</v>
      </c>
      <c r="N798" s="12">
        <v>1.8743921829064727</v>
      </c>
      <c r="O798" s="8">
        <v>120</v>
      </c>
      <c r="P798" s="8">
        <v>2.0198464001865619</v>
      </c>
      <c r="Q798" s="8" t="s">
        <v>2069</v>
      </c>
      <c r="R798" s="12">
        <v>7.9127054516432302</v>
      </c>
      <c r="S798" s="8">
        <v>51.59</v>
      </c>
    </row>
    <row r="799" spans="1:19">
      <c r="A799" s="8" t="s">
        <v>1238</v>
      </c>
      <c r="B799" s="8">
        <v>1</v>
      </c>
      <c r="C799" s="9">
        <v>40007</v>
      </c>
      <c r="D799" s="8" t="s">
        <v>2061</v>
      </c>
      <c r="E799" s="10">
        <v>45.395354416499998</v>
      </c>
      <c r="F799" s="10">
        <v>-122.149369214</v>
      </c>
      <c r="G799" s="8" t="s">
        <v>949</v>
      </c>
      <c r="H799" s="11">
        <v>2.9220401188347962</v>
      </c>
      <c r="I799" s="11">
        <v>-21.451931314036546</v>
      </c>
      <c r="J799" s="12">
        <v>679.41989999999998</v>
      </c>
      <c r="K799" s="12">
        <v>2261.0984570000001</v>
      </c>
      <c r="L799" s="8">
        <f t="shared" si="14"/>
        <v>1536235287.5450943</v>
      </c>
      <c r="M799" s="8">
        <v>3</v>
      </c>
      <c r="N799" s="12">
        <v>0.96543518146105822</v>
      </c>
      <c r="O799" s="8">
        <v>51</v>
      </c>
      <c r="P799" s="8">
        <v>2.2042537065421048</v>
      </c>
      <c r="Q799" s="8" t="s">
        <v>2069</v>
      </c>
      <c r="R799" s="12">
        <v>8.0165073359264394</v>
      </c>
      <c r="S799" s="8">
        <v>55.72</v>
      </c>
    </row>
    <row r="800" spans="1:19">
      <c r="A800" s="8" t="s">
        <v>1676</v>
      </c>
      <c r="B800" s="8">
        <v>1</v>
      </c>
      <c r="C800" s="9">
        <v>40028</v>
      </c>
      <c r="D800" s="8" t="s">
        <v>2061</v>
      </c>
      <c r="E800" s="10">
        <v>44.1679542591</v>
      </c>
      <c r="F800" s="10">
        <v>-122.24967290799999</v>
      </c>
      <c r="G800" s="8" t="s">
        <v>949</v>
      </c>
      <c r="H800" s="11">
        <v>1.4428285733526689</v>
      </c>
      <c r="I800" s="11">
        <v>-25.915748195144928</v>
      </c>
      <c r="J800" s="12">
        <v>1330.2909</v>
      </c>
      <c r="K800" s="12">
        <v>2174.8722290000001</v>
      </c>
      <c r="L800" s="8">
        <f t="shared" si="14"/>
        <v>2893212734.9014163</v>
      </c>
      <c r="M800" s="8">
        <v>4</v>
      </c>
      <c r="N800" s="12">
        <v>1.6562624714001873E-2</v>
      </c>
      <c r="O800" s="8">
        <v>0</v>
      </c>
      <c r="P800" s="8">
        <v>0.1088864803033954</v>
      </c>
      <c r="Q800" s="8" t="s">
        <v>2069</v>
      </c>
      <c r="R800" s="12">
        <v>2.384523737210638</v>
      </c>
      <c r="S800" s="8">
        <v>59.61</v>
      </c>
    </row>
    <row r="801" spans="1:19">
      <c r="A801" s="8" t="s">
        <v>1863</v>
      </c>
      <c r="B801" s="8">
        <v>1</v>
      </c>
      <c r="C801" s="9">
        <v>39679</v>
      </c>
      <c r="D801" s="8" t="s">
        <v>2061</v>
      </c>
      <c r="E801" s="10">
        <v>42.4132401492</v>
      </c>
      <c r="F801" s="10">
        <v>-123.157974079</v>
      </c>
      <c r="G801" s="8" t="s">
        <v>949</v>
      </c>
      <c r="H801" s="11">
        <v>13.27409242174528</v>
      </c>
      <c r="I801" s="11">
        <v>-19.684933221081291</v>
      </c>
      <c r="J801" s="12">
        <v>5633.9694</v>
      </c>
      <c r="K801" s="12">
        <v>1006.227363</v>
      </c>
      <c r="L801" s="8">
        <f t="shared" si="14"/>
        <v>5669054172.584692</v>
      </c>
      <c r="M801" s="8">
        <v>4</v>
      </c>
      <c r="N801" s="12">
        <v>2.10253172461405</v>
      </c>
      <c r="O801" s="8">
        <v>300</v>
      </c>
      <c r="P801" s="8">
        <v>2.2557583053655628</v>
      </c>
      <c r="Q801" s="8" t="s">
        <v>2070</v>
      </c>
      <c r="R801" s="12">
        <v>10.008745283274013</v>
      </c>
      <c r="S801" s="8">
        <v>71.709999999999994</v>
      </c>
    </row>
    <row r="802" spans="1:19">
      <c r="A802" s="8" t="s">
        <v>1353</v>
      </c>
      <c r="B802" s="8">
        <v>1</v>
      </c>
      <c r="C802" s="9">
        <v>39672</v>
      </c>
      <c r="D802" s="8" t="s">
        <v>2061</v>
      </c>
      <c r="E802" s="10">
        <v>44.490709337600002</v>
      </c>
      <c r="F802" s="10">
        <v>-122.813715436</v>
      </c>
      <c r="G802" s="8" t="s">
        <v>949</v>
      </c>
      <c r="H802" s="11">
        <v>5.554577001769883</v>
      </c>
      <c r="I802" s="11">
        <v>-18.762284654712897</v>
      </c>
      <c r="J802" s="12">
        <v>1640.2932000000001</v>
      </c>
      <c r="K802" s="12">
        <v>2095.567082</v>
      </c>
      <c r="L802" s="8">
        <f t="shared" si="14"/>
        <v>3437344434.7484422</v>
      </c>
      <c r="M802" s="8">
        <v>4</v>
      </c>
      <c r="N802" s="12">
        <v>3.323934453831308</v>
      </c>
      <c r="O802" s="8">
        <v>95</v>
      </c>
      <c r="P802" s="8">
        <v>3.3923880340063022</v>
      </c>
      <c r="Q802" s="8" t="s">
        <v>2071</v>
      </c>
      <c r="R802" s="12">
        <v>7.5024042766223529</v>
      </c>
      <c r="S802" s="8">
        <v>30.97</v>
      </c>
    </row>
    <row r="803" spans="1:19">
      <c r="A803" s="8" t="s">
        <v>1570</v>
      </c>
      <c r="B803" s="8">
        <v>1</v>
      </c>
      <c r="C803" s="9">
        <v>39636</v>
      </c>
      <c r="D803" s="8" t="s">
        <v>2061</v>
      </c>
      <c r="E803" s="10">
        <v>44.372922693600003</v>
      </c>
      <c r="F803" s="10">
        <v>-123.83634744299999</v>
      </c>
      <c r="G803" s="8" t="s">
        <v>949</v>
      </c>
      <c r="H803" s="11">
        <v>2.4669567264128283</v>
      </c>
      <c r="I803" s="11">
        <v>-18.339354332655383</v>
      </c>
      <c r="J803" s="12">
        <v>837.95039999999995</v>
      </c>
      <c r="K803" s="12">
        <v>2068.3238839999999</v>
      </c>
      <c r="L803" s="8">
        <f t="shared" si="14"/>
        <v>1733152825.9273534</v>
      </c>
      <c r="M803" s="8">
        <v>3</v>
      </c>
      <c r="N803" s="12">
        <v>2.2606475097654863</v>
      </c>
      <c r="O803" s="8">
        <v>236</v>
      </c>
      <c r="P803" s="8">
        <v>2.4453997159576577</v>
      </c>
      <c r="Q803" s="8" t="s">
        <v>2069</v>
      </c>
      <c r="R803" s="12">
        <v>9.7828038926996772</v>
      </c>
      <c r="S803" s="8">
        <v>63.86</v>
      </c>
    </row>
    <row r="804" spans="1:19">
      <c r="A804" s="8" t="s">
        <v>1148</v>
      </c>
      <c r="B804" s="8">
        <v>1</v>
      </c>
      <c r="C804" s="9">
        <v>40070</v>
      </c>
      <c r="D804" s="8" t="s">
        <v>2061</v>
      </c>
      <c r="E804" s="10">
        <v>45.575583084400002</v>
      </c>
      <c r="F804" s="10">
        <v>-116.487489113</v>
      </c>
      <c r="G804" s="8" t="s">
        <v>949</v>
      </c>
      <c r="H804" s="11">
        <v>11.450472600316365</v>
      </c>
      <c r="I804" s="11">
        <v>-25.148235039997271</v>
      </c>
      <c r="J804" s="12">
        <v>155865.22560000001</v>
      </c>
      <c r="K804" s="12">
        <v>494.79778440000001</v>
      </c>
      <c r="L804" s="8">
        <f t="shared" si="14"/>
        <v>77121768291.886169</v>
      </c>
      <c r="M804" s="8">
        <v>5</v>
      </c>
      <c r="N804" s="12">
        <v>9.8478931349033285</v>
      </c>
      <c r="O804" s="8">
        <v>993</v>
      </c>
      <c r="P804" s="8">
        <v>10.060267582982021</v>
      </c>
      <c r="Q804" s="8" t="s">
        <v>2071</v>
      </c>
      <c r="R804" s="12">
        <v>26.883135072365508</v>
      </c>
      <c r="S804" s="8">
        <v>392.79</v>
      </c>
    </row>
    <row r="805" spans="1:19">
      <c r="A805" s="8" t="s">
        <v>1351</v>
      </c>
      <c r="B805" s="8">
        <v>1</v>
      </c>
      <c r="C805" s="9">
        <v>40008</v>
      </c>
      <c r="D805" s="8" t="s">
        <v>2061</v>
      </c>
      <c r="E805" s="10">
        <v>44.247526339499998</v>
      </c>
      <c r="F805" s="10">
        <v>-120.859466363</v>
      </c>
      <c r="G805" s="8" t="s">
        <v>949</v>
      </c>
      <c r="H805" s="15">
        <v>7.7867592693608234</v>
      </c>
      <c r="I805" s="15">
        <v>-22.785427606151412</v>
      </c>
      <c r="J805" s="12">
        <v>6671.0744999999997</v>
      </c>
      <c r="K805" s="12">
        <v>368.22414800000001</v>
      </c>
      <c r="L805" s="8">
        <f t="shared" si="14"/>
        <v>2456450724.0070257</v>
      </c>
      <c r="M805" s="8">
        <v>4</v>
      </c>
      <c r="N805" s="12">
        <v>0.73285882335299768</v>
      </c>
      <c r="O805" s="8">
        <v>289</v>
      </c>
      <c r="P805" s="8">
        <v>0.76042792945364646</v>
      </c>
      <c r="Q805" s="8" t="s">
        <v>2069</v>
      </c>
      <c r="R805" s="12">
        <v>3.4398083524131944</v>
      </c>
      <c r="S805" s="8">
        <v>217.02</v>
      </c>
    </row>
    <row r="806" spans="1:19">
      <c r="A806" s="8" t="s">
        <v>1955</v>
      </c>
      <c r="B806" s="8">
        <v>1</v>
      </c>
      <c r="C806" s="9">
        <v>39721</v>
      </c>
      <c r="D806" s="8" t="s">
        <v>2061</v>
      </c>
      <c r="E806" s="10">
        <v>44.065471238000001</v>
      </c>
      <c r="F806" s="10">
        <v>-123.106346285</v>
      </c>
      <c r="G806" s="8" t="s">
        <v>949</v>
      </c>
      <c r="H806" s="11">
        <v>10.020446090575746</v>
      </c>
      <c r="I806" s="11">
        <v>-24.790861192649849</v>
      </c>
      <c r="J806" s="12">
        <v>5299.0604999999996</v>
      </c>
      <c r="K806" s="12">
        <v>1556.239564</v>
      </c>
      <c r="L806" s="8">
        <f t="shared" si="14"/>
        <v>8246607602.1296215</v>
      </c>
      <c r="M806" s="8">
        <v>4</v>
      </c>
      <c r="N806" s="12">
        <v>2.8530252161285845</v>
      </c>
      <c r="O806" s="8">
        <v>91</v>
      </c>
      <c r="P806" s="8">
        <v>3.0137168643252652</v>
      </c>
      <c r="Q806" s="8" t="s">
        <v>2071</v>
      </c>
      <c r="R806" s="12">
        <v>7.7752213614410826</v>
      </c>
      <c r="S806" s="8">
        <v>47.7</v>
      </c>
    </row>
    <row r="807" spans="1:19">
      <c r="A807" s="8" t="s">
        <v>1960</v>
      </c>
      <c r="B807" s="8">
        <v>1</v>
      </c>
      <c r="C807" s="9">
        <v>40021</v>
      </c>
      <c r="D807" s="8" t="s">
        <v>2061</v>
      </c>
      <c r="E807" s="10">
        <v>45.484778196299999</v>
      </c>
      <c r="F807" s="10">
        <v>-122.95993502499999</v>
      </c>
      <c r="G807" s="8" t="s">
        <v>949</v>
      </c>
      <c r="H807" s="11">
        <v>8.9107345272373273</v>
      </c>
      <c r="I807" s="11">
        <v>-27.580454677847531</v>
      </c>
      <c r="J807" s="12">
        <v>1220.8607999999999</v>
      </c>
      <c r="K807" s="12">
        <v>1412.3317489999999</v>
      </c>
      <c r="L807" s="8">
        <f t="shared" si="14"/>
        <v>1724260468.9495392</v>
      </c>
      <c r="M807" s="8">
        <v>4</v>
      </c>
      <c r="N807" s="12">
        <v>49.011234376157631</v>
      </c>
      <c r="O807" s="8">
        <v>318</v>
      </c>
      <c r="P807" s="8">
        <v>50.176579068721587</v>
      </c>
      <c r="Q807" s="8" t="s">
        <v>2071</v>
      </c>
      <c r="R807" s="12">
        <v>63.271885770055171</v>
      </c>
      <c r="S807" s="8">
        <v>89.84</v>
      </c>
    </row>
    <row r="808" spans="1:19">
      <c r="A808" s="8" t="s">
        <v>1514</v>
      </c>
      <c r="B808" s="8">
        <v>1</v>
      </c>
      <c r="C808" s="9">
        <v>40079</v>
      </c>
      <c r="D808" s="8" t="s">
        <v>2061</v>
      </c>
      <c r="E808" s="10">
        <v>42.462063613200002</v>
      </c>
      <c r="F808" s="10">
        <v>-121.468827265</v>
      </c>
      <c r="G808" s="8" t="s">
        <v>949</v>
      </c>
      <c r="H808" s="11">
        <v>0.99993040831436675</v>
      </c>
      <c r="I808" s="11">
        <v>-18.129499252973446</v>
      </c>
      <c r="J808" s="12">
        <v>3342.0843</v>
      </c>
      <c r="K808" s="12">
        <v>544.6716007</v>
      </c>
      <c r="L808" s="8">
        <f t="shared" si="14"/>
        <v>1820338405.3553391</v>
      </c>
      <c r="M808" s="8">
        <v>4</v>
      </c>
      <c r="N808" s="12">
        <v>0.8089979176934472</v>
      </c>
      <c r="O808" s="8">
        <v>197</v>
      </c>
      <c r="P808" s="8">
        <v>0.81900720723324383</v>
      </c>
      <c r="Q808" s="8" t="s">
        <v>2070</v>
      </c>
      <c r="R808" s="12">
        <v>5.6613068011960674</v>
      </c>
      <c r="S808" s="8">
        <v>131.57</v>
      </c>
    </row>
    <row r="809" spans="1:19">
      <c r="A809" s="8" t="s">
        <v>1322</v>
      </c>
      <c r="B809" s="8">
        <v>1</v>
      </c>
      <c r="C809" s="9">
        <v>39965</v>
      </c>
      <c r="D809" s="8" t="s">
        <v>2061</v>
      </c>
      <c r="E809" s="10">
        <v>43.770836971900003</v>
      </c>
      <c r="F809" s="10">
        <v>-118.04897280900001</v>
      </c>
      <c r="G809" s="8" t="s">
        <v>955</v>
      </c>
      <c r="H809" s="11">
        <v>8.0255192847738055</v>
      </c>
      <c r="I809" s="11">
        <v>-25.819524150230837</v>
      </c>
      <c r="J809" s="12">
        <v>6304.9796999999999</v>
      </c>
      <c r="K809" s="12">
        <v>404.81939679999999</v>
      </c>
      <c r="L809" s="8">
        <f t="shared" si="14"/>
        <v>2552378078.9902449</v>
      </c>
      <c r="M809" s="8">
        <v>4</v>
      </c>
      <c r="N809" s="12">
        <v>0.25141681219554768</v>
      </c>
      <c r="O809" s="8">
        <v>484</v>
      </c>
      <c r="P809" s="8">
        <v>0.25282635040607526</v>
      </c>
      <c r="Q809" s="8" t="s">
        <v>2070</v>
      </c>
      <c r="R809" s="12">
        <v>4.15009013605993</v>
      </c>
      <c r="S809" s="8">
        <v>195</v>
      </c>
    </row>
    <row r="810" spans="1:19">
      <c r="A810" s="8" t="s">
        <v>1443</v>
      </c>
      <c r="B810" s="8">
        <v>1</v>
      </c>
      <c r="C810" s="9">
        <v>39637</v>
      </c>
      <c r="D810" s="8" t="s">
        <v>2061</v>
      </c>
      <c r="E810" s="10">
        <v>44.806383268899999</v>
      </c>
      <c r="F810" s="10">
        <v>-123.972958764</v>
      </c>
      <c r="G810" s="8" t="s">
        <v>949</v>
      </c>
      <c r="H810" s="11">
        <v>2.6906038022905112</v>
      </c>
      <c r="I810" s="11">
        <v>-23.092003980321582</v>
      </c>
      <c r="J810" s="12">
        <v>701.98199999999997</v>
      </c>
      <c r="K810" s="12">
        <v>2676.1128234100001</v>
      </c>
      <c r="L810" s="8">
        <f t="shared" si="14"/>
        <v>1878583032.0029988</v>
      </c>
      <c r="M810" s="8">
        <v>3</v>
      </c>
      <c r="N810" s="12">
        <v>1.2825974481018247</v>
      </c>
      <c r="O810" s="8">
        <v>289</v>
      </c>
      <c r="P810" s="8">
        <v>1.356661562989923</v>
      </c>
      <c r="Q810" s="8" t="s">
        <v>2069</v>
      </c>
      <c r="R810" s="12">
        <v>10.167215673412869</v>
      </c>
      <c r="S810" s="8">
        <v>57.39</v>
      </c>
    </row>
    <row r="811" spans="1:19">
      <c r="A811" s="8" t="s">
        <v>1151</v>
      </c>
      <c r="B811" s="8">
        <v>1</v>
      </c>
      <c r="C811" s="9">
        <v>40072</v>
      </c>
      <c r="D811" s="8" t="s">
        <v>2061</v>
      </c>
      <c r="E811" s="10">
        <v>45.749425168000002</v>
      </c>
      <c r="F811" s="10">
        <v>-116.759612672</v>
      </c>
      <c r="G811" s="8" t="s">
        <v>949</v>
      </c>
      <c r="H811" s="11">
        <v>2.8475578061982647</v>
      </c>
      <c r="I811" s="11">
        <v>-19.528164857896964</v>
      </c>
      <c r="J811" s="12">
        <v>1911.1320000000001</v>
      </c>
      <c r="K811" s="12">
        <v>756.43944845299995</v>
      </c>
      <c r="L811" s="8">
        <f t="shared" si="14"/>
        <v>1445655636.0008786</v>
      </c>
      <c r="M811" s="8">
        <v>4</v>
      </c>
      <c r="N811" s="12">
        <v>8.1641258826779584E-2</v>
      </c>
      <c r="O811" s="8">
        <v>146</v>
      </c>
      <c r="P811" s="8">
        <v>8.3879659904778484E-2</v>
      </c>
      <c r="Q811" s="8" t="s">
        <v>2070</v>
      </c>
      <c r="R811" s="12">
        <v>5.6117580961296323</v>
      </c>
      <c r="S811" s="8">
        <v>213.91</v>
      </c>
    </row>
    <row r="812" spans="1:19">
      <c r="A812" s="8" t="s">
        <v>1033</v>
      </c>
      <c r="B812" s="8">
        <v>1</v>
      </c>
      <c r="C812" s="9">
        <v>39702</v>
      </c>
      <c r="D812" s="8" t="s">
        <v>2061</v>
      </c>
      <c r="E812" s="10">
        <v>43.614986881</v>
      </c>
      <c r="F812" s="10">
        <v>-122.766462137</v>
      </c>
      <c r="G812" s="8" t="s">
        <v>949</v>
      </c>
      <c r="H812" s="11">
        <v>0.61200466788237384</v>
      </c>
      <c r="I812" s="11">
        <v>-25.86698354077733</v>
      </c>
      <c r="J812" s="12">
        <v>4.4244000000000003</v>
      </c>
      <c r="K812" s="12">
        <v>1768.837266</v>
      </c>
      <c r="L812" s="8">
        <f t="shared" si="14"/>
        <v>7826043.599690401</v>
      </c>
      <c r="M812" s="8">
        <v>1</v>
      </c>
      <c r="N812" s="12">
        <v>0</v>
      </c>
      <c r="O812" s="8">
        <v>210</v>
      </c>
      <c r="P812" s="8">
        <v>0</v>
      </c>
      <c r="Q812" s="8" t="s">
        <v>2069</v>
      </c>
      <c r="R812" s="12">
        <v>2.9034452439999998</v>
      </c>
      <c r="S812" s="8">
        <v>73.849999999999994</v>
      </c>
    </row>
    <row r="813" spans="1:19">
      <c r="A813" s="8" t="s">
        <v>1626</v>
      </c>
      <c r="B813" s="8">
        <v>1</v>
      </c>
      <c r="C813" s="9">
        <v>39673</v>
      </c>
      <c r="D813" s="8" t="s">
        <v>2061</v>
      </c>
      <c r="E813" s="10">
        <v>44.752692373000002</v>
      </c>
      <c r="F813" s="10">
        <v>-122.514052897</v>
      </c>
      <c r="G813" s="8" t="s">
        <v>949</v>
      </c>
      <c r="H813" s="11">
        <v>3.9515262918745364</v>
      </c>
      <c r="I813" s="11">
        <v>-16.724917371210832</v>
      </c>
      <c r="J813" s="12">
        <v>1348.0677000000001</v>
      </c>
      <c r="K813" s="12">
        <v>2190.1260003500001</v>
      </c>
      <c r="L813" s="8">
        <f t="shared" si="14"/>
        <v>2952438120.0020237</v>
      </c>
      <c r="M813" s="8">
        <v>4</v>
      </c>
      <c r="N813" s="12">
        <v>0.86613909658803523</v>
      </c>
      <c r="O813" s="8">
        <v>103</v>
      </c>
      <c r="P813" s="8">
        <v>1.1946308206753229</v>
      </c>
      <c r="Q813" s="8" t="s">
        <v>2069</v>
      </c>
      <c r="R813" s="12">
        <v>4.8935441311552941</v>
      </c>
      <c r="S813" s="8">
        <v>30.35</v>
      </c>
    </row>
    <row r="814" spans="1:19">
      <c r="A814" s="8" t="s">
        <v>995</v>
      </c>
      <c r="B814" s="8">
        <v>1</v>
      </c>
      <c r="C814" s="9">
        <v>39648</v>
      </c>
      <c r="D814" s="8" t="s">
        <v>2061</v>
      </c>
      <c r="E814" s="10">
        <v>44.9014900345</v>
      </c>
      <c r="F814" s="10">
        <v>-118.47704790900001</v>
      </c>
      <c r="G814" s="8" t="s">
        <v>949</v>
      </c>
      <c r="H814" s="11">
        <v>4.3169369399801516</v>
      </c>
      <c r="I814" s="11">
        <v>-26.333509334453577</v>
      </c>
      <c r="J814" s="12">
        <v>213.20820000000001</v>
      </c>
      <c r="K814" s="12">
        <v>810.25960120000002</v>
      </c>
      <c r="L814" s="8">
        <f t="shared" si="14"/>
        <v>172753991.10456985</v>
      </c>
      <c r="M814" s="8">
        <v>3</v>
      </c>
      <c r="N814" s="12">
        <v>0</v>
      </c>
      <c r="O814" s="8">
        <v>44</v>
      </c>
      <c r="P814" s="8">
        <v>1.014659765383772E-2</v>
      </c>
      <c r="Q814" s="8" t="s">
        <v>2069</v>
      </c>
      <c r="R814" s="12">
        <v>1.9936131804545316</v>
      </c>
      <c r="S814" s="8">
        <v>44.28</v>
      </c>
    </row>
    <row r="815" spans="1:19">
      <c r="A815" s="8" t="s">
        <v>1316</v>
      </c>
      <c r="B815" s="8">
        <v>1</v>
      </c>
      <c r="C815" s="9">
        <v>39681</v>
      </c>
      <c r="D815" s="8" t="s">
        <v>2061</v>
      </c>
      <c r="E815" s="10">
        <v>42.072145564000003</v>
      </c>
      <c r="F815" s="10">
        <v>-124.008346258</v>
      </c>
      <c r="G815" s="8" t="s">
        <v>949</v>
      </c>
      <c r="H815" s="11">
        <v>1.2094921166326897</v>
      </c>
      <c r="I815" s="11">
        <v>-26.472318581620844</v>
      </c>
      <c r="J815" s="12">
        <v>13.5306</v>
      </c>
      <c r="K815" s="12">
        <v>2949.4787809999998</v>
      </c>
      <c r="L815" s="8">
        <f t="shared" si="14"/>
        <v>39908217.594198599</v>
      </c>
      <c r="M815" s="8">
        <v>2</v>
      </c>
      <c r="N815" s="12">
        <v>0</v>
      </c>
      <c r="O815" s="8">
        <v>141</v>
      </c>
      <c r="P815" s="8">
        <v>8.5350153047027196E-3</v>
      </c>
      <c r="Q815" s="8" t="s">
        <v>2071</v>
      </c>
      <c r="R815" s="12" t="s">
        <v>2074</v>
      </c>
      <c r="S815" s="8">
        <v>26.68</v>
      </c>
    </row>
    <row r="816" spans="1:19">
      <c r="A816" s="8" t="s">
        <v>1058</v>
      </c>
      <c r="B816" s="8">
        <v>1</v>
      </c>
      <c r="C816" s="9">
        <v>39963</v>
      </c>
      <c r="D816" s="8" t="s">
        <v>2061</v>
      </c>
      <c r="E816" s="10">
        <v>43.052771485199997</v>
      </c>
      <c r="F816" s="10">
        <v>-117.69433705900001</v>
      </c>
      <c r="G816" s="8" t="s">
        <v>955</v>
      </c>
      <c r="H816" s="11">
        <v>9.7384781101378781</v>
      </c>
      <c r="I816" s="11">
        <v>-25.358339102939922</v>
      </c>
      <c r="J816" s="12">
        <v>23183.236799999999</v>
      </c>
      <c r="K816" s="12">
        <v>358.13292677499999</v>
      </c>
      <c r="L816" s="8">
        <f t="shared" si="14"/>
        <v>8302680447.3018847</v>
      </c>
      <c r="M816" s="8">
        <v>5</v>
      </c>
      <c r="N816" s="12">
        <v>0.46614667140585941</v>
      </c>
      <c r="O816" s="8">
        <v>509</v>
      </c>
      <c r="P816" s="8">
        <v>0.46866798903500534</v>
      </c>
      <c r="Q816" s="8" t="s">
        <v>2070</v>
      </c>
      <c r="R816" s="12">
        <v>5.6783331473125838</v>
      </c>
      <c r="S816" s="8">
        <v>284.52999999999997</v>
      </c>
    </row>
    <row r="817" spans="1:19">
      <c r="A817" s="8" t="s">
        <v>1034</v>
      </c>
      <c r="B817" s="8">
        <v>1</v>
      </c>
      <c r="C817" s="9">
        <v>39704</v>
      </c>
      <c r="D817" s="8" t="s">
        <v>2061</v>
      </c>
      <c r="E817" s="10">
        <v>43.101180903500001</v>
      </c>
      <c r="F817" s="10">
        <v>-122.82974643199999</v>
      </c>
      <c r="G817" s="8" t="s">
        <v>949</v>
      </c>
      <c r="H817" s="11">
        <v>-0.18355877131767578</v>
      </c>
      <c r="I817" s="11">
        <v>-17.502689220292773</v>
      </c>
      <c r="J817" s="12">
        <v>8.2142999999999997</v>
      </c>
      <c r="K817" s="12">
        <v>1278.5394980000001</v>
      </c>
      <c r="L817" s="8">
        <f t="shared" si="14"/>
        <v>10502306.998421399</v>
      </c>
      <c r="M817" s="8">
        <v>1</v>
      </c>
      <c r="N817" s="12">
        <v>0</v>
      </c>
      <c r="O817" s="8">
        <v>34</v>
      </c>
      <c r="P817" s="8">
        <v>0</v>
      </c>
      <c r="Q817" s="8" t="s">
        <v>2069</v>
      </c>
      <c r="R817" s="12">
        <v>3.6385838989999999</v>
      </c>
      <c r="S817" s="8">
        <v>105.68</v>
      </c>
    </row>
    <row r="818" spans="1:19">
      <c r="A818" s="8" t="s">
        <v>1747</v>
      </c>
      <c r="B818" s="8">
        <v>1</v>
      </c>
      <c r="C818" s="9">
        <v>39720</v>
      </c>
      <c r="D818" s="8" t="s">
        <v>2061</v>
      </c>
      <c r="E818" s="10">
        <v>44.316507619900001</v>
      </c>
      <c r="F818" s="10">
        <v>-123.218631758</v>
      </c>
      <c r="G818" s="8" t="s">
        <v>949</v>
      </c>
      <c r="H818" s="11">
        <v>11.603697622950731</v>
      </c>
      <c r="I818" s="11">
        <v>-17.670525989579549</v>
      </c>
      <c r="J818" s="12">
        <v>8844.1919999999991</v>
      </c>
      <c r="K818" s="12">
        <v>1697.1255796299999</v>
      </c>
      <c r="L818" s="8">
        <f t="shared" si="14"/>
        <v>15009704474.359007</v>
      </c>
      <c r="M818" s="8">
        <v>4</v>
      </c>
      <c r="N818" s="12">
        <v>3.6308316080213996</v>
      </c>
      <c r="O818" s="8">
        <v>90</v>
      </c>
      <c r="P818" s="8">
        <v>3.8030985467842817</v>
      </c>
      <c r="Q818" s="8" t="s">
        <v>2071</v>
      </c>
      <c r="R818" s="12">
        <v>9.0408579039993153</v>
      </c>
      <c r="S818" s="8">
        <v>53.53</v>
      </c>
    </row>
    <row r="819" spans="1:19">
      <c r="A819" s="8" t="s">
        <v>996</v>
      </c>
      <c r="B819" s="8">
        <v>1</v>
      </c>
      <c r="C819" s="9">
        <v>39649</v>
      </c>
      <c r="D819" s="8" t="s">
        <v>2061</v>
      </c>
      <c r="E819" s="10">
        <v>44.851461823100003</v>
      </c>
      <c r="F819" s="10">
        <v>-118.142912344</v>
      </c>
      <c r="G819" s="8" t="s">
        <v>949</v>
      </c>
      <c r="H819" s="11">
        <v>1.7882855308934789</v>
      </c>
      <c r="I819" s="11">
        <v>-27.435923113477017</v>
      </c>
      <c r="J819" s="12">
        <v>9.2619000000000007</v>
      </c>
      <c r="K819" s="12">
        <v>885.60596640000006</v>
      </c>
      <c r="L819" s="8">
        <f t="shared" si="14"/>
        <v>8202393.9002001612</v>
      </c>
      <c r="M819" s="8">
        <v>1</v>
      </c>
      <c r="N819" s="12">
        <v>0</v>
      </c>
      <c r="O819" s="8">
        <v>9</v>
      </c>
      <c r="P819" s="8">
        <v>0</v>
      </c>
      <c r="Q819" s="8" t="s">
        <v>2069</v>
      </c>
      <c r="R819" s="12">
        <v>2.2078630920000002</v>
      </c>
      <c r="S819" s="8">
        <v>33.270000000000003</v>
      </c>
    </row>
    <row r="820" spans="1:19">
      <c r="A820" s="8" t="s">
        <v>1334</v>
      </c>
      <c r="B820" s="8">
        <v>1</v>
      </c>
      <c r="C820" s="9">
        <v>39680</v>
      </c>
      <c r="D820" s="8" t="s">
        <v>2061</v>
      </c>
      <c r="E820" s="10">
        <v>42.468282786800003</v>
      </c>
      <c r="F820" s="10">
        <v>-124.345341064</v>
      </c>
      <c r="G820" s="8" t="s">
        <v>949</v>
      </c>
      <c r="H820" s="11">
        <v>9.094330302778701</v>
      </c>
      <c r="I820" s="11">
        <v>-15.371255555549928</v>
      </c>
      <c r="J820" s="12">
        <v>13295.559600000001</v>
      </c>
      <c r="K820" s="12">
        <v>1337.6726932900001</v>
      </c>
      <c r="L820" s="8">
        <f t="shared" si="14"/>
        <v>17785107018.929718</v>
      </c>
      <c r="M820" s="8">
        <v>5</v>
      </c>
      <c r="N820" s="12">
        <v>1.1869421831447418</v>
      </c>
      <c r="O820" s="8">
        <v>295</v>
      </c>
      <c r="P820" s="8">
        <v>1.3067966872704355</v>
      </c>
      <c r="Q820" s="8" t="s">
        <v>2069</v>
      </c>
      <c r="R820" s="12">
        <v>7.5564290283972806</v>
      </c>
      <c r="S820" s="8">
        <v>85.32</v>
      </c>
    </row>
    <row r="821" spans="1:19">
      <c r="A821" s="8" t="s">
        <v>1205</v>
      </c>
      <c r="B821" s="8">
        <v>1</v>
      </c>
      <c r="C821" s="9">
        <v>40009</v>
      </c>
      <c r="D821" s="8" t="s">
        <v>2061</v>
      </c>
      <c r="E821" s="10">
        <v>44.141247747400001</v>
      </c>
      <c r="F821" s="10">
        <v>-119.291237872</v>
      </c>
      <c r="G821" s="8" t="s">
        <v>949</v>
      </c>
      <c r="H821" s="11">
        <v>4.4345831651576839</v>
      </c>
      <c r="I821" s="11">
        <v>-27.575776204734918</v>
      </c>
      <c r="J821" s="12">
        <v>6.5628000000000002</v>
      </c>
      <c r="K821" s="12">
        <v>468.30197479999998</v>
      </c>
      <c r="L821" s="8">
        <f t="shared" si="14"/>
        <v>3073372.2002174398</v>
      </c>
      <c r="M821" s="8">
        <v>1</v>
      </c>
      <c r="N821" s="12">
        <v>0</v>
      </c>
      <c r="O821" s="8">
        <v>35</v>
      </c>
      <c r="P821" s="8">
        <v>2.7391923279196659E-3</v>
      </c>
      <c r="Q821" s="8" t="s">
        <v>2069</v>
      </c>
      <c r="R821" s="12">
        <v>1.855206404082991</v>
      </c>
      <c r="S821" s="8">
        <v>583.98</v>
      </c>
    </row>
    <row r="822" spans="1:19">
      <c r="A822" s="8" t="s">
        <v>1120</v>
      </c>
      <c r="B822" s="8">
        <v>1</v>
      </c>
      <c r="C822" s="9">
        <v>40029</v>
      </c>
      <c r="D822" s="8" t="s">
        <v>2061</v>
      </c>
      <c r="E822" s="10">
        <v>45.930818784000003</v>
      </c>
      <c r="F822" s="10">
        <v>-117.455339397</v>
      </c>
      <c r="G822" s="8" t="s">
        <v>949</v>
      </c>
      <c r="H822" s="11">
        <v>4.9029811949549718</v>
      </c>
      <c r="I822" s="11">
        <v>-19.821042503615729</v>
      </c>
      <c r="J822" s="12">
        <v>7490.9880000000003</v>
      </c>
      <c r="K822" s="12">
        <v>739.85128230099997</v>
      </c>
      <c r="L822" s="8">
        <f t="shared" si="14"/>
        <v>5542217077.5014029</v>
      </c>
      <c r="M822" s="8">
        <v>4</v>
      </c>
      <c r="N822" s="12">
        <v>6.5975245907752367</v>
      </c>
      <c r="O822" s="8">
        <v>198</v>
      </c>
      <c r="P822" s="8">
        <v>6.6094807075031916</v>
      </c>
      <c r="Q822" s="8" t="s">
        <v>2071</v>
      </c>
      <c r="R822" s="12">
        <v>15.260521491436695</v>
      </c>
      <c r="S822" s="8">
        <v>145.94</v>
      </c>
    </row>
    <row r="823" spans="1:19">
      <c r="A823" s="8" t="s">
        <v>1740</v>
      </c>
      <c r="B823" s="8">
        <v>1</v>
      </c>
      <c r="C823" s="9">
        <v>39665</v>
      </c>
      <c r="D823" s="8" t="s">
        <v>2061</v>
      </c>
      <c r="E823" s="10">
        <v>44.146410927700003</v>
      </c>
      <c r="F823" s="10">
        <v>-122.57704556100001</v>
      </c>
      <c r="G823" s="8" t="s">
        <v>949</v>
      </c>
      <c r="H823" s="11">
        <v>1.4341904106891645</v>
      </c>
      <c r="I823" s="11">
        <v>-17.576260636841582</v>
      </c>
      <c r="J823" s="12">
        <v>2544.9767999999999</v>
      </c>
      <c r="K823" s="12">
        <v>2062.9756693700001</v>
      </c>
      <c r="L823" s="8">
        <f t="shared" si="14"/>
        <v>5250225217.5111198</v>
      </c>
      <c r="M823" s="8">
        <v>4</v>
      </c>
      <c r="N823" s="12">
        <v>4.3242222262758305E-2</v>
      </c>
      <c r="O823" s="8">
        <v>53</v>
      </c>
      <c r="P823" s="8">
        <v>0.12120588815514463</v>
      </c>
      <c r="Q823" s="8" t="s">
        <v>2069</v>
      </c>
      <c r="R823" s="12">
        <v>2.8001148700084744</v>
      </c>
      <c r="S823" s="8">
        <v>47.73</v>
      </c>
    </row>
    <row r="824" spans="1:19">
      <c r="A824" s="8" t="s">
        <v>1375</v>
      </c>
      <c r="B824" s="8">
        <v>1</v>
      </c>
      <c r="C824" s="9">
        <v>39662</v>
      </c>
      <c r="D824" s="8" t="s">
        <v>2061</v>
      </c>
      <c r="E824" s="10">
        <v>43.577533662900002</v>
      </c>
      <c r="F824" s="10">
        <v>-123.501658965</v>
      </c>
      <c r="G824" s="8" t="s">
        <v>949</v>
      </c>
      <c r="H824" s="11">
        <v>5.1080109235834161</v>
      </c>
      <c r="I824" s="11">
        <v>-16.673570178176945</v>
      </c>
      <c r="J824" s="12">
        <v>9408.8798999999999</v>
      </c>
      <c r="K824" s="12">
        <v>1293.6706925999999</v>
      </c>
      <c r="L824" s="8">
        <f t="shared" si="14"/>
        <v>12171992176.823217</v>
      </c>
      <c r="M824" s="8">
        <v>4</v>
      </c>
      <c r="N824" s="12">
        <v>1.5227036408341625</v>
      </c>
      <c r="O824" s="8">
        <v>97</v>
      </c>
      <c r="P824" s="8">
        <v>1.5624340721845213</v>
      </c>
      <c r="Q824" s="8" t="s">
        <v>2069</v>
      </c>
      <c r="R824" s="12">
        <v>7.5322426329838645</v>
      </c>
      <c r="S824" s="8">
        <v>69.8</v>
      </c>
    </row>
    <row r="825" spans="1:19">
      <c r="A825" s="8" t="s">
        <v>1534</v>
      </c>
      <c r="B825" s="8">
        <v>1</v>
      </c>
      <c r="C825" s="9">
        <v>39674</v>
      </c>
      <c r="D825" s="8" t="s">
        <v>2061</v>
      </c>
      <c r="E825" s="10">
        <v>44.779241228399997</v>
      </c>
      <c r="F825" s="10">
        <v>-122.816473962</v>
      </c>
      <c r="G825" s="8" t="s">
        <v>949</v>
      </c>
      <c r="H825" s="11">
        <v>5.5383424860640158</v>
      </c>
      <c r="I825" s="11">
        <v>-19.98136266930738</v>
      </c>
      <c r="J825" s="12">
        <v>1783.9286999999999</v>
      </c>
      <c r="K825" s="12">
        <v>2163.8165263599999</v>
      </c>
      <c r="L825" s="8">
        <f t="shared" si="14"/>
        <v>3860094402.9079103</v>
      </c>
      <c r="M825" s="8">
        <v>4</v>
      </c>
      <c r="N825" s="12">
        <v>4.3597902776798154</v>
      </c>
      <c r="O825" s="8">
        <v>56</v>
      </c>
      <c r="P825" s="8">
        <v>4.7692141257134297</v>
      </c>
      <c r="Q825" s="8" t="s">
        <v>2071</v>
      </c>
      <c r="R825" s="12">
        <v>10.124482319352433</v>
      </c>
      <c r="S825" s="8">
        <v>33.799999999999997</v>
      </c>
    </row>
    <row r="826" spans="1:19">
      <c r="A826" s="8" t="s">
        <v>1166</v>
      </c>
      <c r="B826" s="8">
        <v>1</v>
      </c>
      <c r="C826" s="9">
        <v>40051</v>
      </c>
      <c r="D826" s="8" t="s">
        <v>2061</v>
      </c>
      <c r="E826" s="10">
        <v>44.8850214932</v>
      </c>
      <c r="F826" s="10">
        <v>-119.149039286</v>
      </c>
      <c r="G826" s="8" t="s">
        <v>949</v>
      </c>
      <c r="H826" s="11">
        <v>2.148300513135704</v>
      </c>
      <c r="I826" s="11">
        <v>-17.873739455110492</v>
      </c>
      <c r="J826" s="12">
        <v>1359.0036</v>
      </c>
      <c r="K826" s="12">
        <v>572.58187263100001</v>
      </c>
      <c r="L826" s="8">
        <f t="shared" si="14"/>
        <v>778140826.20027041</v>
      </c>
      <c r="M826" s="8">
        <v>4</v>
      </c>
      <c r="N826" s="12">
        <v>0.30228587696785048</v>
      </c>
      <c r="O826" s="8">
        <v>214</v>
      </c>
      <c r="P826" s="8">
        <v>0.30282665942450915</v>
      </c>
      <c r="Q826" s="8" t="s">
        <v>2069</v>
      </c>
      <c r="R826" s="12">
        <v>3.7180975113599803</v>
      </c>
      <c r="S826" s="8">
        <v>164.89</v>
      </c>
    </row>
    <row r="827" spans="1:19">
      <c r="A827" s="8" t="s">
        <v>1137</v>
      </c>
      <c r="B827" s="8">
        <v>1</v>
      </c>
      <c r="C827" s="9">
        <v>40050</v>
      </c>
      <c r="D827" s="8" t="s">
        <v>2061</v>
      </c>
      <c r="E827" s="10">
        <v>43.182900203499997</v>
      </c>
      <c r="F827" s="10">
        <v>-118.87804477100001</v>
      </c>
      <c r="G827" s="8" t="s">
        <v>955</v>
      </c>
      <c r="H827" s="11">
        <v>7.4576302201259592</v>
      </c>
      <c r="I827" s="11">
        <v>-27.204730721657075</v>
      </c>
      <c r="J827" s="12">
        <v>1701.9837</v>
      </c>
      <c r="K827" s="12">
        <v>550.06074423600001</v>
      </c>
      <c r="L827" s="8">
        <f t="shared" si="14"/>
        <v>936194420.69954097</v>
      </c>
      <c r="M827" s="8">
        <v>4</v>
      </c>
      <c r="N827" s="12">
        <v>0.37972520090529732</v>
      </c>
      <c r="O827" s="8">
        <v>222</v>
      </c>
      <c r="P827" s="8">
        <v>0.38003733866798123</v>
      </c>
      <c r="Q827" s="8" t="s">
        <v>2070</v>
      </c>
      <c r="R827" s="12">
        <v>4.3718157079756104</v>
      </c>
      <c r="S827" s="8">
        <v>125.82</v>
      </c>
    </row>
    <row r="828" spans="1:19">
      <c r="A828" s="8" t="s">
        <v>994</v>
      </c>
      <c r="B828" s="8">
        <v>1</v>
      </c>
      <c r="C828" s="9">
        <v>39647</v>
      </c>
      <c r="D828" s="8" t="s">
        <v>2061</v>
      </c>
      <c r="E828" s="10">
        <v>45.1931294141</v>
      </c>
      <c r="F828" s="10">
        <v>-118.70412700200001</v>
      </c>
      <c r="G828" s="8" t="s">
        <v>949</v>
      </c>
      <c r="H828" s="11">
        <v>-0.9077914986768334</v>
      </c>
      <c r="I828" s="11">
        <v>-16.672173834084628</v>
      </c>
      <c r="J828" s="12">
        <v>13.446899999999999</v>
      </c>
      <c r="K828" s="12">
        <v>698.6381768</v>
      </c>
      <c r="L828" s="8">
        <f t="shared" si="14"/>
        <v>9394517.699611919</v>
      </c>
      <c r="M828" s="8">
        <v>2</v>
      </c>
      <c r="N828" s="12">
        <v>0</v>
      </c>
      <c r="O828" s="8">
        <v>123</v>
      </c>
      <c r="P828" s="8">
        <v>0</v>
      </c>
      <c r="Q828" s="8" t="s">
        <v>2069</v>
      </c>
      <c r="R828" s="12">
        <v>1.7262140509999999</v>
      </c>
      <c r="S828" s="8">
        <v>80.02</v>
      </c>
    </row>
    <row r="829" spans="1:19">
      <c r="A829" s="8" t="s">
        <v>2036</v>
      </c>
      <c r="B829" s="8">
        <v>1</v>
      </c>
      <c r="C829" s="9">
        <v>40058</v>
      </c>
      <c r="D829" s="8" t="s">
        <v>2061</v>
      </c>
      <c r="E829" s="10">
        <v>45.552864816700001</v>
      </c>
      <c r="F829" s="10">
        <v>-122.705380393</v>
      </c>
      <c r="G829" s="8" t="s">
        <v>949</v>
      </c>
      <c r="H829" s="11">
        <v>10.821758048982122</v>
      </c>
      <c r="I829" s="11">
        <v>-20.963135500190848</v>
      </c>
      <c r="J829" s="12">
        <v>28901.88</v>
      </c>
      <c r="K829" s="12">
        <v>1636.7464224099999</v>
      </c>
      <c r="L829" s="8">
        <f t="shared" si="14"/>
        <v>47305048690.923134</v>
      </c>
      <c r="M829" s="8">
        <v>5</v>
      </c>
      <c r="N829" s="12">
        <v>29.778137289308113</v>
      </c>
      <c r="O829" s="8">
        <v>458</v>
      </c>
      <c r="P829" s="8">
        <v>30.400507269518339</v>
      </c>
      <c r="Q829" s="8" t="s">
        <v>2071</v>
      </c>
      <c r="R829" s="12">
        <v>41.56862225860749</v>
      </c>
      <c r="S829" s="8">
        <v>86.97</v>
      </c>
    </row>
    <row r="830" spans="1:19">
      <c r="A830" s="8" t="s">
        <v>1136</v>
      </c>
      <c r="B830" s="8">
        <v>1</v>
      </c>
      <c r="C830" s="9">
        <v>40049</v>
      </c>
      <c r="D830" s="8" t="s">
        <v>2061</v>
      </c>
      <c r="E830" s="10">
        <v>43.687725537399999</v>
      </c>
      <c r="F830" s="10">
        <v>-121.68603102900001</v>
      </c>
      <c r="G830" s="8" t="s">
        <v>949</v>
      </c>
      <c r="H830" s="11">
        <v>4.0581374215623658</v>
      </c>
      <c r="I830" s="11">
        <v>-21.707636658386786</v>
      </c>
      <c r="J830" s="12">
        <v>658.97910000000002</v>
      </c>
      <c r="K830" s="12">
        <v>1114.570248</v>
      </c>
      <c r="L830" s="8">
        <f t="shared" si="14"/>
        <v>734478498.91381681</v>
      </c>
      <c r="M830" s="8">
        <v>3</v>
      </c>
      <c r="N830" s="12">
        <v>0</v>
      </c>
      <c r="O830" s="8">
        <v>143</v>
      </c>
      <c r="P830" s="8">
        <v>9.6178692745589895E-3</v>
      </c>
      <c r="Q830" s="8" t="s">
        <v>2069</v>
      </c>
      <c r="R830" s="12">
        <v>1.7824189970639721</v>
      </c>
      <c r="S830" s="8">
        <v>58.23</v>
      </c>
    </row>
    <row r="831" spans="1:19">
      <c r="A831" s="8" t="s">
        <v>1964</v>
      </c>
      <c r="B831" s="8">
        <v>1</v>
      </c>
      <c r="C831" s="9">
        <v>40009</v>
      </c>
      <c r="D831" s="8" t="s">
        <v>2061</v>
      </c>
      <c r="E831" s="10">
        <v>40.3766788354</v>
      </c>
      <c r="F831" s="10">
        <v>-75.530305102100002</v>
      </c>
      <c r="G831" s="8" t="s">
        <v>957</v>
      </c>
      <c r="H831" s="13">
        <v>9.2252984100263618</v>
      </c>
      <c r="I831" s="13">
        <v>-24.416949101862649</v>
      </c>
      <c r="J831" s="12">
        <v>56.277900000000002</v>
      </c>
      <c r="K831" s="12">
        <v>1216.3282211999999</v>
      </c>
      <c r="L831" s="8">
        <f t="shared" si="14"/>
        <v>68452397.999871477</v>
      </c>
      <c r="M831" s="8">
        <v>2</v>
      </c>
      <c r="N831" s="12">
        <v>15.960308395290589</v>
      </c>
      <c r="O831" s="8">
        <v>1845</v>
      </c>
      <c r="P831" s="8">
        <v>19.044035873816611</v>
      </c>
      <c r="Q831" s="8" t="s">
        <v>2070</v>
      </c>
      <c r="R831" s="12">
        <v>68.04381596359822</v>
      </c>
      <c r="S831" s="8">
        <v>243.44</v>
      </c>
    </row>
    <row r="832" spans="1:19">
      <c r="A832" s="8" t="s">
        <v>1756</v>
      </c>
      <c r="B832" s="8">
        <v>1</v>
      </c>
      <c r="C832" s="9">
        <v>40008</v>
      </c>
      <c r="D832" s="8" t="s">
        <v>2061</v>
      </c>
      <c r="E832" s="10">
        <v>41.720795437</v>
      </c>
      <c r="F832" s="10">
        <v>-75.412790642700003</v>
      </c>
      <c r="G832" s="8" t="s">
        <v>951</v>
      </c>
      <c r="H832" s="13">
        <v>13.311094659302629</v>
      </c>
      <c r="I832" s="13">
        <v>-29.359469358868658</v>
      </c>
      <c r="J832" s="12">
        <v>1.1313</v>
      </c>
      <c r="K832" s="12">
        <v>1172.056484</v>
      </c>
      <c r="L832" s="8">
        <f t="shared" si="14"/>
        <v>1325947.5003492001</v>
      </c>
      <c r="M832" s="8">
        <v>1</v>
      </c>
      <c r="N832" s="12">
        <v>10.554146197172868</v>
      </c>
      <c r="O832" s="8">
        <v>539</v>
      </c>
      <c r="P832" s="8">
        <v>10.554146197172868</v>
      </c>
      <c r="Q832" s="8" t="s">
        <v>2070</v>
      </c>
      <c r="R832" s="12">
        <v>47.736318958446752</v>
      </c>
      <c r="S832" s="8">
        <v>207.81</v>
      </c>
    </row>
    <row r="833" spans="1:19">
      <c r="A833" s="8" t="s">
        <v>2022</v>
      </c>
      <c r="B833" s="8">
        <v>1</v>
      </c>
      <c r="C833" s="9">
        <v>40057</v>
      </c>
      <c r="D833" s="8" t="s">
        <v>2061</v>
      </c>
      <c r="E833" s="10">
        <v>40.073362638900001</v>
      </c>
      <c r="F833" s="10">
        <v>-75.223539424699993</v>
      </c>
      <c r="G833" s="8" t="s">
        <v>957</v>
      </c>
      <c r="H833" s="13">
        <v>8.8194520384097714</v>
      </c>
      <c r="I833" s="13">
        <v>-26.570556908742482</v>
      </c>
      <c r="J833" s="12">
        <v>140.61959999999999</v>
      </c>
      <c r="K833" s="12">
        <v>1216.354433</v>
      </c>
      <c r="L833" s="8">
        <f t="shared" si="14"/>
        <v>171043273.82668677</v>
      </c>
      <c r="M833" s="8">
        <v>3</v>
      </c>
      <c r="N833" s="12">
        <v>2.9606624232614913</v>
      </c>
      <c r="O833" s="8">
        <v>3485</v>
      </c>
      <c r="P833" s="8">
        <v>20.086915284064478</v>
      </c>
      <c r="Q833" s="8" t="s">
        <v>2070</v>
      </c>
      <c r="R833" s="12">
        <v>80.112890362178177</v>
      </c>
      <c r="S833" s="8">
        <v>615.88</v>
      </c>
    </row>
    <row r="834" spans="1:19">
      <c r="A834" s="8" t="s">
        <v>2014</v>
      </c>
      <c r="B834" s="8">
        <v>1</v>
      </c>
      <c r="C834" s="9">
        <v>40058</v>
      </c>
      <c r="D834" s="8" t="s">
        <v>2061</v>
      </c>
      <c r="E834" s="10">
        <v>40.143179094099999</v>
      </c>
      <c r="F834" s="10">
        <v>-75.510261628699993</v>
      </c>
      <c r="G834" s="8" t="s">
        <v>957</v>
      </c>
      <c r="H834" s="13">
        <v>10.198081172372206</v>
      </c>
      <c r="I834" s="13">
        <v>-26.225616627306717</v>
      </c>
      <c r="J834" s="12">
        <v>3144.5819999999999</v>
      </c>
      <c r="K834" s="12">
        <v>1211.6100100000001</v>
      </c>
      <c r="L834" s="8">
        <f t="shared" si="14"/>
        <v>3810007028.4658198</v>
      </c>
      <c r="M834" s="8">
        <v>4</v>
      </c>
      <c r="N834" s="12">
        <v>15.876033945848045</v>
      </c>
      <c r="O834" s="8">
        <v>3144</v>
      </c>
      <c r="P834" s="8">
        <v>20.477027266915087</v>
      </c>
      <c r="Q834" s="8" t="s">
        <v>2070</v>
      </c>
      <c r="R834" s="12">
        <v>73.518850445331196</v>
      </c>
      <c r="S834" s="8">
        <v>331.87</v>
      </c>
    </row>
    <row r="835" spans="1:19">
      <c r="A835" s="8" t="s">
        <v>1733</v>
      </c>
      <c r="B835" s="8">
        <v>1</v>
      </c>
      <c r="C835" s="9">
        <v>40032</v>
      </c>
      <c r="D835" s="8" t="s">
        <v>2061</v>
      </c>
      <c r="E835" s="10">
        <v>30.869435122199999</v>
      </c>
      <c r="F835" s="10">
        <v>-86.489362183599994</v>
      </c>
      <c r="G835" s="8" t="s">
        <v>950</v>
      </c>
      <c r="H835" s="11">
        <v>4.6256714166957451</v>
      </c>
      <c r="I835" s="11">
        <v>-28.62343610988593</v>
      </c>
      <c r="J835" s="12">
        <v>2.033940077</v>
      </c>
      <c r="K835" s="8">
        <v>1634</v>
      </c>
      <c r="L835" s="8">
        <f t="shared" si="14"/>
        <v>3323458.0858180001</v>
      </c>
      <c r="M835" s="8">
        <v>1</v>
      </c>
      <c r="N835" s="12">
        <v>1.9075230995608137</v>
      </c>
      <c r="O835" s="8">
        <v>133</v>
      </c>
      <c r="P835" s="8">
        <v>2.1926284496925224</v>
      </c>
      <c r="Q835" s="8" t="s">
        <v>2069</v>
      </c>
      <c r="R835" s="12">
        <v>12.410974839621971</v>
      </c>
      <c r="S835" s="8">
        <v>21.52</v>
      </c>
    </row>
    <row r="836" spans="1:19">
      <c r="A836" s="8" t="s">
        <v>1885</v>
      </c>
      <c r="B836" s="8">
        <v>1</v>
      </c>
      <c r="C836" s="9">
        <v>40032</v>
      </c>
      <c r="D836" s="8" t="s">
        <v>2061</v>
      </c>
      <c r="E836" s="10">
        <v>30.413417149299999</v>
      </c>
      <c r="F836" s="10">
        <v>-85.868611104199999</v>
      </c>
      <c r="G836" s="8" t="s">
        <v>950</v>
      </c>
      <c r="H836" s="11">
        <v>2.0052885308659838</v>
      </c>
      <c r="I836" s="11">
        <v>-27.382197466064966</v>
      </c>
      <c r="J836" s="12">
        <v>22.42970085</v>
      </c>
      <c r="K836" s="8">
        <v>1666.3100589999999</v>
      </c>
      <c r="L836" s="8">
        <f t="shared" si="14"/>
        <v>37374836.14671585</v>
      </c>
      <c r="M836" s="8">
        <v>2</v>
      </c>
      <c r="N836" s="12">
        <v>0.64024154695759128</v>
      </c>
      <c r="O836" s="8">
        <v>49</v>
      </c>
      <c r="P836" s="8">
        <v>0.94677849062797459</v>
      </c>
      <c r="Q836" s="8" t="s">
        <v>2069</v>
      </c>
      <c r="R836" s="12">
        <v>9.1144692371243821</v>
      </c>
      <c r="S836" s="8">
        <v>22.72</v>
      </c>
    </row>
    <row r="837" spans="1:19">
      <c r="A837" s="8" t="s">
        <v>1976</v>
      </c>
      <c r="B837" s="8">
        <v>1</v>
      </c>
      <c r="C837" s="9">
        <v>40044</v>
      </c>
      <c r="D837" s="8" t="s">
        <v>2061</v>
      </c>
      <c r="E837" s="10">
        <v>41.5590032876</v>
      </c>
      <c r="F837" s="10">
        <v>-71.128988245599999</v>
      </c>
      <c r="G837" s="8" t="s">
        <v>951</v>
      </c>
      <c r="H837" s="13">
        <v>8.9801076464521135</v>
      </c>
      <c r="I837" s="13">
        <v>-28.045159419088808</v>
      </c>
      <c r="J837" s="12">
        <v>100.2051</v>
      </c>
      <c r="K837" s="12">
        <v>1241.86785403</v>
      </c>
      <c r="L837" s="8">
        <f t="shared" ref="L837:L900" si="15">J837*K837*1000</f>
        <v>124441492.49986155</v>
      </c>
      <c r="M837" s="8">
        <v>3</v>
      </c>
      <c r="N837" s="12">
        <v>2.4127708130968597</v>
      </c>
      <c r="O837" s="8">
        <v>905</v>
      </c>
      <c r="P837" s="8">
        <v>6.5891764406108475</v>
      </c>
      <c r="Q837" s="8" t="s">
        <v>2070</v>
      </c>
      <c r="R837" s="12">
        <v>29.646648639512239</v>
      </c>
      <c r="S837" s="8">
        <v>134.84</v>
      </c>
    </row>
    <row r="838" spans="1:19">
      <c r="A838" s="8" t="s">
        <v>2037</v>
      </c>
      <c r="B838" s="8">
        <v>1</v>
      </c>
      <c r="C838" s="9">
        <v>40055</v>
      </c>
      <c r="D838" s="8" t="s">
        <v>2061</v>
      </c>
      <c r="E838" s="10">
        <v>41.880138180300001</v>
      </c>
      <c r="F838" s="10">
        <v>-71.3813036759</v>
      </c>
      <c r="G838" s="8" t="s">
        <v>951</v>
      </c>
      <c r="H838" s="13">
        <v>11.160400623440387</v>
      </c>
      <c r="I838" s="13">
        <v>-27.93145821743687</v>
      </c>
      <c r="J838" s="12">
        <v>1248.5124000000001</v>
      </c>
      <c r="K838" s="12">
        <v>1244.8202000000001</v>
      </c>
      <c r="L838" s="8">
        <f t="shared" si="15"/>
        <v>1554173455.4704802</v>
      </c>
      <c r="M838" s="8">
        <v>4</v>
      </c>
      <c r="N838" s="12">
        <v>2.1466566932566442</v>
      </c>
      <c r="O838" s="8">
        <v>1568</v>
      </c>
      <c r="P838" s="8">
        <v>7.6001335071773681</v>
      </c>
      <c r="Q838" s="8" t="s">
        <v>2070</v>
      </c>
      <c r="R838" s="12">
        <v>36.766350891201981</v>
      </c>
      <c r="S838" s="8">
        <v>408.26</v>
      </c>
    </row>
    <row r="839" spans="1:19">
      <c r="A839" s="8" t="s">
        <v>1993</v>
      </c>
      <c r="B839" s="8">
        <v>1</v>
      </c>
      <c r="C839" s="9">
        <v>40069</v>
      </c>
      <c r="D839" s="8" t="s">
        <v>2061</v>
      </c>
      <c r="E839" s="10">
        <v>41.393540163099999</v>
      </c>
      <c r="F839" s="10">
        <v>-71.840803842699998</v>
      </c>
      <c r="G839" s="8" t="s">
        <v>951</v>
      </c>
      <c r="H839" s="13">
        <v>9.5977104385621637</v>
      </c>
      <c r="I839" s="13">
        <v>-26.454440380907574</v>
      </c>
      <c r="J839" s="12">
        <v>759.22559999999999</v>
      </c>
      <c r="K839" s="12">
        <v>1262.2158179999999</v>
      </c>
      <c r="L839" s="8">
        <f t="shared" si="15"/>
        <v>958306561.75054073</v>
      </c>
      <c r="M839" s="8">
        <v>3</v>
      </c>
      <c r="N839" s="12">
        <v>5.2132607103200455</v>
      </c>
      <c r="O839" s="8">
        <v>1029</v>
      </c>
      <c r="P839" s="8">
        <v>5.8760781100605062</v>
      </c>
      <c r="Q839" s="8" t="s">
        <v>2069</v>
      </c>
      <c r="R839" s="12">
        <v>20.654901431836151</v>
      </c>
      <c r="S839" s="8">
        <v>123.24</v>
      </c>
    </row>
    <row r="840" spans="1:19">
      <c r="A840" s="8" t="s">
        <v>2030</v>
      </c>
      <c r="B840" s="8">
        <v>1</v>
      </c>
      <c r="C840" s="9">
        <v>40050</v>
      </c>
      <c r="D840" s="8" t="s">
        <v>2061</v>
      </c>
      <c r="E840" s="10">
        <v>41.715469378500003</v>
      </c>
      <c r="F840" s="10">
        <v>-71.503666959300006</v>
      </c>
      <c r="G840" s="8" t="s">
        <v>951</v>
      </c>
      <c r="H840" s="13">
        <v>8.7959515606952472</v>
      </c>
      <c r="I840" s="13">
        <v>-27.841127380129887</v>
      </c>
      <c r="J840" s="12">
        <v>469.06740000000002</v>
      </c>
      <c r="K840" s="12">
        <v>1265.4912507199999</v>
      </c>
      <c r="L840" s="8">
        <f t="shared" si="15"/>
        <v>593600690.6979785</v>
      </c>
      <c r="M840" s="8">
        <v>3</v>
      </c>
      <c r="N840" s="12">
        <v>2.4169462916581987</v>
      </c>
      <c r="O840" s="8">
        <v>677</v>
      </c>
      <c r="P840" s="8">
        <v>5.3968777250895297</v>
      </c>
      <c r="Q840" s="8" t="s">
        <v>2070</v>
      </c>
      <c r="R840" s="12">
        <v>25.322466736164536</v>
      </c>
      <c r="S840" s="8">
        <v>189.74</v>
      </c>
    </row>
    <row r="841" spans="1:19">
      <c r="A841" s="8" t="s">
        <v>2045</v>
      </c>
      <c r="B841" s="8">
        <v>1</v>
      </c>
      <c r="C841" s="9">
        <v>40048</v>
      </c>
      <c r="D841" s="8" t="s">
        <v>2061</v>
      </c>
      <c r="E841" s="10">
        <v>41.990356876699998</v>
      </c>
      <c r="F841" s="10">
        <v>-71.491755374500002</v>
      </c>
      <c r="G841" s="8" t="s">
        <v>951</v>
      </c>
      <c r="H841" s="13">
        <v>11.163864596551434</v>
      </c>
      <c r="I841" s="13">
        <v>-25.396413886202144</v>
      </c>
      <c r="J841" s="12">
        <v>1061.8686</v>
      </c>
      <c r="K841" s="12">
        <v>1242.4021022899999</v>
      </c>
      <c r="L841" s="8">
        <f t="shared" si="15"/>
        <v>1319267780.995739</v>
      </c>
      <c r="M841" s="8">
        <v>4</v>
      </c>
      <c r="N841" s="12">
        <v>2.1084604559727071</v>
      </c>
      <c r="O841" s="8">
        <v>1818</v>
      </c>
      <c r="P841" s="8">
        <v>7.2763897375253315</v>
      </c>
      <c r="Q841" s="8" t="s">
        <v>2070</v>
      </c>
      <c r="R841" s="12">
        <v>35.395593313167474</v>
      </c>
      <c r="S841" s="8">
        <v>490.44</v>
      </c>
    </row>
    <row r="842" spans="1:19">
      <c r="A842" s="8" t="s">
        <v>1852</v>
      </c>
      <c r="B842" s="8">
        <v>1</v>
      </c>
      <c r="C842" s="9">
        <v>40078</v>
      </c>
      <c r="D842" s="8" t="s">
        <v>2061</v>
      </c>
      <c r="E842" s="10">
        <v>41.428422536399999</v>
      </c>
      <c r="F842" s="10">
        <v>-71.721194418400003</v>
      </c>
      <c r="G842" s="8" t="s">
        <v>951</v>
      </c>
      <c r="H842" s="13">
        <v>6.6126513500264892</v>
      </c>
      <c r="I842" s="13">
        <v>-29.714150814592042</v>
      </c>
      <c r="J842" s="12">
        <v>528.26310000000001</v>
      </c>
      <c r="K842" s="12">
        <v>1271.0601030099999</v>
      </c>
      <c r="L842" s="8">
        <f t="shared" si="15"/>
        <v>671454150.30238199</v>
      </c>
      <c r="M842" s="8">
        <v>3</v>
      </c>
      <c r="N842" s="12">
        <v>4.8101720205459468</v>
      </c>
      <c r="O842" s="8">
        <v>1212</v>
      </c>
      <c r="P842" s="8">
        <v>5.4330902227766558</v>
      </c>
      <c r="Q842" s="8" t="s">
        <v>2069</v>
      </c>
      <c r="R842" s="12">
        <v>19.763572928935432</v>
      </c>
      <c r="S842" s="8">
        <v>119.57</v>
      </c>
    </row>
    <row r="843" spans="1:19">
      <c r="A843" s="8" t="s">
        <v>2041</v>
      </c>
      <c r="B843" s="8">
        <v>1</v>
      </c>
      <c r="C843" s="9">
        <v>40051</v>
      </c>
      <c r="D843" s="8" t="s">
        <v>2061</v>
      </c>
      <c r="E843" s="10">
        <v>41.719595982500003</v>
      </c>
      <c r="F843" s="10">
        <v>-71.471021118400003</v>
      </c>
      <c r="G843" s="8" t="s">
        <v>951</v>
      </c>
      <c r="H843" s="13">
        <v>7.7495500686700369</v>
      </c>
      <c r="I843" s="13">
        <v>-31.324159643612862</v>
      </c>
      <c r="J843" s="12">
        <v>509.20740000000001</v>
      </c>
      <c r="K843" s="12">
        <v>1260.99476304</v>
      </c>
      <c r="L843" s="8">
        <f t="shared" si="15"/>
        <v>642107864.70121443</v>
      </c>
      <c r="M843" s="8">
        <v>3</v>
      </c>
      <c r="N843" s="12">
        <v>2.4422305351692497</v>
      </c>
      <c r="O843" s="8">
        <v>1014</v>
      </c>
      <c r="P843" s="8">
        <v>6.1182833924573954</v>
      </c>
      <c r="Q843" s="8" t="s">
        <v>2070</v>
      </c>
      <c r="R843" s="12">
        <v>28.41809181272788</v>
      </c>
      <c r="S843" s="8">
        <v>264.19</v>
      </c>
    </row>
    <row r="844" spans="1:19">
      <c r="A844" s="8" t="s">
        <v>2048</v>
      </c>
      <c r="B844" s="8">
        <v>1</v>
      </c>
      <c r="C844" s="9">
        <v>40049</v>
      </c>
      <c r="D844" s="8" t="s">
        <v>2061</v>
      </c>
      <c r="E844" s="10">
        <v>41.971668218700003</v>
      </c>
      <c r="F844" s="10">
        <v>-71.469752547799999</v>
      </c>
      <c r="G844" s="8" t="s">
        <v>951</v>
      </c>
      <c r="H844" s="13">
        <v>12.849173669006376</v>
      </c>
      <c r="I844" s="13">
        <v>-28.929925412881747</v>
      </c>
      <c r="J844" s="12">
        <v>1088.4717000000001</v>
      </c>
      <c r="K844" s="12">
        <v>1243.00669829</v>
      </c>
      <c r="L844" s="8">
        <f t="shared" si="15"/>
        <v>1352977613.9991035</v>
      </c>
      <c r="M844" s="8">
        <v>4</v>
      </c>
      <c r="N844" s="12">
        <v>2.0884175020595741</v>
      </c>
      <c r="O844" s="8">
        <v>1719</v>
      </c>
      <c r="P844" s="8">
        <v>7.2700880644140913</v>
      </c>
      <c r="Q844" s="8" t="s">
        <v>2070</v>
      </c>
      <c r="R844" s="12">
        <v>35.442537043554523</v>
      </c>
      <c r="S844" s="8">
        <v>480.56</v>
      </c>
    </row>
    <row r="845" spans="1:19">
      <c r="A845" s="8" t="s">
        <v>1935</v>
      </c>
      <c r="B845" s="8">
        <v>1</v>
      </c>
      <c r="C845" s="9">
        <v>40071</v>
      </c>
      <c r="D845" s="8" t="s">
        <v>2061</v>
      </c>
      <c r="E845" s="10">
        <v>41.415022100999998</v>
      </c>
      <c r="F845" s="10">
        <v>-71.8255981091</v>
      </c>
      <c r="G845" s="8" t="s">
        <v>951</v>
      </c>
      <c r="H845" s="13">
        <v>8.8198754648141708</v>
      </c>
      <c r="I845" s="13">
        <v>-28.553613371522712</v>
      </c>
      <c r="J845" s="12">
        <v>707.49360000000001</v>
      </c>
      <c r="K845" s="12">
        <v>1262.41101432</v>
      </c>
      <c r="L845" s="8">
        <f t="shared" si="15"/>
        <v>893147713.20090842</v>
      </c>
      <c r="M845" s="8">
        <v>3</v>
      </c>
      <c r="N845" s="12">
        <v>4.9189016773165974</v>
      </c>
      <c r="O845" s="8">
        <v>968</v>
      </c>
      <c r="P845" s="8">
        <v>5.5726220133033975</v>
      </c>
      <c r="Q845" s="8" t="s">
        <v>2069</v>
      </c>
      <c r="R845" s="12">
        <v>20.139595268606783</v>
      </c>
      <c r="S845" s="8">
        <v>115.21</v>
      </c>
    </row>
    <row r="846" spans="1:19">
      <c r="A846" s="8" t="s">
        <v>1902</v>
      </c>
      <c r="B846" s="8">
        <v>1</v>
      </c>
      <c r="C846" s="9">
        <v>40040</v>
      </c>
      <c r="D846" s="8" t="s">
        <v>2061</v>
      </c>
      <c r="E846" s="10">
        <v>41.848044641100003</v>
      </c>
      <c r="F846" s="10">
        <v>-71.786834651099994</v>
      </c>
      <c r="G846" s="8" t="s">
        <v>951</v>
      </c>
      <c r="H846" s="13">
        <v>3.5078156748328149</v>
      </c>
      <c r="I846" s="13">
        <v>-26.213712299004175</v>
      </c>
      <c r="J846" s="12">
        <v>3.6522000000000001</v>
      </c>
      <c r="K846" s="12">
        <v>1321.985707</v>
      </c>
      <c r="L846" s="8">
        <f t="shared" si="15"/>
        <v>4828156.1991054006</v>
      </c>
      <c r="M846" s="8">
        <v>1</v>
      </c>
      <c r="N846" s="12">
        <v>0</v>
      </c>
      <c r="O846" s="8">
        <v>670</v>
      </c>
      <c r="P846" s="8">
        <v>0</v>
      </c>
      <c r="Q846" s="8" t="s">
        <v>2069</v>
      </c>
      <c r="R846" s="12">
        <v>8.5691823960000004</v>
      </c>
      <c r="S846" s="8">
        <v>26.76</v>
      </c>
    </row>
    <row r="847" spans="1:19">
      <c r="A847" s="8" t="s">
        <v>2042</v>
      </c>
      <c r="B847" s="8">
        <v>1</v>
      </c>
      <c r="C847" s="9">
        <v>40051</v>
      </c>
      <c r="D847" s="8" t="s">
        <v>2061</v>
      </c>
      <c r="E847" s="10">
        <v>41.758285375500002</v>
      </c>
      <c r="F847" s="10">
        <v>-71.440142656399999</v>
      </c>
      <c r="G847" s="8" t="s">
        <v>951</v>
      </c>
      <c r="H847" s="13">
        <v>13.300566962620742</v>
      </c>
      <c r="I847" s="13">
        <v>-27.777332260150633</v>
      </c>
      <c r="J847" s="12">
        <v>576.02880000000005</v>
      </c>
      <c r="K847" s="12">
        <v>1256.4331549000001</v>
      </c>
      <c r="L847" s="8">
        <f t="shared" si="15"/>
        <v>723741682.49726117</v>
      </c>
      <c r="M847" s="8">
        <v>3</v>
      </c>
      <c r="N847" s="12">
        <v>2.3551831096680904</v>
      </c>
      <c r="O847" s="8">
        <v>1711</v>
      </c>
      <c r="P847" s="8">
        <v>7.331044994920477</v>
      </c>
      <c r="Q847" s="8" t="s">
        <v>2070</v>
      </c>
      <c r="R847" s="12">
        <v>34.00489950832246</v>
      </c>
      <c r="S847" s="8">
        <v>415.99</v>
      </c>
    </row>
    <row r="848" spans="1:19">
      <c r="A848" s="8" t="s">
        <v>2047</v>
      </c>
      <c r="B848" s="8">
        <v>1</v>
      </c>
      <c r="C848" s="9">
        <v>40042</v>
      </c>
      <c r="D848" s="8" t="s">
        <v>2061</v>
      </c>
      <c r="E848" s="10">
        <v>41.832670498500001</v>
      </c>
      <c r="F848" s="10">
        <v>-71.469141735799994</v>
      </c>
      <c r="G848" s="8" t="s">
        <v>951</v>
      </c>
      <c r="H848" s="13">
        <v>9.5630389909966986</v>
      </c>
      <c r="I848" s="13">
        <v>-30.712035384256186</v>
      </c>
      <c r="J848" s="12">
        <v>114.91289999999999</v>
      </c>
      <c r="K848" s="12">
        <v>1259.061019</v>
      </c>
      <c r="L848" s="8">
        <f t="shared" si="15"/>
        <v>144682352.97024509</v>
      </c>
      <c r="M848" s="8">
        <v>3</v>
      </c>
      <c r="N848" s="12">
        <v>2.9595493180352754</v>
      </c>
      <c r="O848" s="8">
        <v>732</v>
      </c>
      <c r="P848" s="8">
        <v>9.3604684764372159</v>
      </c>
      <c r="Q848" s="8" t="s">
        <v>2070</v>
      </c>
      <c r="R848" s="12">
        <v>41.137462515215972</v>
      </c>
      <c r="S848" s="8">
        <v>309.63</v>
      </c>
    </row>
    <row r="849" spans="1:19">
      <c r="A849" s="8" t="s">
        <v>1390</v>
      </c>
      <c r="B849" s="8">
        <v>1</v>
      </c>
      <c r="C849" s="9">
        <v>39646</v>
      </c>
      <c r="D849" s="8" t="s">
        <v>2061</v>
      </c>
      <c r="E849" s="10">
        <v>40.834581735999997</v>
      </c>
      <c r="F849" s="10">
        <v>-93.859936597599997</v>
      </c>
      <c r="G849" s="8" t="s">
        <v>953</v>
      </c>
      <c r="H849" s="13">
        <v>10.396445125221609</v>
      </c>
      <c r="I849" s="13">
        <v>-29.411705068939494</v>
      </c>
      <c r="J849" s="12">
        <v>253.371994</v>
      </c>
      <c r="K849" s="8">
        <v>914.32202150000001</v>
      </c>
      <c r="L849" s="8">
        <f t="shared" si="15"/>
        <v>231663593.74556589</v>
      </c>
      <c r="M849" s="8">
        <v>3</v>
      </c>
      <c r="N849" s="12">
        <v>24.310217280762291</v>
      </c>
      <c r="O849" s="8">
        <v>788</v>
      </c>
      <c r="P849" s="8">
        <v>24.383680007941209</v>
      </c>
      <c r="Q849" s="8" t="s">
        <v>2072</v>
      </c>
      <c r="R849" s="12">
        <v>74.523202285185675</v>
      </c>
      <c r="S849" s="8">
        <v>518.5</v>
      </c>
    </row>
    <row r="850" spans="1:19">
      <c r="A850" s="8" t="s">
        <v>1685</v>
      </c>
      <c r="B850" s="8">
        <v>1</v>
      </c>
      <c r="C850" s="9">
        <v>39651</v>
      </c>
      <c r="D850" s="8" t="s">
        <v>2061</v>
      </c>
      <c r="E850" s="10">
        <v>40.607767610400003</v>
      </c>
      <c r="F850" s="10">
        <v>-91.683357935700002</v>
      </c>
      <c r="G850" s="8" t="s">
        <v>953</v>
      </c>
      <c r="H850" s="13">
        <v>8.0257668003488742</v>
      </c>
      <c r="I850" s="13">
        <v>-28.42006097794582</v>
      </c>
      <c r="J850" s="12">
        <v>42.494201660000002</v>
      </c>
      <c r="K850" s="8">
        <v>962.32702640000002</v>
      </c>
      <c r="L850" s="8">
        <f t="shared" si="15"/>
        <v>40893318.722709745</v>
      </c>
      <c r="M850" s="8">
        <v>2</v>
      </c>
      <c r="N850" s="12">
        <v>20.955160186906312</v>
      </c>
      <c r="O850" s="8">
        <v>312</v>
      </c>
      <c r="P850" s="8">
        <v>21.152333404420524</v>
      </c>
      <c r="Q850" s="8" t="s">
        <v>2071</v>
      </c>
      <c r="R850" s="12">
        <v>57.580987113357921</v>
      </c>
      <c r="S850" s="8">
        <v>447</v>
      </c>
    </row>
    <row r="851" spans="1:19">
      <c r="A851" s="8" t="s">
        <v>1309</v>
      </c>
      <c r="B851" s="8">
        <v>1</v>
      </c>
      <c r="C851" s="9">
        <v>39646</v>
      </c>
      <c r="D851" s="8" t="s">
        <v>2061</v>
      </c>
      <c r="E851" s="10">
        <v>40.582144894599999</v>
      </c>
      <c r="F851" s="10">
        <v>-94.147884937900002</v>
      </c>
      <c r="G851" s="8" t="s">
        <v>953</v>
      </c>
      <c r="H851" s="13">
        <v>12.358940003381138</v>
      </c>
      <c r="I851" s="13">
        <v>-27.086777655497592</v>
      </c>
      <c r="J851" s="12">
        <v>158.5379944</v>
      </c>
      <c r="K851" s="8">
        <v>912.02099610000005</v>
      </c>
      <c r="L851" s="8">
        <f t="shared" si="15"/>
        <v>144589979.57238424</v>
      </c>
      <c r="M851" s="8">
        <v>3</v>
      </c>
      <c r="N851" s="12">
        <v>30.616256849783891</v>
      </c>
      <c r="O851" s="8">
        <v>1007</v>
      </c>
      <c r="P851" s="8">
        <v>30.676481452940596</v>
      </c>
      <c r="Q851" s="8" t="s">
        <v>2071</v>
      </c>
      <c r="R851" s="12">
        <v>87.212946933794157</v>
      </c>
      <c r="S851" s="8">
        <v>404.5</v>
      </c>
    </row>
    <row r="852" spans="1:19">
      <c r="A852" s="8" t="s">
        <v>1732</v>
      </c>
      <c r="B852" s="8">
        <v>1</v>
      </c>
      <c r="C852" s="9">
        <v>39979</v>
      </c>
      <c r="D852" s="8" t="s">
        <v>2061</v>
      </c>
      <c r="E852" s="10">
        <v>40.966144595999999</v>
      </c>
      <c r="F852" s="10">
        <v>-93.615328780599995</v>
      </c>
      <c r="G852" s="8" t="s">
        <v>953</v>
      </c>
      <c r="H852" s="13">
        <v>7.408755777254278</v>
      </c>
      <c r="I852" s="13">
        <v>-25.464817463439015</v>
      </c>
      <c r="J852" s="12">
        <v>101.0719986</v>
      </c>
      <c r="K852" s="8">
        <v>921.13000490000002</v>
      </c>
      <c r="L852" s="8">
        <f t="shared" si="15"/>
        <v>93100450.565670788</v>
      </c>
      <c r="M852" s="8">
        <v>3</v>
      </c>
      <c r="N852" s="12">
        <v>32.539845867854439</v>
      </c>
      <c r="O852" s="8">
        <v>888</v>
      </c>
      <c r="P852" s="8">
        <v>33.701576640238713</v>
      </c>
      <c r="Q852" s="8" t="s">
        <v>2071</v>
      </c>
      <c r="R852" s="12">
        <v>87.418138837715532</v>
      </c>
      <c r="S852" s="8">
        <v>492.67</v>
      </c>
    </row>
    <row r="853" spans="1:19">
      <c r="A853" s="8" t="s">
        <v>1516</v>
      </c>
      <c r="B853" s="8">
        <v>1</v>
      </c>
      <c r="C853" s="9">
        <v>39981</v>
      </c>
      <c r="D853" s="8" t="s">
        <v>2061</v>
      </c>
      <c r="E853" s="10">
        <v>40.593413837200004</v>
      </c>
      <c r="F853" s="10">
        <v>-92.849945007800002</v>
      </c>
      <c r="G853" s="8" t="s">
        <v>953</v>
      </c>
      <c r="H853" s="13">
        <v>7.4832466046269328</v>
      </c>
      <c r="I853" s="13">
        <v>-26.921569430224459</v>
      </c>
      <c r="J853" s="12">
        <v>160.7310028</v>
      </c>
      <c r="K853" s="8">
        <v>948.35699460000001</v>
      </c>
      <c r="L853" s="8">
        <f t="shared" si="15"/>
        <v>152430370.7544522</v>
      </c>
      <c r="M853" s="8">
        <v>3</v>
      </c>
      <c r="N853" s="12">
        <v>25.067270425814826</v>
      </c>
      <c r="O853" s="8">
        <v>1263</v>
      </c>
      <c r="P853" s="8">
        <v>25.149419768443078</v>
      </c>
      <c r="Q853" s="8" t="s">
        <v>2072</v>
      </c>
      <c r="R853" s="12">
        <v>78.502892986908478</v>
      </c>
      <c r="S853" s="8">
        <v>542.9</v>
      </c>
    </row>
    <row r="854" spans="1:19">
      <c r="A854" s="8" t="s">
        <v>1097</v>
      </c>
      <c r="B854" s="8">
        <v>1</v>
      </c>
      <c r="C854" s="9">
        <v>40008</v>
      </c>
      <c r="D854" s="8" t="s">
        <v>2061</v>
      </c>
      <c r="E854" s="10">
        <v>45.819166666699999</v>
      </c>
      <c r="F854" s="10">
        <v>-114.758373799</v>
      </c>
      <c r="G854" s="8" t="s">
        <v>949</v>
      </c>
      <c r="H854" s="11">
        <v>6.2206154325556531</v>
      </c>
      <c r="I854" s="11">
        <v>-24.853389684538627</v>
      </c>
      <c r="J854" s="12">
        <v>956.55603029999997</v>
      </c>
      <c r="K854" s="8">
        <v>971.08801270000004</v>
      </c>
      <c r="L854" s="8">
        <f t="shared" si="15"/>
        <v>928900094.50022793</v>
      </c>
      <c r="M854" s="8">
        <v>3</v>
      </c>
      <c r="N854" s="12">
        <v>0</v>
      </c>
      <c r="O854" s="8">
        <v>86</v>
      </c>
      <c r="P854" s="8">
        <v>0</v>
      </c>
      <c r="Q854" s="8" t="s">
        <v>2069</v>
      </c>
      <c r="R854" s="12">
        <v>3.2041219750000001</v>
      </c>
      <c r="S854" s="8">
        <v>37.79</v>
      </c>
    </row>
    <row r="855" spans="1:19">
      <c r="A855" s="8" t="s">
        <v>1468</v>
      </c>
      <c r="B855" s="8">
        <v>1</v>
      </c>
      <c r="C855" s="9">
        <v>39639</v>
      </c>
      <c r="D855" s="8" t="s">
        <v>2061</v>
      </c>
      <c r="E855" s="10">
        <v>38.590372092599999</v>
      </c>
      <c r="F855" s="10">
        <v>-88.748026236800001</v>
      </c>
      <c r="G855" s="8" t="s">
        <v>953</v>
      </c>
      <c r="H855" s="13">
        <v>9.727818291888191</v>
      </c>
      <c r="I855" s="13">
        <v>-26.63128525596418</v>
      </c>
      <c r="J855" s="12">
        <v>407.21899409999997</v>
      </c>
      <c r="K855" s="8">
        <v>1076.5</v>
      </c>
      <c r="L855" s="8">
        <f t="shared" si="15"/>
        <v>438371247.14864999</v>
      </c>
      <c r="M855" s="8">
        <v>3</v>
      </c>
      <c r="N855" s="12">
        <v>43.377362072807102</v>
      </c>
      <c r="O855" s="8">
        <v>1520</v>
      </c>
      <c r="P855" s="8">
        <v>43.520074091185421</v>
      </c>
      <c r="Q855" s="8" t="s">
        <v>2071</v>
      </c>
      <c r="R855" s="12">
        <v>95.764394683595611</v>
      </c>
      <c r="S855" s="8">
        <v>324.3</v>
      </c>
    </row>
    <row r="856" spans="1:19">
      <c r="A856" s="8" t="s">
        <v>1546</v>
      </c>
      <c r="B856" s="8">
        <v>1</v>
      </c>
      <c r="C856" s="9">
        <v>39681</v>
      </c>
      <c r="D856" s="8" t="s">
        <v>2061</v>
      </c>
      <c r="E856" s="10">
        <v>40.657793404400003</v>
      </c>
      <c r="F856" s="10">
        <v>-90.231532262900004</v>
      </c>
      <c r="G856" s="8" t="s">
        <v>953</v>
      </c>
      <c r="H856" s="13">
        <v>8.0995162590567205</v>
      </c>
      <c r="I856" s="13">
        <v>-24.882377989323224</v>
      </c>
      <c r="J856" s="12">
        <v>71.410598750000005</v>
      </c>
      <c r="K856" s="8">
        <v>943.15301509999995</v>
      </c>
      <c r="L856" s="8">
        <f t="shared" si="15"/>
        <v>67351121.5211588</v>
      </c>
      <c r="M856" s="8">
        <v>2</v>
      </c>
      <c r="N856" s="12">
        <v>45.7555941582131</v>
      </c>
      <c r="O856" s="8">
        <v>594</v>
      </c>
      <c r="P856" s="8">
        <v>45.90262033379183</v>
      </c>
      <c r="Q856" s="8" t="s">
        <v>2071</v>
      </c>
      <c r="R856" s="12">
        <v>102.03547676368187</v>
      </c>
      <c r="S856" s="8">
        <v>1207.3900000000001</v>
      </c>
    </row>
    <row r="857" spans="1:19">
      <c r="A857" s="8" t="s">
        <v>1462</v>
      </c>
      <c r="B857" s="8">
        <v>1</v>
      </c>
      <c r="C857" s="9">
        <v>39637</v>
      </c>
      <c r="D857" s="8" t="s">
        <v>2061</v>
      </c>
      <c r="E857" s="10">
        <v>37.516029338499997</v>
      </c>
      <c r="F857" s="10">
        <v>-89.380470357500002</v>
      </c>
      <c r="G857" s="8" t="s">
        <v>953</v>
      </c>
      <c r="H857" s="13">
        <v>3.9476830527338285</v>
      </c>
      <c r="I857" s="13">
        <v>-24.348935042541161</v>
      </c>
      <c r="J857" s="12">
        <v>50.843200680000002</v>
      </c>
      <c r="K857" s="8">
        <v>1178.5500489999999</v>
      </c>
      <c r="L857" s="8">
        <f t="shared" si="15"/>
        <v>59921256.65273083</v>
      </c>
      <c r="M857" s="8">
        <v>2</v>
      </c>
      <c r="N857" s="12">
        <v>4.0828533004149969</v>
      </c>
      <c r="O857" s="8">
        <v>313</v>
      </c>
      <c r="P857" s="8">
        <v>4.1861012587416049</v>
      </c>
      <c r="Q857" s="8" t="s">
        <v>2069</v>
      </c>
      <c r="R857" s="12">
        <v>21.121809540368165</v>
      </c>
      <c r="S857" s="8">
        <v>141.6</v>
      </c>
    </row>
    <row r="858" spans="1:19">
      <c r="A858" s="8" t="s">
        <v>1889</v>
      </c>
      <c r="B858" s="8">
        <v>1</v>
      </c>
      <c r="C858" s="9">
        <v>39674</v>
      </c>
      <c r="D858" s="8" t="s">
        <v>2061</v>
      </c>
      <c r="E858" s="10">
        <v>41.208111802200001</v>
      </c>
      <c r="F858" s="10">
        <v>-88.002065055800003</v>
      </c>
      <c r="G858" s="8" t="s">
        <v>953</v>
      </c>
      <c r="H858" s="13">
        <v>11.596463101781243</v>
      </c>
      <c r="I858" s="13">
        <v>-26.070305214368318</v>
      </c>
      <c r="J858" s="12">
        <v>12293.200199999999</v>
      </c>
      <c r="K858" s="8">
        <v>980.14099120000003</v>
      </c>
      <c r="L858" s="8">
        <f t="shared" si="15"/>
        <v>12049069429.048037</v>
      </c>
      <c r="M858" s="8">
        <v>5</v>
      </c>
      <c r="N858" s="12">
        <v>108.75936348941914</v>
      </c>
      <c r="O858" s="8">
        <v>1941</v>
      </c>
      <c r="P858" s="8">
        <v>110.30073075357546</v>
      </c>
      <c r="Q858" s="8" t="s">
        <v>2071</v>
      </c>
      <c r="R858" s="12">
        <v>182.26446635787815</v>
      </c>
      <c r="S858" s="8">
        <v>570.49</v>
      </c>
    </row>
    <row r="859" spans="1:19">
      <c r="A859" s="8" t="s">
        <v>1604</v>
      </c>
      <c r="B859" s="8">
        <v>1</v>
      </c>
      <c r="C859" s="9">
        <v>39685</v>
      </c>
      <c r="D859" s="8" t="s">
        <v>2061</v>
      </c>
      <c r="E859" s="10">
        <v>39.013491272800003</v>
      </c>
      <c r="F859" s="10">
        <v>-85.501069311099997</v>
      </c>
      <c r="G859" s="8" t="s">
        <v>953</v>
      </c>
      <c r="H859" s="13">
        <v>8.322570751959617</v>
      </c>
      <c r="I859" s="13">
        <v>-26.358437072151816</v>
      </c>
      <c r="J859" s="12">
        <v>155.14900209999999</v>
      </c>
      <c r="K859" s="8">
        <v>1141.030029</v>
      </c>
      <c r="L859" s="8">
        <f t="shared" si="15"/>
        <v>177029670.36548406</v>
      </c>
      <c r="M859" s="8">
        <v>3</v>
      </c>
      <c r="N859" s="12">
        <v>28.294624268163435</v>
      </c>
      <c r="O859" s="8">
        <v>385</v>
      </c>
      <c r="P859" s="8">
        <v>28.456650574615587</v>
      </c>
      <c r="Q859" s="8" t="s">
        <v>2071</v>
      </c>
      <c r="R859" s="12">
        <v>71.541127981385728</v>
      </c>
      <c r="S859" s="8">
        <v>288.43</v>
      </c>
    </row>
    <row r="860" spans="1:19">
      <c r="A860" s="8" t="s">
        <v>1749</v>
      </c>
      <c r="B860" s="8">
        <v>1</v>
      </c>
      <c r="C860" s="9">
        <v>39686</v>
      </c>
      <c r="D860" s="8" t="s">
        <v>2061</v>
      </c>
      <c r="E860" s="10">
        <v>39.834190071099997</v>
      </c>
      <c r="F860" s="10">
        <v>-86.684502081800005</v>
      </c>
      <c r="G860" s="8" t="s">
        <v>953</v>
      </c>
      <c r="H860" s="13">
        <v>8.2663380192127374</v>
      </c>
      <c r="I860" s="13">
        <v>-20.852451158382323</v>
      </c>
      <c r="J860" s="12">
        <v>307.14001459999997</v>
      </c>
      <c r="K860" s="8">
        <v>1047.5699460000001</v>
      </c>
      <c r="L860" s="8">
        <f t="shared" si="15"/>
        <v>321750648.5089612</v>
      </c>
      <c r="M860" s="8">
        <v>3</v>
      </c>
      <c r="N860" s="12">
        <v>60.907752688503003</v>
      </c>
      <c r="O860" s="8">
        <v>1501</v>
      </c>
      <c r="P860" s="8">
        <v>61.351807525439902</v>
      </c>
      <c r="Q860" s="8" t="s">
        <v>2071</v>
      </c>
      <c r="R860" s="12">
        <v>135.95595406696054</v>
      </c>
      <c r="S860" s="8">
        <v>619.57000000000005</v>
      </c>
    </row>
    <row r="861" spans="1:19">
      <c r="A861" s="8" t="s">
        <v>1291</v>
      </c>
      <c r="B861" s="8">
        <v>1</v>
      </c>
      <c r="C861" s="9">
        <v>39611</v>
      </c>
      <c r="D861" s="8" t="s">
        <v>2061</v>
      </c>
      <c r="E861" s="10">
        <v>38.4925</v>
      </c>
      <c r="F861" s="10">
        <v>-96.583332999999996</v>
      </c>
      <c r="G861" s="8" t="s">
        <v>953</v>
      </c>
      <c r="H861" s="11">
        <v>4.458989148876956</v>
      </c>
      <c r="I861" s="11">
        <v>-26.472823536490935</v>
      </c>
      <c r="J861" s="12">
        <v>13.01710033</v>
      </c>
      <c r="K861" s="8">
        <v>887.75</v>
      </c>
      <c r="L861" s="8">
        <f t="shared" si="15"/>
        <v>11555930.8179575</v>
      </c>
      <c r="M861" s="8">
        <v>2</v>
      </c>
      <c r="N861" s="12">
        <v>3.5735732414071362</v>
      </c>
      <c r="O861" s="8">
        <v>156</v>
      </c>
      <c r="P861" s="8">
        <v>3.595570614534858</v>
      </c>
      <c r="Q861" s="8" t="s">
        <v>2069</v>
      </c>
      <c r="R861" s="12">
        <v>20.687515631965354</v>
      </c>
      <c r="S861" s="8">
        <v>536.5</v>
      </c>
    </row>
    <row r="862" spans="1:19">
      <c r="A862" s="8" t="s">
        <v>1244</v>
      </c>
      <c r="B862" s="8">
        <v>1</v>
      </c>
      <c r="C862" s="9">
        <v>39638</v>
      </c>
      <c r="D862" s="8" t="s">
        <v>2061</v>
      </c>
      <c r="E862" s="10">
        <v>39.737907239000002</v>
      </c>
      <c r="F862" s="10">
        <v>-101.876882775</v>
      </c>
      <c r="G862" s="8" t="s">
        <v>954</v>
      </c>
      <c r="H862" s="13">
        <v>12.083193673389673</v>
      </c>
      <c r="I862" s="13">
        <v>-25.473146872743119</v>
      </c>
      <c r="J862" s="12">
        <v>5598.8398440000001</v>
      </c>
      <c r="K862" s="8">
        <v>444.3469849</v>
      </c>
      <c r="L862" s="8">
        <f t="shared" si="15"/>
        <v>2487827603.6193867</v>
      </c>
      <c r="M862" s="8">
        <v>4</v>
      </c>
      <c r="N862" s="12">
        <v>18.84777824339567</v>
      </c>
      <c r="O862" s="8">
        <v>730</v>
      </c>
      <c r="P862" s="8">
        <v>18.85033855422602</v>
      </c>
      <c r="Q862" s="8" t="s">
        <v>2071</v>
      </c>
      <c r="R862" s="12">
        <v>34.865841354110842</v>
      </c>
      <c r="S862" s="8">
        <v>605.20000000000005</v>
      </c>
    </row>
    <row r="863" spans="1:19">
      <c r="A863" s="8" t="s">
        <v>1792</v>
      </c>
      <c r="B863" s="8">
        <v>1</v>
      </c>
      <c r="C863" s="9">
        <v>39624</v>
      </c>
      <c r="D863" s="8" t="s">
        <v>2061</v>
      </c>
      <c r="E863" s="10">
        <v>39.106556005999998</v>
      </c>
      <c r="F863" s="10">
        <v>-96.606435027200007</v>
      </c>
      <c r="G863" s="8" t="s">
        <v>953</v>
      </c>
      <c r="H863" s="13">
        <v>2.6809644605047693</v>
      </c>
      <c r="I863" s="13">
        <v>-28.459369328853771</v>
      </c>
      <c r="J863" s="12">
        <v>15.966799740000001</v>
      </c>
      <c r="K863" s="8">
        <v>880.36798099999999</v>
      </c>
      <c r="L863" s="8">
        <f t="shared" si="15"/>
        <v>14056659.250135126</v>
      </c>
      <c r="M863" s="8">
        <v>2</v>
      </c>
      <c r="N863" s="12">
        <v>0</v>
      </c>
      <c r="O863" s="8">
        <v>223</v>
      </c>
      <c r="P863" s="8">
        <v>0</v>
      </c>
      <c r="Q863" s="8" t="s">
        <v>2069</v>
      </c>
      <c r="R863" s="12">
        <v>10.33395958</v>
      </c>
      <c r="S863" s="8">
        <v>632.1</v>
      </c>
    </row>
    <row r="864" spans="1:19">
      <c r="A864" s="8" t="s">
        <v>1447</v>
      </c>
      <c r="B864" s="8">
        <v>1</v>
      </c>
      <c r="C864" s="9">
        <v>39622</v>
      </c>
      <c r="D864" s="8" t="s">
        <v>2061</v>
      </c>
      <c r="E864" s="10">
        <v>39.544546805300001</v>
      </c>
      <c r="F864" s="10">
        <v>-95.731128495199997</v>
      </c>
      <c r="G864" s="8" t="s">
        <v>953</v>
      </c>
      <c r="H864" s="13">
        <v>9.9074909489409961</v>
      </c>
      <c r="I864" s="13">
        <v>-25.450523003099811</v>
      </c>
      <c r="J864" s="12">
        <v>58.66030121</v>
      </c>
      <c r="K864" s="8">
        <v>919.72601320000001</v>
      </c>
      <c r="L864" s="8">
        <f t="shared" si="15"/>
        <v>53951404.964984439</v>
      </c>
      <c r="M864" s="8">
        <v>2</v>
      </c>
      <c r="N864" s="12">
        <v>47.908351526175196</v>
      </c>
      <c r="O864" s="8">
        <v>632</v>
      </c>
      <c r="P864" s="8">
        <v>48.032050977990544</v>
      </c>
      <c r="Q864" s="8" t="s">
        <v>2071</v>
      </c>
      <c r="R864" s="12">
        <v>99.496751305680164</v>
      </c>
      <c r="S864" s="8">
        <v>666.9</v>
      </c>
    </row>
    <row r="865" spans="1:19">
      <c r="A865" s="8" t="s">
        <v>1549</v>
      </c>
      <c r="B865" s="8">
        <v>1</v>
      </c>
      <c r="C865" s="9">
        <v>39617</v>
      </c>
      <c r="D865" s="8" t="s">
        <v>2061</v>
      </c>
      <c r="E865" s="10">
        <v>39.087208735499999</v>
      </c>
      <c r="F865" s="10">
        <v>-95.290230532500004</v>
      </c>
      <c r="G865" s="8" t="s">
        <v>953</v>
      </c>
      <c r="H865" s="13">
        <v>8.8241930492514804</v>
      </c>
      <c r="I865" s="13">
        <v>-27.616820441145521</v>
      </c>
      <c r="J865" s="12">
        <v>43.106399539999998</v>
      </c>
      <c r="K865" s="8">
        <v>970.18499759999997</v>
      </c>
      <c r="L865" s="8">
        <f t="shared" si="15"/>
        <v>41821182.134259537</v>
      </c>
      <c r="M865" s="8">
        <v>2</v>
      </c>
      <c r="N865" s="12">
        <v>35.461205860664649</v>
      </c>
      <c r="O865" s="8">
        <v>1493</v>
      </c>
      <c r="P865" s="8">
        <v>36.088475071699293</v>
      </c>
      <c r="Q865" s="8" t="s">
        <v>2071</v>
      </c>
      <c r="R865" s="12">
        <v>80.121892109154302</v>
      </c>
      <c r="S865" s="8">
        <v>558.1</v>
      </c>
    </row>
    <row r="866" spans="1:19">
      <c r="A866" s="8" t="s">
        <v>1861</v>
      </c>
      <c r="B866" s="8">
        <v>1</v>
      </c>
      <c r="C866" s="9">
        <v>40003</v>
      </c>
      <c r="D866" s="8" t="s">
        <v>2061</v>
      </c>
      <c r="E866" s="10">
        <v>38.484686655899999</v>
      </c>
      <c r="F866" s="10">
        <v>-77.083035523600003</v>
      </c>
      <c r="G866" s="8" t="s">
        <v>950</v>
      </c>
      <c r="H866" s="13">
        <v>6.7469034907139234</v>
      </c>
      <c r="I866" s="13">
        <v>-32.067038157163054</v>
      </c>
      <c r="J866" s="12">
        <v>25.240200040000001</v>
      </c>
      <c r="K866" s="8">
        <v>1116.400024</v>
      </c>
      <c r="L866" s="8">
        <f t="shared" si="15"/>
        <v>28178159.930420805</v>
      </c>
      <c r="M866" s="8">
        <v>2</v>
      </c>
      <c r="N866" s="12">
        <v>7.9142482739213662</v>
      </c>
      <c r="O866" s="8">
        <v>603</v>
      </c>
      <c r="P866" s="8">
        <v>9.1327471967215033</v>
      </c>
      <c r="Q866" s="8" t="s">
        <v>2069</v>
      </c>
      <c r="R866" s="12">
        <v>27.002818297043735</v>
      </c>
      <c r="S866" s="8">
        <v>73.45</v>
      </c>
    </row>
    <row r="867" spans="1:19">
      <c r="A867" s="8" t="s">
        <v>1103</v>
      </c>
      <c r="B867" s="8">
        <v>1</v>
      </c>
      <c r="C867" s="9">
        <v>40015</v>
      </c>
      <c r="D867" s="8" t="s">
        <v>2061</v>
      </c>
      <c r="E867" s="10">
        <v>46.763524634200003</v>
      </c>
      <c r="F867" s="10">
        <v>-69.304975725199995</v>
      </c>
      <c r="G867" s="8" t="s">
        <v>951</v>
      </c>
      <c r="H867" s="13">
        <v>4.1885675665391444</v>
      </c>
      <c r="I867" s="13">
        <v>-27.853459954603011</v>
      </c>
      <c r="J867" s="12">
        <v>1844.099976</v>
      </c>
      <c r="K867" s="8">
        <v>968.73602289999997</v>
      </c>
      <c r="L867" s="8">
        <f t="shared" si="15"/>
        <v>1786446076.5802252</v>
      </c>
      <c r="M867" s="8">
        <v>4</v>
      </c>
      <c r="N867" s="12">
        <v>0</v>
      </c>
      <c r="O867" s="8">
        <v>133</v>
      </c>
      <c r="P867" s="8">
        <v>6.9298059195896863E-2</v>
      </c>
      <c r="Q867" s="8" t="s">
        <v>2069</v>
      </c>
      <c r="R867" s="12">
        <v>3.3423374139167805</v>
      </c>
      <c r="S867" s="8">
        <v>39.950000000000003</v>
      </c>
    </row>
    <row r="868" spans="1:19">
      <c r="A868" s="8" t="s">
        <v>1939</v>
      </c>
      <c r="B868" s="8">
        <v>1</v>
      </c>
      <c r="C868" s="9">
        <v>40016</v>
      </c>
      <c r="D868" s="8" t="s">
        <v>2061</v>
      </c>
      <c r="E868" s="10">
        <v>46.504175021099996</v>
      </c>
      <c r="F868" s="10">
        <v>-68.3629669699</v>
      </c>
      <c r="G868" s="8" t="s">
        <v>951</v>
      </c>
      <c r="H868" s="13">
        <v>4.0910335697394959</v>
      </c>
      <c r="I868" s="13">
        <v>-28.11413171465064</v>
      </c>
      <c r="J868" s="12">
        <v>2306.919922</v>
      </c>
      <c r="K868" s="8">
        <v>1007.3900149999999</v>
      </c>
      <c r="L868" s="8">
        <f t="shared" si="15"/>
        <v>2323968094.8273787</v>
      </c>
      <c r="M868" s="8">
        <v>4</v>
      </c>
      <c r="N868" s="12">
        <v>0.14020186440611093</v>
      </c>
      <c r="O868" s="8">
        <v>190</v>
      </c>
      <c r="P868" s="8">
        <v>0.15917710381626329</v>
      </c>
      <c r="Q868" s="8" t="s">
        <v>2069</v>
      </c>
      <c r="R868" s="12">
        <v>3.3585435022720085</v>
      </c>
      <c r="S868" s="8">
        <v>50.2</v>
      </c>
    </row>
    <row r="869" spans="1:19">
      <c r="A869" s="8" t="s">
        <v>1564</v>
      </c>
      <c r="B869" s="8">
        <v>1</v>
      </c>
      <c r="C869" s="9">
        <v>40017</v>
      </c>
      <c r="D869" s="8" t="s">
        <v>2061</v>
      </c>
      <c r="E869" s="10">
        <v>45.850308128800002</v>
      </c>
      <c r="F869" s="10">
        <v>-70.006693201800005</v>
      </c>
      <c r="G869" s="8" t="s">
        <v>951</v>
      </c>
      <c r="H869" s="13">
        <v>5.5113261712951074</v>
      </c>
      <c r="I869" s="13">
        <v>-26.730646590953089</v>
      </c>
      <c r="J869" s="12">
        <v>3962.4799800000001</v>
      </c>
      <c r="K869" s="8">
        <v>1063.329956</v>
      </c>
      <c r="L869" s="8">
        <f t="shared" si="15"/>
        <v>4213423662.7842813</v>
      </c>
      <c r="M869" s="8">
        <v>4</v>
      </c>
      <c r="N869" s="12">
        <v>0</v>
      </c>
      <c r="O869" s="8">
        <v>310</v>
      </c>
      <c r="P869" s="8">
        <v>0.11152857721189041</v>
      </c>
      <c r="Q869" s="8" t="s">
        <v>2069</v>
      </c>
      <c r="R869" s="12">
        <v>3.724833630469059</v>
      </c>
      <c r="S869" s="8">
        <v>24.52</v>
      </c>
    </row>
    <row r="870" spans="1:19">
      <c r="A870" s="8" t="s">
        <v>1603</v>
      </c>
      <c r="B870" s="8">
        <v>1</v>
      </c>
      <c r="C870" s="9">
        <v>39653</v>
      </c>
      <c r="D870" s="8" t="s">
        <v>2061</v>
      </c>
      <c r="E870" s="10">
        <v>44.268230387300001</v>
      </c>
      <c r="F870" s="10">
        <v>-85.996302890500004</v>
      </c>
      <c r="G870" s="8" t="s">
        <v>952</v>
      </c>
      <c r="H870" s="13">
        <v>7.4463700068091478</v>
      </c>
      <c r="I870" s="13">
        <v>-28.194394785082881</v>
      </c>
      <c r="J870" s="12">
        <v>3620.75</v>
      </c>
      <c r="K870" s="8">
        <v>831.46002199999998</v>
      </c>
      <c r="L870" s="8">
        <f t="shared" si="15"/>
        <v>3010508874.6564999</v>
      </c>
      <c r="M870" s="8">
        <v>4</v>
      </c>
      <c r="N870" s="12">
        <v>4.8504258620451567E-2</v>
      </c>
      <c r="O870" s="8">
        <v>349</v>
      </c>
      <c r="P870" s="8">
        <v>4.9472436587171167E-2</v>
      </c>
      <c r="Q870" s="8" t="s">
        <v>2069</v>
      </c>
      <c r="R870" s="12">
        <v>9.9378446892106584</v>
      </c>
      <c r="S870" s="8">
        <v>338.11</v>
      </c>
    </row>
    <row r="871" spans="1:19">
      <c r="A871" s="8" t="s">
        <v>1758</v>
      </c>
      <c r="B871" s="8">
        <v>1</v>
      </c>
      <c r="C871" s="9">
        <v>39652</v>
      </c>
      <c r="D871" s="8" t="s">
        <v>2061</v>
      </c>
      <c r="E871" s="10">
        <v>43.429862085899998</v>
      </c>
      <c r="F871" s="10">
        <v>-85.7193610363</v>
      </c>
      <c r="G871" s="8" t="s">
        <v>952</v>
      </c>
      <c r="H871" s="13">
        <v>11.96200896596028</v>
      </c>
      <c r="I871" s="13">
        <v>-29.242293662177676</v>
      </c>
      <c r="J871" s="12">
        <v>6016.580078</v>
      </c>
      <c r="K871" s="8">
        <v>827.67297359999998</v>
      </c>
      <c r="L871" s="8">
        <f t="shared" si="15"/>
        <v>4979760724.0607796</v>
      </c>
      <c r="M871" s="8">
        <v>4</v>
      </c>
      <c r="N871" s="12">
        <v>7.0909495472354616</v>
      </c>
      <c r="O871" s="8">
        <v>858</v>
      </c>
      <c r="P871" s="8">
        <v>7.2712291461002971</v>
      </c>
      <c r="Q871" s="8" t="s">
        <v>2069</v>
      </c>
      <c r="R871" s="12">
        <v>30.536381987777119</v>
      </c>
      <c r="S871" s="8">
        <v>360.94</v>
      </c>
    </row>
    <row r="872" spans="1:19">
      <c r="A872" s="8" t="s">
        <v>1692</v>
      </c>
      <c r="B872" s="8">
        <v>1</v>
      </c>
      <c r="C872" s="9">
        <v>39656</v>
      </c>
      <c r="D872" s="8" t="s">
        <v>2061</v>
      </c>
      <c r="E872" s="10">
        <v>44.845330269199998</v>
      </c>
      <c r="F872" s="10">
        <v>-84.832920825299993</v>
      </c>
      <c r="G872" s="8" t="s">
        <v>952</v>
      </c>
      <c r="H872" s="13">
        <v>5.1958939571855476</v>
      </c>
      <c r="I872" s="13">
        <v>-34.734930812384135</v>
      </c>
      <c r="J872" s="12">
        <v>149.34199520000001</v>
      </c>
      <c r="K872" s="8">
        <v>870.3280029</v>
      </c>
      <c r="L872" s="8">
        <f t="shared" si="15"/>
        <v>129976520.43151741</v>
      </c>
      <c r="M872" s="8">
        <v>3</v>
      </c>
      <c r="N872" s="12">
        <v>0</v>
      </c>
      <c r="O872" s="8">
        <v>231</v>
      </c>
      <c r="P872" s="8">
        <v>0</v>
      </c>
      <c r="Q872" s="8" t="s">
        <v>2069</v>
      </c>
      <c r="R872" s="12">
        <v>9.9070982930000007</v>
      </c>
      <c r="S872" s="8">
        <v>323.86</v>
      </c>
    </row>
    <row r="873" spans="1:19">
      <c r="A873" s="8" t="s">
        <v>1503</v>
      </c>
      <c r="B873" s="8">
        <v>1</v>
      </c>
      <c r="C873" s="9">
        <v>39656</v>
      </c>
      <c r="D873" s="8" t="s">
        <v>2061</v>
      </c>
      <c r="E873" s="10">
        <v>44.590819938899998</v>
      </c>
      <c r="F873" s="10">
        <v>-85.078144240300006</v>
      </c>
      <c r="G873" s="8" t="s">
        <v>952</v>
      </c>
      <c r="H873" s="13">
        <v>8.4053973275986458</v>
      </c>
      <c r="I873" s="13">
        <v>-34.265424367563909</v>
      </c>
      <c r="J873" s="12">
        <v>266.75698849999998</v>
      </c>
      <c r="K873" s="8">
        <v>825.47802730000001</v>
      </c>
      <c r="L873" s="8">
        <f t="shared" si="15"/>
        <v>220202032.63546875</v>
      </c>
      <c r="M873" s="8">
        <v>3</v>
      </c>
      <c r="N873" s="12">
        <v>0</v>
      </c>
      <c r="O873" s="8">
        <v>439</v>
      </c>
      <c r="P873" s="8">
        <v>0</v>
      </c>
      <c r="Q873" s="8" t="s">
        <v>2069</v>
      </c>
      <c r="R873" s="12">
        <v>9.4690249390000005</v>
      </c>
      <c r="S873" s="8">
        <v>302.49</v>
      </c>
    </row>
    <row r="874" spans="1:19">
      <c r="A874" s="8" t="s">
        <v>1484</v>
      </c>
      <c r="B874" s="8">
        <v>1</v>
      </c>
      <c r="C874" s="9">
        <v>39657</v>
      </c>
      <c r="D874" s="8" t="s">
        <v>2061</v>
      </c>
      <c r="E874" s="10">
        <v>44.612471570899999</v>
      </c>
      <c r="F874" s="10">
        <v>-84.457431082200003</v>
      </c>
      <c r="G874" s="8" t="s">
        <v>952</v>
      </c>
      <c r="H874" s="13">
        <v>6.3211985018097536</v>
      </c>
      <c r="I874" s="13">
        <v>-31.559560679862713</v>
      </c>
      <c r="J874" s="12">
        <v>1011.330017</v>
      </c>
      <c r="K874" s="8">
        <v>795.74902340000006</v>
      </c>
      <c r="L874" s="8">
        <f t="shared" si="15"/>
        <v>804764873.36285543</v>
      </c>
      <c r="M874" s="8">
        <v>4</v>
      </c>
      <c r="N874" s="12">
        <v>2.5638727402669391E-2</v>
      </c>
      <c r="O874" s="8">
        <v>286</v>
      </c>
      <c r="P874" s="8">
        <v>2.8529410315129608E-2</v>
      </c>
      <c r="Q874" s="8" t="s">
        <v>2069</v>
      </c>
      <c r="R874" s="12">
        <v>9.2810799672530671</v>
      </c>
      <c r="S874" s="8">
        <v>308.60000000000002</v>
      </c>
    </row>
    <row r="875" spans="1:19">
      <c r="A875" s="8" t="s">
        <v>1483</v>
      </c>
      <c r="B875" s="8">
        <v>1</v>
      </c>
      <c r="C875" s="9">
        <v>40041</v>
      </c>
      <c r="D875" s="8" t="s">
        <v>2061</v>
      </c>
      <c r="E875" s="10">
        <v>45.375026575100001</v>
      </c>
      <c r="F875" s="10">
        <v>-87.722079695399998</v>
      </c>
      <c r="G875" s="8" t="s">
        <v>952</v>
      </c>
      <c r="H875" s="13">
        <v>8.1939071201055818</v>
      </c>
      <c r="I875" s="13">
        <v>-27.647939531318197</v>
      </c>
      <c r="J875" s="12">
        <v>9609.3496090000008</v>
      </c>
      <c r="K875" s="8">
        <v>794.10601810000003</v>
      </c>
      <c r="L875" s="8">
        <f t="shared" si="15"/>
        <v>7630842354.533783</v>
      </c>
      <c r="M875" s="8">
        <v>4</v>
      </c>
      <c r="N875" s="12">
        <v>0.67755028403816708</v>
      </c>
      <c r="O875" s="8">
        <v>268</v>
      </c>
      <c r="P875" s="8">
        <v>0.71440959713551411</v>
      </c>
      <c r="Q875" s="8" t="s">
        <v>2069</v>
      </c>
      <c r="R875" s="12">
        <v>7.6387646905022502</v>
      </c>
      <c r="S875" s="8">
        <v>296.10000000000002</v>
      </c>
    </row>
    <row r="876" spans="1:19">
      <c r="A876" s="8" t="s">
        <v>977</v>
      </c>
      <c r="B876" s="8">
        <v>1</v>
      </c>
      <c r="C876" s="9">
        <v>39630</v>
      </c>
      <c r="D876" s="8" t="s">
        <v>2061</v>
      </c>
      <c r="E876" s="10">
        <v>36.709407393100001</v>
      </c>
      <c r="F876" s="10">
        <v>-90.696714104500003</v>
      </c>
      <c r="G876" s="8" t="s">
        <v>957</v>
      </c>
      <c r="H876" s="13">
        <v>9.5133503851450598</v>
      </c>
      <c r="I876" s="13">
        <v>-24.336201519501696</v>
      </c>
      <c r="J876" s="12">
        <v>6.7484598160000004</v>
      </c>
      <c r="K876" s="8">
        <v>1244</v>
      </c>
      <c r="L876" s="8">
        <f t="shared" si="15"/>
        <v>8395084.0111039989</v>
      </c>
      <c r="M876" s="8">
        <v>1</v>
      </c>
      <c r="N876" s="12">
        <v>0.66903206881301813</v>
      </c>
      <c r="O876" s="8">
        <v>201</v>
      </c>
      <c r="P876" s="8">
        <v>0.69625399964002688</v>
      </c>
      <c r="Q876" s="8" t="s">
        <v>2069</v>
      </c>
      <c r="R876" s="12">
        <v>12.006364308796671</v>
      </c>
      <c r="S876" s="8">
        <v>265.39999999999998</v>
      </c>
    </row>
    <row r="877" spans="1:19">
      <c r="A877" s="8" t="s">
        <v>1799</v>
      </c>
      <c r="B877" s="8">
        <v>1</v>
      </c>
      <c r="C877" s="9">
        <v>39630</v>
      </c>
      <c r="D877" s="8" t="s">
        <v>2061</v>
      </c>
      <c r="E877" s="10">
        <v>37.870685459900002</v>
      </c>
      <c r="F877" s="10">
        <v>-91.929745044000001</v>
      </c>
      <c r="G877" s="8" t="s">
        <v>957</v>
      </c>
      <c r="H877" s="13">
        <v>2.6694080214238012</v>
      </c>
      <c r="I877" s="13">
        <v>-31.258623384121787</v>
      </c>
      <c r="J877" s="12">
        <v>90.557701109999996</v>
      </c>
      <c r="K877" s="8">
        <v>1110.380005</v>
      </c>
      <c r="L877" s="8">
        <f t="shared" si="15"/>
        <v>100553460.6113103</v>
      </c>
      <c r="M877" s="8">
        <v>2</v>
      </c>
      <c r="N877" s="12">
        <v>3.1510568974513138</v>
      </c>
      <c r="O877" s="8">
        <v>466</v>
      </c>
      <c r="P877" s="8">
        <v>3.2909427507219546</v>
      </c>
      <c r="Q877" s="8" t="s">
        <v>2069</v>
      </c>
      <c r="R877" s="12">
        <v>21.536133711498103</v>
      </c>
      <c r="S877" s="8">
        <v>276.2</v>
      </c>
    </row>
    <row r="878" spans="1:19">
      <c r="A878" s="8" t="s">
        <v>1742</v>
      </c>
      <c r="B878" s="8">
        <v>1</v>
      </c>
      <c r="C878" s="9">
        <v>39993</v>
      </c>
      <c r="D878" s="8" t="s">
        <v>2061</v>
      </c>
      <c r="E878" s="10">
        <v>39.447088605399998</v>
      </c>
      <c r="F878" s="10">
        <v>-93.928555497999994</v>
      </c>
      <c r="G878" s="8" t="s">
        <v>953</v>
      </c>
      <c r="H878" s="13">
        <v>6.8953886541380003</v>
      </c>
      <c r="I878" s="13">
        <v>-25.260879031074705</v>
      </c>
      <c r="J878" s="12">
        <v>10.452899929999999</v>
      </c>
      <c r="K878" s="8">
        <v>1001.6400149999999</v>
      </c>
      <c r="L878" s="8">
        <f t="shared" si="15"/>
        <v>10470042.842678698</v>
      </c>
      <c r="M878" s="8">
        <v>2</v>
      </c>
      <c r="N878" s="12">
        <v>34.507411399278553</v>
      </c>
      <c r="O878" s="8">
        <v>634</v>
      </c>
      <c r="P878" s="8">
        <v>34.971310880137736</v>
      </c>
      <c r="Q878" s="8" t="s">
        <v>2071</v>
      </c>
      <c r="R878" s="12">
        <v>85.687622918515856</v>
      </c>
      <c r="S878" s="8">
        <v>476.71</v>
      </c>
    </row>
    <row r="879" spans="1:19">
      <c r="A879" s="8" t="s">
        <v>1472</v>
      </c>
      <c r="B879" s="8">
        <v>1</v>
      </c>
      <c r="C879" s="9">
        <v>39993</v>
      </c>
      <c r="D879" s="8" t="s">
        <v>2061</v>
      </c>
      <c r="E879" s="10">
        <v>39.597512791500002</v>
      </c>
      <c r="F879" s="10">
        <v>-93.623026971599998</v>
      </c>
      <c r="G879" s="8" t="s">
        <v>953</v>
      </c>
      <c r="H879" s="13">
        <v>8.3262069710248916</v>
      </c>
      <c r="I879" s="13">
        <v>-27.369186940601747</v>
      </c>
      <c r="J879" s="12">
        <v>11.633600230000001</v>
      </c>
      <c r="K879" s="8">
        <v>978</v>
      </c>
      <c r="L879" s="8">
        <f t="shared" si="15"/>
        <v>11377661.024940001</v>
      </c>
      <c r="M879" s="8">
        <v>2</v>
      </c>
      <c r="N879" s="12">
        <v>13.274062194588577</v>
      </c>
      <c r="O879" s="8">
        <v>584</v>
      </c>
      <c r="P879" s="8">
        <v>13.292505262268238</v>
      </c>
      <c r="Q879" s="8" t="s">
        <v>2071</v>
      </c>
      <c r="R879" s="12">
        <v>43.47892692183774</v>
      </c>
      <c r="S879" s="8">
        <v>493.55</v>
      </c>
    </row>
    <row r="880" spans="1:19">
      <c r="A880" s="8" t="s">
        <v>1556</v>
      </c>
      <c r="B880" s="8">
        <v>1</v>
      </c>
      <c r="C880" s="9">
        <v>39945</v>
      </c>
      <c r="D880" s="8" t="s">
        <v>2061</v>
      </c>
      <c r="E880" s="10">
        <v>36.792402215999999</v>
      </c>
      <c r="F880" s="10">
        <v>-91.331138034099993</v>
      </c>
      <c r="G880" s="8" t="s">
        <v>957</v>
      </c>
      <c r="H880" s="13">
        <v>3.8505606413800031</v>
      </c>
      <c r="I880" s="13">
        <v>-31.680357514326598</v>
      </c>
      <c r="J880" s="12">
        <v>1414.3000489999999</v>
      </c>
      <c r="K880" s="8">
        <v>1174.400024</v>
      </c>
      <c r="L880" s="8">
        <f t="shared" si="15"/>
        <v>1660954011.488801</v>
      </c>
      <c r="M880" s="8">
        <v>4</v>
      </c>
      <c r="N880" s="12">
        <v>10.587622294567282</v>
      </c>
      <c r="O880" s="8">
        <v>739</v>
      </c>
      <c r="P880" s="8">
        <v>10.701419168656198</v>
      </c>
      <c r="Q880" s="8" t="s">
        <v>2070</v>
      </c>
      <c r="R880" s="12">
        <v>33.215471207917375</v>
      </c>
      <c r="S880" s="8">
        <v>271.41000000000003</v>
      </c>
    </row>
    <row r="881" spans="1:19">
      <c r="A881" s="8" t="s">
        <v>1366</v>
      </c>
      <c r="B881" s="8">
        <v>1</v>
      </c>
      <c r="C881" s="9">
        <v>39946</v>
      </c>
      <c r="D881" s="8" t="s">
        <v>2061</v>
      </c>
      <c r="E881" s="10">
        <v>36.758541597799997</v>
      </c>
      <c r="F881" s="10">
        <v>-92.154793872499994</v>
      </c>
      <c r="G881" s="8" t="s">
        <v>957</v>
      </c>
      <c r="H881" s="13">
        <v>7.1511141765005677</v>
      </c>
      <c r="I881" s="13">
        <v>-27.436339647766179</v>
      </c>
      <c r="J881" s="12">
        <v>1045.3900149999999</v>
      </c>
      <c r="K881" s="8">
        <v>1130.6899410000001</v>
      </c>
      <c r="L881" s="8">
        <f t="shared" si="15"/>
        <v>1182011974.382339</v>
      </c>
      <c r="M881" s="8">
        <v>4</v>
      </c>
      <c r="N881" s="12">
        <v>5.2215002417064413</v>
      </c>
      <c r="O881" s="8">
        <v>374</v>
      </c>
      <c r="P881" s="8">
        <v>5.3888324914792687</v>
      </c>
      <c r="Q881" s="8" t="s">
        <v>2070</v>
      </c>
      <c r="R881" s="12">
        <v>26.510143891688813</v>
      </c>
      <c r="S881" s="8">
        <v>283.58999999999997</v>
      </c>
    </row>
    <row r="882" spans="1:19">
      <c r="A882" s="8" t="s">
        <v>1636</v>
      </c>
      <c r="B882" s="8">
        <v>1</v>
      </c>
      <c r="C882" s="9">
        <v>39952</v>
      </c>
      <c r="D882" s="8" t="s">
        <v>2061</v>
      </c>
      <c r="E882" s="10">
        <v>37.148896689499999</v>
      </c>
      <c r="F882" s="10">
        <v>-91.444998505300006</v>
      </c>
      <c r="G882" s="8" t="s">
        <v>957</v>
      </c>
      <c r="H882" s="13">
        <v>4.9104799706523981</v>
      </c>
      <c r="I882" s="13">
        <v>-28.566736788836835</v>
      </c>
      <c r="J882" s="12">
        <v>786.83001709999996</v>
      </c>
      <c r="K882" s="8">
        <v>1160.540039</v>
      </c>
      <c r="L882" s="8">
        <f t="shared" si="15"/>
        <v>913147738.7316047</v>
      </c>
      <c r="M882" s="8">
        <v>3</v>
      </c>
      <c r="N882" s="12">
        <v>10.029984609747039</v>
      </c>
      <c r="O882" s="8">
        <v>178</v>
      </c>
      <c r="P882" s="8">
        <v>10.107301615005964</v>
      </c>
      <c r="Q882" s="8" t="s">
        <v>2071</v>
      </c>
      <c r="R882" s="12">
        <v>28.53615884003905</v>
      </c>
      <c r="S882" s="8">
        <v>279.99</v>
      </c>
    </row>
    <row r="883" spans="1:19">
      <c r="A883" s="8" t="s">
        <v>1380</v>
      </c>
      <c r="B883" s="8">
        <v>1</v>
      </c>
      <c r="C883" s="9">
        <v>39952</v>
      </c>
      <c r="D883" s="8" t="s">
        <v>2061</v>
      </c>
      <c r="E883" s="10">
        <v>37.334590870200003</v>
      </c>
      <c r="F883" s="10">
        <v>-91.476051051699997</v>
      </c>
      <c r="G883" s="8" t="s">
        <v>957</v>
      </c>
      <c r="H883" s="13">
        <v>4.7120859863410818</v>
      </c>
      <c r="I883" s="13">
        <v>-28.657061680940426</v>
      </c>
      <c r="J883" s="12">
        <v>1082.5500489999999</v>
      </c>
      <c r="K883" s="8">
        <v>1145.920044</v>
      </c>
      <c r="L883" s="8">
        <f t="shared" si="15"/>
        <v>1240515799.7822819</v>
      </c>
      <c r="M883" s="8">
        <v>4</v>
      </c>
      <c r="N883" s="12">
        <v>9.9487743591612929</v>
      </c>
      <c r="O883" s="8">
        <v>452</v>
      </c>
      <c r="P883" s="8">
        <v>10.01942141983128</v>
      </c>
      <c r="Q883" s="8" t="s">
        <v>2071</v>
      </c>
      <c r="R883" s="12">
        <v>28.214329819153392</v>
      </c>
      <c r="S883" s="8">
        <v>248.8</v>
      </c>
    </row>
    <row r="884" spans="1:19">
      <c r="A884" s="8" t="s">
        <v>1680</v>
      </c>
      <c r="B884" s="8">
        <v>1</v>
      </c>
      <c r="C884" s="9">
        <v>39953</v>
      </c>
      <c r="D884" s="8" t="s">
        <v>2061</v>
      </c>
      <c r="E884" s="10">
        <v>37.5056057364</v>
      </c>
      <c r="F884" s="10">
        <v>-91.981306515300005</v>
      </c>
      <c r="G884" s="8" t="s">
        <v>957</v>
      </c>
      <c r="H884" s="13">
        <v>7.8874550522942437</v>
      </c>
      <c r="I884" s="13">
        <v>-27.312501581964174</v>
      </c>
      <c r="J884" s="12">
        <v>1097.920044</v>
      </c>
      <c r="K884" s="8">
        <v>1125.2700199999999</v>
      </c>
      <c r="L884" s="8">
        <f t="shared" si="15"/>
        <v>1235456509.8702807</v>
      </c>
      <c r="M884" s="8">
        <v>4</v>
      </c>
      <c r="N884" s="12">
        <v>17.528906485652975</v>
      </c>
      <c r="O884" s="8">
        <v>404</v>
      </c>
      <c r="P884" s="8">
        <v>17.654045541771708</v>
      </c>
      <c r="Q884" s="8" t="s">
        <v>2071</v>
      </c>
      <c r="R884" s="12">
        <v>43.109428637961152</v>
      </c>
      <c r="S884" s="8">
        <v>302.54000000000002</v>
      </c>
    </row>
    <row r="885" spans="1:19">
      <c r="A885" s="8" t="s">
        <v>1401</v>
      </c>
      <c r="B885" s="8">
        <v>1</v>
      </c>
      <c r="C885" s="9">
        <v>39954</v>
      </c>
      <c r="D885" s="8" t="s">
        <v>2061</v>
      </c>
      <c r="E885" s="10">
        <v>36.869083678000003</v>
      </c>
      <c r="F885" s="10">
        <v>-92.470304179199999</v>
      </c>
      <c r="G885" s="8" t="s">
        <v>957</v>
      </c>
      <c r="H885" s="13">
        <v>7.1263435653908171</v>
      </c>
      <c r="I885" s="13">
        <v>-28.586144632528594</v>
      </c>
      <c r="J885" s="12">
        <v>542.60797119999995</v>
      </c>
      <c r="K885" s="8">
        <v>1114.420044</v>
      </c>
      <c r="L885" s="8">
        <f t="shared" si="15"/>
        <v>604693199.1394546</v>
      </c>
      <c r="M885" s="8">
        <v>3</v>
      </c>
      <c r="N885" s="12">
        <v>5.6711688241412999</v>
      </c>
      <c r="O885" s="8">
        <v>241</v>
      </c>
      <c r="P885" s="8">
        <v>5.8882779092501476</v>
      </c>
      <c r="Q885" s="8" t="s">
        <v>2070</v>
      </c>
      <c r="R885" s="12">
        <v>28.205942767825803</v>
      </c>
      <c r="S885" s="8">
        <v>392.09</v>
      </c>
    </row>
    <row r="886" spans="1:19">
      <c r="A886" s="8" t="s">
        <v>1642</v>
      </c>
      <c r="B886" s="8">
        <v>1</v>
      </c>
      <c r="C886" s="9">
        <v>39987</v>
      </c>
      <c r="D886" s="8" t="s">
        <v>2061</v>
      </c>
      <c r="E886" s="10">
        <v>39.653610967699997</v>
      </c>
      <c r="F886" s="10">
        <v>-94.225931736099994</v>
      </c>
      <c r="G886" s="8" t="s">
        <v>953</v>
      </c>
      <c r="H886" s="13">
        <v>6.0615444086699277</v>
      </c>
      <c r="I886" s="13">
        <v>-26.583154718415852</v>
      </c>
      <c r="J886" s="12">
        <v>18.371400829999999</v>
      </c>
      <c r="K886" s="8">
        <v>980.78301999999996</v>
      </c>
      <c r="L886" s="8">
        <f t="shared" si="15"/>
        <v>18018357.987677906</v>
      </c>
      <c r="M886" s="8">
        <v>2</v>
      </c>
      <c r="N886" s="12">
        <v>25.631955100072794</v>
      </c>
      <c r="O886" s="8">
        <v>894</v>
      </c>
      <c r="P886" s="8">
        <v>25.748744929212894</v>
      </c>
      <c r="Q886" s="8" t="s">
        <v>2071</v>
      </c>
      <c r="R886" s="12">
        <v>76.487710398515205</v>
      </c>
      <c r="S886" s="8">
        <v>511.3</v>
      </c>
    </row>
    <row r="887" spans="1:19">
      <c r="A887" s="8" t="s">
        <v>1577</v>
      </c>
      <c r="B887" s="8">
        <v>1</v>
      </c>
      <c r="C887" s="9">
        <v>39995</v>
      </c>
      <c r="D887" s="8" t="s">
        <v>2061</v>
      </c>
      <c r="E887" s="10">
        <v>40.101662146700001</v>
      </c>
      <c r="F887" s="10">
        <v>-92.618359419200004</v>
      </c>
      <c r="G887" s="8" t="s">
        <v>953</v>
      </c>
      <c r="H887" s="13">
        <v>4.0593413543338581</v>
      </c>
      <c r="I887" s="13">
        <v>-26.981121746500325</v>
      </c>
      <c r="J887" s="12">
        <v>14.944199559999999</v>
      </c>
      <c r="K887" s="8">
        <v>964.72198490000005</v>
      </c>
      <c r="L887" s="8">
        <f t="shared" si="15"/>
        <v>14416997.862264907</v>
      </c>
      <c r="M887" s="8">
        <v>2</v>
      </c>
      <c r="N887" s="12">
        <v>6.8246862998930666</v>
      </c>
      <c r="O887" s="8">
        <v>229</v>
      </c>
      <c r="P887" s="8">
        <v>6.8846216818988992</v>
      </c>
      <c r="Q887" s="8" t="s">
        <v>2069</v>
      </c>
      <c r="R887" s="12">
        <v>28.868135400799794</v>
      </c>
      <c r="S887" s="8">
        <v>470.76</v>
      </c>
    </row>
    <row r="888" spans="1:19">
      <c r="A888" s="8" t="s">
        <v>1280</v>
      </c>
      <c r="B888" s="8">
        <v>1</v>
      </c>
      <c r="C888" s="9">
        <v>40000</v>
      </c>
      <c r="D888" s="8" t="s">
        <v>2061</v>
      </c>
      <c r="E888" s="10">
        <v>40.318501242000004</v>
      </c>
      <c r="F888" s="10">
        <v>-92.862996689200003</v>
      </c>
      <c r="G888" s="8" t="s">
        <v>953</v>
      </c>
      <c r="H888" s="13">
        <v>7.3693801687411371</v>
      </c>
      <c r="I888" s="13">
        <v>-28.603733837787264</v>
      </c>
      <c r="J888" s="12">
        <v>9.5187396999999994</v>
      </c>
      <c r="K888" s="8">
        <v>960.5</v>
      </c>
      <c r="L888" s="8">
        <f t="shared" si="15"/>
        <v>9142749.4818500001</v>
      </c>
      <c r="M888" s="8">
        <v>1</v>
      </c>
      <c r="N888" s="12">
        <v>5.7445948805596609</v>
      </c>
      <c r="O888" s="8">
        <v>1994</v>
      </c>
      <c r="P888" s="8">
        <v>5.7822337419101819</v>
      </c>
      <c r="Q888" s="8" t="s">
        <v>2069</v>
      </c>
      <c r="R888" s="12">
        <v>28.282885834806905</v>
      </c>
      <c r="S888" s="8">
        <v>400.2</v>
      </c>
    </row>
    <row r="889" spans="1:19">
      <c r="A889" s="8" t="s">
        <v>1344</v>
      </c>
      <c r="B889" s="8">
        <v>1</v>
      </c>
      <c r="C889" s="9">
        <v>40029</v>
      </c>
      <c r="D889" s="8" t="s">
        <v>2061</v>
      </c>
      <c r="E889" s="10">
        <v>32.212431016799997</v>
      </c>
      <c r="F889" s="10">
        <v>-89.330569186899993</v>
      </c>
      <c r="G889" s="8" t="s">
        <v>950</v>
      </c>
      <c r="H889" s="13">
        <v>4.0143966875319146</v>
      </c>
      <c r="I889" s="13">
        <v>-29.554749039548827</v>
      </c>
      <c r="J889" s="12">
        <v>24.554300309999999</v>
      </c>
      <c r="K889" s="8">
        <v>1517.469971</v>
      </c>
      <c r="L889" s="8">
        <f t="shared" si="15"/>
        <v>37260413.379340984</v>
      </c>
      <c r="M889" s="8">
        <v>2</v>
      </c>
      <c r="N889" s="12">
        <v>3.8914404452032221</v>
      </c>
      <c r="O889" s="8">
        <v>473</v>
      </c>
      <c r="P889" s="8">
        <v>3.9289554943543008</v>
      </c>
      <c r="Q889" s="8" t="s">
        <v>2069</v>
      </c>
      <c r="R889" s="12">
        <v>17.878719298435009</v>
      </c>
      <c r="S889" s="8">
        <v>110.65</v>
      </c>
    </row>
    <row r="890" spans="1:19">
      <c r="A890" s="8" t="s">
        <v>1684</v>
      </c>
      <c r="B890" s="8">
        <v>1</v>
      </c>
      <c r="C890" s="9">
        <v>40038</v>
      </c>
      <c r="D890" s="8" t="s">
        <v>2061</v>
      </c>
      <c r="E890" s="10">
        <v>32.981761279200001</v>
      </c>
      <c r="F890" s="10">
        <v>-89.3830882476</v>
      </c>
      <c r="G890" s="8" t="s">
        <v>950</v>
      </c>
      <c r="H890" s="13">
        <v>4.8322501986058191</v>
      </c>
      <c r="I890" s="13">
        <v>-29.528093237425246</v>
      </c>
      <c r="J890" s="12">
        <v>317.8659973</v>
      </c>
      <c r="K890" s="8">
        <v>1466.8900149999999</v>
      </c>
      <c r="L890" s="8">
        <f t="shared" si="15"/>
        <v>466274457.54738694</v>
      </c>
      <c r="M890" s="8">
        <v>3</v>
      </c>
      <c r="N890" s="12">
        <v>1.5530083204656127</v>
      </c>
      <c r="O890" s="8">
        <v>568</v>
      </c>
      <c r="P890" s="8">
        <v>1.6517177360574515</v>
      </c>
      <c r="Q890" s="8" t="s">
        <v>2069</v>
      </c>
      <c r="R890" s="12">
        <v>14.436034382071089</v>
      </c>
      <c r="S890" s="8">
        <v>50.3</v>
      </c>
    </row>
    <row r="891" spans="1:19">
      <c r="A891" s="8" t="s">
        <v>1750</v>
      </c>
      <c r="B891" s="8">
        <v>1</v>
      </c>
      <c r="C891" s="9">
        <v>40046</v>
      </c>
      <c r="D891" s="8" t="s">
        <v>2061</v>
      </c>
      <c r="E891" s="10">
        <v>32.215746598300001</v>
      </c>
      <c r="F891" s="10">
        <v>-90.691729472999995</v>
      </c>
      <c r="G891" s="8" t="s">
        <v>950</v>
      </c>
      <c r="H891" s="13">
        <v>4.6832821547796293</v>
      </c>
      <c r="I891" s="13">
        <v>-28.559188445363709</v>
      </c>
      <c r="J891" s="12">
        <v>109.6480026</v>
      </c>
      <c r="K891" s="8">
        <v>1487.869995</v>
      </c>
      <c r="L891" s="8">
        <f t="shared" si="15"/>
        <v>163141973.08022201</v>
      </c>
      <c r="M891" s="8">
        <v>3</v>
      </c>
      <c r="N891" s="12">
        <v>13.343001151942552</v>
      </c>
      <c r="O891" s="8">
        <v>454</v>
      </c>
      <c r="P891" s="8">
        <v>14.065523783467443</v>
      </c>
      <c r="Q891" s="8" t="s">
        <v>2071</v>
      </c>
      <c r="R891" s="12">
        <v>27.993989778819156</v>
      </c>
      <c r="S891" s="8">
        <v>188.48</v>
      </c>
    </row>
    <row r="892" spans="1:19">
      <c r="A892" s="8" t="s">
        <v>1378</v>
      </c>
      <c r="B892" s="8">
        <v>1</v>
      </c>
      <c r="C892" s="9">
        <v>40030</v>
      </c>
      <c r="D892" s="8" t="s">
        <v>2061</v>
      </c>
      <c r="E892" s="10">
        <v>32.162385083399997</v>
      </c>
      <c r="F892" s="10">
        <v>-88.579500972899993</v>
      </c>
      <c r="G892" s="8" t="s">
        <v>950</v>
      </c>
      <c r="H892" s="13">
        <v>4.8932674548527988</v>
      </c>
      <c r="I892" s="13">
        <v>-28.985327177942949</v>
      </c>
      <c r="J892" s="12">
        <v>187.8370056</v>
      </c>
      <c r="K892" s="8">
        <v>1470.650024</v>
      </c>
      <c r="L892" s="8">
        <f t="shared" si="15"/>
        <v>276242496.79372817</v>
      </c>
      <c r="M892" s="8">
        <v>3</v>
      </c>
      <c r="N892" s="12">
        <v>2.1689977595128354</v>
      </c>
      <c r="O892" s="8">
        <v>389</v>
      </c>
      <c r="P892" s="8">
        <v>2.2684752296221649</v>
      </c>
      <c r="Q892" s="8" t="s">
        <v>2069</v>
      </c>
      <c r="R892" s="12">
        <v>14.698383076177212</v>
      </c>
      <c r="S892" s="8">
        <v>46.14</v>
      </c>
    </row>
    <row r="893" spans="1:19">
      <c r="A893" s="8" t="s">
        <v>1215</v>
      </c>
      <c r="B893" s="8">
        <v>1</v>
      </c>
      <c r="C893" s="9">
        <v>40009</v>
      </c>
      <c r="D893" s="8" t="s">
        <v>2061</v>
      </c>
      <c r="E893" s="10">
        <v>31.333596867299999</v>
      </c>
      <c r="F893" s="10">
        <v>-90.911445927200006</v>
      </c>
      <c r="G893" s="8" t="s">
        <v>950</v>
      </c>
      <c r="H893" s="13">
        <v>2.6602797393689408</v>
      </c>
      <c r="I893" s="13">
        <v>-28.235191052661957</v>
      </c>
      <c r="J893" s="12">
        <v>17.747999190000002</v>
      </c>
      <c r="K893" s="8">
        <v>1621.8100589999999</v>
      </c>
      <c r="L893" s="8">
        <f t="shared" si="15"/>
        <v>28783883.613465853</v>
      </c>
      <c r="M893" s="8">
        <v>2</v>
      </c>
      <c r="N893" s="12">
        <v>0.32396406718564874</v>
      </c>
      <c r="O893" s="8">
        <v>46</v>
      </c>
      <c r="P893" s="8">
        <v>0.36393685777489598</v>
      </c>
      <c r="Q893" s="8" t="s">
        <v>2069</v>
      </c>
      <c r="R893" s="12">
        <v>9.6505231187947036</v>
      </c>
      <c r="S893" s="8">
        <v>50.79</v>
      </c>
    </row>
    <row r="894" spans="1:19">
      <c r="A894" s="8" t="s">
        <v>1450</v>
      </c>
      <c r="B894" s="8">
        <v>1</v>
      </c>
      <c r="C894" s="9">
        <v>39989</v>
      </c>
      <c r="D894" s="8" t="s">
        <v>2061</v>
      </c>
      <c r="E894" s="10">
        <v>34.710771572600002</v>
      </c>
      <c r="F894" s="10">
        <v>-78.456656672099996</v>
      </c>
      <c r="G894" s="8" t="s">
        <v>950</v>
      </c>
      <c r="H894" s="13">
        <v>4.337575860578287</v>
      </c>
      <c r="I894" s="13">
        <v>-26.922336311581724</v>
      </c>
      <c r="J894" s="12">
        <v>32.443199159999999</v>
      </c>
      <c r="K894" s="8">
        <v>1255.4399410000001</v>
      </c>
      <c r="L894" s="8">
        <f t="shared" si="15"/>
        <v>40730488.039281651</v>
      </c>
      <c r="M894" s="8">
        <v>2</v>
      </c>
      <c r="N894" s="12">
        <v>4.3877761899483403</v>
      </c>
      <c r="O894" s="8">
        <v>1262</v>
      </c>
      <c r="P894" s="8">
        <v>4.508965492569506</v>
      </c>
      <c r="Q894" s="8" t="s">
        <v>2069</v>
      </c>
      <c r="R894" s="12">
        <v>32.613045238005014</v>
      </c>
      <c r="S894" s="8">
        <v>93.76</v>
      </c>
    </row>
    <row r="895" spans="1:19">
      <c r="A895" s="8" t="s">
        <v>1645</v>
      </c>
      <c r="B895" s="8">
        <v>1</v>
      </c>
      <c r="C895" s="9">
        <v>39974</v>
      </c>
      <c r="D895" s="8" t="s">
        <v>2061</v>
      </c>
      <c r="E895" s="10">
        <v>34.929704070299998</v>
      </c>
      <c r="F895" s="10">
        <v>-79.572901727599998</v>
      </c>
      <c r="G895" s="8" t="s">
        <v>950</v>
      </c>
      <c r="H895" s="13">
        <v>6.2636913152763398</v>
      </c>
      <c r="I895" s="13">
        <v>-27.312179184624508</v>
      </c>
      <c r="J895" s="12">
        <v>42.976001740000001</v>
      </c>
      <c r="K895" s="8">
        <v>1230.790039</v>
      </c>
      <c r="L895" s="8">
        <f t="shared" si="15"/>
        <v>52894434.857638672</v>
      </c>
      <c r="M895" s="8">
        <v>2</v>
      </c>
      <c r="N895" s="12">
        <v>3.0913252029294056</v>
      </c>
      <c r="O895" s="8">
        <v>283</v>
      </c>
      <c r="P895" s="8">
        <v>3.897795156083312</v>
      </c>
      <c r="Q895" s="8" t="s">
        <v>2069</v>
      </c>
      <c r="R895" s="12">
        <v>16.836160321325647</v>
      </c>
      <c r="S895" s="8">
        <v>21.86</v>
      </c>
    </row>
    <row r="896" spans="1:19">
      <c r="A896" s="8" t="s">
        <v>1416</v>
      </c>
      <c r="B896" s="8">
        <v>1</v>
      </c>
      <c r="C896" s="9">
        <v>39973</v>
      </c>
      <c r="D896" s="8" t="s">
        <v>2061</v>
      </c>
      <c r="E896" s="10">
        <v>35.0268106145</v>
      </c>
      <c r="F896" s="10">
        <v>-77.134551647500004</v>
      </c>
      <c r="G896" s="8" t="s">
        <v>950</v>
      </c>
      <c r="H896" s="13">
        <v>3.9083569649062282</v>
      </c>
      <c r="I896" s="13">
        <v>-29.862649172760779</v>
      </c>
      <c r="J896" s="12">
        <v>24.819299699999998</v>
      </c>
      <c r="K896" s="8">
        <v>1394.900024</v>
      </c>
      <c r="L896" s="8">
        <f t="shared" si="15"/>
        <v>34620441.747193187</v>
      </c>
      <c r="M896" s="8">
        <v>2</v>
      </c>
      <c r="N896" s="12">
        <v>0.51057024425229858</v>
      </c>
      <c r="O896" s="8">
        <v>656</v>
      </c>
      <c r="P896" s="8">
        <v>0.66401801550428119</v>
      </c>
      <c r="Q896" s="8" t="s">
        <v>2069</v>
      </c>
      <c r="R896" s="12">
        <v>10.402698367343143</v>
      </c>
      <c r="S896" s="8">
        <v>204.61</v>
      </c>
    </row>
    <row r="897" spans="1:19">
      <c r="A897" s="8" t="s">
        <v>983</v>
      </c>
      <c r="B897" s="8">
        <v>1</v>
      </c>
      <c r="C897" s="9">
        <v>39637</v>
      </c>
      <c r="D897" s="8" t="s">
        <v>2061</v>
      </c>
      <c r="E897" s="10">
        <v>42.767318708700003</v>
      </c>
      <c r="F897" s="10">
        <v>-103.92757901500001</v>
      </c>
      <c r="G897" s="8" t="s">
        <v>954</v>
      </c>
      <c r="H897" s="13">
        <v>4.9297999657602327</v>
      </c>
      <c r="I897" s="13">
        <v>-31.726055006043346</v>
      </c>
      <c r="J897" s="12">
        <v>10.26449966</v>
      </c>
      <c r="K897" s="8">
        <v>445.53900149999998</v>
      </c>
      <c r="L897" s="8">
        <f t="shared" si="15"/>
        <v>4573234.9294134891</v>
      </c>
      <c r="M897" s="8">
        <v>2</v>
      </c>
      <c r="N897" s="12">
        <v>0</v>
      </c>
      <c r="O897" s="8">
        <v>759</v>
      </c>
      <c r="P897" s="8">
        <v>0</v>
      </c>
      <c r="Q897" s="8" t="s">
        <v>2069</v>
      </c>
      <c r="R897" s="12">
        <v>5.2082648279999999</v>
      </c>
      <c r="S897" s="8">
        <v>332.4</v>
      </c>
    </row>
    <row r="898" spans="1:19">
      <c r="A898" s="8" t="s">
        <v>982</v>
      </c>
      <c r="B898" s="8">
        <v>1</v>
      </c>
      <c r="C898" s="9">
        <v>39637</v>
      </c>
      <c r="D898" s="8" t="s">
        <v>2061</v>
      </c>
      <c r="E898" s="10">
        <v>42.690579200400002</v>
      </c>
      <c r="F898" s="10">
        <v>-103.54872028299999</v>
      </c>
      <c r="G898" s="8" t="s">
        <v>954</v>
      </c>
      <c r="H898" s="13">
        <v>4.9908498422163232</v>
      </c>
      <c r="I898" s="13">
        <v>-28.303057736164565</v>
      </c>
      <c r="J898" s="12">
        <v>29.277700419999999</v>
      </c>
      <c r="K898" s="8">
        <v>447.87899779999998</v>
      </c>
      <c r="L898" s="8">
        <f t="shared" si="15"/>
        <v>13112867.121998237</v>
      </c>
      <c r="M898" s="8">
        <v>2</v>
      </c>
      <c r="N898" s="12">
        <v>0</v>
      </c>
      <c r="O898" s="8">
        <v>171</v>
      </c>
      <c r="P898" s="8">
        <v>0</v>
      </c>
      <c r="Q898" s="8" t="s">
        <v>2069</v>
      </c>
      <c r="R898" s="12">
        <v>5.7654454709999996</v>
      </c>
      <c r="S898" s="8">
        <v>334.1</v>
      </c>
    </row>
    <row r="899" spans="1:19">
      <c r="A899" s="8" t="s">
        <v>1357</v>
      </c>
      <c r="B899" s="8">
        <v>1</v>
      </c>
      <c r="C899" s="9">
        <v>39644</v>
      </c>
      <c r="D899" s="8" t="s">
        <v>2061</v>
      </c>
      <c r="E899" s="10">
        <v>40.110659260200002</v>
      </c>
      <c r="F899" s="10">
        <v>-97.057869669300004</v>
      </c>
      <c r="G899" s="8" t="s">
        <v>954</v>
      </c>
      <c r="H899" s="13">
        <v>5.0940539987700975</v>
      </c>
      <c r="I899" s="13">
        <v>-29.971512467410523</v>
      </c>
      <c r="J899" s="12">
        <v>41.902400970000002</v>
      </c>
      <c r="K899" s="8">
        <v>781.94097899999997</v>
      </c>
      <c r="L899" s="8">
        <f t="shared" si="15"/>
        <v>32765204.436932348</v>
      </c>
      <c r="M899" s="8">
        <v>2</v>
      </c>
      <c r="N899" s="12">
        <v>65.308996683967351</v>
      </c>
      <c r="O899" s="8">
        <v>3013</v>
      </c>
      <c r="P899" s="8">
        <v>65.345810921344935</v>
      </c>
      <c r="Q899" s="8" t="s">
        <v>2071</v>
      </c>
      <c r="R899" s="12">
        <v>126.86793112021616</v>
      </c>
      <c r="S899" s="8">
        <v>663.4</v>
      </c>
    </row>
    <row r="900" spans="1:19">
      <c r="A900" s="8" t="s">
        <v>1295</v>
      </c>
      <c r="B900" s="8">
        <v>1</v>
      </c>
      <c r="C900" s="9">
        <v>39638</v>
      </c>
      <c r="D900" s="8" t="s">
        <v>2061</v>
      </c>
      <c r="E900" s="10">
        <v>40.480341373199998</v>
      </c>
      <c r="F900" s="10">
        <v>-101.58341696799999</v>
      </c>
      <c r="G900" s="8" t="s">
        <v>954</v>
      </c>
      <c r="H900" s="13">
        <v>8.8307486534157604</v>
      </c>
      <c r="I900" s="13">
        <v>-24.394032489656279</v>
      </c>
      <c r="J900" s="12">
        <v>2722.070068</v>
      </c>
      <c r="K900" s="8">
        <v>457.86801150000002</v>
      </c>
      <c r="L900" s="8">
        <f t="shared" si="15"/>
        <v>1246348809.1988299</v>
      </c>
      <c r="M900" s="8">
        <v>4</v>
      </c>
      <c r="N900" s="12">
        <v>39.293355471406628</v>
      </c>
      <c r="O900" s="8">
        <v>1159</v>
      </c>
      <c r="P900" s="8">
        <v>39.301531062461983</v>
      </c>
      <c r="Q900" s="8" t="s">
        <v>2071</v>
      </c>
      <c r="R900" s="12">
        <v>61.636906677661216</v>
      </c>
      <c r="S900" s="8">
        <v>404.7</v>
      </c>
    </row>
    <row r="901" spans="1:19">
      <c r="A901" s="8" t="s">
        <v>1234</v>
      </c>
      <c r="B901" s="8">
        <v>1</v>
      </c>
      <c r="C901" s="9">
        <v>39637</v>
      </c>
      <c r="D901" s="8" t="s">
        <v>2061</v>
      </c>
      <c r="E901" s="10">
        <v>42.449656492000003</v>
      </c>
      <c r="F901" s="10">
        <v>-103.26273731400001</v>
      </c>
      <c r="G901" s="8" t="s">
        <v>954</v>
      </c>
      <c r="H901" s="13">
        <v>5.4612396148702702</v>
      </c>
      <c r="I901" s="13">
        <v>-31.914347601104129</v>
      </c>
      <c r="J901" s="12">
        <v>3519.75</v>
      </c>
      <c r="K901" s="8">
        <v>405.97500609999997</v>
      </c>
      <c r="L901" s="8">
        <f t="shared" ref="L901:L964" si="16">J901*K901*1000</f>
        <v>1428930527.720475</v>
      </c>
      <c r="M901" s="8">
        <v>4</v>
      </c>
      <c r="N901" s="12">
        <v>1.7159800738688826</v>
      </c>
      <c r="O901" s="8">
        <v>1041</v>
      </c>
      <c r="P901" s="8">
        <v>1.7233723261936216</v>
      </c>
      <c r="Q901" s="8" t="s">
        <v>2070</v>
      </c>
      <c r="R901" s="12">
        <v>14.111696570050288</v>
      </c>
      <c r="S901" s="8">
        <v>405.9</v>
      </c>
    </row>
    <row r="902" spans="1:19">
      <c r="A902" s="8" t="s">
        <v>1169</v>
      </c>
      <c r="B902" s="8">
        <v>1</v>
      </c>
      <c r="C902" s="9">
        <v>39719</v>
      </c>
      <c r="D902" s="8" t="s">
        <v>2061</v>
      </c>
      <c r="E902" s="10">
        <v>36.588437615799997</v>
      </c>
      <c r="F902" s="10">
        <v>-103.314843048</v>
      </c>
      <c r="G902" s="8" t="s">
        <v>954</v>
      </c>
      <c r="H902" s="11">
        <v>2.4285904461390015</v>
      </c>
      <c r="I902" s="11">
        <v>-28.308839904437331</v>
      </c>
      <c r="J902" s="12">
        <v>276.47399899999999</v>
      </c>
      <c r="K902" s="8">
        <v>428.05499270000001</v>
      </c>
      <c r="L902" s="8">
        <f t="shared" si="16"/>
        <v>118346075.62368481</v>
      </c>
      <c r="M902" s="8">
        <v>3</v>
      </c>
      <c r="N902" s="12">
        <v>0</v>
      </c>
      <c r="O902" s="8">
        <v>312</v>
      </c>
      <c r="P902" s="8">
        <v>2.4187790342628203E-3</v>
      </c>
      <c r="Q902" s="8" t="s">
        <v>2069</v>
      </c>
      <c r="R902" s="12">
        <v>4.1843961452177618</v>
      </c>
      <c r="S902" s="8">
        <v>521.24</v>
      </c>
    </row>
    <row r="903" spans="1:19">
      <c r="A903" s="8" t="s">
        <v>1365</v>
      </c>
      <c r="B903" s="8">
        <v>1</v>
      </c>
      <c r="C903" s="9">
        <v>39714</v>
      </c>
      <c r="D903" s="8" t="s">
        <v>2061</v>
      </c>
      <c r="E903" s="10">
        <v>35.323556174300002</v>
      </c>
      <c r="F903" s="10">
        <v>-103.98106990300001</v>
      </c>
      <c r="G903" s="8" t="s">
        <v>954</v>
      </c>
      <c r="H903" s="11">
        <v>3.5275173740336299</v>
      </c>
      <c r="I903" s="11">
        <v>-26.900339119056326</v>
      </c>
      <c r="J903" s="12">
        <v>20800.199219999999</v>
      </c>
      <c r="K903" s="8">
        <v>467.94000240000003</v>
      </c>
      <c r="L903" s="8">
        <f t="shared" si="16"/>
        <v>9733245272.9272785</v>
      </c>
      <c r="M903" s="8">
        <v>5</v>
      </c>
      <c r="N903" s="12">
        <v>6.5578241178018887E-2</v>
      </c>
      <c r="O903" s="8">
        <v>574</v>
      </c>
      <c r="P903" s="8">
        <v>6.9166066347416469E-2</v>
      </c>
      <c r="Q903" s="8" t="s">
        <v>2069</v>
      </c>
      <c r="R903" s="12">
        <v>6.0690118180999972</v>
      </c>
      <c r="S903" s="8">
        <v>1566.6</v>
      </c>
    </row>
    <row r="904" spans="1:19">
      <c r="A904" s="8" t="s">
        <v>1745</v>
      </c>
      <c r="B904" s="8">
        <v>1</v>
      </c>
      <c r="C904" s="9">
        <v>39698</v>
      </c>
      <c r="D904" s="8" t="s">
        <v>2061</v>
      </c>
      <c r="E904" s="10">
        <v>39.639764243199998</v>
      </c>
      <c r="F904" s="10">
        <v>-83.015378184400006</v>
      </c>
      <c r="G904" s="8" t="s">
        <v>953</v>
      </c>
      <c r="H904" s="13">
        <v>10.436308180422607</v>
      </c>
      <c r="I904" s="13">
        <v>-26.969379005587566</v>
      </c>
      <c r="J904" s="12">
        <v>1433.01001</v>
      </c>
      <c r="K904" s="8">
        <v>975.89398189999997</v>
      </c>
      <c r="L904" s="8">
        <f t="shared" si="16"/>
        <v>1398465844.7614586</v>
      </c>
      <c r="M904" s="8">
        <v>4</v>
      </c>
      <c r="N904" s="12">
        <v>43.491456874052126</v>
      </c>
      <c r="O904" s="8">
        <v>878</v>
      </c>
      <c r="P904" s="8">
        <v>44.901863925570211</v>
      </c>
      <c r="Q904" s="8" t="s">
        <v>2072</v>
      </c>
      <c r="R904" s="12">
        <v>123.74431434439447</v>
      </c>
      <c r="S904" s="8">
        <v>764.36</v>
      </c>
    </row>
    <row r="905" spans="1:19">
      <c r="A905" s="8" t="s">
        <v>1056</v>
      </c>
      <c r="B905" s="8">
        <v>1</v>
      </c>
      <c r="C905" s="9">
        <v>39962</v>
      </c>
      <c r="D905" s="8" t="s">
        <v>2061</v>
      </c>
      <c r="E905" s="10">
        <v>42.978726469100003</v>
      </c>
      <c r="F905" s="10">
        <v>-117.708739385</v>
      </c>
      <c r="G905" s="8" t="s">
        <v>955</v>
      </c>
      <c r="H905" s="11">
        <v>9.4099231333611097</v>
      </c>
      <c r="I905" s="11">
        <v>-25.752830213183302</v>
      </c>
      <c r="J905" s="12">
        <v>23581.900389999999</v>
      </c>
      <c r="K905" s="8">
        <v>358.13900760000001</v>
      </c>
      <c r="L905" s="8">
        <f t="shared" si="16"/>
        <v>8445598402.9966536</v>
      </c>
      <c r="M905" s="8">
        <v>5</v>
      </c>
      <c r="N905" s="12">
        <v>0.46884291669251682</v>
      </c>
      <c r="O905" s="8">
        <v>529</v>
      </c>
      <c r="P905" s="8">
        <v>0.47137881790917019</v>
      </c>
      <c r="Q905" s="8" t="s">
        <v>2070</v>
      </c>
      <c r="R905" s="12">
        <v>5.7041091330237412</v>
      </c>
      <c r="S905" s="8">
        <v>283.52</v>
      </c>
    </row>
    <row r="906" spans="1:19">
      <c r="A906" s="8" t="s">
        <v>1868</v>
      </c>
      <c r="B906" s="8">
        <v>1</v>
      </c>
      <c r="C906" s="9">
        <v>40004</v>
      </c>
      <c r="D906" s="8" t="s">
        <v>2061</v>
      </c>
      <c r="E906" s="10">
        <v>41.437660767499999</v>
      </c>
      <c r="F906" s="10">
        <v>-71.722537041799995</v>
      </c>
      <c r="G906" s="8" t="s">
        <v>951</v>
      </c>
      <c r="H906" s="13">
        <v>6.9990420715346522</v>
      </c>
      <c r="I906" s="13">
        <v>-30.935540141636707</v>
      </c>
      <c r="J906" s="12">
        <v>5.4998998639999996</v>
      </c>
      <c r="K906" s="8">
        <v>1256.670044</v>
      </c>
      <c r="L906" s="8">
        <f t="shared" si="16"/>
        <v>6911559.4040884739</v>
      </c>
      <c r="M906" s="8">
        <v>1</v>
      </c>
      <c r="N906" s="12">
        <v>7.3859632092385326</v>
      </c>
      <c r="O906" s="8">
        <v>399</v>
      </c>
      <c r="P906" s="8">
        <v>7.9907477933674631</v>
      </c>
      <c r="Q906" s="8" t="s">
        <v>2069</v>
      </c>
      <c r="R906" s="12">
        <v>23.712425166850732</v>
      </c>
      <c r="S906" s="8">
        <v>75.849999999999994</v>
      </c>
    </row>
    <row r="907" spans="1:19">
      <c r="A907" s="8" t="s">
        <v>1284</v>
      </c>
      <c r="B907" s="8">
        <v>1</v>
      </c>
      <c r="C907" s="9">
        <v>40016</v>
      </c>
      <c r="D907" s="8" t="s">
        <v>2061</v>
      </c>
      <c r="E907" s="10">
        <v>45.311901941000002</v>
      </c>
      <c r="F907" s="10">
        <v>-97.868721128499999</v>
      </c>
      <c r="G907" s="8" t="s">
        <v>953</v>
      </c>
      <c r="H907" s="13">
        <v>7.5380046721253073</v>
      </c>
      <c r="I907" s="13">
        <v>-28.547135513448296</v>
      </c>
      <c r="J907" s="12">
        <v>212.3500061</v>
      </c>
      <c r="K907" s="8">
        <v>537.5490112</v>
      </c>
      <c r="L907" s="8">
        <f t="shared" si="16"/>
        <v>114148535.80736896</v>
      </c>
      <c r="M907" s="8">
        <v>3</v>
      </c>
      <c r="N907" s="12">
        <v>35.263953387755521</v>
      </c>
      <c r="O907" s="8">
        <v>940</v>
      </c>
      <c r="P907" s="8">
        <v>35.516118000949753</v>
      </c>
      <c r="Q907" s="8" t="s">
        <v>2071</v>
      </c>
      <c r="R907" s="12">
        <v>79.241702333723921</v>
      </c>
      <c r="S907" s="8">
        <v>1911.68</v>
      </c>
    </row>
    <row r="908" spans="1:19">
      <c r="A908" s="8" t="s">
        <v>1765</v>
      </c>
      <c r="B908" s="8">
        <v>1</v>
      </c>
      <c r="C908" s="9">
        <v>40057</v>
      </c>
      <c r="D908" s="8" t="s">
        <v>2061</v>
      </c>
      <c r="E908" s="10">
        <v>45.4633880827</v>
      </c>
      <c r="F908" s="10">
        <v>-97.043925584099995</v>
      </c>
      <c r="G908" s="8" t="s">
        <v>953</v>
      </c>
      <c r="H908" s="11">
        <v>5.2294375948558933</v>
      </c>
      <c r="I908" s="11">
        <v>-27.280428615371875</v>
      </c>
      <c r="J908" s="12">
        <v>15.45530033</v>
      </c>
      <c r="K908" s="8">
        <v>589.20001219999995</v>
      </c>
      <c r="L908" s="8">
        <f t="shared" si="16"/>
        <v>9106263.1429906636</v>
      </c>
      <c r="M908" s="8">
        <v>2</v>
      </c>
      <c r="N908" s="12">
        <v>2.9821586585758699</v>
      </c>
      <c r="O908" s="8">
        <v>163</v>
      </c>
      <c r="P908" s="8">
        <v>3.0407748380713606</v>
      </c>
      <c r="Q908" s="8" t="s">
        <v>2069</v>
      </c>
      <c r="R908" s="12">
        <v>15.33839261697373</v>
      </c>
      <c r="S908" s="8">
        <v>1554.57</v>
      </c>
    </row>
    <row r="909" spans="1:19">
      <c r="A909" s="8" t="s">
        <v>1109</v>
      </c>
      <c r="B909" s="8">
        <v>1</v>
      </c>
      <c r="C909" s="9">
        <v>40018</v>
      </c>
      <c r="D909" s="8" t="s">
        <v>2061</v>
      </c>
      <c r="E909" s="10">
        <v>45.734774538300002</v>
      </c>
      <c r="F909" s="10">
        <v>-100.614752747</v>
      </c>
      <c r="G909" s="8" t="s">
        <v>956</v>
      </c>
      <c r="H909" s="11">
        <v>12.26759589319655</v>
      </c>
      <c r="I909" s="11">
        <v>-27.165478851730171</v>
      </c>
      <c r="J909" s="12">
        <v>706.10797119999995</v>
      </c>
      <c r="K909" s="8">
        <v>440.04400629999998</v>
      </c>
      <c r="L909" s="8">
        <f t="shared" si="16"/>
        <v>310718580.52721298</v>
      </c>
      <c r="M909" s="8">
        <v>3</v>
      </c>
      <c r="N909" s="12">
        <v>22.241647312534973</v>
      </c>
      <c r="O909" s="8">
        <v>356</v>
      </c>
      <c r="P909" s="8">
        <v>22.324709374927959</v>
      </c>
      <c r="Q909" s="8" t="s">
        <v>2071</v>
      </c>
      <c r="R909" s="12">
        <v>49.83436045779483</v>
      </c>
      <c r="S909" s="8">
        <v>910.23</v>
      </c>
    </row>
    <row r="910" spans="1:19">
      <c r="A910" s="8" t="s">
        <v>1810</v>
      </c>
      <c r="B910" s="8">
        <v>1</v>
      </c>
      <c r="C910" s="9">
        <v>40107</v>
      </c>
      <c r="D910" s="8" t="s">
        <v>2061</v>
      </c>
      <c r="E910" s="10">
        <v>36.905106876799998</v>
      </c>
      <c r="F910" s="10">
        <v>-81.720632712799997</v>
      </c>
      <c r="G910" s="8" t="s">
        <v>957</v>
      </c>
      <c r="H910" s="13">
        <v>6.9368106870758259</v>
      </c>
      <c r="I910" s="13">
        <v>-27.750711416995603</v>
      </c>
      <c r="J910" s="12">
        <v>556.66198729999996</v>
      </c>
      <c r="K910" s="8">
        <v>1161.3599850000001</v>
      </c>
      <c r="L910" s="8">
        <f t="shared" si="16"/>
        <v>646484957.22079813</v>
      </c>
      <c r="M910" s="8">
        <v>3</v>
      </c>
      <c r="N910" s="12">
        <v>2.8857679932333329</v>
      </c>
      <c r="O910" s="8">
        <v>613</v>
      </c>
      <c r="P910" s="8">
        <v>3.0435225652599542</v>
      </c>
      <c r="Q910" s="8" t="s">
        <v>2070</v>
      </c>
      <c r="R910" s="12">
        <v>28.216805862476306</v>
      </c>
      <c r="S910" s="8">
        <v>222.61</v>
      </c>
    </row>
    <row r="911" spans="1:19">
      <c r="A911" s="8" t="s">
        <v>1538</v>
      </c>
      <c r="B911" s="8">
        <v>1</v>
      </c>
      <c r="C911" s="9">
        <v>39979</v>
      </c>
      <c r="D911" s="8" t="s">
        <v>2061</v>
      </c>
      <c r="E911" s="10">
        <v>44.012076818700002</v>
      </c>
      <c r="F911" s="10">
        <v>-89.788297765199999</v>
      </c>
      <c r="G911" s="8" t="s">
        <v>952</v>
      </c>
      <c r="H911" s="13">
        <v>5.5912574224254348</v>
      </c>
      <c r="I911" s="13">
        <v>-29.269488330066174</v>
      </c>
      <c r="J911" s="12">
        <v>27.827899930000001</v>
      </c>
      <c r="K911" s="8">
        <v>821.81298830000003</v>
      </c>
      <c r="L911" s="8">
        <f t="shared" si="16"/>
        <v>22869329.599586662</v>
      </c>
      <c r="M911" s="8">
        <v>2</v>
      </c>
      <c r="N911" s="12">
        <v>11.037558553560602</v>
      </c>
      <c r="O911" s="8">
        <v>1044</v>
      </c>
      <c r="P911" s="8">
        <v>11.18064083105965</v>
      </c>
      <c r="Q911" s="8" t="s">
        <v>2071</v>
      </c>
      <c r="R911" s="12">
        <v>31.248641072956421</v>
      </c>
      <c r="S911" s="8">
        <v>160.25</v>
      </c>
    </row>
    <row r="912" spans="1:19">
      <c r="A912" s="8" t="s">
        <v>1930</v>
      </c>
      <c r="B912" s="8">
        <v>1</v>
      </c>
      <c r="C912" s="9">
        <v>39980</v>
      </c>
      <c r="D912" s="8" t="s">
        <v>2061</v>
      </c>
      <c r="E912" s="10">
        <v>42.854183584200001</v>
      </c>
      <c r="F912" s="10">
        <v>-88.398923872099999</v>
      </c>
      <c r="G912" s="8" t="s">
        <v>953</v>
      </c>
      <c r="H912" s="13">
        <v>10.241125285911451</v>
      </c>
      <c r="I912" s="13">
        <v>-27.984337739696109</v>
      </c>
      <c r="J912" s="12">
        <v>122.3030014</v>
      </c>
      <c r="K912" s="8">
        <v>877.1680298</v>
      </c>
      <c r="L912" s="8">
        <f t="shared" si="16"/>
        <v>107280282.77666463</v>
      </c>
      <c r="M912" s="8">
        <v>3</v>
      </c>
      <c r="N912" s="12">
        <v>31.000144972730002</v>
      </c>
      <c r="O912" s="8">
        <v>1693</v>
      </c>
      <c r="P912" s="8">
        <v>34.129234556135764</v>
      </c>
      <c r="Q912" s="8" t="s">
        <v>2071</v>
      </c>
      <c r="R912" s="12">
        <v>80.589847735232809</v>
      </c>
      <c r="S912" s="8">
        <v>617.09</v>
      </c>
    </row>
    <row r="913" spans="1:19">
      <c r="A913" s="8" t="s">
        <v>1660</v>
      </c>
      <c r="B913" s="8">
        <v>1</v>
      </c>
      <c r="C913" s="9">
        <v>40003</v>
      </c>
      <c r="D913" s="8" t="s">
        <v>2061</v>
      </c>
      <c r="E913" s="10">
        <v>46.0946336003</v>
      </c>
      <c r="F913" s="10">
        <v>-89.725160824100001</v>
      </c>
      <c r="G913" s="8" t="s">
        <v>952</v>
      </c>
      <c r="H913" s="13">
        <v>6.5354879860684729</v>
      </c>
      <c r="I913" s="13">
        <v>-24.491237156574538</v>
      </c>
      <c r="J913" s="12">
        <v>217.95199579999999</v>
      </c>
      <c r="K913" s="8">
        <v>814.06896970000003</v>
      </c>
      <c r="L913" s="8">
        <f t="shared" si="16"/>
        <v>177427956.66496474</v>
      </c>
      <c r="M913" s="8">
        <v>3</v>
      </c>
      <c r="N913" s="12">
        <v>0</v>
      </c>
      <c r="O913" s="8">
        <v>258</v>
      </c>
      <c r="P913" s="8">
        <v>0</v>
      </c>
      <c r="Q913" s="8" t="s">
        <v>2069</v>
      </c>
      <c r="R913" s="12">
        <v>5.5226343079999998</v>
      </c>
      <c r="S913" s="8">
        <v>97.11</v>
      </c>
    </row>
    <row r="914" spans="1:19">
      <c r="A914" s="8" t="s">
        <v>1515</v>
      </c>
      <c r="B914" s="8">
        <v>1</v>
      </c>
      <c r="C914" s="9">
        <v>40004</v>
      </c>
      <c r="D914" s="8" t="s">
        <v>2061</v>
      </c>
      <c r="E914" s="10">
        <v>45.922171641699997</v>
      </c>
      <c r="F914" s="10">
        <v>-90.002502707000005</v>
      </c>
      <c r="G914" s="8" t="s">
        <v>952</v>
      </c>
      <c r="H914" s="13">
        <v>3.2829167479374091</v>
      </c>
      <c r="I914" s="13">
        <v>-28.356549335996561</v>
      </c>
      <c r="J914" s="12">
        <v>93.445899960000006</v>
      </c>
      <c r="K914" s="8">
        <v>815.44299320000005</v>
      </c>
      <c r="L914" s="8">
        <f t="shared" si="16"/>
        <v>76199804.365650162</v>
      </c>
      <c r="M914" s="8">
        <v>2</v>
      </c>
      <c r="N914" s="12">
        <v>2.0426614327831018E-2</v>
      </c>
      <c r="O914" s="8">
        <v>701</v>
      </c>
      <c r="P914" s="8">
        <v>3.9691885739103323E-2</v>
      </c>
      <c r="Q914" s="8" t="s">
        <v>2069</v>
      </c>
      <c r="R914" s="12">
        <v>5.4602881551734157</v>
      </c>
      <c r="S914" s="8">
        <v>78.88</v>
      </c>
    </row>
    <row r="915" spans="1:19">
      <c r="A915" s="8" t="s">
        <v>1493</v>
      </c>
      <c r="B915" s="8">
        <v>1</v>
      </c>
      <c r="C915" s="9">
        <v>40005</v>
      </c>
      <c r="D915" s="8" t="s">
        <v>2061</v>
      </c>
      <c r="E915" s="10">
        <v>46.0921729035</v>
      </c>
      <c r="F915" s="10">
        <v>-89.261502638300001</v>
      </c>
      <c r="G915" s="8" t="s">
        <v>952</v>
      </c>
      <c r="H915" s="13">
        <v>4.9335736478507908</v>
      </c>
      <c r="I915" s="13">
        <v>-27.955241015839821</v>
      </c>
      <c r="J915" s="12">
        <v>220.10800169999999</v>
      </c>
      <c r="K915" s="8">
        <v>826.62402340000006</v>
      </c>
      <c r="L915" s="8">
        <f t="shared" si="16"/>
        <v>181946561.94778806</v>
      </c>
      <c r="M915" s="8">
        <v>3</v>
      </c>
      <c r="N915" s="12">
        <v>0</v>
      </c>
      <c r="O915" s="8">
        <v>293</v>
      </c>
      <c r="P915" s="8">
        <v>0</v>
      </c>
      <c r="Q915" s="8" t="s">
        <v>2069</v>
      </c>
      <c r="R915" s="12">
        <v>5.8123691629999996</v>
      </c>
      <c r="S915" s="8">
        <v>105.23</v>
      </c>
    </row>
    <row r="916" spans="1:19">
      <c r="A916" s="8" t="s">
        <v>1282</v>
      </c>
      <c r="B916" s="8">
        <v>1</v>
      </c>
      <c r="C916" s="9">
        <v>40007</v>
      </c>
      <c r="D916" s="8" t="s">
        <v>2061</v>
      </c>
      <c r="E916" s="10">
        <v>45.480008898100003</v>
      </c>
      <c r="F916" s="10">
        <v>-88.537088855799993</v>
      </c>
      <c r="G916" s="8" t="s">
        <v>952</v>
      </c>
      <c r="H916" s="13">
        <v>5.3798264188340674</v>
      </c>
      <c r="I916" s="13">
        <v>-32.295388756329572</v>
      </c>
      <c r="J916" s="12">
        <v>18.921400070000001</v>
      </c>
      <c r="K916" s="8">
        <v>806.71398929999998</v>
      </c>
      <c r="L916" s="8">
        <f t="shared" si="16"/>
        <v>15264158.133610999</v>
      </c>
      <c r="M916" s="8">
        <v>2</v>
      </c>
      <c r="N916" s="12">
        <v>0</v>
      </c>
      <c r="O916" s="8">
        <v>193</v>
      </c>
      <c r="P916" s="8">
        <v>2.6157050528449612E-2</v>
      </c>
      <c r="Q916" s="8" t="s">
        <v>2069</v>
      </c>
      <c r="R916" s="12">
        <v>5.6744786278317605</v>
      </c>
      <c r="S916" s="8">
        <v>272.05</v>
      </c>
    </row>
    <row r="917" spans="1:19">
      <c r="A917" s="8" t="s">
        <v>1857</v>
      </c>
      <c r="B917" s="8">
        <v>1</v>
      </c>
      <c r="C917" s="9">
        <v>39694</v>
      </c>
      <c r="D917" s="8" t="s">
        <v>2061</v>
      </c>
      <c r="E917" s="10">
        <v>42.897067333300001</v>
      </c>
      <c r="F917" s="10">
        <v>-88.693535737299996</v>
      </c>
      <c r="G917" s="8" t="s">
        <v>953</v>
      </c>
      <c r="H917" s="13">
        <v>12.905624707656308</v>
      </c>
      <c r="I917" s="13">
        <v>-29.519988717071342</v>
      </c>
      <c r="J917" s="12">
        <v>377.26800539999999</v>
      </c>
      <c r="K917" s="8">
        <v>866.70397949999995</v>
      </c>
      <c r="L917" s="8">
        <f t="shared" si="16"/>
        <v>326979681.61820745</v>
      </c>
      <c r="M917" s="8">
        <v>3</v>
      </c>
      <c r="N917" s="12">
        <v>13.15900415604127</v>
      </c>
      <c r="O917" s="8">
        <v>1916</v>
      </c>
      <c r="P917" s="8">
        <v>15.742292113541628</v>
      </c>
      <c r="Q917" s="8" t="s">
        <v>2070</v>
      </c>
      <c r="R917" s="12">
        <v>57.58009937966002</v>
      </c>
      <c r="S917" s="8">
        <v>820.76</v>
      </c>
    </row>
    <row r="918" spans="1:19">
      <c r="A918" s="8" t="s">
        <v>1956</v>
      </c>
      <c r="B918" s="8">
        <v>1</v>
      </c>
      <c r="C918" s="9">
        <v>39695</v>
      </c>
      <c r="D918" s="8" t="s">
        <v>2061</v>
      </c>
      <c r="E918" s="10">
        <v>43.0096107882</v>
      </c>
      <c r="F918" s="10">
        <v>-88.833451920499996</v>
      </c>
      <c r="G918" s="8" t="s">
        <v>953</v>
      </c>
      <c r="H918" s="13">
        <v>12.071851762041575</v>
      </c>
      <c r="I918" s="13">
        <v>-25.736008917213052</v>
      </c>
      <c r="J918" s="12">
        <v>1582.079956</v>
      </c>
      <c r="K918" s="8">
        <v>856.24298099999999</v>
      </c>
      <c r="L918" s="8">
        <f t="shared" si="16"/>
        <v>1354644857.7057889</v>
      </c>
      <c r="M918" s="8">
        <v>4</v>
      </c>
      <c r="N918" s="12">
        <v>64.027118045353703</v>
      </c>
      <c r="O918" s="8">
        <v>2719</v>
      </c>
      <c r="P918" s="8">
        <v>64.889475781336543</v>
      </c>
      <c r="Q918" s="8" t="s">
        <v>2071</v>
      </c>
      <c r="R918" s="12">
        <v>149.22367513062986</v>
      </c>
      <c r="S918" s="8">
        <v>623.5</v>
      </c>
    </row>
    <row r="919" spans="1:19">
      <c r="A919" s="8" t="s">
        <v>1409</v>
      </c>
      <c r="B919" s="8">
        <v>1</v>
      </c>
      <c r="C919" s="9">
        <v>40051</v>
      </c>
      <c r="D919" s="8" t="s">
        <v>2061</v>
      </c>
      <c r="E919" s="10">
        <v>45.921693970699998</v>
      </c>
      <c r="F919" s="10">
        <v>-92.661586983700005</v>
      </c>
      <c r="G919" s="8" t="s">
        <v>952</v>
      </c>
      <c r="H919" s="13">
        <v>5.215061452946979</v>
      </c>
      <c r="I919" s="13">
        <v>-28.723576084688567</v>
      </c>
      <c r="J919" s="12">
        <v>7663.8901370000003</v>
      </c>
      <c r="K919" s="8">
        <v>807.94299320000005</v>
      </c>
      <c r="L919" s="8">
        <f t="shared" si="16"/>
        <v>6191986336.8437386</v>
      </c>
      <c r="M919" s="8">
        <v>4</v>
      </c>
      <c r="N919" s="12">
        <v>8.1046424126212657E-2</v>
      </c>
      <c r="O919" s="8">
        <v>632</v>
      </c>
      <c r="P919" s="8">
        <v>8.1670710472111774E-2</v>
      </c>
      <c r="Q919" s="8" t="s">
        <v>2069</v>
      </c>
      <c r="R919" s="12">
        <v>5.8460414178935878</v>
      </c>
      <c r="S919" s="8">
        <v>147.03</v>
      </c>
    </row>
    <row r="920" spans="1:19">
      <c r="A920" s="8" t="s">
        <v>1502</v>
      </c>
      <c r="B920" s="8">
        <v>1</v>
      </c>
      <c r="C920" s="9">
        <v>40044</v>
      </c>
      <c r="D920" s="8" t="s">
        <v>2061</v>
      </c>
      <c r="E920" s="10">
        <v>45.470946013899997</v>
      </c>
      <c r="F920" s="10">
        <v>-91.252669802400007</v>
      </c>
      <c r="G920" s="8" t="s">
        <v>952</v>
      </c>
      <c r="H920" s="13">
        <v>8.1709986989498695</v>
      </c>
      <c r="I920" s="13">
        <v>-23.502016730713656</v>
      </c>
      <c r="J920" s="12">
        <v>3651.669922</v>
      </c>
      <c r="K920" s="8">
        <v>844.33898929999998</v>
      </c>
      <c r="L920" s="8">
        <f t="shared" si="16"/>
        <v>3083247291.1986899</v>
      </c>
      <c r="M920" s="8">
        <v>4</v>
      </c>
      <c r="N920" s="12">
        <v>3.3969856134220449E-3</v>
      </c>
      <c r="O920" s="8">
        <v>388</v>
      </c>
      <c r="P920" s="8">
        <v>3.3969856134220449E-3</v>
      </c>
      <c r="Q920" s="8" t="s">
        <v>2069</v>
      </c>
      <c r="R920" s="12">
        <v>5.8613872559063767</v>
      </c>
      <c r="S920" s="8">
        <v>122.55</v>
      </c>
    </row>
    <row r="921" spans="1:19">
      <c r="A921" s="8" t="s">
        <v>1441</v>
      </c>
      <c r="B921" s="8">
        <v>1</v>
      </c>
      <c r="C921" s="9">
        <v>40043</v>
      </c>
      <c r="D921" s="8" t="s">
        <v>2061</v>
      </c>
      <c r="E921" s="10">
        <v>45.875029047200002</v>
      </c>
      <c r="F921" s="10">
        <v>-90.693712460900002</v>
      </c>
      <c r="G921" s="8" t="s">
        <v>952</v>
      </c>
      <c r="H921" s="13">
        <v>6.4316160409110328</v>
      </c>
      <c r="I921" s="13">
        <v>-25.45104305800373</v>
      </c>
      <c r="J921" s="12">
        <v>2218.6298830000001</v>
      </c>
      <c r="K921" s="8">
        <v>836.92700200000002</v>
      </c>
      <c r="L921" s="8">
        <f t="shared" si="16"/>
        <v>1856831256.5268009</v>
      </c>
      <c r="M921" s="8">
        <v>4</v>
      </c>
      <c r="N921" s="12">
        <v>0</v>
      </c>
      <c r="O921" s="8">
        <v>356</v>
      </c>
      <c r="P921" s="8">
        <v>6.4060184120399316E-4</v>
      </c>
      <c r="Q921" s="8" t="s">
        <v>2069</v>
      </c>
      <c r="R921" s="12">
        <v>5.3384924966626626</v>
      </c>
      <c r="S921" s="8">
        <v>162.09</v>
      </c>
    </row>
    <row r="922" spans="1:19">
      <c r="A922" s="8" t="s">
        <v>1851</v>
      </c>
      <c r="B922" s="8">
        <v>1</v>
      </c>
      <c r="C922" s="9">
        <v>40040</v>
      </c>
      <c r="D922" s="8" t="s">
        <v>2061</v>
      </c>
      <c r="E922" s="10">
        <v>42.8346351044</v>
      </c>
      <c r="F922" s="10">
        <v>-89.172114954799994</v>
      </c>
      <c r="G922" s="8" t="s">
        <v>953</v>
      </c>
      <c r="H922" s="13">
        <v>11.970902597217581</v>
      </c>
      <c r="I922" s="13">
        <v>-25.725497820145449</v>
      </c>
      <c r="J922" s="12">
        <v>951.01898189999997</v>
      </c>
      <c r="K922" s="8">
        <v>857.94000240000003</v>
      </c>
      <c r="L922" s="8">
        <f t="shared" si="16"/>
        <v>815917227.6137315</v>
      </c>
      <c r="M922" s="8">
        <v>3</v>
      </c>
      <c r="N922" s="12">
        <v>15.689026448442544</v>
      </c>
      <c r="O922" s="8">
        <v>2003</v>
      </c>
      <c r="P922" s="8">
        <v>19.369365890256162</v>
      </c>
      <c r="Q922" s="8" t="s">
        <v>2070</v>
      </c>
      <c r="R922" s="12">
        <v>69.136637879389014</v>
      </c>
      <c r="S922" s="8">
        <v>537.85</v>
      </c>
    </row>
    <row r="923" spans="1:19">
      <c r="A923" s="8" t="s">
        <v>1658</v>
      </c>
      <c r="B923" s="8">
        <v>1</v>
      </c>
      <c r="C923" s="9">
        <v>40042</v>
      </c>
      <c r="D923" s="8" t="s">
        <v>2061</v>
      </c>
      <c r="E923" s="10">
        <v>45.737848937700001</v>
      </c>
      <c r="F923" s="10">
        <v>-89.522814021399995</v>
      </c>
      <c r="G923" s="8" t="s">
        <v>952</v>
      </c>
      <c r="H923" s="13">
        <v>4.7863972942438542</v>
      </c>
      <c r="I923" s="13">
        <v>-23.555892888131819</v>
      </c>
      <c r="J923" s="12">
        <v>2016.3900149999999</v>
      </c>
      <c r="K923" s="8">
        <v>807.0819702</v>
      </c>
      <c r="L923" s="8">
        <f t="shared" si="16"/>
        <v>1627392025.9978075</v>
      </c>
      <c r="M923" s="8">
        <v>4</v>
      </c>
      <c r="N923" s="12">
        <v>0</v>
      </c>
      <c r="O923" s="8">
        <v>391</v>
      </c>
      <c r="P923" s="8">
        <v>3.9038609730469235E-4</v>
      </c>
      <c r="Q923" s="8" t="s">
        <v>2069</v>
      </c>
      <c r="R923" s="12">
        <v>5.5121301538863072</v>
      </c>
      <c r="S923" s="8">
        <v>100.64</v>
      </c>
    </row>
    <row r="924" spans="1:19">
      <c r="A924" s="8" t="s">
        <v>1124</v>
      </c>
      <c r="B924" s="8">
        <v>1</v>
      </c>
      <c r="C924" s="9">
        <v>40036</v>
      </c>
      <c r="D924" s="8" t="s">
        <v>2061</v>
      </c>
      <c r="E924" s="10">
        <v>38.217014352100001</v>
      </c>
      <c r="F924" s="10">
        <v>-81.114055849099998</v>
      </c>
      <c r="G924" s="8" t="s">
        <v>957</v>
      </c>
      <c r="H924" s="13">
        <v>6.1915779053259534</v>
      </c>
      <c r="I924" s="13">
        <v>-20.27516838800431</v>
      </c>
      <c r="J924" s="12">
        <v>3337.830078</v>
      </c>
      <c r="K924" s="8">
        <v>1365.9799800000001</v>
      </c>
      <c r="L924" s="8">
        <f t="shared" si="16"/>
        <v>4559409063.1898394</v>
      </c>
      <c r="M924" s="8">
        <v>4</v>
      </c>
      <c r="N924" s="12">
        <v>0.46732290756234235</v>
      </c>
      <c r="O924" s="8">
        <v>217</v>
      </c>
      <c r="P924" s="8">
        <v>0.54597794995962046</v>
      </c>
      <c r="Q924" s="8" t="s">
        <v>2069</v>
      </c>
      <c r="R924" s="12">
        <v>12.166932777578531</v>
      </c>
      <c r="S924" s="8">
        <v>90.04</v>
      </c>
    </row>
    <row r="925" spans="1:19">
      <c r="A925" s="8" t="s">
        <v>1455</v>
      </c>
      <c r="B925" s="8">
        <v>1</v>
      </c>
      <c r="C925" s="9">
        <v>40017</v>
      </c>
      <c r="D925" s="8" t="s">
        <v>2061</v>
      </c>
      <c r="E925" s="10">
        <v>39.585279541399998</v>
      </c>
      <c r="F925" s="10">
        <v>-78.2973567242</v>
      </c>
      <c r="G925" s="8" t="s">
        <v>957</v>
      </c>
      <c r="H925" s="13">
        <v>8.1372447381551183</v>
      </c>
      <c r="I925" s="13">
        <v>-28.109824735451937</v>
      </c>
      <c r="J925" s="12">
        <v>1756.969971</v>
      </c>
      <c r="K925" s="8">
        <v>995.2990112</v>
      </c>
      <c r="L925" s="8">
        <f t="shared" si="16"/>
        <v>1748710474.8443925</v>
      </c>
      <c r="M925" s="8">
        <v>4</v>
      </c>
      <c r="N925" s="12">
        <v>1.6253858194142121</v>
      </c>
      <c r="O925" s="8">
        <v>145</v>
      </c>
      <c r="P925" s="8">
        <v>1.7006351656080749</v>
      </c>
      <c r="Q925" s="8" t="s">
        <v>2070</v>
      </c>
      <c r="R925" s="12">
        <v>18.692771213446321</v>
      </c>
      <c r="S925" s="8">
        <v>177.46</v>
      </c>
    </row>
    <row r="926" spans="1:19">
      <c r="A926" s="8" t="s">
        <v>1430</v>
      </c>
      <c r="B926" s="8">
        <v>1</v>
      </c>
      <c r="C926" s="9">
        <v>40043</v>
      </c>
      <c r="D926" s="8" t="s">
        <v>2061</v>
      </c>
      <c r="E926" s="10">
        <v>37.833584500999997</v>
      </c>
      <c r="F926" s="10">
        <v>-81.051669949100003</v>
      </c>
      <c r="G926" s="8" t="s">
        <v>957</v>
      </c>
      <c r="H926" s="13">
        <v>4.8957390010354516</v>
      </c>
      <c r="I926" s="13">
        <v>-25.056818489610627</v>
      </c>
      <c r="J926" s="12">
        <v>16846.400389999999</v>
      </c>
      <c r="K926" s="8">
        <v>1119.400024</v>
      </c>
      <c r="L926" s="8">
        <f t="shared" si="16"/>
        <v>18857861000.879608</v>
      </c>
      <c r="M926" s="8">
        <v>5</v>
      </c>
      <c r="N926" s="12">
        <v>3.4120903854404951</v>
      </c>
      <c r="O926" s="8">
        <v>583</v>
      </c>
      <c r="P926" s="8">
        <v>3.6044501502555115</v>
      </c>
      <c r="Q926" s="8" t="s">
        <v>2070</v>
      </c>
      <c r="R926" s="12">
        <v>22.925520295814518</v>
      </c>
      <c r="S926" s="8">
        <v>196.12</v>
      </c>
    </row>
    <row r="927" spans="1:19">
      <c r="A927" s="8" t="s">
        <v>1806</v>
      </c>
      <c r="B927" s="8">
        <v>1</v>
      </c>
      <c r="C927" s="9">
        <v>40004</v>
      </c>
      <c r="D927" s="8" t="s">
        <v>2061</v>
      </c>
      <c r="E927" s="10">
        <v>43.552117932400002</v>
      </c>
      <c r="F927" s="10">
        <v>-110.80057700499999</v>
      </c>
      <c r="G927" s="8" t="s">
        <v>949</v>
      </c>
      <c r="H927" s="13">
        <v>3.5211598355078761</v>
      </c>
      <c r="I927" s="13">
        <v>-26.952714086832597</v>
      </c>
      <c r="J927" s="12">
        <v>4402.669922</v>
      </c>
      <c r="K927" s="8">
        <v>1010.940002</v>
      </c>
      <c r="L927" s="8">
        <f t="shared" si="16"/>
        <v>4450835139.7520199</v>
      </c>
      <c r="M927" s="8">
        <v>4</v>
      </c>
      <c r="N927" s="12">
        <v>5.4443499705086454E-2</v>
      </c>
      <c r="O927" s="8">
        <v>126</v>
      </c>
      <c r="P927" s="8">
        <v>6.7421133330194727E-2</v>
      </c>
      <c r="Q927" s="8" t="s">
        <v>2069</v>
      </c>
      <c r="R927" s="12">
        <v>4.4589741437287964</v>
      </c>
      <c r="S927" s="8">
        <v>128.6</v>
      </c>
    </row>
    <row r="928" spans="1:19">
      <c r="A928" s="8" t="s">
        <v>1274</v>
      </c>
      <c r="B928" s="8">
        <v>1</v>
      </c>
      <c r="C928" s="9">
        <v>40000</v>
      </c>
      <c r="D928" s="8" t="s">
        <v>2061</v>
      </c>
      <c r="E928" s="10">
        <v>41.401881974399998</v>
      </c>
      <c r="F928" s="10">
        <v>-106.73820224000001</v>
      </c>
      <c r="G928" s="8" t="s">
        <v>955</v>
      </c>
      <c r="H928" s="13">
        <v>5.3944472479877827</v>
      </c>
      <c r="I928" s="13">
        <v>-28.823357998308506</v>
      </c>
      <c r="J928" s="12">
        <v>6770.2299800000001</v>
      </c>
      <c r="K928" s="8">
        <v>621.13598630000001</v>
      </c>
      <c r="L928" s="8">
        <f t="shared" si="16"/>
        <v>4205233476.1051292</v>
      </c>
      <c r="M928" s="8">
        <v>4</v>
      </c>
      <c r="N928" s="12">
        <v>0.6394712845485937</v>
      </c>
      <c r="O928" s="8">
        <v>488</v>
      </c>
      <c r="P928" s="8">
        <v>0.64130989927317061</v>
      </c>
      <c r="Q928" s="8" t="s">
        <v>2069</v>
      </c>
      <c r="R928" s="12">
        <v>5.4225283539061477</v>
      </c>
      <c r="S928" s="8">
        <v>236.05</v>
      </c>
    </row>
    <row r="929" spans="1:19">
      <c r="A929" s="8" t="s">
        <v>1853</v>
      </c>
      <c r="B929" s="8">
        <v>1</v>
      </c>
      <c r="C929" s="9">
        <v>39972</v>
      </c>
      <c r="D929" s="8" t="s">
        <v>2061</v>
      </c>
      <c r="E929" s="10">
        <v>34.742623768500003</v>
      </c>
      <c r="F929" s="10">
        <v>-83.236976245400001</v>
      </c>
      <c r="G929" s="8" t="s">
        <v>957</v>
      </c>
      <c r="H929" s="13">
        <v>5.5295104999465332</v>
      </c>
      <c r="I929" s="13">
        <v>-27.10277996630224</v>
      </c>
      <c r="J929" s="12">
        <v>1.7162999999999999</v>
      </c>
      <c r="K929" s="12">
        <v>1564.6093340299999</v>
      </c>
      <c r="L929" s="8">
        <f t="shared" si="16"/>
        <v>2685338.9999956889</v>
      </c>
      <c r="M929" s="8">
        <v>1</v>
      </c>
      <c r="N929" s="12">
        <v>0</v>
      </c>
      <c r="O929" s="8">
        <v>218</v>
      </c>
      <c r="P929" s="8">
        <v>0.79397800928416484</v>
      </c>
      <c r="Q929" s="8" t="s">
        <v>2069</v>
      </c>
      <c r="R929" s="12">
        <v>10.811495757403375</v>
      </c>
      <c r="S929" s="8">
        <v>59.93</v>
      </c>
    </row>
    <row r="930" spans="1:19">
      <c r="A930" s="8" t="s">
        <v>1752</v>
      </c>
      <c r="B930" s="8">
        <v>1</v>
      </c>
      <c r="C930" s="9">
        <v>39980</v>
      </c>
      <c r="D930" s="8" t="s">
        <v>2061</v>
      </c>
      <c r="E930" s="10">
        <v>33.883907209299998</v>
      </c>
      <c r="F930" s="10">
        <v>-78.784741181499996</v>
      </c>
      <c r="G930" s="8" t="s">
        <v>950</v>
      </c>
      <c r="H930" s="13">
        <v>5.6126797314833263</v>
      </c>
      <c r="I930" s="13">
        <v>-26.485396688011193</v>
      </c>
      <c r="J930" s="12">
        <v>2988.0972000000002</v>
      </c>
      <c r="K930" s="12">
        <v>1337.523643</v>
      </c>
      <c r="L930" s="8">
        <f t="shared" si="16"/>
        <v>3996650652.5820994</v>
      </c>
      <c r="M930" s="8">
        <v>4</v>
      </c>
      <c r="N930" s="12">
        <v>26.467013048191216</v>
      </c>
      <c r="O930" s="8">
        <v>1298</v>
      </c>
      <c r="P930" s="8">
        <v>26.714838222306607</v>
      </c>
      <c r="Q930" s="8" t="s">
        <v>2071</v>
      </c>
      <c r="R930" s="12">
        <v>50.795830346887698</v>
      </c>
      <c r="S930" s="8">
        <v>72.67</v>
      </c>
    </row>
    <row r="931" spans="1:19">
      <c r="A931" s="8" t="s">
        <v>1069</v>
      </c>
      <c r="B931" s="8">
        <v>1</v>
      </c>
      <c r="C931" s="9">
        <v>39978</v>
      </c>
      <c r="D931" s="8" t="s">
        <v>2061</v>
      </c>
      <c r="E931" s="10">
        <v>33.909094709500003</v>
      </c>
      <c r="F931" s="10">
        <v>-79.440299196200002</v>
      </c>
      <c r="G931" s="8" t="s">
        <v>950</v>
      </c>
      <c r="H931" s="13">
        <v>11.545465888798265</v>
      </c>
      <c r="I931" s="13">
        <v>-27.237809749736524</v>
      </c>
      <c r="J931" s="12">
        <v>24153.109199999999</v>
      </c>
      <c r="K931" s="12">
        <v>1214.370388</v>
      </c>
      <c r="L931" s="8">
        <f t="shared" si="16"/>
        <v>29330820590.610371</v>
      </c>
      <c r="M931" s="8">
        <v>5</v>
      </c>
      <c r="N931" s="12">
        <v>11.682868998653827</v>
      </c>
      <c r="O931" s="8">
        <v>918</v>
      </c>
      <c r="P931" s="8">
        <v>12.483849324634981</v>
      </c>
      <c r="Q931" s="8" t="s">
        <v>2070</v>
      </c>
      <c r="R931" s="12">
        <v>39.657651815092684</v>
      </c>
      <c r="S931" s="8">
        <v>92.33</v>
      </c>
    </row>
    <row r="932" spans="1:19">
      <c r="A932" s="8" t="s">
        <v>1246</v>
      </c>
      <c r="B932" s="8">
        <v>1</v>
      </c>
      <c r="C932" s="9">
        <v>39977</v>
      </c>
      <c r="D932" s="8" t="s">
        <v>2061</v>
      </c>
      <c r="E932" s="10">
        <v>34.126220836000002</v>
      </c>
      <c r="F932" s="10">
        <v>-80.650313989500006</v>
      </c>
      <c r="G932" s="8" t="s">
        <v>950</v>
      </c>
      <c r="H932" s="16">
        <v>10.866146687492085</v>
      </c>
      <c r="I932" s="16">
        <v>-27.562916273343774</v>
      </c>
      <c r="J932" s="12">
        <v>13435.771500000001</v>
      </c>
      <c r="K932" s="12">
        <v>1228.0831410000001</v>
      </c>
      <c r="L932" s="8">
        <f t="shared" si="16"/>
        <v>16500244465.478283</v>
      </c>
      <c r="M932" s="8">
        <v>5</v>
      </c>
      <c r="N932" s="12">
        <v>5.0770812709576223</v>
      </c>
      <c r="O932" s="8">
        <v>698</v>
      </c>
      <c r="P932" s="8">
        <v>7.2535344812204716</v>
      </c>
      <c r="Q932" s="8" t="s">
        <v>2070</v>
      </c>
      <c r="R932" s="12">
        <v>28.943300213676896</v>
      </c>
      <c r="S932" s="8">
        <v>104.88</v>
      </c>
    </row>
    <row r="933" spans="1:19">
      <c r="A933" s="8" t="s">
        <v>1627</v>
      </c>
      <c r="B933" s="8">
        <v>1</v>
      </c>
      <c r="C933" s="9">
        <v>39979</v>
      </c>
      <c r="D933" s="8" t="s">
        <v>2061</v>
      </c>
      <c r="E933" s="10">
        <v>34.570483701599997</v>
      </c>
      <c r="F933" s="10">
        <v>-81.777452015999998</v>
      </c>
      <c r="G933" s="8" t="s">
        <v>957</v>
      </c>
      <c r="H933" s="13">
        <v>9.8487948920345598</v>
      </c>
      <c r="I933" s="13">
        <v>-28.877152971135231</v>
      </c>
      <c r="J933" s="12">
        <v>1030.9680000000001</v>
      </c>
      <c r="K933" s="12">
        <v>1284.5776350000001</v>
      </c>
      <c r="L933" s="8">
        <f t="shared" si="16"/>
        <v>1324358435.2006803</v>
      </c>
      <c r="M933" s="8">
        <v>4</v>
      </c>
      <c r="N933" s="12">
        <v>4.5287870576455926</v>
      </c>
      <c r="O933" s="8">
        <v>1247</v>
      </c>
      <c r="P933" s="8">
        <v>6.6818258039395451</v>
      </c>
      <c r="Q933" s="8" t="s">
        <v>2070</v>
      </c>
      <c r="R933" s="12">
        <v>29.823679918291209</v>
      </c>
      <c r="S933" s="8">
        <v>103.59</v>
      </c>
    </row>
    <row r="934" spans="1:19">
      <c r="A934" s="8" t="s">
        <v>1620</v>
      </c>
      <c r="B934" s="8">
        <v>1</v>
      </c>
      <c r="C934" s="9">
        <v>39973</v>
      </c>
      <c r="D934" s="8" t="s">
        <v>2061</v>
      </c>
      <c r="E934" s="10">
        <v>33.823624606099997</v>
      </c>
      <c r="F934" s="10">
        <v>-80.068031097299993</v>
      </c>
      <c r="G934" s="8" t="s">
        <v>950</v>
      </c>
      <c r="H934" s="13">
        <v>4.9756237490274664</v>
      </c>
      <c r="I934" s="13">
        <v>-30.358094516136276</v>
      </c>
      <c r="J934" s="12">
        <v>16.845300000000002</v>
      </c>
      <c r="K934" s="12">
        <v>1233.170433</v>
      </c>
      <c r="L934" s="8">
        <f t="shared" si="16"/>
        <v>20773125.895014901</v>
      </c>
      <c r="M934" s="8">
        <v>2</v>
      </c>
      <c r="N934" s="12">
        <v>8.2937011251107204</v>
      </c>
      <c r="O934" s="8">
        <v>1038</v>
      </c>
      <c r="P934" s="8">
        <v>8.3847161784737665</v>
      </c>
      <c r="Q934" s="8" t="s">
        <v>2071</v>
      </c>
      <c r="R934" s="12">
        <v>21.947616417085836</v>
      </c>
      <c r="S934" s="8">
        <v>62.59</v>
      </c>
    </row>
    <row r="935" spans="1:19">
      <c r="A935" s="8" t="s">
        <v>1751</v>
      </c>
      <c r="B935" s="8">
        <v>1</v>
      </c>
      <c r="C935" s="9">
        <v>39969</v>
      </c>
      <c r="D935" s="8" t="s">
        <v>2061</v>
      </c>
      <c r="E935" s="10">
        <v>34.0305123296</v>
      </c>
      <c r="F935" s="10">
        <v>-79.723124451299995</v>
      </c>
      <c r="G935" s="8" t="s">
        <v>950</v>
      </c>
      <c r="H935" s="13">
        <v>8.2697859986845579</v>
      </c>
      <c r="I935" s="13">
        <v>-27.745422630112706</v>
      </c>
      <c r="J935" s="12">
        <v>2762.2458000000001</v>
      </c>
      <c r="K935" s="12">
        <v>1212.1343207</v>
      </c>
      <c r="L935" s="8">
        <f t="shared" si="16"/>
        <v>3348212936.3894281</v>
      </c>
      <c r="M935" s="8">
        <v>4</v>
      </c>
      <c r="N935" s="12">
        <v>13.454593165525015</v>
      </c>
      <c r="O935" s="8">
        <v>975</v>
      </c>
      <c r="P935" s="8">
        <v>13.968889646786153</v>
      </c>
      <c r="Q935" s="8" t="s">
        <v>2071</v>
      </c>
      <c r="R935" s="12">
        <v>33.878771114262065</v>
      </c>
      <c r="S935" s="8">
        <v>71.62</v>
      </c>
    </row>
    <row r="936" spans="1:19">
      <c r="A936" s="8" t="s">
        <v>1931</v>
      </c>
      <c r="B936" s="8">
        <v>1</v>
      </c>
      <c r="C936" s="9">
        <v>39976</v>
      </c>
      <c r="D936" s="8" t="s">
        <v>2061</v>
      </c>
      <c r="E936" s="10">
        <v>33.893279800800002</v>
      </c>
      <c r="F936" s="10">
        <v>-80.624546806699996</v>
      </c>
      <c r="G936" s="8" t="s">
        <v>950</v>
      </c>
      <c r="H936" s="13">
        <v>11.044099685840148</v>
      </c>
      <c r="I936" s="13">
        <v>-26.71549799458105</v>
      </c>
      <c r="J936" s="12">
        <v>14353.563599999999</v>
      </c>
      <c r="K936" s="12">
        <v>1226.60703384</v>
      </c>
      <c r="L936" s="8">
        <f t="shared" si="16"/>
        <v>17606182072.42979</v>
      </c>
      <c r="M936" s="8">
        <v>5</v>
      </c>
      <c r="N936" s="12">
        <v>4.9910744840551455</v>
      </c>
      <c r="O936" s="8">
        <v>728</v>
      </c>
      <c r="P936" s="8">
        <v>7.0478107039409554</v>
      </c>
      <c r="Q936" s="8" t="s">
        <v>2070</v>
      </c>
      <c r="R936" s="12">
        <v>28.299351237616349</v>
      </c>
      <c r="S936" s="8">
        <v>107.07</v>
      </c>
    </row>
    <row r="937" spans="1:19">
      <c r="A937" s="8" t="s">
        <v>1979</v>
      </c>
      <c r="B937" s="8">
        <v>1</v>
      </c>
      <c r="C937" s="9">
        <v>39973</v>
      </c>
      <c r="D937" s="8" t="s">
        <v>2061</v>
      </c>
      <c r="E937" s="10">
        <v>34.642993135700003</v>
      </c>
      <c r="F937" s="10">
        <v>-82.453971744399993</v>
      </c>
      <c r="G937" s="8" t="s">
        <v>957</v>
      </c>
      <c r="H937" s="13">
        <v>5.5766068141753058</v>
      </c>
      <c r="I937" s="13">
        <v>-27.066230906454809</v>
      </c>
      <c r="J937" s="12">
        <v>1088.2313999999999</v>
      </c>
      <c r="K937" s="12">
        <v>1528.7736650500001</v>
      </c>
      <c r="L937" s="8">
        <f t="shared" si="16"/>
        <v>1663659505.8004925</v>
      </c>
      <c r="M937" s="8">
        <v>4</v>
      </c>
      <c r="N937" s="12">
        <v>2.8659175816978157</v>
      </c>
      <c r="O937" s="8">
        <v>604</v>
      </c>
      <c r="P937" s="8">
        <v>4.2788174025723649</v>
      </c>
      <c r="Q937" s="8" t="s">
        <v>2070</v>
      </c>
      <c r="R937" s="12">
        <v>20.254354604456747</v>
      </c>
      <c r="S937" s="8">
        <v>45.2</v>
      </c>
    </row>
    <row r="938" spans="1:19">
      <c r="A938" s="8" t="s">
        <v>1438</v>
      </c>
      <c r="B938" s="8">
        <v>1</v>
      </c>
      <c r="C938" s="9">
        <v>39975</v>
      </c>
      <c r="D938" s="8" t="s">
        <v>2061</v>
      </c>
      <c r="E938" s="10">
        <v>33.478444666800002</v>
      </c>
      <c r="F938" s="10">
        <v>-81.312167872100005</v>
      </c>
      <c r="G938" s="8" t="s">
        <v>950</v>
      </c>
      <c r="H938" s="13">
        <v>7.1201148922750104</v>
      </c>
      <c r="I938" s="13">
        <v>-27.989459796248354</v>
      </c>
      <c r="J938" s="12">
        <v>1386.4383</v>
      </c>
      <c r="K938" s="12">
        <v>1227.8854615499999</v>
      </c>
      <c r="L938" s="8">
        <f t="shared" si="16"/>
        <v>1702387431.9060974</v>
      </c>
      <c r="M938" s="8">
        <v>4</v>
      </c>
      <c r="N938" s="12">
        <v>9.2718887865022541</v>
      </c>
      <c r="O938" s="8">
        <v>431</v>
      </c>
      <c r="P938" s="8">
        <v>9.7997770100764328</v>
      </c>
      <c r="Q938" s="8" t="s">
        <v>2071</v>
      </c>
      <c r="R938" s="12">
        <v>24.560389711407797</v>
      </c>
      <c r="S938" s="8">
        <v>23.89</v>
      </c>
    </row>
    <row r="939" spans="1:19">
      <c r="A939" s="8" t="s">
        <v>1065</v>
      </c>
      <c r="B939" s="8">
        <v>1</v>
      </c>
      <c r="C939" s="9">
        <v>39971</v>
      </c>
      <c r="D939" s="8" t="s">
        <v>2061</v>
      </c>
      <c r="E939" s="10">
        <v>33.499510131999997</v>
      </c>
      <c r="F939" s="10">
        <v>-80.1098664636</v>
      </c>
      <c r="G939" s="8" t="s">
        <v>950</v>
      </c>
      <c r="H939" s="13">
        <v>11.621446402403604</v>
      </c>
      <c r="I939" s="13">
        <v>-24.387930603301562</v>
      </c>
      <c r="J939" s="12">
        <v>37970.215199999999</v>
      </c>
      <c r="K939" s="12">
        <v>1257.6614490100001</v>
      </c>
      <c r="L939" s="8">
        <f t="shared" si="16"/>
        <v>47753675867.653526</v>
      </c>
      <c r="M939" s="8">
        <v>5</v>
      </c>
      <c r="N939" s="12">
        <v>5.2172917601513866</v>
      </c>
      <c r="O939" s="8">
        <v>510</v>
      </c>
      <c r="P939" s="8">
        <v>6.7425304817424516</v>
      </c>
      <c r="Q939" s="8" t="s">
        <v>2070</v>
      </c>
      <c r="R939" s="12">
        <v>25.099212943556431</v>
      </c>
      <c r="S939" s="8">
        <v>103.81</v>
      </c>
    </row>
    <row r="940" spans="1:19">
      <c r="A940" s="8" t="s">
        <v>1946</v>
      </c>
      <c r="B940" s="8">
        <v>1</v>
      </c>
      <c r="C940" s="9">
        <v>39979</v>
      </c>
      <c r="D940" s="8" t="s">
        <v>2061</v>
      </c>
      <c r="E940" s="10">
        <v>34.242657596000001</v>
      </c>
      <c r="F940" s="10">
        <v>-79.731927695400003</v>
      </c>
      <c r="G940" s="8" t="s">
        <v>950</v>
      </c>
      <c r="H940" s="13">
        <v>7.025200732544759</v>
      </c>
      <c r="I940" s="13">
        <v>-26.786139476504339</v>
      </c>
      <c r="J940" s="12">
        <v>1142.5671</v>
      </c>
      <c r="K940" s="12">
        <v>1216.27553979</v>
      </c>
      <c r="L940" s="8">
        <f t="shared" si="16"/>
        <v>1389676416.298795</v>
      </c>
      <c r="M940" s="8">
        <v>4</v>
      </c>
      <c r="N940" s="12">
        <v>17.817994899211335</v>
      </c>
      <c r="O940" s="8">
        <v>589</v>
      </c>
      <c r="P940" s="8">
        <v>18.235567093243745</v>
      </c>
      <c r="Q940" s="8" t="s">
        <v>2071</v>
      </c>
      <c r="R940" s="12">
        <v>43.573263425701526</v>
      </c>
      <c r="S940" s="8">
        <v>80.680000000000007</v>
      </c>
    </row>
    <row r="941" spans="1:19">
      <c r="A941" s="8" t="s">
        <v>1420</v>
      </c>
      <c r="B941" s="8">
        <v>1</v>
      </c>
      <c r="C941" s="9">
        <v>39974</v>
      </c>
      <c r="D941" s="8" t="s">
        <v>2061</v>
      </c>
      <c r="E941" s="10">
        <v>34.166648317300002</v>
      </c>
      <c r="F941" s="10">
        <v>-81.773852102899994</v>
      </c>
      <c r="G941" s="8" t="s">
        <v>957</v>
      </c>
      <c r="H941" s="13">
        <v>11.137664949000973</v>
      </c>
      <c r="I941" s="13">
        <v>-26.671744542665479</v>
      </c>
      <c r="J941" s="12">
        <v>3603.2337000000002</v>
      </c>
      <c r="K941" s="12">
        <v>1330.4216275199999</v>
      </c>
      <c r="L941" s="8">
        <f t="shared" si="16"/>
        <v>4793820043.4889116</v>
      </c>
      <c r="M941" s="8">
        <v>4</v>
      </c>
      <c r="N941" s="12">
        <v>4.4663650279664688</v>
      </c>
      <c r="O941" s="8">
        <v>457</v>
      </c>
      <c r="P941" s="8">
        <v>5.9434637471910499</v>
      </c>
      <c r="Q941" s="8" t="s">
        <v>2070</v>
      </c>
      <c r="R941" s="12">
        <v>24.084272942771427</v>
      </c>
      <c r="S941" s="8">
        <v>74.38</v>
      </c>
    </row>
    <row r="942" spans="1:19">
      <c r="A942" s="8" t="s">
        <v>1076</v>
      </c>
      <c r="B942" s="8">
        <v>1</v>
      </c>
      <c r="C942" s="9">
        <v>39984</v>
      </c>
      <c r="D942" s="8" t="s">
        <v>2061</v>
      </c>
      <c r="E942" s="10">
        <v>33.767633432499998</v>
      </c>
      <c r="F942" s="10">
        <v>-80.073789605299993</v>
      </c>
      <c r="G942" s="8" t="s">
        <v>950</v>
      </c>
      <c r="H942" s="13">
        <v>8.3656248643359632</v>
      </c>
      <c r="I942" s="13">
        <v>-28.92143631292884</v>
      </c>
      <c r="J942" s="12">
        <v>86.121899999999997</v>
      </c>
      <c r="K942" s="12">
        <v>1234.9243610000001</v>
      </c>
      <c r="L942" s="8">
        <f t="shared" si="16"/>
        <v>106354032.3256059</v>
      </c>
      <c r="M942" s="8">
        <v>2</v>
      </c>
      <c r="N942" s="12">
        <v>26.456134746860567</v>
      </c>
      <c r="O942" s="8">
        <v>1154</v>
      </c>
      <c r="P942" s="8">
        <v>26.66689249426873</v>
      </c>
      <c r="Q942" s="8" t="s">
        <v>2071</v>
      </c>
      <c r="R942" s="12">
        <v>52.418069226708461</v>
      </c>
      <c r="S942" s="8">
        <v>111.41</v>
      </c>
    </row>
    <row r="943" spans="1:19">
      <c r="A943" s="8" t="s">
        <v>1071</v>
      </c>
      <c r="B943" s="8">
        <v>1</v>
      </c>
      <c r="C943" s="9">
        <v>39981</v>
      </c>
      <c r="D943" s="8" t="s">
        <v>2061</v>
      </c>
      <c r="E943" s="10">
        <v>34.826529813699999</v>
      </c>
      <c r="F943" s="10">
        <v>-80.815267962199997</v>
      </c>
      <c r="G943" s="8" t="s">
        <v>957</v>
      </c>
      <c r="H943" s="13">
        <v>8.0788269531531594</v>
      </c>
      <c r="I943" s="13">
        <v>-27.061461576068439</v>
      </c>
      <c r="J943" s="12">
        <v>97.6113</v>
      </c>
      <c r="K943" s="12">
        <v>1214.3688099999999</v>
      </c>
      <c r="L943" s="8">
        <f t="shared" si="16"/>
        <v>118536118.223553</v>
      </c>
      <c r="M943" s="8">
        <v>2</v>
      </c>
      <c r="N943" s="12">
        <v>7.4750917876576866</v>
      </c>
      <c r="O943" s="8">
        <v>648</v>
      </c>
      <c r="P943" s="8">
        <v>8.5314911060225711</v>
      </c>
      <c r="Q943" s="8" t="s">
        <v>2070</v>
      </c>
      <c r="R943" s="12">
        <v>31.367722322532384</v>
      </c>
      <c r="S943" s="8">
        <v>155.07</v>
      </c>
    </row>
    <row r="944" spans="1:19">
      <c r="A944" s="8" t="s">
        <v>1948</v>
      </c>
      <c r="B944" s="8">
        <v>1</v>
      </c>
      <c r="C944" s="9">
        <v>39981</v>
      </c>
      <c r="D944" s="8" t="s">
        <v>2061</v>
      </c>
      <c r="E944" s="10">
        <v>33.447694856799998</v>
      </c>
      <c r="F944" s="10">
        <v>-79.172173028700001</v>
      </c>
      <c r="G944" s="8" t="s">
        <v>950</v>
      </c>
      <c r="H944" s="13">
        <v>11.535249347898869</v>
      </c>
      <c r="I944" s="13">
        <v>-32.342833923575256</v>
      </c>
      <c r="J944" s="12">
        <v>41073.03</v>
      </c>
      <c r="K944" s="12">
        <v>1236.7265046800001</v>
      </c>
      <c r="L944" s="8">
        <f t="shared" si="16"/>
        <v>50796104828.516785</v>
      </c>
      <c r="M944" s="8">
        <v>5</v>
      </c>
      <c r="N944" s="12">
        <v>15.546636964598562</v>
      </c>
      <c r="O944" s="8">
        <v>781</v>
      </c>
      <c r="P944" s="8">
        <v>16.215946768266701</v>
      </c>
      <c r="Q944" s="8" t="s">
        <v>2071</v>
      </c>
      <c r="R944" s="12">
        <v>42.353978288545981</v>
      </c>
      <c r="S944" s="8">
        <v>87.43</v>
      </c>
    </row>
    <row r="945" spans="1:19">
      <c r="A945" s="8" t="s">
        <v>1858</v>
      </c>
      <c r="B945" s="8">
        <v>1</v>
      </c>
      <c r="C945" s="9">
        <v>39993</v>
      </c>
      <c r="D945" s="8" t="s">
        <v>2061</v>
      </c>
      <c r="E945" s="10">
        <v>33.900017334200001</v>
      </c>
      <c r="F945" s="10">
        <v>-78.856951836299999</v>
      </c>
      <c r="G945" s="8" t="s">
        <v>950</v>
      </c>
      <c r="H945" s="13">
        <v>5.1046442090836104</v>
      </c>
      <c r="I945" s="13">
        <v>-28.037929162730528</v>
      </c>
      <c r="J945" s="12">
        <v>3195.5616</v>
      </c>
      <c r="K945" s="12">
        <v>1339.04411084</v>
      </c>
      <c r="L945" s="8">
        <f t="shared" si="16"/>
        <v>4278997941.3064475</v>
      </c>
      <c r="M945" s="8">
        <v>4</v>
      </c>
      <c r="N945" s="12">
        <v>26.896585122050126</v>
      </c>
      <c r="O945" s="8">
        <v>281</v>
      </c>
      <c r="P945" s="8">
        <v>27.142433993015363</v>
      </c>
      <c r="Q945" s="8" t="s">
        <v>2071</v>
      </c>
      <c r="R945" s="12">
        <v>51.361962369355474</v>
      </c>
      <c r="S945" s="8">
        <v>73.099999999999994</v>
      </c>
    </row>
    <row r="946" spans="1:19">
      <c r="A946" s="8" t="s">
        <v>1773</v>
      </c>
      <c r="B946" s="8">
        <v>1</v>
      </c>
      <c r="C946" s="9">
        <v>40017</v>
      </c>
      <c r="D946" s="8" t="s">
        <v>2061</v>
      </c>
      <c r="E946" s="10">
        <v>45.405227345500002</v>
      </c>
      <c r="F946" s="10">
        <v>-98.058855519000005</v>
      </c>
      <c r="G946" s="8" t="s">
        <v>953</v>
      </c>
      <c r="H946" s="11">
        <v>11.750821737504623</v>
      </c>
      <c r="I946" s="11">
        <v>-27.952462037730324</v>
      </c>
      <c r="J946" s="12">
        <v>313.92360000000002</v>
      </c>
      <c r="K946" s="12">
        <v>530.36137486999996</v>
      </c>
      <c r="L946" s="8">
        <f t="shared" si="16"/>
        <v>166492952.10013992</v>
      </c>
      <c r="M946" s="8">
        <v>3</v>
      </c>
      <c r="N946" s="12">
        <v>37.42953582356963</v>
      </c>
      <c r="O946" s="8">
        <v>1258</v>
      </c>
      <c r="P946" s="8">
        <v>37.662681808229273</v>
      </c>
      <c r="Q946" s="8" t="s">
        <v>2071</v>
      </c>
      <c r="R946" s="12">
        <v>83.433867748844463</v>
      </c>
      <c r="S946" s="8">
        <v>1877.33</v>
      </c>
    </row>
    <row r="947" spans="1:19">
      <c r="A947" s="8" t="s">
        <v>1714</v>
      </c>
      <c r="B947" s="8">
        <v>1</v>
      </c>
      <c r="C947" s="9">
        <v>39707</v>
      </c>
      <c r="D947" s="8" t="s">
        <v>2061</v>
      </c>
      <c r="E947" s="10">
        <v>43.413495957800002</v>
      </c>
      <c r="F947" s="10">
        <v>-98.877864330099996</v>
      </c>
      <c r="G947" s="8" t="s">
        <v>956</v>
      </c>
      <c r="H947" s="11">
        <v>11.954635467558628</v>
      </c>
      <c r="I947" s="11">
        <v>-26.94219852007021</v>
      </c>
      <c r="J947" s="12">
        <v>1539.0989999999999</v>
      </c>
      <c r="K947" s="12">
        <v>579.91962212999999</v>
      </c>
      <c r="L947" s="8">
        <f t="shared" si="16"/>
        <v>892553710.50066078</v>
      </c>
      <c r="M947" s="8">
        <v>4</v>
      </c>
      <c r="N947" s="12">
        <v>40.261520629699469</v>
      </c>
      <c r="O947" s="8">
        <v>1807</v>
      </c>
      <c r="P947" s="8">
        <v>40.460630962088494</v>
      </c>
      <c r="Q947" s="8" t="s">
        <v>2071</v>
      </c>
      <c r="R947" s="12">
        <v>97.869905369781605</v>
      </c>
      <c r="S947" s="8">
        <v>2177.92</v>
      </c>
    </row>
    <row r="948" spans="1:19">
      <c r="A948" s="8" t="s">
        <v>1200</v>
      </c>
      <c r="B948" s="8">
        <v>1</v>
      </c>
      <c r="C948" s="9">
        <v>40004</v>
      </c>
      <c r="D948" s="8" t="s">
        <v>2061</v>
      </c>
      <c r="E948" s="10">
        <v>45.425624137299998</v>
      </c>
      <c r="F948" s="10">
        <v>-102.35012955800001</v>
      </c>
      <c r="G948" s="8" t="s">
        <v>956</v>
      </c>
      <c r="H948" s="11">
        <v>2.2000674778879747</v>
      </c>
      <c r="I948" s="11">
        <v>-22.490626370187794</v>
      </c>
      <c r="J948" s="12">
        <v>54.4833</v>
      </c>
      <c r="K948" s="12">
        <v>427.18727389899999</v>
      </c>
      <c r="L948" s="8">
        <f t="shared" si="16"/>
        <v>23274572.400021385</v>
      </c>
      <c r="M948" s="8">
        <v>2</v>
      </c>
      <c r="N948" s="12">
        <v>18.691049246271085</v>
      </c>
      <c r="O948" s="8">
        <v>518</v>
      </c>
      <c r="P948" s="8">
        <v>18.786162128053608</v>
      </c>
      <c r="Q948" s="8" t="s">
        <v>2071</v>
      </c>
      <c r="R948" s="12">
        <v>48.583718583168896</v>
      </c>
      <c r="S948" s="8">
        <v>297.75</v>
      </c>
    </row>
    <row r="949" spans="1:19">
      <c r="A949" s="8" t="s">
        <v>1096</v>
      </c>
      <c r="B949" s="8">
        <v>1</v>
      </c>
      <c r="C949" s="9">
        <v>40003</v>
      </c>
      <c r="D949" s="8" t="s">
        <v>2061</v>
      </c>
      <c r="E949" s="10">
        <v>45.153616221500002</v>
      </c>
      <c r="F949" s="10">
        <v>-102.597229137</v>
      </c>
      <c r="G949" s="8" t="s">
        <v>956</v>
      </c>
      <c r="H949" s="11">
        <v>9.7145658749768984</v>
      </c>
      <c r="I949" s="11">
        <v>-28.274695920288416</v>
      </c>
      <c r="J949" s="12">
        <v>4093.0227</v>
      </c>
      <c r="K949" s="12">
        <v>399.37618823899999</v>
      </c>
      <c r="L949" s="8">
        <f t="shared" si="16"/>
        <v>1634655804.3016999</v>
      </c>
      <c r="M949" s="8">
        <v>4</v>
      </c>
      <c r="N949" s="12">
        <v>0.54135663087708952</v>
      </c>
      <c r="O949" s="8">
        <v>668</v>
      </c>
      <c r="P949" s="8">
        <v>0.58263217929888667</v>
      </c>
      <c r="Q949" s="8" t="s">
        <v>2069</v>
      </c>
      <c r="R949" s="12">
        <v>9.9678247893700291</v>
      </c>
      <c r="S949" s="8">
        <v>2745.43</v>
      </c>
    </row>
    <row r="950" spans="1:19">
      <c r="A950" s="8" t="s">
        <v>1016</v>
      </c>
      <c r="B950" s="8">
        <v>1</v>
      </c>
      <c r="C950" s="9">
        <v>39667</v>
      </c>
      <c r="D950" s="8" t="s">
        <v>2061</v>
      </c>
      <c r="E950" s="10">
        <v>45.687323360900002</v>
      </c>
      <c r="F950" s="10">
        <v>-101.839466723</v>
      </c>
      <c r="G950" s="8" t="s">
        <v>956</v>
      </c>
      <c r="H950" s="11">
        <v>6.8294911379299288</v>
      </c>
      <c r="I950" s="11">
        <v>-25.020518818771603</v>
      </c>
      <c r="J950" s="12">
        <v>9169.9740000000002</v>
      </c>
      <c r="K950" s="12">
        <v>411.19157962700001</v>
      </c>
      <c r="L950" s="8">
        <f t="shared" si="16"/>
        <v>3770616094.1985197</v>
      </c>
      <c r="M950" s="8">
        <v>4</v>
      </c>
      <c r="N950" s="12">
        <v>8.9049354950941435</v>
      </c>
      <c r="O950" s="8">
        <v>4213</v>
      </c>
      <c r="P950" s="8">
        <v>8.9290180954517453</v>
      </c>
      <c r="Q950" s="8" t="s">
        <v>2071</v>
      </c>
      <c r="R950" s="12">
        <v>25.054098659324275</v>
      </c>
      <c r="S950" s="8">
        <v>1146.83</v>
      </c>
    </row>
    <row r="951" spans="1:19">
      <c r="A951" s="8" t="s">
        <v>1621</v>
      </c>
      <c r="B951" s="8">
        <v>1</v>
      </c>
      <c r="C951" s="9">
        <v>40001</v>
      </c>
      <c r="D951" s="8" t="s">
        <v>2061</v>
      </c>
      <c r="E951" s="10">
        <v>44.474075908300001</v>
      </c>
      <c r="F951" s="10">
        <v>-103.22005976200001</v>
      </c>
      <c r="G951" s="8" t="s">
        <v>956</v>
      </c>
      <c r="H951" s="11">
        <v>12.94521994296737</v>
      </c>
      <c r="I951" s="11">
        <v>-28.80432135180126</v>
      </c>
      <c r="J951" s="12">
        <v>495.88650000000001</v>
      </c>
      <c r="K951" s="12">
        <v>549.90183943299996</v>
      </c>
      <c r="L951" s="8">
        <f t="shared" si="16"/>
        <v>272688898.49999231</v>
      </c>
      <c r="M951" s="8">
        <v>3</v>
      </c>
      <c r="N951" s="12">
        <v>2.5915193270947037</v>
      </c>
      <c r="O951" s="8">
        <v>1191</v>
      </c>
      <c r="P951" s="8">
        <v>3.0985556564921848</v>
      </c>
      <c r="Q951" s="8" t="s">
        <v>2072</v>
      </c>
      <c r="R951" s="12">
        <v>24.265394997541534</v>
      </c>
      <c r="S951" s="8">
        <v>1980.81</v>
      </c>
    </row>
    <row r="952" spans="1:19">
      <c r="A952" s="8" t="s">
        <v>1321</v>
      </c>
      <c r="B952" s="8">
        <v>1</v>
      </c>
      <c r="C952" s="9">
        <v>39980</v>
      </c>
      <c r="D952" s="8" t="s">
        <v>2061</v>
      </c>
      <c r="E952" s="10">
        <v>44.1126957233</v>
      </c>
      <c r="F952" s="10">
        <v>-100.95097685899999</v>
      </c>
      <c r="G952" s="8" t="s">
        <v>956</v>
      </c>
      <c r="H952" s="11">
        <v>5.8188636717471551</v>
      </c>
      <c r="I952" s="11">
        <v>-29.220923258867895</v>
      </c>
      <c r="J952" s="12">
        <v>4651.3449000000001</v>
      </c>
      <c r="K952" s="12">
        <v>451.03355719799998</v>
      </c>
      <c r="L952" s="8">
        <f t="shared" si="16"/>
        <v>2097912636.0017755</v>
      </c>
      <c r="M952" s="8">
        <v>4</v>
      </c>
      <c r="N952" s="12">
        <v>5.8952303695505233</v>
      </c>
      <c r="O952" s="8">
        <v>584</v>
      </c>
      <c r="P952" s="8">
        <v>6.0148325628226109</v>
      </c>
      <c r="Q952" s="8" t="s">
        <v>2071</v>
      </c>
      <c r="R952" s="12">
        <v>17.310967073626287</v>
      </c>
      <c r="S952" s="8">
        <v>2758.88</v>
      </c>
    </row>
    <row r="953" spans="1:19">
      <c r="A953" s="8" t="s">
        <v>1032</v>
      </c>
      <c r="B953" s="8">
        <v>1</v>
      </c>
      <c r="C953" s="9">
        <v>39700</v>
      </c>
      <c r="D953" s="8" t="s">
        <v>2061</v>
      </c>
      <c r="E953" s="10">
        <v>45.656355147600003</v>
      </c>
      <c r="F953" s="10">
        <v>-100.850830022</v>
      </c>
      <c r="G953" s="8" t="s">
        <v>956</v>
      </c>
      <c r="H953" s="11">
        <v>3.6131777063700254</v>
      </c>
      <c r="I953" s="11">
        <v>-26.658256241083986</v>
      </c>
      <c r="J953" s="12">
        <v>13698.6867</v>
      </c>
      <c r="K953" s="12">
        <v>418.87234890000002</v>
      </c>
      <c r="L953" s="8">
        <f t="shared" si="16"/>
        <v>5738001074.8741894</v>
      </c>
      <c r="M953" s="8">
        <v>5</v>
      </c>
      <c r="N953" s="12">
        <v>7.6779611898378093</v>
      </c>
      <c r="O953" s="8">
        <v>1066</v>
      </c>
      <c r="P953" s="8">
        <v>7.7001557231720392</v>
      </c>
      <c r="Q953" s="8" t="s">
        <v>2071</v>
      </c>
      <c r="R953" s="12">
        <v>22.412982279474583</v>
      </c>
      <c r="S953" s="8">
        <v>2236.48</v>
      </c>
    </row>
    <row r="954" spans="1:19">
      <c r="A954" s="8" t="s">
        <v>1904</v>
      </c>
      <c r="B954" s="8">
        <v>1</v>
      </c>
      <c r="C954" s="9">
        <v>40059</v>
      </c>
      <c r="D954" s="8" t="s">
        <v>2061</v>
      </c>
      <c r="E954" s="10">
        <v>42.998591431599998</v>
      </c>
      <c r="F954" s="10">
        <v>-97.004416239500003</v>
      </c>
      <c r="G954" s="8" t="s">
        <v>953</v>
      </c>
      <c r="H954" s="11">
        <v>12.375631778757274</v>
      </c>
      <c r="I954" s="11">
        <v>-26.526228349033765</v>
      </c>
      <c r="J954" s="12">
        <v>5435.6562000000004</v>
      </c>
      <c r="K954" s="12">
        <v>626.83111369999995</v>
      </c>
      <c r="L954" s="8">
        <f t="shared" si="16"/>
        <v>3407238429.5363102</v>
      </c>
      <c r="M954" s="8">
        <v>4</v>
      </c>
      <c r="N954" s="12">
        <v>62.907703924442906</v>
      </c>
      <c r="O954" s="8">
        <v>1091</v>
      </c>
      <c r="P954" s="8">
        <v>63.742038349425926</v>
      </c>
      <c r="Q954" s="8" t="s">
        <v>2071</v>
      </c>
      <c r="R954" s="12">
        <v>139.81739907729067</v>
      </c>
      <c r="S954" s="8">
        <v>1547.69</v>
      </c>
    </row>
    <row r="955" spans="1:19">
      <c r="A955" s="8" t="s">
        <v>1015</v>
      </c>
      <c r="B955" s="8">
        <v>1</v>
      </c>
      <c r="C955" s="9">
        <v>39666</v>
      </c>
      <c r="D955" s="8" t="s">
        <v>2061</v>
      </c>
      <c r="E955" s="10">
        <v>45.7284997191</v>
      </c>
      <c r="F955" s="10">
        <v>-101.984377565</v>
      </c>
      <c r="G955" s="8" t="s">
        <v>956</v>
      </c>
      <c r="H955" s="11">
        <v>5.0137130131659218</v>
      </c>
      <c r="I955" s="11">
        <v>-23.300536965689478</v>
      </c>
      <c r="J955" s="12">
        <v>8610.5259000000005</v>
      </c>
      <c r="K955" s="12">
        <v>409.76601529999999</v>
      </c>
      <c r="L955" s="8">
        <f t="shared" si="16"/>
        <v>3528300887.6804461</v>
      </c>
      <c r="M955" s="8">
        <v>4</v>
      </c>
      <c r="N955" s="12">
        <v>8.8544726170671755</v>
      </c>
      <c r="O955" s="8">
        <v>1605</v>
      </c>
      <c r="P955" s="8">
        <v>8.8780013348994427</v>
      </c>
      <c r="Q955" s="8" t="s">
        <v>2071</v>
      </c>
      <c r="R955" s="12">
        <v>25.000358520832396</v>
      </c>
      <c r="S955" s="8">
        <v>1676.33</v>
      </c>
    </row>
    <row r="956" spans="1:19">
      <c r="A956" s="8" t="s">
        <v>1489</v>
      </c>
      <c r="B956" s="8">
        <v>1</v>
      </c>
      <c r="C956" s="9">
        <v>39695</v>
      </c>
      <c r="D956" s="8" t="s">
        <v>2061</v>
      </c>
      <c r="E956" s="10">
        <v>45.0014374414</v>
      </c>
      <c r="F956" s="10">
        <v>-98.637658631899995</v>
      </c>
      <c r="G956" s="8" t="s">
        <v>953</v>
      </c>
      <c r="H956" s="11">
        <v>5.8898882654302875</v>
      </c>
      <c r="I956" s="11">
        <v>-28.006537940527274</v>
      </c>
      <c r="J956" s="12">
        <v>4580.3159999999998</v>
      </c>
      <c r="K956" s="12">
        <v>503.2338972</v>
      </c>
      <c r="L956" s="8">
        <f t="shared" si="16"/>
        <v>2304970271.0875154</v>
      </c>
      <c r="M956" s="8">
        <v>4</v>
      </c>
      <c r="N956" s="12">
        <v>33.452365461758255</v>
      </c>
      <c r="O956" s="8">
        <v>1209</v>
      </c>
      <c r="P956" s="8">
        <v>33.573248521001524</v>
      </c>
      <c r="Q956" s="8" t="s">
        <v>2071</v>
      </c>
      <c r="R956" s="12">
        <v>73.647955454030807</v>
      </c>
      <c r="S956" s="8">
        <v>1415.03</v>
      </c>
    </row>
    <row r="957" spans="1:19">
      <c r="A957" s="8" t="s">
        <v>1070</v>
      </c>
      <c r="B957" s="8">
        <v>1</v>
      </c>
      <c r="C957" s="9">
        <v>39981</v>
      </c>
      <c r="D957" s="8" t="s">
        <v>2061</v>
      </c>
      <c r="E957" s="10">
        <v>44.043861541600002</v>
      </c>
      <c r="F957" s="10">
        <v>-101.451115071</v>
      </c>
      <c r="G957" s="8" t="s">
        <v>956</v>
      </c>
      <c r="H957" s="11">
        <v>3.9545667776411619</v>
      </c>
      <c r="I957" s="11">
        <v>-28.464816780131187</v>
      </c>
      <c r="J957" s="12">
        <v>2676.1410000000001</v>
      </c>
      <c r="K957" s="12">
        <v>447.54448239999999</v>
      </c>
      <c r="L957" s="8">
        <f t="shared" si="16"/>
        <v>1197692138.6744184</v>
      </c>
      <c r="M957" s="8">
        <v>4</v>
      </c>
      <c r="N957" s="12">
        <v>5.2597436973686973</v>
      </c>
      <c r="O957" s="8">
        <v>608</v>
      </c>
      <c r="P957" s="8">
        <v>5.3821492058775</v>
      </c>
      <c r="Q957" s="8" t="s">
        <v>2071</v>
      </c>
      <c r="R957" s="12">
        <v>15.943686479019462</v>
      </c>
      <c r="S957" s="8">
        <v>2587.36</v>
      </c>
    </row>
    <row r="958" spans="1:19">
      <c r="A958" s="8" t="s">
        <v>1142</v>
      </c>
      <c r="B958" s="8">
        <v>1</v>
      </c>
      <c r="C958" s="9">
        <v>40052</v>
      </c>
      <c r="D958" s="8" t="s">
        <v>2061</v>
      </c>
      <c r="E958" s="10">
        <v>44.803198377900003</v>
      </c>
      <c r="F958" s="10">
        <v>-102.544045328</v>
      </c>
      <c r="G958" s="8" t="s">
        <v>956</v>
      </c>
      <c r="H958" s="11">
        <v>11.016790160248974</v>
      </c>
      <c r="I958" s="11">
        <v>-29.707897590936703</v>
      </c>
      <c r="J958" s="12">
        <v>1264.5351000000001</v>
      </c>
      <c r="K958" s="12">
        <v>418.9981075</v>
      </c>
      <c r="L958" s="8">
        <f t="shared" si="16"/>
        <v>529837813.76732326</v>
      </c>
      <c r="M958" s="8">
        <v>4</v>
      </c>
      <c r="N958" s="12">
        <v>1.5297360309681469</v>
      </c>
      <c r="O958" s="8">
        <v>958</v>
      </c>
      <c r="P958" s="8">
        <v>1.6535206765681509</v>
      </c>
      <c r="Q958" s="8" t="s">
        <v>2069</v>
      </c>
      <c r="R958" s="12">
        <v>13.614159006048698</v>
      </c>
      <c r="S958" s="8">
        <v>2467.87</v>
      </c>
    </row>
    <row r="959" spans="1:19">
      <c r="A959" s="8" t="s">
        <v>1127</v>
      </c>
      <c r="B959" s="8">
        <v>1</v>
      </c>
      <c r="C959" s="9">
        <v>40038</v>
      </c>
      <c r="D959" s="8" t="s">
        <v>2061</v>
      </c>
      <c r="E959" s="10">
        <v>43.422442428799997</v>
      </c>
      <c r="F959" s="10">
        <v>-103.991804168</v>
      </c>
      <c r="G959" s="8" t="s">
        <v>956</v>
      </c>
      <c r="H959" s="11">
        <v>5.4699780341208912</v>
      </c>
      <c r="I959" s="11">
        <v>-26.384063067372683</v>
      </c>
      <c r="J959" s="12">
        <v>13891.0455</v>
      </c>
      <c r="K959" s="12">
        <v>349.689547</v>
      </c>
      <c r="L959" s="8">
        <f t="shared" si="16"/>
        <v>4857553408.2513885</v>
      </c>
      <c r="M959" s="8">
        <v>5</v>
      </c>
      <c r="N959" s="12">
        <v>3.6918908473532831E-2</v>
      </c>
      <c r="O959" s="8">
        <v>823</v>
      </c>
      <c r="P959" s="8">
        <v>4.8420357890250343E-2</v>
      </c>
      <c r="Q959" s="8" t="s">
        <v>2069</v>
      </c>
      <c r="R959" s="12">
        <v>5.2058328034775867</v>
      </c>
      <c r="S959" s="8">
        <v>1177.9100000000001</v>
      </c>
    </row>
    <row r="960" spans="1:19">
      <c r="A960" s="8" t="s">
        <v>1095</v>
      </c>
      <c r="B960" s="8">
        <v>1</v>
      </c>
      <c r="C960" s="9">
        <v>40002</v>
      </c>
      <c r="D960" s="8" t="s">
        <v>2061</v>
      </c>
      <c r="E960" s="10">
        <v>44.817149794999999</v>
      </c>
      <c r="F960" s="10">
        <v>-103.69388494899999</v>
      </c>
      <c r="G960" s="8" t="s">
        <v>956</v>
      </c>
      <c r="H960" s="13">
        <v>11.44156591297333</v>
      </c>
      <c r="I960" s="13">
        <v>-25.250271911567527</v>
      </c>
      <c r="J960" s="12">
        <v>809.00819999999999</v>
      </c>
      <c r="K960" s="12">
        <v>382.4135842</v>
      </c>
      <c r="L960" s="8">
        <f t="shared" si="16"/>
        <v>309375725.40919048</v>
      </c>
      <c r="M960" s="8">
        <v>3</v>
      </c>
      <c r="N960" s="12">
        <v>9.2407646041711408E-2</v>
      </c>
      <c r="O960" s="8">
        <v>415</v>
      </c>
      <c r="P960" s="8">
        <v>0.13703208427740277</v>
      </c>
      <c r="Q960" s="8" t="s">
        <v>2069</v>
      </c>
      <c r="R960" s="12">
        <v>4.8458841568736721</v>
      </c>
      <c r="S960" s="8">
        <v>2225.38</v>
      </c>
    </row>
    <row r="961" spans="1:19">
      <c r="A961" s="8" t="s">
        <v>1431</v>
      </c>
      <c r="B961" s="8">
        <v>1</v>
      </c>
      <c r="C961" s="9">
        <v>40008</v>
      </c>
      <c r="D961" s="8" t="s">
        <v>2061</v>
      </c>
      <c r="E961" s="10">
        <v>43.241115245400003</v>
      </c>
      <c r="F961" s="10">
        <v>-99.1871577565</v>
      </c>
      <c r="G961" s="8" t="s">
        <v>956</v>
      </c>
      <c r="H961" s="11">
        <v>7.7577906506369105</v>
      </c>
      <c r="I961" s="11">
        <v>-25.956018680601783</v>
      </c>
      <c r="J961" s="12">
        <v>141.10470000000001</v>
      </c>
      <c r="K961" s="12">
        <v>633.23334160000002</v>
      </c>
      <c r="L961" s="8">
        <f t="shared" si="16"/>
        <v>89352200.696465537</v>
      </c>
      <c r="M961" s="8">
        <v>3</v>
      </c>
      <c r="N961" s="12">
        <v>16.465624454165383</v>
      </c>
      <c r="O961" s="8">
        <v>1535</v>
      </c>
      <c r="P961" s="8">
        <v>16.697956165569558</v>
      </c>
      <c r="Q961" s="8" t="s">
        <v>2071</v>
      </c>
      <c r="R961" s="12">
        <v>45.354839151801258</v>
      </c>
      <c r="S961" s="8">
        <v>923.63</v>
      </c>
    </row>
    <row r="962" spans="1:19">
      <c r="A962" s="8" t="s">
        <v>1039</v>
      </c>
      <c r="B962" s="8">
        <v>1</v>
      </c>
      <c r="C962" s="9">
        <v>39715</v>
      </c>
      <c r="D962" s="8" t="s">
        <v>2061</v>
      </c>
      <c r="E962" s="10">
        <v>45.7641107651</v>
      </c>
      <c r="F962" s="10">
        <v>-100.683127486</v>
      </c>
      <c r="G962" s="8" t="s">
        <v>956</v>
      </c>
      <c r="H962" s="11">
        <v>2.9812927839025467</v>
      </c>
      <c r="I962" s="11">
        <v>-21.185230118429015</v>
      </c>
      <c r="J962" s="12">
        <v>673.41150000000005</v>
      </c>
      <c r="K962" s="12">
        <v>440.15297470000002</v>
      </c>
      <c r="L962" s="8">
        <f t="shared" si="16"/>
        <v>296404074.92218906</v>
      </c>
      <c r="M962" s="8">
        <v>3</v>
      </c>
      <c r="N962" s="12">
        <v>22.847017151083442</v>
      </c>
      <c r="O962" s="8">
        <v>593</v>
      </c>
      <c r="P962" s="8">
        <v>22.931930279266311</v>
      </c>
      <c r="Q962" s="8" t="s">
        <v>2071</v>
      </c>
      <c r="R962" s="12">
        <v>51.63246462802752</v>
      </c>
      <c r="S962" s="8">
        <v>703.91</v>
      </c>
    </row>
    <row r="963" spans="1:19">
      <c r="A963" s="8" t="s">
        <v>1681</v>
      </c>
      <c r="B963" s="8">
        <v>1</v>
      </c>
      <c r="C963" s="9">
        <v>39694</v>
      </c>
      <c r="D963" s="8" t="s">
        <v>2061</v>
      </c>
      <c r="E963" s="10">
        <v>45.352315014299997</v>
      </c>
      <c r="F963" s="10">
        <v>-96.7089065527</v>
      </c>
      <c r="G963" s="8" t="s">
        <v>953</v>
      </c>
      <c r="H963" s="11">
        <v>5.0911610306937609</v>
      </c>
      <c r="I963" s="11">
        <v>-23.56881587870992</v>
      </c>
      <c r="J963" s="12">
        <v>528.17669999999998</v>
      </c>
      <c r="K963" s="12">
        <v>575.27824210000006</v>
      </c>
      <c r="L963" s="8">
        <f t="shared" si="16"/>
        <v>303848563.49417913</v>
      </c>
      <c r="M963" s="8">
        <v>3</v>
      </c>
      <c r="N963" s="12">
        <v>37.737693363729335</v>
      </c>
      <c r="O963" s="8">
        <v>993</v>
      </c>
      <c r="P963" s="8">
        <v>37.981453489869601</v>
      </c>
      <c r="Q963" s="8" t="s">
        <v>2071</v>
      </c>
      <c r="R963" s="12">
        <v>87.752809896331925</v>
      </c>
      <c r="S963" s="8">
        <v>1231.24</v>
      </c>
    </row>
    <row r="964" spans="1:19">
      <c r="A964" s="8" t="s">
        <v>1028</v>
      </c>
      <c r="B964" s="8">
        <v>1</v>
      </c>
      <c r="C964" s="9">
        <v>39687</v>
      </c>
      <c r="D964" s="8" t="s">
        <v>2061</v>
      </c>
      <c r="E964" s="10">
        <v>44.395086192599997</v>
      </c>
      <c r="F964" s="10">
        <v>-102.805083865</v>
      </c>
      <c r="G964" s="8" t="s">
        <v>956</v>
      </c>
      <c r="H964" s="11">
        <v>3.7201020654929158</v>
      </c>
      <c r="I964" s="11">
        <v>-27.919029688863073</v>
      </c>
      <c r="J964" s="12">
        <v>1017.3501</v>
      </c>
      <c r="K964" s="12">
        <v>428.71301649999998</v>
      </c>
      <c r="L964" s="8">
        <f t="shared" si="16"/>
        <v>436151230.20757663</v>
      </c>
      <c r="M964" s="8">
        <v>4</v>
      </c>
      <c r="N964" s="12">
        <v>0.56586215606372281</v>
      </c>
      <c r="O964" s="8">
        <v>328</v>
      </c>
      <c r="P964" s="8">
        <v>0.57775562269763625</v>
      </c>
      <c r="Q964" s="8" t="s">
        <v>2069</v>
      </c>
      <c r="R964" s="12">
        <v>10.481845140080306</v>
      </c>
      <c r="S964" s="8">
        <v>3934.01</v>
      </c>
    </row>
    <row r="965" spans="1:19">
      <c r="A965" s="8" t="s">
        <v>1122</v>
      </c>
      <c r="B965" s="8">
        <v>1</v>
      </c>
      <c r="C965" s="9">
        <v>40030</v>
      </c>
      <c r="D965" s="8" t="s">
        <v>2061</v>
      </c>
      <c r="E965" s="10">
        <v>45.516825504700002</v>
      </c>
      <c r="F965" s="10">
        <v>-104.011886656</v>
      </c>
      <c r="G965" s="8" t="s">
        <v>956</v>
      </c>
      <c r="H965" s="11">
        <v>6.9618259854811955</v>
      </c>
      <c r="I965" s="11">
        <v>-31.699344059762076</v>
      </c>
      <c r="J965" s="12">
        <v>4977.1908000000003</v>
      </c>
      <c r="K965" s="12">
        <v>395.63667703900001</v>
      </c>
      <c r="L965" s="8">
        <f t="shared" ref="L965:L1028" si="17">J965*K965*1000</f>
        <v>1969159229.1010821</v>
      </c>
      <c r="M965" s="8">
        <v>4</v>
      </c>
      <c r="N965" s="12">
        <v>0.481426312616268</v>
      </c>
      <c r="O965" s="8">
        <v>333</v>
      </c>
      <c r="P965" s="8">
        <v>0.48774478175765723</v>
      </c>
      <c r="Q965" s="8" t="s">
        <v>2069</v>
      </c>
      <c r="R965" s="12">
        <v>6.4586309275438696</v>
      </c>
      <c r="S965" s="8">
        <v>2054.9699999999998</v>
      </c>
    </row>
    <row r="966" spans="1:19">
      <c r="A966" s="8" t="s">
        <v>1270</v>
      </c>
      <c r="B966" s="8">
        <v>1</v>
      </c>
      <c r="C966" s="9">
        <v>39709</v>
      </c>
      <c r="D966" s="8" t="s">
        <v>2061</v>
      </c>
      <c r="E966" s="10">
        <v>44.045876124700001</v>
      </c>
      <c r="F966" s="10">
        <v>-99.158128184399999</v>
      </c>
      <c r="G966" s="8" t="s">
        <v>956</v>
      </c>
      <c r="H966" s="11">
        <v>5.810928416359241</v>
      </c>
      <c r="I966" s="11">
        <v>-24.750705042452115</v>
      </c>
      <c r="J966" s="12">
        <v>908.55809999999997</v>
      </c>
      <c r="K966" s="12">
        <v>506.24558869700002</v>
      </c>
      <c r="L966" s="8">
        <f t="shared" si="17"/>
        <v>459953530.19992781</v>
      </c>
      <c r="M966" s="8">
        <v>3</v>
      </c>
      <c r="N966" s="12">
        <v>6.5874851180286358</v>
      </c>
      <c r="O966" s="8">
        <v>598</v>
      </c>
      <c r="P966" s="8">
        <v>6.6416753253666467</v>
      </c>
      <c r="Q966" s="8" t="s">
        <v>2069</v>
      </c>
      <c r="R966" s="12">
        <v>22.597846004897459</v>
      </c>
      <c r="S966" s="8">
        <v>1579.15</v>
      </c>
    </row>
    <row r="967" spans="1:19">
      <c r="A967" s="8" t="s">
        <v>1007</v>
      </c>
      <c r="B967" s="8">
        <v>1</v>
      </c>
      <c r="C967" s="9">
        <v>39660</v>
      </c>
      <c r="D967" s="8" t="s">
        <v>2061</v>
      </c>
      <c r="E967" s="10">
        <v>43.487299977799999</v>
      </c>
      <c r="F967" s="10">
        <v>-102.48142252</v>
      </c>
      <c r="G967" s="8" t="s">
        <v>956</v>
      </c>
      <c r="H967" s="11">
        <v>3.4820719004332243</v>
      </c>
      <c r="I967" s="11">
        <v>-25.14526359599817</v>
      </c>
      <c r="J967" s="12">
        <v>514.60829999999999</v>
      </c>
      <c r="K967" s="12">
        <v>469.263788788</v>
      </c>
      <c r="L967" s="8">
        <f t="shared" si="17"/>
        <v>241487040.59975171</v>
      </c>
      <c r="M967" s="8">
        <v>3</v>
      </c>
      <c r="N967" s="12">
        <v>1.1840551004361068</v>
      </c>
      <c r="O967" s="8">
        <v>1001</v>
      </c>
      <c r="P967" s="8">
        <v>1.3999327118233718</v>
      </c>
      <c r="Q967" s="8" t="s">
        <v>2069</v>
      </c>
      <c r="R967" s="12">
        <v>12.417710175249473</v>
      </c>
      <c r="S967" s="8">
        <v>681.03</v>
      </c>
    </row>
    <row r="968" spans="1:19">
      <c r="A968" s="8" t="s">
        <v>1139</v>
      </c>
      <c r="B968" s="8">
        <v>1</v>
      </c>
      <c r="C968" s="9">
        <v>40051</v>
      </c>
      <c r="D968" s="8" t="s">
        <v>2061</v>
      </c>
      <c r="E968" s="10">
        <v>45.107774755100003</v>
      </c>
      <c r="F968" s="10">
        <v>-102.896121679</v>
      </c>
      <c r="G968" s="8" t="s">
        <v>956</v>
      </c>
      <c r="H968" s="11">
        <v>11.044390447608954</v>
      </c>
      <c r="I968" s="11">
        <v>-28.263038623354394</v>
      </c>
      <c r="J968" s="12">
        <v>2485.0781999999999</v>
      </c>
      <c r="K968" s="12">
        <v>395.933220291</v>
      </c>
      <c r="L968" s="8">
        <f t="shared" si="17"/>
        <v>983925014.40096164</v>
      </c>
      <c r="M968" s="8">
        <v>4</v>
      </c>
      <c r="N968" s="12">
        <v>0.36943149233270695</v>
      </c>
      <c r="O968" s="8">
        <v>48016</v>
      </c>
      <c r="P968" s="8">
        <v>0.42454534813859263</v>
      </c>
      <c r="Q968" s="8" t="s">
        <v>2070</v>
      </c>
      <c r="R968" s="12">
        <v>10.948582855260398</v>
      </c>
      <c r="S968" s="8">
        <v>13095.27</v>
      </c>
    </row>
    <row r="969" spans="1:19">
      <c r="A969" s="8" t="s">
        <v>1536</v>
      </c>
      <c r="B969" s="8">
        <v>1</v>
      </c>
      <c r="C969" s="9">
        <v>40010</v>
      </c>
      <c r="D969" s="8" t="s">
        <v>2061</v>
      </c>
      <c r="E969" s="10">
        <v>43.126645631700001</v>
      </c>
      <c r="F969" s="10">
        <v>-101.719605723</v>
      </c>
      <c r="G969" s="8" t="s">
        <v>956</v>
      </c>
      <c r="H969" s="11">
        <v>8.0201839226880729</v>
      </c>
      <c r="I969" s="11">
        <v>-26.319820989805667</v>
      </c>
      <c r="J969" s="12">
        <v>710.95500000000004</v>
      </c>
      <c r="K969" s="12">
        <v>477.79180200000002</v>
      </c>
      <c r="L969" s="8">
        <f t="shared" si="17"/>
        <v>339688470.59091008</v>
      </c>
      <c r="M969" s="8">
        <v>3</v>
      </c>
      <c r="N969" s="12">
        <v>13.671636180635367</v>
      </c>
      <c r="O969" s="8">
        <v>1271</v>
      </c>
      <c r="P969" s="8">
        <v>13.818030468734841</v>
      </c>
      <c r="Q969" s="8" t="s">
        <v>2070</v>
      </c>
      <c r="R969" s="12">
        <v>48.173432804748806</v>
      </c>
      <c r="S969" s="8">
        <v>289.33</v>
      </c>
    </row>
    <row r="970" spans="1:19">
      <c r="A970" s="8" t="s">
        <v>1118</v>
      </c>
      <c r="B970" s="8">
        <v>1</v>
      </c>
      <c r="C970" s="9">
        <v>40029</v>
      </c>
      <c r="D970" s="8" t="s">
        <v>2061</v>
      </c>
      <c r="E970" s="10">
        <v>45.941328310700001</v>
      </c>
      <c r="F970" s="10">
        <v>-103.002608313</v>
      </c>
      <c r="G970" s="8" t="s">
        <v>956</v>
      </c>
      <c r="H970" s="11">
        <v>9.6774535960767665</v>
      </c>
      <c r="I970" s="11">
        <v>-26.400621675493447</v>
      </c>
      <c r="J970" s="12">
        <v>1542.1383000000001</v>
      </c>
      <c r="K970" s="12">
        <v>399.84454623800002</v>
      </c>
      <c r="L970" s="8">
        <f t="shared" si="17"/>
        <v>616615588.79974079</v>
      </c>
      <c r="M970" s="8">
        <v>4</v>
      </c>
      <c r="N970" s="12">
        <v>13.587064390851205</v>
      </c>
      <c r="O970" s="8">
        <v>609</v>
      </c>
      <c r="P970" s="8">
        <v>13.618424071519271</v>
      </c>
      <c r="Q970" s="8" t="s">
        <v>2071</v>
      </c>
      <c r="R970" s="12">
        <v>29.636948957148118</v>
      </c>
      <c r="S970" s="8">
        <v>2192.6</v>
      </c>
    </row>
    <row r="971" spans="1:19">
      <c r="A971" s="8" t="s">
        <v>1125</v>
      </c>
      <c r="B971" s="8">
        <v>1</v>
      </c>
      <c r="C971" s="9">
        <v>40037</v>
      </c>
      <c r="D971" s="8" t="s">
        <v>2061</v>
      </c>
      <c r="E971" s="10">
        <v>43.252978117399998</v>
      </c>
      <c r="F971" s="10">
        <v>-103.71457037899999</v>
      </c>
      <c r="G971" s="8" t="s">
        <v>956</v>
      </c>
      <c r="H971" s="11">
        <v>5.775447578640545</v>
      </c>
      <c r="I971" s="11">
        <v>-25.090940222455217</v>
      </c>
      <c r="J971" s="12">
        <v>19745.345700000002</v>
      </c>
      <c r="K971" s="12">
        <v>375.22046190899999</v>
      </c>
      <c r="L971" s="8">
        <f t="shared" si="17"/>
        <v>7408857734.1068869</v>
      </c>
      <c r="M971" s="8">
        <v>5</v>
      </c>
      <c r="N971" s="12">
        <v>3.8230183685404491E-2</v>
      </c>
      <c r="O971" s="8">
        <v>751</v>
      </c>
      <c r="P971" s="8">
        <v>0.11230115596021301</v>
      </c>
      <c r="Q971" s="8" t="s">
        <v>2069</v>
      </c>
      <c r="R971" s="12">
        <v>5.4319462816664297</v>
      </c>
      <c r="S971" s="8">
        <v>5023.95</v>
      </c>
    </row>
    <row r="972" spans="1:19">
      <c r="A972" s="8" t="s">
        <v>1785</v>
      </c>
      <c r="B972" s="8">
        <v>1</v>
      </c>
      <c r="C972" s="9">
        <v>40015</v>
      </c>
      <c r="D972" s="8" t="s">
        <v>2061</v>
      </c>
      <c r="E972" s="10">
        <v>43.905492536300002</v>
      </c>
      <c r="F972" s="10">
        <v>-96.484974834100001</v>
      </c>
      <c r="G972" s="8" t="s">
        <v>953</v>
      </c>
      <c r="H972" s="11">
        <v>15.295206119578282</v>
      </c>
      <c r="I972" s="11">
        <v>-26.100061368389472</v>
      </c>
      <c r="J972" s="12">
        <v>444.90960000000001</v>
      </c>
      <c r="K972" s="12">
        <v>653.9171245</v>
      </c>
      <c r="L972" s="8">
        <f t="shared" si="17"/>
        <v>290934006.29444522</v>
      </c>
      <c r="M972" s="8">
        <v>3</v>
      </c>
      <c r="N972" s="12">
        <v>67.345155533303682</v>
      </c>
      <c r="O972" s="8">
        <v>5275</v>
      </c>
      <c r="P972" s="8">
        <v>69.594201497903853</v>
      </c>
      <c r="Q972" s="8" t="s">
        <v>2071</v>
      </c>
      <c r="R972" s="12">
        <v>167.34086914436028</v>
      </c>
      <c r="S972" s="8">
        <v>940.98</v>
      </c>
    </row>
    <row r="973" spans="1:19">
      <c r="A973" s="8" t="s">
        <v>1066</v>
      </c>
      <c r="B973" s="8">
        <v>1</v>
      </c>
      <c r="C973" s="9">
        <v>39974</v>
      </c>
      <c r="D973" s="8" t="s">
        <v>2061</v>
      </c>
      <c r="E973" s="10">
        <v>43.785235747199998</v>
      </c>
      <c r="F973" s="10">
        <v>-102.799070887</v>
      </c>
      <c r="G973" s="8" t="s">
        <v>956</v>
      </c>
      <c r="H973" s="11">
        <v>2.3593177295094185</v>
      </c>
      <c r="I973" s="11">
        <v>-29.638375561914689</v>
      </c>
      <c r="J973" s="12">
        <v>865.65599999999995</v>
      </c>
      <c r="K973" s="12">
        <v>505.51656100000002</v>
      </c>
      <c r="L973" s="8">
        <f t="shared" si="17"/>
        <v>437603444.12901604</v>
      </c>
      <c r="M973" s="8">
        <v>3</v>
      </c>
      <c r="N973" s="12">
        <v>0.50434093183485551</v>
      </c>
      <c r="O973" s="8">
        <v>546</v>
      </c>
      <c r="P973" s="8">
        <v>1.0273022527270048</v>
      </c>
      <c r="Q973" s="8" t="s">
        <v>2069</v>
      </c>
      <c r="R973" s="12">
        <v>8.513978614626593</v>
      </c>
      <c r="S973" s="8">
        <v>2446.08</v>
      </c>
    </row>
    <row r="974" spans="1:19">
      <c r="A974" s="8" t="s">
        <v>1287</v>
      </c>
      <c r="B974" s="8">
        <v>1</v>
      </c>
      <c r="C974" s="9">
        <v>40029</v>
      </c>
      <c r="D974" s="8" t="s">
        <v>2061</v>
      </c>
      <c r="E974" s="10">
        <v>45.7951522368</v>
      </c>
      <c r="F974" s="10">
        <v>-102.35032823</v>
      </c>
      <c r="G974" s="8" t="s">
        <v>956</v>
      </c>
      <c r="H974" s="11">
        <v>8.9914402108436882</v>
      </c>
      <c r="I974" s="11">
        <v>-27.061190637361392</v>
      </c>
      <c r="J974" s="12">
        <v>3129.4367999999999</v>
      </c>
      <c r="K974" s="12">
        <v>405.37368771899997</v>
      </c>
      <c r="L974" s="8">
        <f t="shared" si="17"/>
        <v>1268591336.0995467</v>
      </c>
      <c r="M974" s="8">
        <v>4</v>
      </c>
      <c r="N974" s="12">
        <v>15.310611947410528</v>
      </c>
      <c r="O974" s="8">
        <v>584</v>
      </c>
      <c r="P974" s="8">
        <v>15.343785141061277</v>
      </c>
      <c r="Q974" s="8" t="s">
        <v>2071</v>
      </c>
      <c r="R974" s="12">
        <v>32.942027201583521</v>
      </c>
      <c r="S974" s="8">
        <v>2752.98</v>
      </c>
    </row>
    <row r="975" spans="1:19">
      <c r="A975" s="8" t="s">
        <v>1327</v>
      </c>
      <c r="B975" s="8">
        <v>1</v>
      </c>
      <c r="C975" s="9">
        <v>40030</v>
      </c>
      <c r="D975" s="8" t="s">
        <v>2061</v>
      </c>
      <c r="E975" s="10">
        <v>45.909327652100004</v>
      </c>
      <c r="F975" s="10">
        <v>-103.429044382</v>
      </c>
      <c r="G975" s="8" t="s">
        <v>956</v>
      </c>
      <c r="H975" s="11">
        <v>3.9045266536861467</v>
      </c>
      <c r="I975" s="11">
        <v>-26.913029910025283</v>
      </c>
      <c r="J975" s="12">
        <v>127.20780000000001</v>
      </c>
      <c r="K975" s="12">
        <v>404.56181459999999</v>
      </c>
      <c r="L975" s="8">
        <f t="shared" si="17"/>
        <v>51463418.399273887</v>
      </c>
      <c r="M975" s="8">
        <v>3</v>
      </c>
      <c r="N975" s="12">
        <v>5.1934694466474722</v>
      </c>
      <c r="O975" s="8">
        <v>1477</v>
      </c>
      <c r="P975" s="8">
        <v>5.2082710634266922</v>
      </c>
      <c r="Q975" s="8" t="s">
        <v>2071</v>
      </c>
      <c r="R975" s="12">
        <v>13.58981769520955</v>
      </c>
      <c r="S975" s="8">
        <v>2998.75</v>
      </c>
    </row>
    <row r="976" spans="1:19">
      <c r="A976" s="8" t="s">
        <v>1417</v>
      </c>
      <c r="B976" s="8">
        <v>1</v>
      </c>
      <c r="C976" s="9">
        <v>40039</v>
      </c>
      <c r="D976" s="8" t="s">
        <v>2061</v>
      </c>
      <c r="E976" s="10">
        <v>43.455838669400002</v>
      </c>
      <c r="F976" s="10">
        <v>-103.181031719</v>
      </c>
      <c r="G976" s="8" t="s">
        <v>956</v>
      </c>
      <c r="H976" s="11">
        <v>11.16458103676888</v>
      </c>
      <c r="I976" s="11">
        <v>-23.479626544638236</v>
      </c>
      <c r="J976" s="12">
        <v>24772.415400000002</v>
      </c>
      <c r="K976" s="12">
        <v>388.18247375700003</v>
      </c>
      <c r="L976" s="8">
        <f t="shared" si="17"/>
        <v>9616217490.9080048</v>
      </c>
      <c r="M976" s="8">
        <v>5</v>
      </c>
      <c r="N976" s="12">
        <v>0.22516719155281503</v>
      </c>
      <c r="O976" s="8">
        <v>703</v>
      </c>
      <c r="P976" s="8">
        <v>0.34327799089187117</v>
      </c>
      <c r="Q976" s="8" t="s">
        <v>2069</v>
      </c>
      <c r="R976" s="12">
        <v>7.1869452152548252</v>
      </c>
      <c r="S976" s="8">
        <v>2330.2399999999998</v>
      </c>
    </row>
    <row r="977" spans="1:19">
      <c r="A977" s="8" t="s">
        <v>1311</v>
      </c>
      <c r="B977" s="8">
        <v>1</v>
      </c>
      <c r="C977" s="9">
        <v>40024</v>
      </c>
      <c r="D977" s="8" t="s">
        <v>2061</v>
      </c>
      <c r="E977" s="10">
        <v>44.015849073299997</v>
      </c>
      <c r="F977" s="10">
        <v>-101.726019979</v>
      </c>
      <c r="G977" s="8" t="s">
        <v>956</v>
      </c>
      <c r="H977" s="11">
        <v>4.3883279277228642</v>
      </c>
      <c r="I977" s="11">
        <v>-25.021342092464689</v>
      </c>
      <c r="J977" s="12">
        <v>1343.6315999999999</v>
      </c>
      <c r="K977" s="12">
        <v>447.17940966899999</v>
      </c>
      <c r="L977" s="8">
        <f t="shared" si="17"/>
        <v>600844385.70061398</v>
      </c>
      <c r="M977" s="8">
        <v>4</v>
      </c>
      <c r="N977" s="12">
        <v>5.1671338813725498</v>
      </c>
      <c r="O977" s="8">
        <v>826</v>
      </c>
      <c r="P977" s="8">
        <v>5.298421852624994</v>
      </c>
      <c r="Q977" s="8" t="s">
        <v>2071</v>
      </c>
      <c r="R977" s="12">
        <v>15.715661920658047</v>
      </c>
      <c r="S977" s="8">
        <v>2959.43</v>
      </c>
    </row>
    <row r="978" spans="1:19">
      <c r="A978" s="8" t="s">
        <v>1130</v>
      </c>
      <c r="B978" s="8">
        <v>1</v>
      </c>
      <c r="C978" s="9">
        <v>40044</v>
      </c>
      <c r="D978" s="8" t="s">
        <v>2061</v>
      </c>
      <c r="E978" s="10">
        <v>43.373842768400003</v>
      </c>
      <c r="F978" s="10">
        <v>-103.912833263</v>
      </c>
      <c r="G978" s="8" t="s">
        <v>956</v>
      </c>
      <c r="H978" s="11">
        <v>8.5820656635918589</v>
      </c>
      <c r="I978" s="11">
        <v>-26.426700474240629</v>
      </c>
      <c r="J978" s="12">
        <v>18442.852200000001</v>
      </c>
      <c r="K978" s="12">
        <v>371.07290751400001</v>
      </c>
      <c r="L978" s="8">
        <f t="shared" si="17"/>
        <v>6843642788.7049713</v>
      </c>
      <c r="M978" s="8">
        <v>5</v>
      </c>
      <c r="N978" s="12">
        <v>3.7893165292266558E-2</v>
      </c>
      <c r="O978" s="8">
        <v>609</v>
      </c>
      <c r="P978" s="8">
        <v>0.11245105098624553</v>
      </c>
      <c r="Q978" s="8" t="s">
        <v>2069</v>
      </c>
      <c r="R978" s="12">
        <v>5.4564211704509491</v>
      </c>
      <c r="S978" s="8">
        <v>4552.0600000000004</v>
      </c>
    </row>
    <row r="979" spans="1:19">
      <c r="A979" s="8" t="s">
        <v>1796</v>
      </c>
      <c r="B979" s="8">
        <v>1</v>
      </c>
      <c r="C979" s="9">
        <v>40067</v>
      </c>
      <c r="D979" s="8" t="s">
        <v>2061</v>
      </c>
      <c r="E979" s="10">
        <v>44.374587138400003</v>
      </c>
      <c r="F979" s="10">
        <v>-103.177334965</v>
      </c>
      <c r="G979" s="8" t="s">
        <v>956</v>
      </c>
      <c r="H979" s="11">
        <v>11.679340558381323</v>
      </c>
      <c r="I979" s="11">
        <v>-32.418215745732155</v>
      </c>
      <c r="J979" s="12">
        <v>166.8366</v>
      </c>
      <c r="K979" s="12">
        <v>486.22093173799999</v>
      </c>
      <c r="L979" s="8">
        <f t="shared" si="17"/>
        <v>81119447.100000009</v>
      </c>
      <c r="M979" s="8">
        <v>3</v>
      </c>
      <c r="N979" s="12">
        <v>1.4890462360512615</v>
      </c>
      <c r="O979" s="8">
        <v>1976</v>
      </c>
      <c r="P979" s="8">
        <v>1.67779953135056</v>
      </c>
      <c r="Q979" s="8" t="s">
        <v>2069</v>
      </c>
      <c r="R979" s="12">
        <v>15.624030952787681</v>
      </c>
      <c r="S979" s="8">
        <v>3844.22</v>
      </c>
    </row>
    <row r="980" spans="1:19">
      <c r="A980" s="8" t="s">
        <v>1393</v>
      </c>
      <c r="B980" s="8">
        <v>1</v>
      </c>
      <c r="C980" s="9">
        <v>40059</v>
      </c>
      <c r="D980" s="8" t="s">
        <v>2061</v>
      </c>
      <c r="E980" s="10">
        <v>43.679174562500002</v>
      </c>
      <c r="F980" s="10">
        <v>-99.5095239849</v>
      </c>
      <c r="G980" s="8" t="s">
        <v>956</v>
      </c>
      <c r="H980" s="11">
        <v>16.397126898802021</v>
      </c>
      <c r="I980" s="11">
        <v>-27.538771839191668</v>
      </c>
      <c r="J980" s="12">
        <v>846.48689999999999</v>
      </c>
      <c r="K980" s="12">
        <v>592.76093865099995</v>
      </c>
      <c r="L980" s="8">
        <f t="shared" si="17"/>
        <v>501764369.39977509</v>
      </c>
      <c r="M980" s="8">
        <v>3</v>
      </c>
      <c r="N980" s="12">
        <v>17.027454786226347</v>
      </c>
      <c r="O980" s="8">
        <v>871</v>
      </c>
      <c r="P980" s="8">
        <v>17.175747490187756</v>
      </c>
      <c r="Q980" s="8" t="s">
        <v>2071</v>
      </c>
      <c r="R980" s="12">
        <v>46.330031525018725</v>
      </c>
      <c r="S980" s="8">
        <v>2192.6</v>
      </c>
    </row>
    <row r="981" spans="1:19">
      <c r="A981" s="8" t="s">
        <v>1879</v>
      </c>
      <c r="B981" s="8">
        <v>1</v>
      </c>
      <c r="C981" s="9">
        <v>39700</v>
      </c>
      <c r="D981" s="8" t="s">
        <v>2061</v>
      </c>
      <c r="E981" s="10">
        <v>36.375629856700002</v>
      </c>
      <c r="F981" s="10">
        <v>-84.255852430900006</v>
      </c>
      <c r="G981" s="8" t="s">
        <v>957</v>
      </c>
      <c r="H981" s="13">
        <v>7.3980161037244221</v>
      </c>
      <c r="I981" s="13">
        <v>-25.060355774177097</v>
      </c>
      <c r="J981" s="12">
        <v>1.5911999999999999</v>
      </c>
      <c r="K981" s="12">
        <v>1480.1283936699999</v>
      </c>
      <c r="L981" s="8">
        <f t="shared" si="17"/>
        <v>2355180.3000077037</v>
      </c>
      <c r="M981" s="8">
        <v>1</v>
      </c>
      <c r="N981" s="12">
        <v>0</v>
      </c>
      <c r="O981" s="8">
        <v>435</v>
      </c>
      <c r="P981" s="8">
        <v>0.85150626286792819</v>
      </c>
      <c r="Q981" s="8" t="s">
        <v>2069</v>
      </c>
      <c r="R981" s="12">
        <v>15.914038691098048</v>
      </c>
      <c r="S981" s="8">
        <v>652.29</v>
      </c>
    </row>
    <row r="982" spans="1:19">
      <c r="A982" s="8" t="s">
        <v>1539</v>
      </c>
      <c r="B982" s="8">
        <v>1</v>
      </c>
      <c r="C982" s="9">
        <v>40001</v>
      </c>
      <c r="D982" s="8" t="s">
        <v>2061</v>
      </c>
      <c r="E982" s="10">
        <v>36.542589071499997</v>
      </c>
      <c r="F982" s="10">
        <v>-83.766274284999994</v>
      </c>
      <c r="G982" s="8" t="s">
        <v>957</v>
      </c>
      <c r="H982" s="13">
        <v>4.5819566053900669</v>
      </c>
      <c r="I982" s="13">
        <v>-25.900407807653796</v>
      </c>
      <c r="J982" s="12">
        <v>2.7846000000000002</v>
      </c>
      <c r="K982" s="12">
        <v>1325.0746606299999</v>
      </c>
      <c r="L982" s="8">
        <f t="shared" si="17"/>
        <v>3689802.8999902983</v>
      </c>
      <c r="M982" s="8">
        <v>1</v>
      </c>
      <c r="N982" s="12">
        <v>1.6976887123976214</v>
      </c>
      <c r="O982" s="8">
        <v>668</v>
      </c>
      <c r="P982" s="8">
        <v>1.9896855810689413</v>
      </c>
      <c r="Q982" s="8" t="s">
        <v>2069</v>
      </c>
      <c r="R982" s="12">
        <v>16.178597142965703</v>
      </c>
      <c r="S982" s="8">
        <v>213.28</v>
      </c>
    </row>
    <row r="983" spans="1:19">
      <c r="A983" s="8" t="s">
        <v>1807</v>
      </c>
      <c r="B983" s="8">
        <v>1</v>
      </c>
      <c r="C983" s="9">
        <v>39728</v>
      </c>
      <c r="D983" s="8" t="s">
        <v>2061</v>
      </c>
      <c r="E983" s="10">
        <v>36.458725283699998</v>
      </c>
      <c r="F983" s="10">
        <v>-82.421415793899996</v>
      </c>
      <c r="G983" s="8" t="s">
        <v>957</v>
      </c>
      <c r="H983" s="13">
        <v>6.6770903293740096</v>
      </c>
      <c r="I983" s="13">
        <v>-30.341077254356488</v>
      </c>
      <c r="J983" s="12">
        <v>5.9130000000000003</v>
      </c>
      <c r="K983" s="12">
        <v>1052.8613394199999</v>
      </c>
      <c r="L983" s="8">
        <f t="shared" si="17"/>
        <v>6225569.0999904601</v>
      </c>
      <c r="M983" s="8">
        <v>1</v>
      </c>
      <c r="N983" s="12">
        <v>8.5021746675166234</v>
      </c>
      <c r="O983" s="8">
        <v>1380</v>
      </c>
      <c r="P983" s="8">
        <v>10.237801758582481</v>
      </c>
      <c r="Q983" s="8" t="s">
        <v>2070</v>
      </c>
      <c r="R983" s="12">
        <v>53.274951408243759</v>
      </c>
      <c r="S983" s="8">
        <v>553.1</v>
      </c>
    </row>
    <row r="984" spans="1:19">
      <c r="A984" s="8" t="s">
        <v>1826</v>
      </c>
      <c r="B984" s="8">
        <v>1</v>
      </c>
      <c r="C984" s="9">
        <v>39723</v>
      </c>
      <c r="D984" s="8" t="s">
        <v>2061</v>
      </c>
      <c r="E984" s="10">
        <v>36.319671546800002</v>
      </c>
      <c r="F984" s="10">
        <v>-87.674911517200002</v>
      </c>
      <c r="G984" s="8" t="s">
        <v>957</v>
      </c>
      <c r="H984" s="13">
        <v>7.1446149463895487</v>
      </c>
      <c r="I984" s="13">
        <v>-26.140855985445857</v>
      </c>
      <c r="J984" s="12">
        <v>52.055999999999997</v>
      </c>
      <c r="K984" s="12">
        <v>1370.4053250300001</v>
      </c>
      <c r="L984" s="8">
        <f t="shared" si="17"/>
        <v>71337819.59976168</v>
      </c>
      <c r="M984" s="8">
        <v>2</v>
      </c>
      <c r="N984" s="12">
        <v>4.7693853942953464</v>
      </c>
      <c r="O984" s="8">
        <v>299</v>
      </c>
      <c r="P984" s="8">
        <v>4.9917126897331299</v>
      </c>
      <c r="Q984" s="8" t="s">
        <v>2069</v>
      </c>
      <c r="R984" s="12">
        <v>19.078531109062077</v>
      </c>
      <c r="S984" s="8">
        <v>300.76</v>
      </c>
    </row>
    <row r="985" spans="1:19">
      <c r="A985" s="8" t="s">
        <v>1618</v>
      </c>
      <c r="B985" s="8">
        <v>1</v>
      </c>
      <c r="C985" s="9">
        <v>39703</v>
      </c>
      <c r="D985" s="8" t="s">
        <v>2061</v>
      </c>
      <c r="E985" s="10">
        <v>36.523327445100001</v>
      </c>
      <c r="F985" s="10">
        <v>-81.956729633099997</v>
      </c>
      <c r="G985" s="8" t="s">
        <v>957</v>
      </c>
      <c r="H985" s="13">
        <v>6.2703907434420971</v>
      </c>
      <c r="I985" s="13">
        <v>-25.584130548261331</v>
      </c>
      <c r="J985" s="12">
        <v>1.0448999999999999</v>
      </c>
      <c r="K985" s="12">
        <v>1346.0990529999999</v>
      </c>
      <c r="L985" s="8">
        <f t="shared" si="17"/>
        <v>1406538.9004796997</v>
      </c>
      <c r="M985" s="8">
        <v>1</v>
      </c>
      <c r="N985" s="12">
        <v>1.3307486888335214</v>
      </c>
      <c r="O985" s="8">
        <v>122</v>
      </c>
      <c r="P985" s="8">
        <v>1.3307486888335214</v>
      </c>
      <c r="Q985" s="8" t="s">
        <v>2069</v>
      </c>
      <c r="R985" s="12">
        <v>15.103336672802861</v>
      </c>
      <c r="S985" s="8">
        <v>9.6300000000000008</v>
      </c>
    </row>
    <row r="986" spans="1:19">
      <c r="A986" s="8" t="s">
        <v>1512</v>
      </c>
      <c r="B986" s="8">
        <v>1</v>
      </c>
      <c r="C986" s="9">
        <v>39705</v>
      </c>
      <c r="D986" s="8" t="s">
        <v>2061</v>
      </c>
      <c r="E986" s="10">
        <v>35.396963775300001</v>
      </c>
      <c r="F986" s="10">
        <v>-84.276558684999998</v>
      </c>
      <c r="G986" s="8" t="s">
        <v>957</v>
      </c>
      <c r="H986" s="13">
        <v>7.2438651321941574</v>
      </c>
      <c r="I986" s="13">
        <v>-22.312031757051905</v>
      </c>
      <c r="J986" s="12">
        <v>348.05520000000001</v>
      </c>
      <c r="K986" s="12">
        <v>1758.471106</v>
      </c>
      <c r="L986" s="8">
        <f t="shared" si="17"/>
        <v>612045012.49305129</v>
      </c>
      <c r="M986" s="8">
        <v>3</v>
      </c>
      <c r="N986" s="12">
        <v>0.71865441766709137</v>
      </c>
      <c r="O986" s="8">
        <v>321</v>
      </c>
      <c r="P986" s="8">
        <v>0.89382642997387007</v>
      </c>
      <c r="Q986" s="8" t="s">
        <v>2069</v>
      </c>
      <c r="R986" s="12">
        <v>14.279983280666105</v>
      </c>
      <c r="S986" s="8">
        <v>69.25</v>
      </c>
    </row>
    <row r="987" spans="1:19">
      <c r="A987" s="8" t="s">
        <v>1326</v>
      </c>
      <c r="B987" s="8">
        <v>1</v>
      </c>
      <c r="C987" s="9">
        <v>39714</v>
      </c>
      <c r="D987" s="8" t="s">
        <v>2061</v>
      </c>
      <c r="E987" s="10">
        <v>36.606373450900001</v>
      </c>
      <c r="F987" s="10">
        <v>-85.5050406732</v>
      </c>
      <c r="G987" s="8" t="s">
        <v>957</v>
      </c>
      <c r="H987" s="13">
        <v>8.1781066113351635</v>
      </c>
      <c r="I987" s="13">
        <v>-27.06863221108425</v>
      </c>
      <c r="J987" s="12">
        <v>16178.5134</v>
      </c>
      <c r="K987" s="12">
        <v>1347.6264060000001</v>
      </c>
      <c r="L987" s="8">
        <f t="shared" si="17"/>
        <v>21802591867.664841</v>
      </c>
      <c r="M987" s="8">
        <v>5</v>
      </c>
      <c r="N987" s="12">
        <v>3.6528291067174354</v>
      </c>
      <c r="O987" s="8">
        <v>768</v>
      </c>
      <c r="P987" s="8">
        <v>3.8927702305905383</v>
      </c>
      <c r="Q987" s="8" t="s">
        <v>2070</v>
      </c>
      <c r="R987" s="12">
        <v>23.596076816159119</v>
      </c>
      <c r="S987" s="8">
        <v>208.53</v>
      </c>
    </row>
    <row r="988" spans="1:19">
      <c r="A988" s="8" t="s">
        <v>1809</v>
      </c>
      <c r="B988" s="8">
        <v>1</v>
      </c>
      <c r="C988" s="9">
        <v>39695</v>
      </c>
      <c r="D988" s="8" t="s">
        <v>2061</v>
      </c>
      <c r="E988" s="10">
        <v>35.951449472999997</v>
      </c>
      <c r="F988" s="10">
        <v>-83.550659466799999</v>
      </c>
      <c r="G988" s="8" t="s">
        <v>957</v>
      </c>
      <c r="H988" s="13">
        <v>9.4032003561642821</v>
      </c>
      <c r="I988" s="13">
        <v>-35.016407698128042</v>
      </c>
      <c r="J988" s="12">
        <v>11757.264300000001</v>
      </c>
      <c r="K988" s="12">
        <v>1295.6077829999999</v>
      </c>
      <c r="L988" s="8">
        <f t="shared" si="17"/>
        <v>15232803133.868046</v>
      </c>
      <c r="M988" s="8">
        <v>5</v>
      </c>
      <c r="N988" s="12">
        <v>4.5077885544419907</v>
      </c>
      <c r="O988" s="8">
        <v>483</v>
      </c>
      <c r="P988" s="8">
        <v>5.1543443721759807</v>
      </c>
      <c r="Q988" s="8" t="s">
        <v>2070</v>
      </c>
      <c r="R988" s="12">
        <v>25.438389963601836</v>
      </c>
      <c r="S988" s="8">
        <v>153.97</v>
      </c>
    </row>
    <row r="989" spans="1:19">
      <c r="A989" s="8" t="s">
        <v>1961</v>
      </c>
      <c r="B989" s="8">
        <v>1</v>
      </c>
      <c r="C989" s="9">
        <v>40003</v>
      </c>
      <c r="D989" s="8" t="s">
        <v>2061</v>
      </c>
      <c r="E989" s="10">
        <v>35.104009897499999</v>
      </c>
      <c r="F989" s="10">
        <v>-85.360904695200006</v>
      </c>
      <c r="G989" s="8" t="s">
        <v>957</v>
      </c>
      <c r="H989" s="13">
        <v>10.475543229367803</v>
      </c>
      <c r="I989" s="13">
        <v>-28.494865842994489</v>
      </c>
      <c r="J989" s="12">
        <v>55877.723100000003</v>
      </c>
      <c r="K989" s="12">
        <v>1383.459384</v>
      </c>
      <c r="L989" s="8">
        <f t="shared" si="17"/>
        <v>77304560379.248581</v>
      </c>
      <c r="M989" s="8">
        <v>5</v>
      </c>
      <c r="N989" s="12">
        <v>3.3602582395835192</v>
      </c>
      <c r="O989" s="8">
        <v>469</v>
      </c>
      <c r="P989" s="8">
        <v>3.9577312596052705</v>
      </c>
      <c r="Q989" s="8" t="s">
        <v>2070</v>
      </c>
      <c r="R989" s="12">
        <v>23.861423995609332</v>
      </c>
      <c r="S989" s="8">
        <v>193.3</v>
      </c>
    </row>
    <row r="990" spans="1:19">
      <c r="A990" s="8" t="s">
        <v>1952</v>
      </c>
      <c r="B990" s="8">
        <v>1</v>
      </c>
      <c r="C990" s="9">
        <v>39719</v>
      </c>
      <c r="D990" s="8" t="s">
        <v>2061</v>
      </c>
      <c r="E990" s="10">
        <v>36.199693292699997</v>
      </c>
      <c r="F990" s="10">
        <v>-86.672933799999996</v>
      </c>
      <c r="G990" s="8" t="s">
        <v>957</v>
      </c>
      <c r="H990" s="13">
        <v>9.3590305329197445</v>
      </c>
      <c r="I990" s="13">
        <v>-29.423595836130342</v>
      </c>
      <c r="J990" s="12">
        <v>32495.901300000001</v>
      </c>
      <c r="K990" s="12">
        <v>1385.78723543</v>
      </c>
      <c r="L990" s="8">
        <f t="shared" si="17"/>
        <v>45032405225.333145</v>
      </c>
      <c r="M990" s="8">
        <v>5</v>
      </c>
      <c r="N990" s="12">
        <v>4.6729321903641798</v>
      </c>
      <c r="O990" s="8">
        <v>713</v>
      </c>
      <c r="P990" s="8">
        <v>5.0539955939561683</v>
      </c>
      <c r="Q990" s="8" t="s">
        <v>2070</v>
      </c>
      <c r="R990" s="12">
        <v>27.96114965547428</v>
      </c>
      <c r="S990" s="8">
        <v>244.92</v>
      </c>
    </row>
    <row r="991" spans="1:19">
      <c r="A991" s="8" t="s">
        <v>1818</v>
      </c>
      <c r="B991" s="8">
        <v>1</v>
      </c>
      <c r="C991" s="9">
        <v>39696</v>
      </c>
      <c r="D991" s="8" t="s">
        <v>2061</v>
      </c>
      <c r="E991" s="10">
        <v>35.829099244799998</v>
      </c>
      <c r="F991" s="10">
        <v>-83.484638993299995</v>
      </c>
      <c r="G991" s="8" t="s">
        <v>957</v>
      </c>
      <c r="H991" s="13">
        <v>4.2655110070567712</v>
      </c>
      <c r="I991" s="13">
        <v>-28.605779497789111</v>
      </c>
      <c r="J991" s="12">
        <v>1.2906</v>
      </c>
      <c r="K991" s="12">
        <v>1218.4337519999999</v>
      </c>
      <c r="L991" s="8">
        <f t="shared" si="17"/>
        <v>1572510.6003311998</v>
      </c>
      <c r="M991" s="8">
        <v>1</v>
      </c>
      <c r="N991" s="12">
        <v>2.6450875637685489</v>
      </c>
      <c r="O991" s="8">
        <v>756</v>
      </c>
      <c r="P991" s="8">
        <v>2.6450875637685489</v>
      </c>
      <c r="Q991" s="8" t="s">
        <v>2069</v>
      </c>
      <c r="R991" s="12">
        <v>17.659885726208536</v>
      </c>
      <c r="S991" s="8">
        <v>509.26</v>
      </c>
    </row>
    <row r="992" spans="1:19">
      <c r="A992" s="8" t="s">
        <v>1471</v>
      </c>
      <c r="B992" s="8">
        <v>1</v>
      </c>
      <c r="C992" s="9">
        <v>39718</v>
      </c>
      <c r="D992" s="8" t="s">
        <v>2061</v>
      </c>
      <c r="E992" s="10">
        <v>35.068984113299997</v>
      </c>
      <c r="F992" s="10">
        <v>-86.961360757899996</v>
      </c>
      <c r="G992" s="8" t="s">
        <v>957</v>
      </c>
      <c r="H992" s="13">
        <v>10.302337908454534</v>
      </c>
      <c r="I992" s="13">
        <v>-26.972620024471681</v>
      </c>
      <c r="J992" s="12">
        <v>1222.9398000000001</v>
      </c>
      <c r="K992" s="12">
        <v>1460.88023008</v>
      </c>
      <c r="L992" s="8">
        <f t="shared" si="17"/>
        <v>1786568576.3979895</v>
      </c>
      <c r="M992" s="8">
        <v>4</v>
      </c>
      <c r="N992" s="12">
        <v>12.599325769861313</v>
      </c>
      <c r="O992" s="8">
        <v>899</v>
      </c>
      <c r="P992" s="8">
        <v>12.90245531745291</v>
      </c>
      <c r="Q992" s="8" t="s">
        <v>2070</v>
      </c>
      <c r="R992" s="12">
        <v>43.144426347797321</v>
      </c>
      <c r="S992" s="8">
        <v>323.77</v>
      </c>
    </row>
    <row r="993" spans="1:19">
      <c r="A993" s="8" t="s">
        <v>1044</v>
      </c>
      <c r="B993" s="8">
        <v>1</v>
      </c>
      <c r="C993" s="9">
        <v>39722</v>
      </c>
      <c r="D993" s="8" t="s">
        <v>2061</v>
      </c>
      <c r="E993" s="10">
        <v>35.901595471500002</v>
      </c>
      <c r="F993" s="10">
        <v>-87.843126788999996</v>
      </c>
      <c r="G993" s="8" t="s">
        <v>957</v>
      </c>
      <c r="H993" s="13">
        <v>6.4555517029429632</v>
      </c>
      <c r="I993" s="13">
        <v>-28.894666836994869</v>
      </c>
      <c r="J993" s="12">
        <v>1909.2311999999999</v>
      </c>
      <c r="K993" s="12">
        <v>1479.9443571300001</v>
      </c>
      <c r="L993" s="8">
        <f t="shared" si="17"/>
        <v>2825555940.8965387</v>
      </c>
      <c r="M993" s="8">
        <v>4</v>
      </c>
      <c r="N993" s="12">
        <v>4.0497987265918498</v>
      </c>
      <c r="O993" s="8">
        <v>144</v>
      </c>
      <c r="P993" s="8">
        <v>4.1290476544893107</v>
      </c>
      <c r="Q993" s="8" t="s">
        <v>2069</v>
      </c>
      <c r="R993" s="12">
        <v>23.438107203195415</v>
      </c>
      <c r="S993" s="8">
        <v>131.04</v>
      </c>
    </row>
    <row r="994" spans="1:19">
      <c r="A994" s="8" t="s">
        <v>1954</v>
      </c>
      <c r="B994" s="8">
        <v>1</v>
      </c>
      <c r="C994" s="9">
        <v>39694</v>
      </c>
      <c r="D994" s="8" t="s">
        <v>2061</v>
      </c>
      <c r="E994" s="10">
        <v>35.952213553299998</v>
      </c>
      <c r="F994" s="10">
        <v>-83.795804970999995</v>
      </c>
      <c r="G994" s="8" t="s">
        <v>957</v>
      </c>
      <c r="H994" s="13">
        <v>12.839644606206731</v>
      </c>
      <c r="I994" s="13">
        <v>-28.129147278963885</v>
      </c>
      <c r="J994" s="12">
        <v>13211.0586</v>
      </c>
      <c r="K994" s="12">
        <v>1301.7108877799999</v>
      </c>
      <c r="L994" s="8">
        <f t="shared" si="17"/>
        <v>17196978818.719604</v>
      </c>
      <c r="M994" s="8">
        <v>5</v>
      </c>
      <c r="N994" s="12">
        <v>4.2891681062826903</v>
      </c>
      <c r="O994" s="8">
        <v>293</v>
      </c>
      <c r="P994" s="8">
        <v>4.9944000576627214</v>
      </c>
      <c r="Q994" s="8" t="s">
        <v>2070</v>
      </c>
      <c r="R994" s="12">
        <v>25.084850092291681</v>
      </c>
      <c r="S994" s="8">
        <v>155.36000000000001</v>
      </c>
    </row>
    <row r="995" spans="1:19">
      <c r="A995" s="8" t="s">
        <v>1661</v>
      </c>
      <c r="B995" s="8">
        <v>1</v>
      </c>
      <c r="C995" s="9">
        <v>40006</v>
      </c>
      <c r="D995" s="8" t="s">
        <v>2061</v>
      </c>
      <c r="E995" s="10">
        <v>35.500116780200003</v>
      </c>
      <c r="F995" s="10">
        <v>-88.637732211200003</v>
      </c>
      <c r="G995" s="8" t="s">
        <v>950</v>
      </c>
      <c r="H995" s="13">
        <v>5.5156567488926918</v>
      </c>
      <c r="I995" s="13">
        <v>-29.878170772386532</v>
      </c>
      <c r="J995" s="12">
        <v>14.338800000000001</v>
      </c>
      <c r="K995" s="12">
        <v>1399.721818</v>
      </c>
      <c r="L995" s="8">
        <f t="shared" si="17"/>
        <v>20070331.203938399</v>
      </c>
      <c r="M995" s="8">
        <v>2</v>
      </c>
      <c r="N995" s="12">
        <v>18.308680630037742</v>
      </c>
      <c r="O995" s="8">
        <v>362</v>
      </c>
      <c r="P995" s="8">
        <v>18.482482041863388</v>
      </c>
      <c r="Q995" s="8" t="s">
        <v>2071</v>
      </c>
      <c r="R995" s="12">
        <v>39.750051987717548</v>
      </c>
      <c r="S995" s="8">
        <v>38.06</v>
      </c>
    </row>
    <row r="996" spans="1:19">
      <c r="A996" s="8" t="s">
        <v>1478</v>
      </c>
      <c r="B996" s="8">
        <v>1</v>
      </c>
      <c r="C996" s="9">
        <v>39716</v>
      </c>
      <c r="D996" s="8" t="s">
        <v>2061</v>
      </c>
      <c r="E996" s="10">
        <v>35.549160847700001</v>
      </c>
      <c r="F996" s="10">
        <v>-86.952430481799993</v>
      </c>
      <c r="G996" s="8" t="s">
        <v>957</v>
      </c>
      <c r="H996" s="13">
        <v>7.7849403222493123</v>
      </c>
      <c r="I996" s="13">
        <v>-29.633370926571878</v>
      </c>
      <c r="J996" s="12">
        <v>37.124099999999999</v>
      </c>
      <c r="K996" s="12">
        <v>1431.5523290000001</v>
      </c>
      <c r="L996" s="8">
        <f t="shared" si="17"/>
        <v>53145091.817028902</v>
      </c>
      <c r="M996" s="8">
        <v>2</v>
      </c>
      <c r="N996" s="12">
        <v>5.9909629463752143</v>
      </c>
      <c r="O996" s="8">
        <v>1032</v>
      </c>
      <c r="P996" s="8">
        <v>6.146338673518466</v>
      </c>
      <c r="Q996" s="8" t="s">
        <v>2070</v>
      </c>
      <c r="R996" s="12">
        <v>35.761325471890189</v>
      </c>
      <c r="S996" s="8">
        <v>419.34</v>
      </c>
    </row>
    <row r="997" spans="1:19">
      <c r="A997" s="8" t="s">
        <v>1767</v>
      </c>
      <c r="B997" s="8">
        <v>1</v>
      </c>
      <c r="C997" s="9">
        <v>39701</v>
      </c>
      <c r="D997" s="8" t="s">
        <v>2061</v>
      </c>
      <c r="E997" s="10">
        <v>36.493773134100003</v>
      </c>
      <c r="F997" s="10">
        <v>-83.6187940505</v>
      </c>
      <c r="G997" s="8" t="s">
        <v>957</v>
      </c>
      <c r="H997" s="13">
        <v>4.4335900229955003</v>
      </c>
      <c r="I997" s="13">
        <v>-32.067977549571367</v>
      </c>
      <c r="J997" s="12">
        <v>1.9854000000000001</v>
      </c>
      <c r="K997" s="12">
        <v>1336.450589</v>
      </c>
      <c r="L997" s="8">
        <f t="shared" si="17"/>
        <v>2653388.9994006003</v>
      </c>
      <c r="M997" s="8">
        <v>1</v>
      </c>
      <c r="N997" s="12">
        <v>13.858306262639525</v>
      </c>
      <c r="O997" s="8">
        <v>1501</v>
      </c>
      <c r="P997" s="8">
        <v>14.123148823364899</v>
      </c>
      <c r="Q997" s="8" t="s">
        <v>2070</v>
      </c>
      <c r="R997" s="12">
        <v>58.561046799136484</v>
      </c>
      <c r="S997" s="8">
        <v>380.26</v>
      </c>
    </row>
    <row r="998" spans="1:19">
      <c r="A998" s="8" t="s">
        <v>1811</v>
      </c>
      <c r="B998" s="8">
        <v>1</v>
      </c>
      <c r="C998" s="9">
        <v>40002</v>
      </c>
      <c r="D998" s="8" t="s">
        <v>2061</v>
      </c>
      <c r="E998" s="10">
        <v>35.753723728399997</v>
      </c>
      <c r="F998" s="10">
        <v>-84.310741261499999</v>
      </c>
      <c r="G998" s="8" t="s">
        <v>957</v>
      </c>
      <c r="H998" s="13">
        <v>11.619773146588571</v>
      </c>
      <c r="I998" s="13">
        <v>-27.359237650715986</v>
      </c>
      <c r="J998" s="12">
        <v>31458.806100000002</v>
      </c>
      <c r="K998" s="12">
        <v>1345.68567386</v>
      </c>
      <c r="L998" s="8">
        <f t="shared" si="17"/>
        <v>42333664685.509575</v>
      </c>
      <c r="M998" s="8">
        <v>5</v>
      </c>
      <c r="N998" s="12">
        <v>3.9050846114294133</v>
      </c>
      <c r="O998" s="8">
        <v>430</v>
      </c>
      <c r="P998" s="8">
        <v>4.5311167915609047</v>
      </c>
      <c r="Q998" s="8" t="s">
        <v>2070</v>
      </c>
      <c r="R998" s="12">
        <v>24.897820372801366</v>
      </c>
      <c r="S998" s="8">
        <v>150.1</v>
      </c>
    </row>
    <row r="999" spans="1:19">
      <c r="A999" s="8" t="s">
        <v>1356</v>
      </c>
      <c r="B999" s="8">
        <v>1</v>
      </c>
      <c r="C999" s="9">
        <v>40005</v>
      </c>
      <c r="D999" s="8" t="s">
        <v>2061</v>
      </c>
      <c r="E999" s="10">
        <v>35.144193446300001</v>
      </c>
      <c r="F999" s="10">
        <v>-86.348687165599998</v>
      </c>
      <c r="G999" s="8" t="s">
        <v>957</v>
      </c>
      <c r="H999" s="13">
        <v>10.104436238597012</v>
      </c>
      <c r="I999" s="13">
        <v>-24.708825931990237</v>
      </c>
      <c r="J999" s="12">
        <v>1718.3088</v>
      </c>
      <c r="K999" s="12">
        <v>1491.44252349</v>
      </c>
      <c r="L999" s="8">
        <f t="shared" si="17"/>
        <v>2562758812.8070736</v>
      </c>
      <c r="M999" s="8">
        <v>4</v>
      </c>
      <c r="N999" s="12">
        <v>9.2457760177256976</v>
      </c>
      <c r="O999" s="8">
        <v>1018</v>
      </c>
      <c r="P999" s="8">
        <v>9.4439456743441532</v>
      </c>
      <c r="Q999" s="8" t="s">
        <v>2070</v>
      </c>
      <c r="R999" s="12">
        <v>40.468067132931878</v>
      </c>
      <c r="S999" s="8">
        <v>214.73</v>
      </c>
    </row>
    <row r="1000" spans="1:19">
      <c r="A1000" s="8" t="s">
        <v>1901</v>
      </c>
      <c r="B1000" s="8">
        <v>1</v>
      </c>
      <c r="C1000" s="9">
        <v>40080</v>
      </c>
      <c r="D1000" s="8" t="s">
        <v>2061</v>
      </c>
      <c r="E1000" s="10">
        <v>36.403314284499999</v>
      </c>
      <c r="F1000" s="10">
        <v>-84.048299825800001</v>
      </c>
      <c r="G1000" s="8" t="s">
        <v>957</v>
      </c>
      <c r="H1000" s="13">
        <v>5.2103951194038478</v>
      </c>
      <c r="I1000" s="13">
        <v>-26.338136688436926</v>
      </c>
      <c r="J1000" s="12">
        <v>8.6058000000000003</v>
      </c>
      <c r="K1000" s="12">
        <v>1362.972182</v>
      </c>
      <c r="L1000" s="8">
        <f t="shared" si="17"/>
        <v>11729466.003855599</v>
      </c>
      <c r="M1000" s="8">
        <v>1</v>
      </c>
      <c r="N1000" s="12">
        <v>7.5127724204764403</v>
      </c>
      <c r="O1000" s="8">
        <v>2084</v>
      </c>
      <c r="P1000" s="8">
        <v>8.133015037829848</v>
      </c>
      <c r="Q1000" s="8" t="s">
        <v>2070</v>
      </c>
      <c r="R1000" s="12">
        <v>39.093611868000629</v>
      </c>
      <c r="S1000" s="8">
        <v>479.57</v>
      </c>
    </row>
    <row r="1001" spans="1:19">
      <c r="A1001" s="8" t="s">
        <v>1703</v>
      </c>
      <c r="B1001" s="8">
        <v>1</v>
      </c>
      <c r="C1001" s="9">
        <v>40084</v>
      </c>
      <c r="D1001" s="8" t="s">
        <v>2061</v>
      </c>
      <c r="E1001" s="10">
        <v>36.424987639400001</v>
      </c>
      <c r="F1001" s="10">
        <v>-88.787804143299994</v>
      </c>
      <c r="G1001" s="8" t="s">
        <v>950</v>
      </c>
      <c r="H1001" s="13">
        <v>18.94318888256063</v>
      </c>
      <c r="I1001" s="13">
        <v>-29.064622046165095</v>
      </c>
      <c r="J1001" s="12">
        <v>5.0930999999999997</v>
      </c>
      <c r="K1001" s="12">
        <v>1343.011309</v>
      </c>
      <c r="L1001" s="8">
        <f t="shared" si="17"/>
        <v>6840090.8978679003</v>
      </c>
      <c r="M1001" s="8">
        <v>1</v>
      </c>
      <c r="N1001" s="12">
        <v>51.023683885794696</v>
      </c>
      <c r="O1001" s="8">
        <v>322</v>
      </c>
      <c r="P1001" s="8">
        <v>51.281541884609702</v>
      </c>
      <c r="Q1001" s="8" t="s">
        <v>2071</v>
      </c>
      <c r="R1001" s="12">
        <v>106.59505210322558</v>
      </c>
      <c r="S1001" s="8">
        <v>168.56</v>
      </c>
    </row>
    <row r="1002" spans="1:19">
      <c r="A1002" s="8" t="s">
        <v>1566</v>
      </c>
      <c r="B1002" s="8">
        <v>1</v>
      </c>
      <c r="C1002" s="9">
        <v>40011</v>
      </c>
      <c r="D1002" s="8" t="s">
        <v>2061</v>
      </c>
      <c r="E1002" s="10">
        <v>30.6854532541</v>
      </c>
      <c r="F1002" s="10">
        <v>-95.202096761299998</v>
      </c>
      <c r="G1002" s="8" t="s">
        <v>950</v>
      </c>
      <c r="H1002" s="13">
        <v>3.8757642508503531</v>
      </c>
      <c r="I1002" s="13">
        <v>-36.080452447939287</v>
      </c>
      <c r="J1002" s="12">
        <v>10.8567</v>
      </c>
      <c r="K1002" s="12">
        <v>1300.30771781</v>
      </c>
      <c r="L1002" s="8">
        <f t="shared" si="17"/>
        <v>14117050.799947826</v>
      </c>
      <c r="M1002" s="8">
        <v>2</v>
      </c>
      <c r="N1002" s="12">
        <v>1.8535082375806924</v>
      </c>
      <c r="O1002" s="8">
        <v>7</v>
      </c>
      <c r="P1002" s="8">
        <v>1.9449015291289513</v>
      </c>
      <c r="Q1002" s="8" t="s">
        <v>2069</v>
      </c>
      <c r="R1002" s="12">
        <v>14.96500359487993</v>
      </c>
      <c r="S1002" s="8">
        <v>647.65</v>
      </c>
    </row>
    <row r="1003" spans="1:19">
      <c r="A1003" s="8" t="s">
        <v>2027</v>
      </c>
      <c r="B1003" s="8">
        <v>1</v>
      </c>
      <c r="C1003" s="9">
        <v>40004</v>
      </c>
      <c r="D1003" s="8" t="s">
        <v>2061</v>
      </c>
      <c r="E1003" s="10">
        <v>33.025500937700002</v>
      </c>
      <c r="F1003" s="10">
        <v>-96.919402495100002</v>
      </c>
      <c r="G1003" s="8" t="s">
        <v>954</v>
      </c>
      <c r="H1003" s="13">
        <v>11.251175614909737</v>
      </c>
      <c r="I1003" s="13">
        <v>-24.99038482385988</v>
      </c>
      <c r="J1003" s="12">
        <v>36.410400000000003</v>
      </c>
      <c r="K1003" s="12">
        <v>989.11402511400001</v>
      </c>
      <c r="L1003" s="8">
        <f t="shared" si="17"/>
        <v>36014037.300010785</v>
      </c>
      <c r="M1003" s="8">
        <v>2</v>
      </c>
      <c r="N1003" s="12">
        <v>12.081662186102243</v>
      </c>
      <c r="O1003" s="8">
        <v>617</v>
      </c>
      <c r="P1003" s="8">
        <v>22.132753949458518</v>
      </c>
      <c r="Q1003" s="8" t="s">
        <v>2070</v>
      </c>
      <c r="R1003" s="12">
        <v>68.242387864083412</v>
      </c>
      <c r="S1003" s="8">
        <v>1129.3900000000001</v>
      </c>
    </row>
    <row r="1004" spans="1:19">
      <c r="A1004" s="8" t="s">
        <v>1849</v>
      </c>
      <c r="B1004" s="8">
        <v>1</v>
      </c>
      <c r="C1004" s="9">
        <v>39631</v>
      </c>
      <c r="D1004" s="8" t="s">
        <v>2061</v>
      </c>
      <c r="E1004" s="10">
        <v>30.287187563900002</v>
      </c>
      <c r="F1004" s="10">
        <v>-98.895600525600003</v>
      </c>
      <c r="G1004" s="8" t="s">
        <v>954</v>
      </c>
      <c r="H1004" s="13">
        <v>13.186386812622914</v>
      </c>
      <c r="I1004" s="13">
        <v>-30.565727876756974</v>
      </c>
      <c r="J1004" s="12">
        <v>39.281399999999998</v>
      </c>
      <c r="K1004" s="12">
        <v>821.704417358</v>
      </c>
      <c r="L1004" s="8">
        <f t="shared" si="17"/>
        <v>32277699.90000654</v>
      </c>
      <c r="M1004" s="8">
        <v>2</v>
      </c>
      <c r="N1004" s="12">
        <v>0.9363166379453518</v>
      </c>
      <c r="O1004" s="8">
        <v>241</v>
      </c>
      <c r="P1004" s="8">
        <v>1.0022359547556603</v>
      </c>
      <c r="Q1004" s="8" t="s">
        <v>2069</v>
      </c>
      <c r="R1004" s="12">
        <v>8.1264279639531463</v>
      </c>
      <c r="S1004" s="8">
        <v>622.5</v>
      </c>
    </row>
    <row r="1005" spans="1:19">
      <c r="A1005" s="8" t="s">
        <v>1664</v>
      </c>
      <c r="B1005" s="8">
        <v>1</v>
      </c>
      <c r="C1005" s="9">
        <v>39638</v>
      </c>
      <c r="D1005" s="8" t="s">
        <v>2061</v>
      </c>
      <c r="E1005" s="10">
        <v>32.280436288200001</v>
      </c>
      <c r="F1005" s="10">
        <v>-97.970616926100007</v>
      </c>
      <c r="G1005" s="8" t="s">
        <v>954</v>
      </c>
      <c r="H1005" s="11">
        <v>7.4162787214768811</v>
      </c>
      <c r="I1005" s="11">
        <v>-31.614063692888106</v>
      </c>
      <c r="J1005" s="12">
        <v>116.35380000000001</v>
      </c>
      <c r="K1005" s="12">
        <v>797.82847573499998</v>
      </c>
      <c r="L1005" s="8">
        <f t="shared" si="17"/>
        <v>92830374.899975047</v>
      </c>
      <c r="M1005" s="8">
        <v>3</v>
      </c>
      <c r="N1005" s="12">
        <v>2.0241914127121032</v>
      </c>
      <c r="O1005" s="8">
        <v>149</v>
      </c>
      <c r="P1005" s="8">
        <v>2.3688446250941091</v>
      </c>
      <c r="Q1005" s="8" t="s">
        <v>2069</v>
      </c>
      <c r="R1005" s="12">
        <v>12.24971884181741</v>
      </c>
      <c r="S1005" s="8">
        <v>646.4</v>
      </c>
    </row>
    <row r="1006" spans="1:19">
      <c r="A1006" s="8" t="s">
        <v>1522</v>
      </c>
      <c r="B1006" s="8">
        <v>1</v>
      </c>
      <c r="C1006" s="9">
        <v>39688</v>
      </c>
      <c r="D1006" s="8" t="s">
        <v>2061</v>
      </c>
      <c r="E1006" s="10">
        <v>28.3660162161</v>
      </c>
      <c r="F1006" s="10">
        <v>-97.569879700300007</v>
      </c>
      <c r="G1006" s="8" t="s">
        <v>950</v>
      </c>
      <c r="H1006" s="13">
        <v>7.8357176540435773</v>
      </c>
      <c r="I1006" s="13">
        <v>-23.214555071533411</v>
      </c>
      <c r="J1006" s="12">
        <v>628.7328</v>
      </c>
      <c r="K1006" s="12">
        <v>799.23950174100003</v>
      </c>
      <c r="L1006" s="8">
        <f t="shared" si="17"/>
        <v>502508089.80022383</v>
      </c>
      <c r="M1006" s="8">
        <v>3</v>
      </c>
      <c r="N1006" s="12">
        <v>11.364365541425752</v>
      </c>
      <c r="O1006" s="8">
        <v>1076</v>
      </c>
      <c r="P1006" s="8">
        <v>11.421591390376385</v>
      </c>
      <c r="Q1006" s="8" t="s">
        <v>2071</v>
      </c>
      <c r="R1006" s="12">
        <v>25.614616219170792</v>
      </c>
      <c r="S1006" s="8">
        <v>295.95999999999998</v>
      </c>
    </row>
    <row r="1007" spans="1:19">
      <c r="A1007" s="8" t="s">
        <v>1498</v>
      </c>
      <c r="B1007" s="8">
        <v>1</v>
      </c>
      <c r="C1007" s="9">
        <v>40006</v>
      </c>
      <c r="D1007" s="8" t="s">
        <v>2061</v>
      </c>
      <c r="E1007" s="10">
        <v>31.9565571328</v>
      </c>
      <c r="F1007" s="10">
        <v>-94.587121386000007</v>
      </c>
      <c r="G1007" s="8" t="s">
        <v>950</v>
      </c>
      <c r="H1007" s="13">
        <v>3.0101812414887457</v>
      </c>
      <c r="I1007" s="13">
        <v>-30.450741496687257</v>
      </c>
      <c r="J1007" s="12">
        <v>22.4316</v>
      </c>
      <c r="K1007" s="12">
        <v>1258.3064516100001</v>
      </c>
      <c r="L1007" s="8">
        <f t="shared" si="17"/>
        <v>28225826.999934878</v>
      </c>
      <c r="M1007" s="8">
        <v>2</v>
      </c>
      <c r="N1007" s="12">
        <v>1.0849597097233341</v>
      </c>
      <c r="O1007" s="8">
        <v>558</v>
      </c>
      <c r="P1007" s="8">
        <v>1.1793227008987772</v>
      </c>
      <c r="Q1007" s="8" t="s">
        <v>2069</v>
      </c>
      <c r="R1007" s="12">
        <v>17.624043219905044</v>
      </c>
      <c r="S1007" s="8">
        <v>102.86</v>
      </c>
    </row>
    <row r="1008" spans="1:19">
      <c r="A1008" s="8" t="s">
        <v>1822</v>
      </c>
      <c r="B1008" s="8">
        <v>1</v>
      </c>
      <c r="C1008" s="9">
        <v>40008</v>
      </c>
      <c r="D1008" s="8" t="s">
        <v>2061</v>
      </c>
      <c r="E1008" s="10">
        <v>29.887797494499999</v>
      </c>
      <c r="F1008" s="10">
        <v>-94.364801338000007</v>
      </c>
      <c r="G1008" s="8" t="s">
        <v>950</v>
      </c>
      <c r="H1008" s="13">
        <v>5.005858907819805</v>
      </c>
      <c r="I1008" s="13">
        <v>-26.516380395101791</v>
      </c>
      <c r="J1008" s="12">
        <v>13.377599999999999</v>
      </c>
      <c r="K1008" s="12">
        <v>1455.8807857899999</v>
      </c>
      <c r="L1008" s="8">
        <f t="shared" si="17"/>
        <v>19476190.799984302</v>
      </c>
      <c r="M1008" s="8">
        <v>2</v>
      </c>
      <c r="N1008" s="12">
        <v>55.339536732590389</v>
      </c>
      <c r="O1008" s="8">
        <v>373</v>
      </c>
      <c r="P1008" s="8">
        <v>55.80191053268679</v>
      </c>
      <c r="Q1008" s="8" t="s">
        <v>2071</v>
      </c>
      <c r="R1008" s="12">
        <v>74.048890783092133</v>
      </c>
      <c r="S1008" s="8">
        <v>219.96</v>
      </c>
    </row>
    <row r="1009" spans="1:19">
      <c r="A1009" s="8" t="s">
        <v>979</v>
      </c>
      <c r="B1009" s="8">
        <v>1</v>
      </c>
      <c r="C1009" s="9">
        <v>39635</v>
      </c>
      <c r="D1009" s="8" t="s">
        <v>2061</v>
      </c>
      <c r="E1009" s="10">
        <v>30.597564698599999</v>
      </c>
      <c r="F1009" s="10">
        <v>-98.069899273800004</v>
      </c>
      <c r="G1009" s="8" t="s">
        <v>954</v>
      </c>
      <c r="H1009" s="13">
        <v>5.2786106016290937</v>
      </c>
      <c r="I1009" s="13">
        <v>-27.015770499193156</v>
      </c>
      <c r="J1009" s="12">
        <v>51.290999999999997</v>
      </c>
      <c r="K1009" s="12">
        <v>835.83458501500002</v>
      </c>
      <c r="L1009" s="8">
        <f t="shared" si="17"/>
        <v>42870791.700004362</v>
      </c>
      <c r="M1009" s="8">
        <v>2</v>
      </c>
      <c r="N1009" s="12">
        <v>0</v>
      </c>
      <c r="O1009" s="8">
        <v>201</v>
      </c>
      <c r="P1009" s="8">
        <v>0.16051473018053986</v>
      </c>
      <c r="Q1009" s="8" t="s">
        <v>2069</v>
      </c>
      <c r="R1009" s="12">
        <v>7.0037804527419283</v>
      </c>
      <c r="S1009" s="8">
        <v>375.2</v>
      </c>
    </row>
    <row r="1010" spans="1:19">
      <c r="A1010" s="8" t="s">
        <v>1458</v>
      </c>
      <c r="B1010" s="8">
        <v>1</v>
      </c>
      <c r="C1010" s="9">
        <v>39629</v>
      </c>
      <c r="D1010" s="8" t="s">
        <v>2061</v>
      </c>
      <c r="E1010" s="10">
        <v>33.068382810199999</v>
      </c>
      <c r="F1010" s="10">
        <v>-94.468437571300001</v>
      </c>
      <c r="G1010" s="8" t="s">
        <v>950</v>
      </c>
      <c r="H1010" s="13">
        <v>4.2389477079344857</v>
      </c>
      <c r="I1010" s="13">
        <v>-33.950360281790168</v>
      </c>
      <c r="J1010" s="12">
        <v>64.127700000000004</v>
      </c>
      <c r="K1010" s="12">
        <v>1302.3674512</v>
      </c>
      <c r="L1010" s="8">
        <f t="shared" si="17"/>
        <v>83517829.200318247</v>
      </c>
      <c r="M1010" s="8">
        <v>2</v>
      </c>
      <c r="N1010" s="12">
        <v>1.8654209584859651</v>
      </c>
      <c r="O1010" s="8">
        <v>741</v>
      </c>
      <c r="P1010" s="8">
        <v>1.9983635978394139</v>
      </c>
      <c r="Q1010" s="8" t="s">
        <v>2069</v>
      </c>
      <c r="R1010" s="12">
        <v>14.929924307726782</v>
      </c>
      <c r="S1010" s="8">
        <v>53.5</v>
      </c>
    </row>
    <row r="1011" spans="1:19">
      <c r="A1011" s="8" t="s">
        <v>1080</v>
      </c>
      <c r="B1011" s="8">
        <v>1</v>
      </c>
      <c r="C1011" s="9">
        <v>39988</v>
      </c>
      <c r="D1011" s="8" t="s">
        <v>2061</v>
      </c>
      <c r="E1011" s="10">
        <v>35.767509795499997</v>
      </c>
      <c r="F1011" s="10">
        <v>-101.322332023</v>
      </c>
      <c r="G1011" s="8" t="s">
        <v>954</v>
      </c>
      <c r="H1011" s="11">
        <v>13.136680209650766</v>
      </c>
      <c r="I1011" s="11">
        <v>-31.24210221538096</v>
      </c>
      <c r="J1011" s="12">
        <v>50137.059600000001</v>
      </c>
      <c r="K1011" s="12">
        <v>450.61764874599999</v>
      </c>
      <c r="L1011" s="8">
        <f t="shared" si="17"/>
        <v>22592643911.990067</v>
      </c>
      <c r="M1011" s="8">
        <v>5</v>
      </c>
      <c r="N1011" s="12">
        <v>6.2564897499018191</v>
      </c>
      <c r="O1011" s="8">
        <v>1113</v>
      </c>
      <c r="P1011" s="8">
        <v>6.2881483263824363</v>
      </c>
      <c r="Q1011" s="8" t="s">
        <v>2071</v>
      </c>
      <c r="R1011" s="12">
        <v>16.528260720203669</v>
      </c>
      <c r="S1011" s="8">
        <v>6323.04</v>
      </c>
    </row>
    <row r="1012" spans="1:19">
      <c r="A1012" s="8" t="s">
        <v>1594</v>
      </c>
      <c r="B1012" s="8">
        <v>1</v>
      </c>
      <c r="C1012" s="9">
        <v>39686</v>
      </c>
      <c r="D1012" s="8" t="s">
        <v>2061</v>
      </c>
      <c r="E1012" s="10">
        <v>30.959410654999999</v>
      </c>
      <c r="F1012" s="10">
        <v>-95.830937469000006</v>
      </c>
      <c r="G1012" s="8" t="s">
        <v>950</v>
      </c>
      <c r="H1012" s="11">
        <v>5.9332379876082353</v>
      </c>
      <c r="I1012" s="11">
        <v>-29.283087104499366</v>
      </c>
      <c r="J1012" s="12">
        <v>38.157299999999999</v>
      </c>
      <c r="K1012" s="12">
        <v>1137.58869731</v>
      </c>
      <c r="L1012" s="8">
        <f t="shared" si="17"/>
        <v>43407313.199866861</v>
      </c>
      <c r="M1012" s="8">
        <v>2</v>
      </c>
      <c r="N1012" s="12">
        <v>19.414225234923126</v>
      </c>
      <c r="O1012" s="8">
        <v>1356</v>
      </c>
      <c r="P1012" s="8">
        <v>19.586597544257046</v>
      </c>
      <c r="Q1012" s="8" t="s">
        <v>2071</v>
      </c>
      <c r="R1012" s="12">
        <v>48.219643071718409</v>
      </c>
      <c r="S1012" s="8">
        <v>186.57</v>
      </c>
    </row>
    <row r="1013" spans="1:19">
      <c r="A1013" s="8" t="s">
        <v>1308</v>
      </c>
      <c r="B1013" s="8">
        <v>1</v>
      </c>
      <c r="C1013" s="9">
        <v>39688</v>
      </c>
      <c r="D1013" s="8" t="s">
        <v>2061</v>
      </c>
      <c r="E1013" s="10">
        <v>31.590652640399998</v>
      </c>
      <c r="F1013" s="10">
        <v>-98.127169301699993</v>
      </c>
      <c r="G1013" s="8" t="s">
        <v>954</v>
      </c>
      <c r="H1013" s="13">
        <v>8.843776881329676</v>
      </c>
      <c r="I1013" s="13">
        <v>-24.869997929905992</v>
      </c>
      <c r="J1013" s="12">
        <v>416.02679999999998</v>
      </c>
      <c r="K1013" s="12">
        <v>767.57302510299996</v>
      </c>
      <c r="L1013" s="8">
        <f t="shared" si="17"/>
        <v>319330949.3999207</v>
      </c>
      <c r="M1013" s="8">
        <v>3</v>
      </c>
      <c r="N1013" s="12">
        <v>13.245622932368029</v>
      </c>
      <c r="O1013" s="8">
        <v>491</v>
      </c>
      <c r="P1013" s="8">
        <v>13.627449702367747</v>
      </c>
      <c r="Q1013" s="8" t="s">
        <v>2070</v>
      </c>
      <c r="R1013" s="12">
        <v>54.341132048072552</v>
      </c>
      <c r="S1013" s="8">
        <v>329.74</v>
      </c>
    </row>
    <row r="1014" spans="1:19">
      <c r="A1014" s="8" t="s">
        <v>1091</v>
      </c>
      <c r="B1014" s="8">
        <v>1</v>
      </c>
      <c r="C1014" s="9">
        <v>40002</v>
      </c>
      <c r="D1014" s="8" t="s">
        <v>2061</v>
      </c>
      <c r="E1014" s="10">
        <v>33.108752528399997</v>
      </c>
      <c r="F1014" s="10">
        <v>-99.441994138300004</v>
      </c>
      <c r="G1014" s="8" t="s">
        <v>954</v>
      </c>
      <c r="H1014" s="11">
        <v>10.447232790085266</v>
      </c>
      <c r="I1014" s="11">
        <v>-24.892265462552952</v>
      </c>
      <c r="J1014" s="12">
        <v>2690.9216999999999</v>
      </c>
      <c r="K1014" s="12">
        <v>650.758247815</v>
      </c>
      <c r="L1014" s="8">
        <f t="shared" si="17"/>
        <v>1751139490.499361</v>
      </c>
      <c r="M1014" s="8">
        <v>4</v>
      </c>
      <c r="N1014" s="12">
        <v>6.421302195175115</v>
      </c>
      <c r="O1014" s="8">
        <v>966</v>
      </c>
      <c r="P1014" s="8">
        <v>6.4544582758170597</v>
      </c>
      <c r="Q1014" s="8" t="s">
        <v>2069</v>
      </c>
      <c r="R1014" s="12">
        <v>18.825254443421027</v>
      </c>
      <c r="S1014" s="8">
        <v>864.24</v>
      </c>
    </row>
    <row r="1015" spans="1:19">
      <c r="A1015" s="8" t="s">
        <v>1791</v>
      </c>
      <c r="B1015" s="8">
        <v>1</v>
      </c>
      <c r="C1015" s="9">
        <v>39634</v>
      </c>
      <c r="D1015" s="8" t="s">
        <v>2061</v>
      </c>
      <c r="E1015" s="10">
        <v>31.541514148800001</v>
      </c>
      <c r="F1015" s="10">
        <v>-97.416636354100007</v>
      </c>
      <c r="G1015" s="8" t="s">
        <v>954</v>
      </c>
      <c r="H1015" s="13">
        <v>9.5450749746881236</v>
      </c>
      <c r="I1015" s="13">
        <v>-24.592984404493478</v>
      </c>
      <c r="J1015" s="12">
        <v>306.10169999999999</v>
      </c>
      <c r="K1015" s="12">
        <v>868.44247059099996</v>
      </c>
      <c r="L1015" s="8">
        <f t="shared" si="17"/>
        <v>265831716.60010511</v>
      </c>
      <c r="M1015" s="8">
        <v>3</v>
      </c>
      <c r="N1015" s="12">
        <v>13.101716203904138</v>
      </c>
      <c r="O1015" s="8">
        <v>450</v>
      </c>
      <c r="P1015" s="8">
        <v>13.523496883918144</v>
      </c>
      <c r="Q1015" s="8" t="s">
        <v>2071</v>
      </c>
      <c r="R1015" s="12">
        <v>27.813760192297863</v>
      </c>
      <c r="S1015" s="8">
        <v>261.60000000000002</v>
      </c>
    </row>
    <row r="1016" spans="1:19">
      <c r="A1016" s="8" t="s">
        <v>2044</v>
      </c>
      <c r="B1016" s="8">
        <v>1</v>
      </c>
      <c r="C1016" s="9">
        <v>39681</v>
      </c>
      <c r="D1016" s="8" t="s">
        <v>2061</v>
      </c>
      <c r="E1016" s="10">
        <v>29.910465697999999</v>
      </c>
      <c r="F1016" s="10">
        <v>-95.491781227199994</v>
      </c>
      <c r="G1016" s="8" t="s">
        <v>950</v>
      </c>
      <c r="H1016" s="13">
        <v>16.093934883836653</v>
      </c>
      <c r="I1016" s="13">
        <v>-26.106239613042618</v>
      </c>
      <c r="J1016" s="12">
        <v>8.8820999999999994</v>
      </c>
      <c r="K1016" s="12">
        <v>1267.7254029999999</v>
      </c>
      <c r="L1016" s="8">
        <f t="shared" si="17"/>
        <v>11260063.801986298</v>
      </c>
      <c r="M1016" s="8">
        <v>1</v>
      </c>
      <c r="N1016" s="12">
        <v>0</v>
      </c>
      <c r="O1016" s="8">
        <v>2719</v>
      </c>
      <c r="P1016" s="8">
        <v>22.075969149150882</v>
      </c>
      <c r="Q1016" s="8" t="s">
        <v>2070</v>
      </c>
      <c r="R1016" s="12">
        <v>103.65967788374992</v>
      </c>
      <c r="S1016" s="8">
        <v>250.29</v>
      </c>
    </row>
    <row r="1017" spans="1:19">
      <c r="A1017" s="8" t="s">
        <v>1941</v>
      </c>
      <c r="B1017" s="8">
        <v>1</v>
      </c>
      <c r="C1017" s="9">
        <v>39659</v>
      </c>
      <c r="D1017" s="8" t="s">
        <v>2061</v>
      </c>
      <c r="E1017" s="10">
        <v>33.0556581771</v>
      </c>
      <c r="F1017" s="10">
        <v>-97.253058423400006</v>
      </c>
      <c r="G1017" s="8" t="s">
        <v>954</v>
      </c>
      <c r="H1017" s="11">
        <v>8.0778714842126824</v>
      </c>
      <c r="I1017" s="11">
        <v>-24.472465029827443</v>
      </c>
      <c r="J1017" s="12">
        <v>1288.4768999999999</v>
      </c>
      <c r="K1017" s="12">
        <v>928.49771280000004</v>
      </c>
      <c r="L1017" s="8">
        <f t="shared" si="17"/>
        <v>1196347854.6456344</v>
      </c>
      <c r="M1017" s="8">
        <v>4</v>
      </c>
      <c r="N1017" s="12">
        <v>14.592650910246922</v>
      </c>
      <c r="O1017" s="8">
        <v>1196</v>
      </c>
      <c r="P1017" s="8">
        <v>15.071316470754651</v>
      </c>
      <c r="Q1017" s="8" t="s">
        <v>2071</v>
      </c>
      <c r="R1017" s="12">
        <v>39.794514893194034</v>
      </c>
      <c r="S1017" s="8">
        <v>415.33</v>
      </c>
    </row>
    <row r="1018" spans="1:19">
      <c r="A1018" s="8" t="s">
        <v>2058</v>
      </c>
      <c r="B1018" s="8">
        <v>1</v>
      </c>
      <c r="C1018" s="9">
        <v>40045</v>
      </c>
      <c r="D1018" s="8" t="s">
        <v>2061</v>
      </c>
      <c r="E1018" s="10">
        <v>25.848932975</v>
      </c>
      <c r="F1018" s="10">
        <v>-97.439960316799997</v>
      </c>
      <c r="G1018" s="8" t="s">
        <v>950</v>
      </c>
      <c r="H1018" s="11">
        <v>15.903718077499072</v>
      </c>
      <c r="I1018" s="11">
        <v>-26.360045513107583</v>
      </c>
      <c r="J1018" s="12">
        <v>448840.21950000001</v>
      </c>
      <c r="K1018" s="12">
        <v>411.5209203</v>
      </c>
      <c r="L1018" s="8">
        <f t="shared" si="17"/>
        <v>184707140196.29401</v>
      </c>
      <c r="M1018" s="8">
        <v>5</v>
      </c>
      <c r="N1018" s="12">
        <v>0.62766208209117669</v>
      </c>
      <c r="O1018" s="8">
        <v>1330</v>
      </c>
      <c r="P1018" s="8">
        <v>0.71901764176674898</v>
      </c>
      <c r="Q1018" s="8" t="s">
        <v>2069</v>
      </c>
      <c r="R1018" s="12">
        <v>6.3832761808988021</v>
      </c>
      <c r="S1018" s="8">
        <v>1258.9100000000001</v>
      </c>
    </row>
    <row r="1019" spans="1:19">
      <c r="A1019" s="8" t="s">
        <v>1821</v>
      </c>
      <c r="B1019" s="8">
        <v>1</v>
      </c>
      <c r="C1019" s="9">
        <v>39637</v>
      </c>
      <c r="D1019" s="8" t="s">
        <v>2061</v>
      </c>
      <c r="E1019" s="10">
        <v>30.873656160900001</v>
      </c>
      <c r="F1019" s="10">
        <v>-97.621012782899996</v>
      </c>
      <c r="G1019" s="8" t="s">
        <v>954</v>
      </c>
      <c r="H1019" s="13">
        <v>5.5074766105051385</v>
      </c>
      <c r="I1019" s="13">
        <v>-26.758183014937696</v>
      </c>
      <c r="J1019" s="12">
        <v>171.17910000000001</v>
      </c>
      <c r="K1019" s="12">
        <v>881.41286230000003</v>
      </c>
      <c r="L1019" s="8">
        <f t="shared" si="17"/>
        <v>150879460.49693793</v>
      </c>
      <c r="M1019" s="8">
        <v>3</v>
      </c>
      <c r="N1019" s="12">
        <v>5.3096400505929111</v>
      </c>
      <c r="O1019" s="8">
        <v>393</v>
      </c>
      <c r="P1019" s="8">
        <v>5.6587622796052459</v>
      </c>
      <c r="Q1019" s="8" t="s">
        <v>2069</v>
      </c>
      <c r="R1019" s="12">
        <v>17.405272014726719</v>
      </c>
      <c r="S1019" s="8">
        <v>310.39999999999998</v>
      </c>
    </row>
    <row r="1020" spans="1:19">
      <c r="A1020" s="8" t="s">
        <v>1453</v>
      </c>
      <c r="B1020" s="8">
        <v>1</v>
      </c>
      <c r="C1020" s="9">
        <v>39694</v>
      </c>
      <c r="D1020" s="8" t="s">
        <v>2061</v>
      </c>
      <c r="E1020" s="10">
        <v>33.7584105683</v>
      </c>
      <c r="F1020" s="10">
        <v>-97.293982709199994</v>
      </c>
      <c r="G1020" s="8" t="s">
        <v>954</v>
      </c>
      <c r="H1020" s="13">
        <v>4.2186407710405351</v>
      </c>
      <c r="I1020" s="13">
        <v>-31.101454223005899</v>
      </c>
      <c r="J1020" s="12">
        <v>54.670499999999997</v>
      </c>
      <c r="K1020" s="12">
        <v>948.01692319999995</v>
      </c>
      <c r="L1020" s="8">
        <f t="shared" si="17"/>
        <v>51828559.199805595</v>
      </c>
      <c r="M1020" s="8">
        <v>2</v>
      </c>
      <c r="N1020" s="12">
        <v>4.3050624268861206</v>
      </c>
      <c r="O1020" s="8">
        <v>316</v>
      </c>
      <c r="P1020" s="8">
        <v>4.3749117867725289</v>
      </c>
      <c r="Q1020" s="8" t="s">
        <v>2069</v>
      </c>
      <c r="R1020" s="12">
        <v>19.840294096639077</v>
      </c>
      <c r="S1020" s="8">
        <v>588.97</v>
      </c>
    </row>
    <row r="1021" spans="1:19">
      <c r="A1021" s="8" t="s">
        <v>1185</v>
      </c>
      <c r="B1021" s="8">
        <v>1</v>
      </c>
      <c r="C1021" s="9">
        <v>39989</v>
      </c>
      <c r="D1021" s="8" t="s">
        <v>2061</v>
      </c>
      <c r="E1021" s="10">
        <v>35.972407994900003</v>
      </c>
      <c r="F1021" s="10">
        <v>-100.824387828</v>
      </c>
      <c r="G1021" s="8" t="s">
        <v>954</v>
      </c>
      <c r="H1021" s="13">
        <v>13.395400544349746</v>
      </c>
      <c r="I1021" s="13">
        <v>-24.118086427417133</v>
      </c>
      <c r="J1021" s="12">
        <v>53158.754699999998</v>
      </c>
      <c r="K1021" s="12">
        <v>456.05070189999998</v>
      </c>
      <c r="L1021" s="8">
        <f t="shared" si="17"/>
        <v>24243087393.064922</v>
      </c>
      <c r="M1021" s="8">
        <v>5</v>
      </c>
      <c r="N1021" s="12">
        <v>6.1323711581331217</v>
      </c>
      <c r="O1021" s="8">
        <v>426</v>
      </c>
      <c r="P1021" s="8">
        <v>6.1631302190835022</v>
      </c>
      <c r="Q1021" s="8" t="s">
        <v>2071</v>
      </c>
      <c r="R1021" s="12">
        <v>16.52007670504231</v>
      </c>
      <c r="S1021" s="8">
        <v>2981.81</v>
      </c>
    </row>
    <row r="1022" spans="1:19">
      <c r="A1022" s="8" t="s">
        <v>1363</v>
      </c>
      <c r="B1022" s="8">
        <v>1</v>
      </c>
      <c r="C1022" s="9">
        <v>39674</v>
      </c>
      <c r="D1022" s="8" t="s">
        <v>2061</v>
      </c>
      <c r="E1022" s="10">
        <v>29.1572091291</v>
      </c>
      <c r="F1022" s="10">
        <v>-97.383753153200004</v>
      </c>
      <c r="G1022" s="8" t="s">
        <v>954</v>
      </c>
      <c r="H1022" s="13">
        <v>11.20177288704871</v>
      </c>
      <c r="I1022" s="13">
        <v>-24.48101250691564</v>
      </c>
      <c r="J1022" s="12">
        <v>1739.3552999999999</v>
      </c>
      <c r="K1022" s="12">
        <v>899.33179210000003</v>
      </c>
      <c r="L1022" s="8">
        <f t="shared" si="17"/>
        <v>1564257519.0476329</v>
      </c>
      <c r="M1022" s="8">
        <v>4</v>
      </c>
      <c r="N1022" s="12">
        <v>10.690387406358438</v>
      </c>
      <c r="O1022" s="8">
        <v>2813</v>
      </c>
      <c r="P1022" s="8">
        <v>10.855657338327276</v>
      </c>
      <c r="Q1022" s="8" t="s">
        <v>2070</v>
      </c>
      <c r="R1022" s="12">
        <v>38.878661306217381</v>
      </c>
      <c r="S1022" s="8">
        <v>3810.05</v>
      </c>
    </row>
    <row r="1023" spans="1:19">
      <c r="A1023" s="8" t="s">
        <v>1527</v>
      </c>
      <c r="B1023" s="8">
        <v>1</v>
      </c>
      <c r="C1023" s="9">
        <v>39960</v>
      </c>
      <c r="D1023" s="8" t="s">
        <v>2061</v>
      </c>
      <c r="E1023" s="10">
        <v>30.579729765</v>
      </c>
      <c r="F1023" s="10">
        <v>-94.9979138737</v>
      </c>
      <c r="G1023" s="8" t="s">
        <v>950</v>
      </c>
      <c r="H1023" s="11">
        <v>16.344973101836597</v>
      </c>
      <c r="I1023" s="11">
        <v>-21.272548173324054</v>
      </c>
      <c r="J1023" s="12">
        <v>42995.197800000002</v>
      </c>
      <c r="K1023" s="12">
        <v>1014.6996360000001</v>
      </c>
      <c r="L1023" s="8">
        <f t="shared" si="17"/>
        <v>43627211557.408005</v>
      </c>
      <c r="M1023" s="8">
        <v>5</v>
      </c>
      <c r="N1023" s="12">
        <v>14.7438808563763</v>
      </c>
      <c r="O1023" s="8">
        <v>1141</v>
      </c>
      <c r="P1023" s="8">
        <v>17.35397990001514</v>
      </c>
      <c r="Q1023" s="8" t="s">
        <v>2071</v>
      </c>
      <c r="R1023" s="12">
        <v>43.79432085735867</v>
      </c>
      <c r="S1023" s="8">
        <v>421.58</v>
      </c>
    </row>
    <row r="1024" spans="1:19">
      <c r="A1024" s="8" t="s">
        <v>2057</v>
      </c>
      <c r="B1024" s="8">
        <v>1</v>
      </c>
      <c r="C1024" s="9">
        <v>40043</v>
      </c>
      <c r="D1024" s="8" t="s">
        <v>2061</v>
      </c>
      <c r="E1024" s="10">
        <v>26.235198861899999</v>
      </c>
      <c r="F1024" s="10">
        <v>-98.547192946300001</v>
      </c>
      <c r="G1024" s="8" t="s">
        <v>954</v>
      </c>
      <c r="H1024" s="11">
        <v>11.123196534068914</v>
      </c>
      <c r="I1024" s="11">
        <v>-25.007052031461765</v>
      </c>
      <c r="J1024" s="12">
        <v>445003.16850000003</v>
      </c>
      <c r="K1024" s="12">
        <v>410.34465390000003</v>
      </c>
      <c r="L1024" s="8">
        <f t="shared" si="17"/>
        <v>182604671162.53592</v>
      </c>
      <c r="M1024" s="8">
        <v>5</v>
      </c>
      <c r="N1024" s="12">
        <v>0.61709969569395506</v>
      </c>
      <c r="O1024" s="8">
        <v>479</v>
      </c>
      <c r="P1024" s="8">
        <v>0.69475393546271302</v>
      </c>
      <c r="Q1024" s="8" t="s">
        <v>2069</v>
      </c>
      <c r="R1024" s="12">
        <v>6.3548600512735858</v>
      </c>
      <c r="S1024" s="8">
        <v>939.87</v>
      </c>
    </row>
    <row r="1025" spans="1:19">
      <c r="A1025" s="8" t="s">
        <v>1305</v>
      </c>
      <c r="B1025" s="8">
        <v>1</v>
      </c>
      <c r="C1025" s="9">
        <v>39735</v>
      </c>
      <c r="D1025" s="8" t="s">
        <v>2061</v>
      </c>
      <c r="E1025" s="10">
        <v>28.302105587100002</v>
      </c>
      <c r="F1025" s="10">
        <v>-98.0581538526</v>
      </c>
      <c r="G1025" s="8" t="s">
        <v>954</v>
      </c>
      <c r="H1025" s="11">
        <v>11.985299897490234</v>
      </c>
      <c r="I1025" s="11">
        <v>-28.740436823914024</v>
      </c>
      <c r="J1025" s="12">
        <v>41026.324500000002</v>
      </c>
      <c r="K1025" s="12">
        <v>655.67225840000003</v>
      </c>
      <c r="L1025" s="8">
        <f t="shared" si="17"/>
        <v>26899822838.766254</v>
      </c>
      <c r="M1025" s="8">
        <v>5</v>
      </c>
      <c r="N1025" s="12">
        <v>3.5501225151224198</v>
      </c>
      <c r="O1025" s="8">
        <v>1000</v>
      </c>
      <c r="P1025" s="8">
        <v>3.6146093987942516</v>
      </c>
      <c r="Q1025" s="8" t="s">
        <v>2069</v>
      </c>
      <c r="R1025" s="12">
        <v>13.284296072172737</v>
      </c>
      <c r="S1025" s="8">
        <v>1188.94</v>
      </c>
    </row>
    <row r="1026" spans="1:19">
      <c r="A1026" s="8" t="s">
        <v>1990</v>
      </c>
      <c r="B1026" s="8">
        <v>1</v>
      </c>
      <c r="C1026" s="9">
        <v>39672</v>
      </c>
      <c r="D1026" s="8" t="s">
        <v>2061</v>
      </c>
      <c r="E1026" s="10">
        <v>29.238927373199999</v>
      </c>
      <c r="F1026" s="10">
        <v>-98.451684515699995</v>
      </c>
      <c r="G1026" s="8" t="s">
        <v>954</v>
      </c>
      <c r="H1026" s="11">
        <v>14.730766352312019</v>
      </c>
      <c r="I1026" s="11">
        <v>-24.777932678501767</v>
      </c>
      <c r="J1026" s="12">
        <v>3437.0450999999998</v>
      </c>
      <c r="K1026" s="12">
        <v>830.67023979999999</v>
      </c>
      <c r="L1026" s="8">
        <f t="shared" si="17"/>
        <v>2855051077.4204149</v>
      </c>
      <c r="M1026" s="8">
        <v>4</v>
      </c>
      <c r="N1026" s="12">
        <v>5.5248952611276207</v>
      </c>
      <c r="O1026" s="8">
        <v>12363</v>
      </c>
      <c r="P1026" s="8">
        <v>10.854758520385307</v>
      </c>
      <c r="Q1026" s="8" t="s">
        <v>2071</v>
      </c>
      <c r="R1026" s="12">
        <v>26.759809424952046</v>
      </c>
      <c r="S1026" s="8">
        <v>1001.7</v>
      </c>
    </row>
    <row r="1027" spans="1:19">
      <c r="A1027" s="8" t="s">
        <v>1975</v>
      </c>
      <c r="B1027" s="8">
        <v>1</v>
      </c>
      <c r="C1027" s="9">
        <v>39627</v>
      </c>
      <c r="D1027" s="8" t="s">
        <v>2061</v>
      </c>
      <c r="E1027" s="10">
        <v>32.4610357806</v>
      </c>
      <c r="F1027" s="10">
        <v>-94.701980079799995</v>
      </c>
      <c r="G1027" s="8" t="s">
        <v>950</v>
      </c>
      <c r="H1027" s="13">
        <v>6.9253295423228458</v>
      </c>
      <c r="I1027" s="13">
        <v>-29.789200762349047</v>
      </c>
      <c r="J1027" s="12">
        <v>27.4482</v>
      </c>
      <c r="K1027" s="12">
        <v>1255.0908910000001</v>
      </c>
      <c r="L1027" s="8">
        <f t="shared" si="17"/>
        <v>34449985.794346206</v>
      </c>
      <c r="M1027" s="8">
        <v>2</v>
      </c>
      <c r="N1027" s="12">
        <v>14.723858673500001</v>
      </c>
      <c r="O1027" s="8">
        <v>740</v>
      </c>
      <c r="P1027" s="8">
        <v>15.27512042962565</v>
      </c>
      <c r="Q1027" s="8" t="s">
        <v>2071</v>
      </c>
      <c r="R1027" s="12" t="s">
        <v>2074</v>
      </c>
      <c r="S1027" s="8">
        <v>255.6</v>
      </c>
    </row>
    <row r="1028" spans="1:19">
      <c r="A1028" s="8" t="s">
        <v>1153</v>
      </c>
      <c r="B1028" s="8">
        <v>1</v>
      </c>
      <c r="C1028" s="9">
        <v>40073</v>
      </c>
      <c r="D1028" s="8" t="s">
        <v>2061</v>
      </c>
      <c r="E1028" s="10">
        <v>31.770344780999999</v>
      </c>
      <c r="F1028" s="10">
        <v>-103.779289127</v>
      </c>
      <c r="G1028" s="8" t="s">
        <v>955</v>
      </c>
      <c r="H1028" s="13">
        <v>12.930576820931773</v>
      </c>
      <c r="I1028" s="13">
        <v>-17.273406501737853</v>
      </c>
      <c r="J1028" s="12">
        <v>52396.213499999998</v>
      </c>
      <c r="K1028" s="12">
        <v>408.14698509999999</v>
      </c>
      <c r="L1028" s="8">
        <f t="shared" si="17"/>
        <v>21385356570.680916</v>
      </c>
      <c r="M1028" s="8">
        <v>5</v>
      </c>
      <c r="N1028" s="12">
        <v>0.38253370115209728</v>
      </c>
      <c r="O1028" s="8">
        <v>1068</v>
      </c>
      <c r="P1028" s="8">
        <v>0.39135089947045387</v>
      </c>
      <c r="Q1028" s="8" t="s">
        <v>2070</v>
      </c>
      <c r="R1028" s="12">
        <v>9.1152026535738973</v>
      </c>
      <c r="S1028" s="8">
        <v>10657.16</v>
      </c>
    </row>
    <row r="1029" spans="1:19">
      <c r="A1029" s="8" t="s">
        <v>2056</v>
      </c>
      <c r="B1029" s="8">
        <v>1</v>
      </c>
      <c r="C1029" s="9">
        <v>40017</v>
      </c>
      <c r="D1029" s="8" t="s">
        <v>2061</v>
      </c>
      <c r="E1029" s="10">
        <v>28.950420620300001</v>
      </c>
      <c r="F1029" s="10">
        <v>-100.649365809</v>
      </c>
      <c r="G1029" s="8" t="s">
        <v>954</v>
      </c>
      <c r="H1029" s="11">
        <v>9.2189973812670853</v>
      </c>
      <c r="I1029" s="11">
        <v>-25.292976604789448</v>
      </c>
      <c r="J1029" s="12">
        <v>321142.06709999999</v>
      </c>
      <c r="K1029" s="12">
        <v>400.24090569999998</v>
      </c>
      <c r="L1029" s="8">
        <f t="shared" ref="L1029:L1092" si="18">J1029*K1029*1000</f>
        <v>128534191794.47415</v>
      </c>
      <c r="M1029" s="8">
        <v>5</v>
      </c>
      <c r="N1029" s="12">
        <v>0.78595331458174666</v>
      </c>
      <c r="O1029" s="8">
        <v>484</v>
      </c>
      <c r="P1029" s="8">
        <v>0.87576405692840975</v>
      </c>
      <c r="Q1029" s="8" t="s">
        <v>2069</v>
      </c>
      <c r="R1029" s="12">
        <v>6.8996671455996808</v>
      </c>
      <c r="S1029" s="8">
        <v>957.64</v>
      </c>
    </row>
    <row r="1030" spans="1:19">
      <c r="A1030" s="8" t="s">
        <v>1508</v>
      </c>
      <c r="B1030" s="8">
        <v>1</v>
      </c>
      <c r="C1030" s="9">
        <v>39651</v>
      </c>
      <c r="D1030" s="8" t="s">
        <v>2061</v>
      </c>
      <c r="E1030" s="10">
        <v>31.934534231400001</v>
      </c>
      <c r="F1030" s="10">
        <v>-95.433359846000002</v>
      </c>
      <c r="G1030" s="8" t="s">
        <v>950</v>
      </c>
      <c r="H1030" s="11">
        <v>9.0313861434235676</v>
      </c>
      <c r="I1030" s="11">
        <v>-30.230397108324478</v>
      </c>
      <c r="J1030" s="12">
        <v>2583.8009999999999</v>
      </c>
      <c r="K1030" s="12">
        <v>1114.5793309999999</v>
      </c>
      <c r="L1030" s="8">
        <f t="shared" si="18"/>
        <v>2879851190.0171309</v>
      </c>
      <c r="M1030" s="8">
        <v>4</v>
      </c>
      <c r="N1030" s="12">
        <v>10.705958444132841</v>
      </c>
      <c r="O1030" s="8">
        <v>724</v>
      </c>
      <c r="P1030" s="8">
        <v>11.045232395797312</v>
      </c>
      <c r="Q1030" s="8" t="s">
        <v>2070</v>
      </c>
      <c r="R1030" s="12">
        <v>39.241673263781337</v>
      </c>
      <c r="S1030" s="8">
        <v>188.81</v>
      </c>
    </row>
    <row r="1031" spans="1:19">
      <c r="A1031" s="8" t="s">
        <v>1338</v>
      </c>
      <c r="B1031" s="8">
        <v>1</v>
      </c>
      <c r="C1031" s="9">
        <v>39701</v>
      </c>
      <c r="D1031" s="8" t="s">
        <v>2061</v>
      </c>
      <c r="E1031" s="10">
        <v>31.762475488100002</v>
      </c>
      <c r="F1031" s="10">
        <v>-100.140481419</v>
      </c>
      <c r="G1031" s="8" t="s">
        <v>954</v>
      </c>
      <c r="H1031" s="13">
        <v>9.5751365966658479</v>
      </c>
      <c r="I1031" s="13">
        <v>-28.081857998902095</v>
      </c>
      <c r="J1031" s="12">
        <v>31583.323799999998</v>
      </c>
      <c r="K1031" s="12">
        <v>472.24282899999997</v>
      </c>
      <c r="L1031" s="8">
        <f t="shared" si="18"/>
        <v>14914998180.535028</v>
      </c>
      <c r="M1031" s="8">
        <v>5</v>
      </c>
      <c r="N1031" s="12">
        <v>9.4319521514905738</v>
      </c>
      <c r="O1031" s="8">
        <v>1191</v>
      </c>
      <c r="P1031" s="8">
        <v>9.5182513607763148</v>
      </c>
      <c r="Q1031" s="8" t="s">
        <v>2071</v>
      </c>
      <c r="R1031" s="12">
        <v>19.951080301793741</v>
      </c>
      <c r="S1031" s="8">
        <v>1930.31</v>
      </c>
    </row>
    <row r="1032" spans="1:19">
      <c r="A1032" s="8" t="s">
        <v>1989</v>
      </c>
      <c r="B1032" s="8">
        <v>1</v>
      </c>
      <c r="C1032" s="9">
        <v>39945</v>
      </c>
      <c r="D1032" s="8" t="s">
        <v>2061</v>
      </c>
      <c r="E1032" s="10">
        <v>31.550414991</v>
      </c>
      <c r="F1032" s="10">
        <v>-97.091742079900001</v>
      </c>
      <c r="G1032" s="8" t="s">
        <v>954</v>
      </c>
      <c r="H1032" s="11">
        <v>11.922625976655818</v>
      </c>
      <c r="I1032" s="11">
        <v>-26.843921607181461</v>
      </c>
      <c r="J1032" s="12">
        <v>62604.613799999999</v>
      </c>
      <c r="K1032" s="12">
        <v>660.76854470000001</v>
      </c>
      <c r="L1032" s="8">
        <f t="shared" si="18"/>
        <v>41367159552.131531</v>
      </c>
      <c r="M1032" s="8">
        <v>5</v>
      </c>
      <c r="N1032" s="12">
        <v>15.509203311285113</v>
      </c>
      <c r="O1032" s="8">
        <v>1564</v>
      </c>
      <c r="P1032" s="8">
        <v>15.688660136214002</v>
      </c>
      <c r="Q1032" s="8" t="s">
        <v>2071</v>
      </c>
      <c r="R1032" s="12">
        <v>35.979449735024424</v>
      </c>
      <c r="S1032" s="8">
        <v>393.74</v>
      </c>
    </row>
    <row r="1033" spans="1:19">
      <c r="A1033" s="8" t="s">
        <v>1625</v>
      </c>
      <c r="B1033" s="8">
        <v>1</v>
      </c>
      <c r="C1033" s="9">
        <v>40052</v>
      </c>
      <c r="D1033" s="8" t="s">
        <v>2061</v>
      </c>
      <c r="E1033" s="10">
        <v>33.294239689699999</v>
      </c>
      <c r="F1033" s="10">
        <v>-94.059016940500001</v>
      </c>
      <c r="G1033" s="8" t="s">
        <v>950</v>
      </c>
      <c r="H1033" s="11">
        <v>6.3569364065314504</v>
      </c>
      <c r="I1033" s="11">
        <v>-30.886095559216322</v>
      </c>
      <c r="J1033" s="12">
        <v>8988.2379000000001</v>
      </c>
      <c r="K1033" s="12">
        <v>1214.9610070000001</v>
      </c>
      <c r="L1033" s="8">
        <f t="shared" si="18"/>
        <v>10920358570.139566</v>
      </c>
      <c r="M1033" s="8">
        <v>4</v>
      </c>
      <c r="N1033" s="12">
        <v>11.439051017231719</v>
      </c>
      <c r="O1033" s="8">
        <v>1236</v>
      </c>
      <c r="P1033" s="8">
        <v>11.622037670513425</v>
      </c>
      <c r="Q1033" s="8" t="s">
        <v>2070</v>
      </c>
      <c r="R1033" s="12">
        <v>40.197199480946523</v>
      </c>
      <c r="S1033" s="8">
        <v>163.83000000000001</v>
      </c>
    </row>
    <row r="1034" spans="1:19">
      <c r="A1034" s="8" t="s">
        <v>1162</v>
      </c>
      <c r="B1034" s="8">
        <v>1</v>
      </c>
      <c r="C1034" s="9">
        <v>40101</v>
      </c>
      <c r="D1034" s="8" t="s">
        <v>2061</v>
      </c>
      <c r="E1034" s="10">
        <v>32.924851079200003</v>
      </c>
      <c r="F1034" s="10">
        <v>-99.506619477100003</v>
      </c>
      <c r="G1034" s="8" t="s">
        <v>954</v>
      </c>
      <c r="H1034" s="11">
        <v>19.378699308305571</v>
      </c>
      <c r="I1034" s="11">
        <v>-24.609580015790822</v>
      </c>
      <c r="J1034" s="12">
        <v>6974.3204999999998</v>
      </c>
      <c r="K1034" s="12">
        <v>631.92750660000002</v>
      </c>
      <c r="L1034" s="8">
        <f t="shared" si="18"/>
        <v>4407264963.7942648</v>
      </c>
      <c r="M1034" s="8">
        <v>4</v>
      </c>
      <c r="N1034" s="12">
        <v>5.6231927867268503</v>
      </c>
      <c r="O1034" s="8">
        <v>1784</v>
      </c>
      <c r="P1034" s="8">
        <v>5.747048889490598</v>
      </c>
      <c r="Q1034" s="8" t="s">
        <v>2070</v>
      </c>
      <c r="R1034" s="12">
        <v>19.304381221319616</v>
      </c>
      <c r="S1034" s="8">
        <v>863.81</v>
      </c>
    </row>
    <row r="1035" spans="1:19">
      <c r="A1035" s="8" t="s">
        <v>1077</v>
      </c>
      <c r="B1035" s="8">
        <v>1</v>
      </c>
      <c r="C1035" s="9">
        <v>39987</v>
      </c>
      <c r="D1035" s="8" t="s">
        <v>2061</v>
      </c>
      <c r="E1035" s="10">
        <v>35.451139318899997</v>
      </c>
      <c r="F1035" s="10">
        <v>-102.00505318099999</v>
      </c>
      <c r="G1035" s="8" t="s">
        <v>954</v>
      </c>
      <c r="H1035" s="11">
        <v>3.2149603236819182</v>
      </c>
      <c r="I1035" s="11">
        <v>-20.532630979758881</v>
      </c>
      <c r="J1035" s="12">
        <v>46050.421499999997</v>
      </c>
      <c r="K1035" s="12">
        <v>446.66080419999997</v>
      </c>
      <c r="L1035" s="8">
        <f t="shared" si="18"/>
        <v>20568918300.938969</v>
      </c>
      <c r="M1035" s="8">
        <v>5</v>
      </c>
      <c r="N1035" s="12">
        <v>5.9576881284930678</v>
      </c>
      <c r="O1035" s="8">
        <v>654</v>
      </c>
      <c r="P1035" s="8">
        <v>5.9647377297995661</v>
      </c>
      <c r="Q1035" s="8" t="s">
        <v>2071</v>
      </c>
      <c r="R1035" s="12">
        <v>15.494875227697795</v>
      </c>
      <c r="S1035" s="8">
        <v>3090.22</v>
      </c>
    </row>
    <row r="1036" spans="1:19">
      <c r="A1036" s="8" t="s">
        <v>1387</v>
      </c>
      <c r="B1036" s="8">
        <v>1</v>
      </c>
      <c r="C1036" s="9">
        <v>40032</v>
      </c>
      <c r="D1036" s="8" t="s">
        <v>2061</v>
      </c>
      <c r="E1036" s="10">
        <v>29.4439072618</v>
      </c>
      <c r="F1036" s="10">
        <v>-99.994008130200001</v>
      </c>
      <c r="G1036" s="8" t="s">
        <v>954</v>
      </c>
      <c r="H1036" s="11">
        <v>5.8878634989104146</v>
      </c>
      <c r="I1036" s="11">
        <v>-28.353609274552362</v>
      </c>
      <c r="J1036" s="12">
        <v>1845.2673</v>
      </c>
      <c r="K1036" s="12">
        <v>725.19648959999995</v>
      </c>
      <c r="L1036" s="8">
        <f t="shared" si="18"/>
        <v>1338181368.3336701</v>
      </c>
      <c r="M1036" s="8">
        <v>4</v>
      </c>
      <c r="N1036" s="12">
        <v>8.1941136348593485E-3</v>
      </c>
      <c r="O1036" s="8">
        <v>216</v>
      </c>
      <c r="P1036" s="8">
        <v>1.7999975692222836E-2</v>
      </c>
      <c r="Q1036" s="8" t="s">
        <v>2069</v>
      </c>
      <c r="R1036" s="12">
        <v>7.888551930350248</v>
      </c>
      <c r="S1036" s="8">
        <v>407.29</v>
      </c>
    </row>
    <row r="1037" spans="1:19">
      <c r="A1037" s="8" t="s">
        <v>1544</v>
      </c>
      <c r="B1037" s="8">
        <v>1</v>
      </c>
      <c r="C1037" s="9">
        <v>40038</v>
      </c>
      <c r="D1037" s="8" t="s">
        <v>2061</v>
      </c>
      <c r="E1037" s="10">
        <v>31.131817394900001</v>
      </c>
      <c r="F1037" s="10">
        <v>-99.320209812800002</v>
      </c>
      <c r="G1037" s="8" t="s">
        <v>954</v>
      </c>
      <c r="H1037" s="13">
        <v>10.942826170319861</v>
      </c>
      <c r="I1037" s="13">
        <v>-25.287535353989416</v>
      </c>
      <c r="J1037" s="12">
        <v>1544.6745000000001</v>
      </c>
      <c r="K1037" s="12">
        <v>663.08846449999999</v>
      </c>
      <c r="L1037" s="8">
        <f t="shared" si="18"/>
        <v>1024255842.3573052</v>
      </c>
      <c r="M1037" s="8">
        <v>4</v>
      </c>
      <c r="N1037" s="12">
        <v>1.3366904322177788</v>
      </c>
      <c r="O1037" s="8">
        <v>853</v>
      </c>
      <c r="P1037" s="8">
        <v>1.3470383424087375</v>
      </c>
      <c r="Q1037" s="8" t="s">
        <v>2070</v>
      </c>
      <c r="R1037" s="12">
        <v>13.80882750656956</v>
      </c>
      <c r="S1037" s="8">
        <v>992.22</v>
      </c>
    </row>
    <row r="1038" spans="1:19">
      <c r="A1038" s="8" t="s">
        <v>1682</v>
      </c>
      <c r="B1038" s="8">
        <v>1</v>
      </c>
      <c r="C1038" s="9">
        <v>40072</v>
      </c>
      <c r="D1038" s="8" t="s">
        <v>2061</v>
      </c>
      <c r="E1038" s="10">
        <v>32.249976221700003</v>
      </c>
      <c r="F1038" s="10">
        <v>-101.3757954</v>
      </c>
      <c r="G1038" s="8" t="s">
        <v>954</v>
      </c>
      <c r="H1038" s="11">
        <v>16.764205471524576</v>
      </c>
      <c r="I1038" s="11">
        <v>-20.165713237639459</v>
      </c>
      <c r="J1038" s="12">
        <v>19872.224099999999</v>
      </c>
      <c r="K1038" s="12">
        <v>429.91844928900002</v>
      </c>
      <c r="L1038" s="8">
        <f t="shared" si="18"/>
        <v>8543435768.9954939</v>
      </c>
      <c r="M1038" s="8">
        <v>5</v>
      </c>
      <c r="N1038" s="12">
        <v>12.501991995828444</v>
      </c>
      <c r="O1038" s="8">
        <v>10222</v>
      </c>
      <c r="P1038" s="8">
        <v>12.621567713640117</v>
      </c>
      <c r="Q1038" s="8" t="s">
        <v>2071</v>
      </c>
      <c r="R1038" s="12">
        <v>24.604467660247686</v>
      </c>
      <c r="S1038" s="8">
        <v>7973.28</v>
      </c>
    </row>
    <row r="1039" spans="1:19">
      <c r="A1039" s="8" t="s">
        <v>1170</v>
      </c>
      <c r="B1039" s="8">
        <v>1</v>
      </c>
      <c r="C1039" s="9">
        <v>39690</v>
      </c>
      <c r="D1039" s="8" t="s">
        <v>2061</v>
      </c>
      <c r="E1039" s="10">
        <v>30.513038460099999</v>
      </c>
      <c r="F1039" s="10">
        <v>-98.510282692000004</v>
      </c>
      <c r="G1039" s="8" t="s">
        <v>954</v>
      </c>
      <c r="H1039" s="11">
        <v>6.4590364135489784</v>
      </c>
      <c r="I1039" s="11">
        <v>-26.000330357921669</v>
      </c>
      <c r="J1039" s="12">
        <v>52.197299999999998</v>
      </c>
      <c r="K1039" s="12">
        <v>817.61179030000005</v>
      </c>
      <c r="L1039" s="8">
        <f t="shared" si="18"/>
        <v>42677127.901826195</v>
      </c>
      <c r="M1039" s="8">
        <v>2</v>
      </c>
      <c r="N1039" s="12">
        <v>0.37693694027191754</v>
      </c>
      <c r="O1039" s="8">
        <v>209</v>
      </c>
      <c r="P1039" s="8">
        <v>0.38245692893939687</v>
      </c>
      <c r="Q1039" s="8" t="s">
        <v>2069</v>
      </c>
      <c r="R1039" s="12">
        <v>6.4044189840360763</v>
      </c>
      <c r="S1039" s="8">
        <v>693.15</v>
      </c>
    </row>
    <row r="1040" spans="1:19">
      <c r="A1040" s="8" t="s">
        <v>1950</v>
      </c>
      <c r="B1040" s="8">
        <v>1</v>
      </c>
      <c r="C1040" s="9">
        <v>40013</v>
      </c>
      <c r="D1040" s="8" t="s">
        <v>2061</v>
      </c>
      <c r="E1040" s="10">
        <v>30.6544965115</v>
      </c>
      <c r="F1040" s="10">
        <v>-97.927355685999999</v>
      </c>
      <c r="G1040" s="8" t="s">
        <v>954</v>
      </c>
      <c r="H1040" s="13">
        <v>5.6602725966965322</v>
      </c>
      <c r="I1040" s="13">
        <v>-27.525162528041385</v>
      </c>
      <c r="J1040" s="12">
        <v>227.9187</v>
      </c>
      <c r="K1040" s="12">
        <v>843.29353230000004</v>
      </c>
      <c r="L1040" s="8">
        <f t="shared" si="18"/>
        <v>192202365.60022402</v>
      </c>
      <c r="M1040" s="8">
        <v>3</v>
      </c>
      <c r="N1040" s="12">
        <v>3.320372737481414E-2</v>
      </c>
      <c r="O1040" s="8">
        <v>384</v>
      </c>
      <c r="P1040" s="8">
        <v>0.81756355435229566</v>
      </c>
      <c r="Q1040" s="8" t="s">
        <v>2069</v>
      </c>
      <c r="R1040" s="12">
        <v>11.540101296277031</v>
      </c>
      <c r="S1040" s="8">
        <v>369.21</v>
      </c>
    </row>
    <row r="1041" spans="1:19">
      <c r="A1041" s="8" t="s">
        <v>1562</v>
      </c>
      <c r="B1041" s="8">
        <v>1</v>
      </c>
      <c r="C1041" s="9">
        <v>40008</v>
      </c>
      <c r="D1041" s="8" t="s">
        <v>2061</v>
      </c>
      <c r="E1041" s="10">
        <v>28.878396349700001</v>
      </c>
      <c r="F1041" s="10">
        <v>-96.287167574799994</v>
      </c>
      <c r="G1041" s="8" t="s">
        <v>950</v>
      </c>
      <c r="H1041" s="11">
        <v>6.6059260428570639</v>
      </c>
      <c r="I1041" s="11">
        <v>-22.069273264588066</v>
      </c>
      <c r="J1041" s="12">
        <v>216.387</v>
      </c>
      <c r="K1041" s="12">
        <v>1157.596352</v>
      </c>
      <c r="L1041" s="8">
        <f t="shared" si="18"/>
        <v>250488801.82022402</v>
      </c>
      <c r="M1041" s="8">
        <v>3</v>
      </c>
      <c r="N1041" s="12">
        <v>45.05948290805712</v>
      </c>
      <c r="O1041" s="8">
        <v>436</v>
      </c>
      <c r="P1041" s="8">
        <v>45.118341238862378</v>
      </c>
      <c r="Q1041" s="8" t="s">
        <v>2071</v>
      </c>
      <c r="R1041" s="12">
        <v>66.266627506793597</v>
      </c>
      <c r="S1041" s="8">
        <v>1881.69</v>
      </c>
    </row>
    <row r="1042" spans="1:19">
      <c r="A1042" s="8" t="s">
        <v>1470</v>
      </c>
      <c r="B1042" s="8">
        <v>1</v>
      </c>
      <c r="C1042" s="14">
        <v>40017</v>
      </c>
      <c r="D1042" s="8" t="s">
        <v>2061</v>
      </c>
      <c r="E1042" s="10">
        <v>31.951280989499999</v>
      </c>
      <c r="F1042" s="10">
        <v>-99.947922566399996</v>
      </c>
      <c r="G1042" s="8" t="s">
        <v>954</v>
      </c>
      <c r="H1042" s="13">
        <v>10.339894960619841</v>
      </c>
      <c r="I1042" s="13">
        <v>-24.766283796267977</v>
      </c>
      <c r="J1042" s="12">
        <v>330.52859999999998</v>
      </c>
      <c r="K1042" s="12">
        <v>640.87107830000002</v>
      </c>
      <c r="L1042" s="8">
        <f t="shared" si="18"/>
        <v>211826220.29098937</v>
      </c>
      <c r="M1042" s="8">
        <v>3</v>
      </c>
      <c r="N1042" s="12">
        <v>4.030835054003032</v>
      </c>
      <c r="P1042" s="8">
        <v>4.1661372187952246</v>
      </c>
      <c r="Q1042" s="8" t="s">
        <v>2069</v>
      </c>
      <c r="R1042" s="12">
        <v>12.959819223346539</v>
      </c>
    </row>
    <row r="1043" spans="1:19">
      <c r="A1043" s="8" t="s">
        <v>2018</v>
      </c>
      <c r="B1043" s="8">
        <v>1</v>
      </c>
      <c r="C1043" s="9">
        <v>40005</v>
      </c>
      <c r="D1043" s="8" t="s">
        <v>2061</v>
      </c>
      <c r="E1043" s="10">
        <v>32.779241020000001</v>
      </c>
      <c r="F1043" s="10">
        <v>-96.554488324700003</v>
      </c>
      <c r="G1043" s="8" t="s">
        <v>954</v>
      </c>
      <c r="H1043" s="13">
        <v>8.6744782642847333</v>
      </c>
      <c r="I1043" s="13">
        <v>-30.739074797742116</v>
      </c>
      <c r="J1043" s="12">
        <v>7.1802000000000001</v>
      </c>
      <c r="K1043" s="12">
        <v>1049.2785160000001</v>
      </c>
      <c r="L1043" s="8">
        <f t="shared" si="18"/>
        <v>7534029.6005832003</v>
      </c>
      <c r="M1043" s="8">
        <v>1</v>
      </c>
      <c r="N1043" s="12">
        <v>23.951402862835515</v>
      </c>
      <c r="O1043" s="8">
        <v>474</v>
      </c>
      <c r="P1043" s="8">
        <v>34.616164492255784</v>
      </c>
      <c r="Q1043" s="8" t="s">
        <v>2071</v>
      </c>
      <c r="R1043" s="12">
        <v>75.002167068044272</v>
      </c>
      <c r="S1043" s="8">
        <v>776.86</v>
      </c>
    </row>
    <row r="1044" spans="1:19">
      <c r="A1044" s="8" t="s">
        <v>1304</v>
      </c>
      <c r="B1044" s="8">
        <v>1</v>
      </c>
      <c r="C1044" s="9">
        <v>40040</v>
      </c>
      <c r="D1044" s="8" t="s">
        <v>2061</v>
      </c>
      <c r="E1044" s="10">
        <v>31.516095634500001</v>
      </c>
      <c r="F1044" s="10">
        <v>-95.112183117000001</v>
      </c>
      <c r="G1044" s="8" t="s">
        <v>950</v>
      </c>
      <c r="H1044" s="13">
        <v>10.566576549824681</v>
      </c>
      <c r="I1044" s="13">
        <v>-28.268236328785726</v>
      </c>
      <c r="J1044" s="12">
        <v>39.938400000000001</v>
      </c>
      <c r="K1044" s="12">
        <v>1189.3270689999999</v>
      </c>
      <c r="L1044" s="8">
        <f t="shared" si="18"/>
        <v>47499820.212549604</v>
      </c>
      <c r="M1044" s="8">
        <v>2</v>
      </c>
      <c r="N1044" s="12">
        <v>4.242111236485469</v>
      </c>
      <c r="O1044" s="8">
        <v>1981</v>
      </c>
      <c r="P1044" s="8">
        <v>4.3182459492450542</v>
      </c>
      <c r="Q1044" s="8" t="s">
        <v>2069</v>
      </c>
      <c r="R1044" s="12">
        <v>18.644639500747971</v>
      </c>
      <c r="S1044" s="8">
        <v>298.02999999999997</v>
      </c>
    </row>
    <row r="1045" spans="1:19">
      <c r="A1045" s="8" t="s">
        <v>1919</v>
      </c>
      <c r="B1045" s="8">
        <v>1</v>
      </c>
      <c r="C1045" s="9">
        <v>40043</v>
      </c>
      <c r="D1045" s="8" t="s">
        <v>2061</v>
      </c>
      <c r="E1045" s="10">
        <v>32.496623905</v>
      </c>
      <c r="F1045" s="10">
        <v>-97.352269275899999</v>
      </c>
      <c r="G1045" s="8" t="s">
        <v>954</v>
      </c>
      <c r="H1045" s="13">
        <v>14.855818086476276</v>
      </c>
      <c r="I1045" s="13">
        <v>-22.969610489220216</v>
      </c>
      <c r="J1045" s="12">
        <v>18.783899999999999</v>
      </c>
      <c r="K1045" s="12">
        <v>910.59724019999999</v>
      </c>
      <c r="L1045" s="8">
        <f t="shared" si="18"/>
        <v>17104567.500192776</v>
      </c>
      <c r="M1045" s="8">
        <v>2</v>
      </c>
      <c r="N1045" s="12">
        <v>11.613214752783103</v>
      </c>
      <c r="O1045" s="8">
        <v>10406</v>
      </c>
      <c r="P1045" s="8">
        <v>18.057491008665743</v>
      </c>
      <c r="Q1045" s="8" t="s">
        <v>2070</v>
      </c>
      <c r="R1045" s="12">
        <v>53.009990857091353</v>
      </c>
      <c r="S1045" s="8">
        <v>1494.6</v>
      </c>
    </row>
    <row r="1046" spans="1:19">
      <c r="A1046" s="8" t="s">
        <v>1296</v>
      </c>
      <c r="B1046" s="8">
        <v>1</v>
      </c>
      <c r="C1046" s="9">
        <v>39631</v>
      </c>
      <c r="D1046" s="8" t="s">
        <v>2061</v>
      </c>
      <c r="E1046" s="10">
        <v>41.274222963699998</v>
      </c>
      <c r="F1046" s="10">
        <v>-112.15388537</v>
      </c>
      <c r="G1046" s="8" t="s">
        <v>955</v>
      </c>
      <c r="H1046" s="11">
        <v>17.091560367493695</v>
      </c>
      <c r="I1046" s="11">
        <v>-27.018853964439877</v>
      </c>
      <c r="J1046" s="12">
        <v>1121.2101</v>
      </c>
      <c r="K1046" s="12">
        <v>375.096260282</v>
      </c>
      <c r="L1046" s="8">
        <f t="shared" si="18"/>
        <v>420561715.50040728</v>
      </c>
      <c r="M1046" s="8">
        <v>4</v>
      </c>
      <c r="N1046" s="12">
        <v>0.56663032993700002</v>
      </c>
      <c r="O1046" s="8">
        <v>3806</v>
      </c>
      <c r="P1046" s="8">
        <v>0.92166831857796194</v>
      </c>
      <c r="Q1046" s="8" t="s">
        <v>2071</v>
      </c>
      <c r="R1046" s="12" t="s">
        <v>2074</v>
      </c>
      <c r="S1046" s="8">
        <v>1149</v>
      </c>
    </row>
    <row r="1047" spans="1:19">
      <c r="A1047" s="8" t="s">
        <v>1087</v>
      </c>
      <c r="B1047" s="8">
        <v>1</v>
      </c>
      <c r="C1047" s="9">
        <v>39995</v>
      </c>
      <c r="D1047" s="8" t="s">
        <v>2061</v>
      </c>
      <c r="E1047" s="10">
        <v>39.844680277999998</v>
      </c>
      <c r="F1047" s="10">
        <v>-113.81705718000001</v>
      </c>
      <c r="G1047" s="8" t="s">
        <v>955</v>
      </c>
      <c r="H1047" s="11">
        <v>4.6259983395257418</v>
      </c>
      <c r="I1047" s="11">
        <v>-24.74754868018832</v>
      </c>
      <c r="J1047" s="12">
        <v>14.245200000000001</v>
      </c>
      <c r="K1047" s="12">
        <v>479.44768764200001</v>
      </c>
      <c r="L1047" s="8">
        <f t="shared" si="18"/>
        <v>6829828.199997819</v>
      </c>
      <c r="M1047" s="8">
        <v>2</v>
      </c>
      <c r="N1047" s="12">
        <v>0</v>
      </c>
      <c r="O1047" s="8">
        <v>223</v>
      </c>
      <c r="P1047" s="8">
        <v>0</v>
      </c>
      <c r="Q1047" s="8" t="s">
        <v>2069</v>
      </c>
      <c r="R1047" s="12">
        <v>4.5606632229999997</v>
      </c>
      <c r="S1047" s="8">
        <v>46.65</v>
      </c>
    </row>
    <row r="1048" spans="1:19">
      <c r="A1048" s="8" t="s">
        <v>1051</v>
      </c>
      <c r="B1048" s="8">
        <v>1</v>
      </c>
      <c r="C1048" s="9">
        <v>39953</v>
      </c>
      <c r="D1048" s="8" t="s">
        <v>2061</v>
      </c>
      <c r="E1048" s="10">
        <v>39.1334010976</v>
      </c>
      <c r="F1048" s="10">
        <v>-110.94670141500001</v>
      </c>
      <c r="G1048" s="8" t="s">
        <v>955</v>
      </c>
      <c r="H1048" s="11">
        <v>9.6548502693603879</v>
      </c>
      <c r="I1048" s="11">
        <v>-28.065296720346318</v>
      </c>
      <c r="J1048" s="12">
        <v>619.61760000000004</v>
      </c>
      <c r="K1048" s="12">
        <v>457.1102745</v>
      </c>
      <c r="L1048" s="8">
        <f t="shared" si="18"/>
        <v>283233571.22103119</v>
      </c>
      <c r="M1048" s="8">
        <v>3</v>
      </c>
      <c r="N1048" s="12">
        <v>0.6472231960646484</v>
      </c>
      <c r="O1048" s="8">
        <v>501</v>
      </c>
      <c r="P1048" s="8">
        <v>0.65162044671705066</v>
      </c>
      <c r="Q1048" s="8" t="s">
        <v>2069</v>
      </c>
      <c r="R1048" s="12">
        <v>13.441392928136406</v>
      </c>
      <c r="S1048" s="8">
        <v>1947.82</v>
      </c>
    </row>
    <row r="1049" spans="1:19">
      <c r="A1049" s="8" t="s">
        <v>1178</v>
      </c>
      <c r="B1049" s="8">
        <v>1</v>
      </c>
      <c r="C1049" s="9">
        <v>40017</v>
      </c>
      <c r="D1049" s="8" t="s">
        <v>2061</v>
      </c>
      <c r="E1049" s="10">
        <v>41.592547618099999</v>
      </c>
      <c r="F1049" s="10">
        <v>-111.141482743</v>
      </c>
      <c r="G1049" s="8" t="s">
        <v>955</v>
      </c>
      <c r="H1049" s="11">
        <v>9.8213650288749399</v>
      </c>
      <c r="I1049" s="11">
        <v>-28.470281008472263</v>
      </c>
      <c r="J1049" s="12">
        <v>3274.5482999999999</v>
      </c>
      <c r="K1049" s="12">
        <v>519.81224320000001</v>
      </c>
      <c r="L1049" s="8">
        <f t="shared" si="18"/>
        <v>1702150297.2897465</v>
      </c>
      <c r="M1049" s="8">
        <v>4</v>
      </c>
      <c r="N1049" s="12">
        <v>0.81496266906216108</v>
      </c>
      <c r="O1049" s="8">
        <v>366</v>
      </c>
      <c r="P1049" s="8">
        <v>0.83174879040728544</v>
      </c>
      <c r="Q1049" s="8" t="s">
        <v>2069</v>
      </c>
      <c r="R1049" s="12">
        <v>7.8181012177474516</v>
      </c>
      <c r="S1049" s="8">
        <v>593.16</v>
      </c>
    </row>
    <row r="1050" spans="1:19">
      <c r="A1050" s="8" t="s">
        <v>1035</v>
      </c>
      <c r="B1050" s="8">
        <v>1</v>
      </c>
      <c r="C1050" s="9">
        <v>39706</v>
      </c>
      <c r="D1050" s="8" t="s">
        <v>2061</v>
      </c>
      <c r="E1050" s="10">
        <v>39.306530499300003</v>
      </c>
      <c r="F1050" s="10">
        <v>-110.405173816</v>
      </c>
      <c r="G1050" s="8" t="s">
        <v>955</v>
      </c>
      <c r="H1050" s="11">
        <v>9.6863262604002784</v>
      </c>
      <c r="I1050" s="11">
        <v>-24.518534308552692</v>
      </c>
      <c r="J1050" s="12">
        <v>4220.2385999999997</v>
      </c>
      <c r="K1050" s="12">
        <v>378.6690802</v>
      </c>
      <c r="L1050" s="8">
        <f t="shared" si="18"/>
        <v>1598073868.8865354</v>
      </c>
      <c r="M1050" s="8">
        <v>4</v>
      </c>
      <c r="N1050" s="12">
        <v>0.38985293886517064</v>
      </c>
      <c r="O1050" s="8">
        <v>1478</v>
      </c>
      <c r="P1050" s="8">
        <v>0.39762958292441003</v>
      </c>
      <c r="Q1050" s="8" t="s">
        <v>2069</v>
      </c>
      <c r="R1050" s="12">
        <v>9.2285530350178995</v>
      </c>
      <c r="S1050" s="8">
        <v>1569.71</v>
      </c>
    </row>
    <row r="1051" spans="1:19">
      <c r="A1051" s="8" t="s">
        <v>1222</v>
      </c>
      <c r="B1051" s="8">
        <v>1</v>
      </c>
      <c r="C1051" s="9">
        <v>40092</v>
      </c>
      <c r="D1051" s="8" t="s">
        <v>2061</v>
      </c>
      <c r="E1051" s="10">
        <v>39.491333857400001</v>
      </c>
      <c r="F1051" s="10">
        <v>-112.384918958</v>
      </c>
      <c r="G1051" s="8" t="s">
        <v>955</v>
      </c>
      <c r="H1051" s="11">
        <v>11.648684840648823</v>
      </c>
      <c r="I1051" s="11">
        <v>-23.805793581573926</v>
      </c>
      <c r="J1051" s="12">
        <v>16045.448399999999</v>
      </c>
      <c r="K1051" s="12">
        <v>450.300349568</v>
      </c>
      <c r="L1051" s="8">
        <f t="shared" si="18"/>
        <v>7225271023.495306</v>
      </c>
      <c r="M1051" s="8">
        <v>5</v>
      </c>
      <c r="N1051" s="12">
        <v>0.81114025509429377</v>
      </c>
      <c r="O1051" s="8">
        <v>724</v>
      </c>
      <c r="P1051" s="8">
        <v>0.81584362232196539</v>
      </c>
      <c r="Q1051" s="8" t="s">
        <v>2072</v>
      </c>
      <c r="R1051" s="12">
        <v>14.474451749083606</v>
      </c>
      <c r="S1051" s="8">
        <v>2320.41</v>
      </c>
    </row>
    <row r="1052" spans="1:19">
      <c r="A1052" s="8" t="s">
        <v>1325</v>
      </c>
      <c r="B1052" s="8">
        <v>1</v>
      </c>
      <c r="C1052" s="9">
        <v>40021</v>
      </c>
      <c r="D1052" s="8" t="s">
        <v>2061</v>
      </c>
      <c r="E1052" s="10">
        <v>40.131126674100003</v>
      </c>
      <c r="F1052" s="10">
        <v>-110.653699987</v>
      </c>
      <c r="G1052" s="8" t="s">
        <v>955</v>
      </c>
      <c r="H1052" s="11">
        <v>7.1517782139469608</v>
      </c>
      <c r="I1052" s="11">
        <v>-25.044588140635856</v>
      </c>
      <c r="J1052" s="12">
        <v>2020.4991</v>
      </c>
      <c r="K1052" s="12">
        <v>543.197273139</v>
      </c>
      <c r="L1052" s="8">
        <f t="shared" si="18"/>
        <v>1097529601.4998035</v>
      </c>
      <c r="M1052" s="8">
        <v>4</v>
      </c>
      <c r="N1052" s="12">
        <v>8.544628849950052E-2</v>
      </c>
      <c r="O1052" s="8">
        <v>230</v>
      </c>
      <c r="P1052" s="8">
        <v>9.1240163153910175E-2</v>
      </c>
      <c r="Q1052" s="8" t="s">
        <v>2069</v>
      </c>
      <c r="R1052" s="12">
        <v>8.0635427250424865</v>
      </c>
      <c r="S1052" s="8">
        <v>533.9</v>
      </c>
    </row>
    <row r="1053" spans="1:19">
      <c r="A1053" s="8" t="s">
        <v>1211</v>
      </c>
      <c r="B1053" s="8">
        <v>1</v>
      </c>
      <c r="C1053" s="9">
        <v>39962</v>
      </c>
      <c r="D1053" s="8" t="s">
        <v>2061</v>
      </c>
      <c r="E1053" s="10">
        <v>37.510173707100002</v>
      </c>
      <c r="F1053" s="10">
        <v>-112.03370852499999</v>
      </c>
      <c r="G1053" s="8" t="s">
        <v>955</v>
      </c>
      <c r="H1053" s="11">
        <v>6.5811120995704684</v>
      </c>
      <c r="I1053" s="11">
        <v>-27.355393985055546</v>
      </c>
      <c r="J1053" s="12">
        <v>485.7912</v>
      </c>
      <c r="K1053" s="12">
        <v>331.86320599999999</v>
      </c>
      <c r="L1053" s="8">
        <f t="shared" si="18"/>
        <v>161216225.07858717</v>
      </c>
      <c r="M1053" s="8">
        <v>3</v>
      </c>
      <c r="N1053" s="12">
        <v>0.20839619058229636</v>
      </c>
      <c r="O1053" s="8">
        <v>354</v>
      </c>
      <c r="P1053" s="8">
        <v>0.21144841280783477</v>
      </c>
      <c r="Q1053" s="8" t="s">
        <v>2069</v>
      </c>
      <c r="R1053" s="12">
        <v>6.7563348901493354</v>
      </c>
      <c r="S1053" s="8">
        <v>3229.69</v>
      </c>
    </row>
    <row r="1054" spans="1:19">
      <c r="A1054" s="8" t="s">
        <v>1053</v>
      </c>
      <c r="B1054" s="8">
        <v>1</v>
      </c>
      <c r="C1054" s="9">
        <v>39960</v>
      </c>
      <c r="D1054" s="8" t="s">
        <v>2061</v>
      </c>
      <c r="E1054" s="10">
        <v>37.245952722399998</v>
      </c>
      <c r="F1054" s="10">
        <v>-111.950497641</v>
      </c>
      <c r="G1054" s="8" t="s">
        <v>955</v>
      </c>
      <c r="H1054" s="11">
        <v>3.8770484427516045</v>
      </c>
      <c r="I1054" s="11">
        <v>-23.007752486589663</v>
      </c>
      <c r="J1054" s="12">
        <v>1169.4105</v>
      </c>
      <c r="K1054" s="12">
        <v>318.70315889900002</v>
      </c>
      <c r="L1054" s="8">
        <f t="shared" si="18"/>
        <v>372694820.39965904</v>
      </c>
      <c r="M1054" s="8">
        <v>4</v>
      </c>
      <c r="N1054" s="12">
        <v>0.10439953404190733</v>
      </c>
      <c r="O1054" s="8">
        <v>466</v>
      </c>
      <c r="P1054" s="8">
        <v>0.10631504414390994</v>
      </c>
      <c r="Q1054" s="8" t="s">
        <v>2069</v>
      </c>
      <c r="R1054" s="12">
        <v>4.9458468197501899</v>
      </c>
      <c r="S1054" s="8">
        <v>1191.17</v>
      </c>
    </row>
    <row r="1055" spans="1:19">
      <c r="A1055" s="8" t="s">
        <v>1206</v>
      </c>
      <c r="B1055" s="8">
        <v>1</v>
      </c>
      <c r="C1055" s="9">
        <v>39707</v>
      </c>
      <c r="D1055" s="8" t="s">
        <v>2061</v>
      </c>
      <c r="E1055" s="10">
        <v>38.370906346600002</v>
      </c>
      <c r="F1055" s="10">
        <v>-110.75672330800001</v>
      </c>
      <c r="G1055" s="8" t="s">
        <v>955</v>
      </c>
      <c r="H1055" s="11">
        <v>5.4367977745796168</v>
      </c>
      <c r="I1055" s="11">
        <v>-25.376271760879334</v>
      </c>
      <c r="J1055" s="12">
        <v>4903.74</v>
      </c>
      <c r="K1055" s="12">
        <v>353.48820486</v>
      </c>
      <c r="L1055" s="8">
        <f t="shared" si="18"/>
        <v>1733414249.7001762</v>
      </c>
      <c r="M1055" s="8">
        <v>4</v>
      </c>
      <c r="N1055" s="12">
        <v>0.14380385347352501</v>
      </c>
      <c r="O1055" s="8">
        <v>339</v>
      </c>
      <c r="P1055" s="8">
        <v>0.14460892366336248</v>
      </c>
      <c r="Q1055" s="8" t="s">
        <v>2069</v>
      </c>
      <c r="R1055" s="12">
        <v>7.7112068354819217</v>
      </c>
      <c r="S1055" s="8">
        <v>958.11</v>
      </c>
    </row>
    <row r="1056" spans="1:19">
      <c r="A1056" s="8" t="s">
        <v>1229</v>
      </c>
      <c r="B1056" s="8">
        <v>1</v>
      </c>
      <c r="C1056" s="9">
        <v>39714</v>
      </c>
      <c r="D1056" s="8" t="s">
        <v>2061</v>
      </c>
      <c r="E1056" s="10">
        <v>38.187361553199999</v>
      </c>
      <c r="F1056" s="10">
        <v>-112.094668633</v>
      </c>
      <c r="G1056" s="8" t="s">
        <v>949</v>
      </c>
      <c r="H1056" s="11">
        <v>9.1567062603880061</v>
      </c>
      <c r="I1056" s="11">
        <v>-24.842070081152812</v>
      </c>
      <c r="J1056" s="12">
        <v>3069.7514999999999</v>
      </c>
      <c r="K1056" s="12">
        <v>470.77715075600003</v>
      </c>
      <c r="L1056" s="8">
        <f t="shared" si="18"/>
        <v>1445168864.6989572</v>
      </c>
      <c r="M1056" s="8">
        <v>4</v>
      </c>
      <c r="N1056" s="12">
        <v>0.11461288675704254</v>
      </c>
      <c r="O1056" s="8">
        <v>359</v>
      </c>
      <c r="P1056" s="8">
        <v>0.11575713685278814</v>
      </c>
      <c r="Q1056" s="8" t="s">
        <v>2069</v>
      </c>
      <c r="R1056" s="12">
        <v>7.5437875485213617</v>
      </c>
      <c r="S1056" s="8">
        <v>495.24</v>
      </c>
    </row>
    <row r="1057" spans="1:19">
      <c r="A1057" s="8" t="s">
        <v>1133</v>
      </c>
      <c r="B1057" s="8">
        <v>1</v>
      </c>
      <c r="C1057" s="9">
        <v>40045</v>
      </c>
      <c r="D1057" s="8" t="s">
        <v>2061</v>
      </c>
      <c r="E1057" s="10">
        <v>39.210684314200002</v>
      </c>
      <c r="F1057" s="10">
        <v>-110.17310679000001</v>
      </c>
      <c r="G1057" s="8" t="s">
        <v>955</v>
      </c>
      <c r="H1057" s="11">
        <v>9.3030594902361265</v>
      </c>
      <c r="I1057" s="11">
        <v>-23.542101658723325</v>
      </c>
      <c r="J1057" s="12">
        <v>4869.5346</v>
      </c>
      <c r="K1057" s="12">
        <v>362.54971764700002</v>
      </c>
      <c r="L1057" s="8">
        <f t="shared" si="18"/>
        <v>1765448394.3022971</v>
      </c>
      <c r="M1057" s="8">
        <v>4</v>
      </c>
      <c r="N1057" s="12">
        <v>0.33768095400659209</v>
      </c>
      <c r="O1057" s="8">
        <v>730</v>
      </c>
      <c r="P1057" s="8">
        <v>0.34488684106921758</v>
      </c>
      <c r="Q1057" s="8" t="s">
        <v>2069</v>
      </c>
      <c r="R1057" s="12">
        <v>8.343838672661585</v>
      </c>
      <c r="S1057" s="8">
        <v>1919.3</v>
      </c>
    </row>
    <row r="1058" spans="1:19">
      <c r="A1058" s="8" t="s">
        <v>1406</v>
      </c>
      <c r="B1058" s="8">
        <v>1</v>
      </c>
      <c r="C1058" s="9">
        <v>39645</v>
      </c>
      <c r="D1058" s="8" t="s">
        <v>2061</v>
      </c>
      <c r="E1058" s="10">
        <v>41.793176338999999</v>
      </c>
      <c r="F1058" s="10">
        <v>-113.836988797</v>
      </c>
      <c r="G1058" s="8" t="s">
        <v>955</v>
      </c>
      <c r="H1058" s="11">
        <v>6.9883764761171907</v>
      </c>
      <c r="I1058" s="11">
        <v>-26.78876321732756</v>
      </c>
      <c r="J1058" s="12">
        <v>48.566699999999997</v>
      </c>
      <c r="K1058" s="12">
        <v>424.15234509999999</v>
      </c>
      <c r="L1058" s="8">
        <f t="shared" si="18"/>
        <v>20599679.698768169</v>
      </c>
      <c r="M1058" s="8">
        <v>2</v>
      </c>
      <c r="N1058" s="12">
        <v>0</v>
      </c>
      <c r="O1058" s="8">
        <v>218</v>
      </c>
      <c r="P1058" s="8">
        <v>1.3123183046850269E-2</v>
      </c>
      <c r="Q1058" s="8" t="s">
        <v>2069</v>
      </c>
      <c r="R1058" s="12">
        <v>3.684054032765713</v>
      </c>
      <c r="S1058" s="8">
        <v>542.70000000000005</v>
      </c>
    </row>
    <row r="1059" spans="1:19">
      <c r="A1059" s="8" t="s">
        <v>1177</v>
      </c>
      <c r="B1059" s="8">
        <v>1</v>
      </c>
      <c r="C1059" s="9">
        <v>39701</v>
      </c>
      <c r="D1059" s="8" t="s">
        <v>2061</v>
      </c>
      <c r="E1059" s="10">
        <v>37.852318824100003</v>
      </c>
      <c r="F1059" s="10">
        <v>-111.447347353</v>
      </c>
      <c r="G1059" s="8" t="s">
        <v>955</v>
      </c>
      <c r="H1059" s="11">
        <v>3.2065855673805919</v>
      </c>
      <c r="I1059" s="11">
        <v>-26.599853846874311</v>
      </c>
      <c r="J1059" s="12">
        <v>10.35</v>
      </c>
      <c r="K1059" s="12">
        <v>265.82173913000003</v>
      </c>
      <c r="L1059" s="8">
        <f t="shared" si="18"/>
        <v>2751254.9999955003</v>
      </c>
      <c r="M1059" s="8">
        <v>2</v>
      </c>
      <c r="N1059" s="12">
        <v>0</v>
      </c>
      <c r="O1059" s="8">
        <v>120</v>
      </c>
      <c r="P1059" s="8">
        <v>5.8382669067104853E-4</v>
      </c>
      <c r="Q1059" s="8" t="s">
        <v>2069</v>
      </c>
      <c r="R1059" s="12">
        <v>4.0329061725605273</v>
      </c>
      <c r="S1059" s="8">
        <v>885.36</v>
      </c>
    </row>
    <row r="1060" spans="1:19">
      <c r="A1060" s="8" t="s">
        <v>1623</v>
      </c>
      <c r="B1060" s="8">
        <v>1</v>
      </c>
      <c r="C1060" s="9">
        <v>39968</v>
      </c>
      <c r="D1060" s="8" t="s">
        <v>2061</v>
      </c>
      <c r="E1060" s="10">
        <v>38.544686351800003</v>
      </c>
      <c r="F1060" s="10">
        <v>-109.50484231999999</v>
      </c>
      <c r="G1060" s="8" t="s">
        <v>955</v>
      </c>
      <c r="H1060" s="11">
        <v>6.8083959620364034</v>
      </c>
      <c r="I1060" s="11">
        <v>-24.279315908689782</v>
      </c>
      <c r="J1060" s="12">
        <v>152.2449</v>
      </c>
      <c r="K1060" s="12">
        <v>518.25148822699998</v>
      </c>
      <c r="L1060" s="8">
        <f t="shared" si="18"/>
        <v>78901145.999970794</v>
      </c>
      <c r="M1060" s="8">
        <v>3</v>
      </c>
      <c r="N1060" s="12">
        <v>0.28734682973091052</v>
      </c>
      <c r="O1060" s="8">
        <v>1895</v>
      </c>
      <c r="P1060" s="8">
        <v>0.29042200694735421</v>
      </c>
      <c r="Q1060" s="8" t="s">
        <v>2069</v>
      </c>
      <c r="R1060" s="12">
        <v>6.806883476200916</v>
      </c>
      <c r="S1060" s="8">
        <v>1441.65</v>
      </c>
    </row>
    <row r="1061" spans="1:19">
      <c r="A1061" s="8" t="s">
        <v>1114</v>
      </c>
      <c r="B1061" s="8">
        <v>1</v>
      </c>
      <c r="C1061" s="9">
        <v>40023</v>
      </c>
      <c r="D1061" s="8" t="s">
        <v>2061</v>
      </c>
      <c r="E1061" s="10">
        <v>40.720608521599999</v>
      </c>
      <c r="F1061" s="10">
        <v>-109.594307677</v>
      </c>
      <c r="G1061" s="8" t="s">
        <v>949</v>
      </c>
      <c r="H1061" s="11">
        <v>2.4087819307269882</v>
      </c>
      <c r="I1061" s="11">
        <v>-29.091559250982957</v>
      </c>
      <c r="J1061" s="12">
        <v>3.1257000000000001</v>
      </c>
      <c r="K1061" s="12">
        <v>708.80679527799998</v>
      </c>
      <c r="L1061" s="8">
        <f t="shared" si="18"/>
        <v>2215517.4000004446</v>
      </c>
      <c r="M1061" s="8">
        <v>1</v>
      </c>
      <c r="N1061" s="12">
        <v>0</v>
      </c>
      <c r="O1061" s="8">
        <v>36</v>
      </c>
      <c r="P1061" s="8">
        <v>0</v>
      </c>
      <c r="Q1061" s="8" t="s">
        <v>2069</v>
      </c>
      <c r="R1061" s="12">
        <v>4.8978829380000004</v>
      </c>
      <c r="S1061" s="8">
        <v>87.66</v>
      </c>
    </row>
    <row r="1062" spans="1:19">
      <c r="A1062" s="8" t="s">
        <v>969</v>
      </c>
      <c r="B1062" s="8">
        <v>1</v>
      </c>
      <c r="C1062" s="9">
        <v>39623</v>
      </c>
      <c r="D1062" s="8" t="s">
        <v>2061</v>
      </c>
      <c r="E1062" s="10">
        <v>41.489778210099999</v>
      </c>
      <c r="F1062" s="10">
        <v>-111.258229177</v>
      </c>
      <c r="G1062" s="8" t="s">
        <v>955</v>
      </c>
      <c r="H1062" s="11">
        <v>3.8444963210722252</v>
      </c>
      <c r="I1062" s="11">
        <v>-30.442301650991883</v>
      </c>
      <c r="J1062" s="12">
        <v>166.17240000000001</v>
      </c>
      <c r="K1062" s="12">
        <v>780.84248467299994</v>
      </c>
      <c r="L1062" s="8">
        <f t="shared" si="18"/>
        <v>129754469.70007563</v>
      </c>
      <c r="M1062" s="8">
        <v>3</v>
      </c>
      <c r="N1062" s="12">
        <v>2.5079175449717019E-2</v>
      </c>
      <c r="O1062" s="8">
        <v>772</v>
      </c>
      <c r="P1062" s="8">
        <v>3.1326058913998936E-2</v>
      </c>
      <c r="Q1062" s="8" t="s">
        <v>2069</v>
      </c>
      <c r="R1062" s="12">
        <v>6.3197791693303111</v>
      </c>
      <c r="S1062" s="8">
        <v>341.4</v>
      </c>
    </row>
    <row r="1063" spans="1:19">
      <c r="A1063" s="8" t="s">
        <v>1657</v>
      </c>
      <c r="B1063" s="8">
        <v>1</v>
      </c>
      <c r="C1063" s="9">
        <v>39713</v>
      </c>
      <c r="D1063" s="8" t="s">
        <v>2061</v>
      </c>
      <c r="E1063" s="10">
        <v>42.7933701591</v>
      </c>
      <c r="F1063" s="10">
        <v>-72.524767630699998</v>
      </c>
      <c r="G1063" s="8" t="s">
        <v>951</v>
      </c>
      <c r="H1063" s="13">
        <v>7.879990254607625</v>
      </c>
      <c r="I1063" s="13">
        <v>-23.661313594792315</v>
      </c>
      <c r="J1063" s="12">
        <v>16201.376099999999</v>
      </c>
      <c r="K1063" s="12">
        <v>1142.656193</v>
      </c>
      <c r="L1063" s="8">
        <f t="shared" si="18"/>
        <v>18512602735.787186</v>
      </c>
      <c r="M1063" s="8">
        <v>5</v>
      </c>
      <c r="N1063" s="12">
        <v>1.0898186116610726</v>
      </c>
      <c r="O1063" s="8">
        <v>361</v>
      </c>
      <c r="P1063" s="8">
        <v>1.2992850185122056</v>
      </c>
      <c r="Q1063" s="8" t="s">
        <v>2069</v>
      </c>
      <c r="R1063" s="12">
        <v>12.440040448802675</v>
      </c>
      <c r="S1063" s="8">
        <v>133.30000000000001</v>
      </c>
    </row>
    <row r="1064" spans="1:19">
      <c r="A1064" s="8" t="s">
        <v>2004</v>
      </c>
      <c r="B1064" s="8">
        <v>1</v>
      </c>
      <c r="C1064" s="9">
        <v>39729</v>
      </c>
      <c r="D1064" s="8" t="s">
        <v>2061</v>
      </c>
      <c r="E1064" s="10">
        <v>44.489132805899999</v>
      </c>
      <c r="F1064" s="10">
        <v>-73.148321012799997</v>
      </c>
      <c r="G1064" s="8" t="s">
        <v>951</v>
      </c>
      <c r="H1064" s="13">
        <v>8.9416187200717303</v>
      </c>
      <c r="I1064" s="13">
        <v>-25.261331095891478</v>
      </c>
      <c r="J1064" s="12">
        <v>2701.1826000000001</v>
      </c>
      <c r="K1064" s="12">
        <v>1144.7508399999999</v>
      </c>
      <c r="L1064" s="8">
        <f t="shared" si="18"/>
        <v>3092181050.3433843</v>
      </c>
      <c r="M1064" s="8">
        <v>4</v>
      </c>
      <c r="N1064" s="12">
        <v>1.0550779771948625E-3</v>
      </c>
      <c r="O1064" s="8">
        <v>549</v>
      </c>
      <c r="P1064" s="8">
        <v>0.56549359285967937</v>
      </c>
      <c r="Q1064" s="8" t="s">
        <v>2069</v>
      </c>
      <c r="R1064" s="12">
        <v>14.135142698681769</v>
      </c>
      <c r="S1064" s="8">
        <v>204.64</v>
      </c>
    </row>
    <row r="1065" spans="1:19">
      <c r="A1065" s="8" t="s">
        <v>1782</v>
      </c>
      <c r="B1065" s="8">
        <v>1</v>
      </c>
      <c r="C1065" s="9">
        <v>39727</v>
      </c>
      <c r="D1065" s="8" t="s">
        <v>2061</v>
      </c>
      <c r="E1065" s="10">
        <v>43.797487117199999</v>
      </c>
      <c r="F1065" s="10">
        <v>-72.500903144000006</v>
      </c>
      <c r="G1065" s="8" t="s">
        <v>951</v>
      </c>
      <c r="H1065" s="13">
        <v>8.5078618815801601</v>
      </c>
      <c r="I1065" s="13">
        <v>-21.825764965162456</v>
      </c>
      <c r="J1065" s="12">
        <v>1581.0065999999999</v>
      </c>
      <c r="K1065" s="12">
        <v>1190.595724</v>
      </c>
      <c r="L1065" s="8">
        <f t="shared" si="18"/>
        <v>1882339697.5757785</v>
      </c>
      <c r="M1065" s="8">
        <v>4</v>
      </c>
      <c r="N1065" s="12">
        <v>1.3643550903449733</v>
      </c>
      <c r="O1065" s="8">
        <v>220</v>
      </c>
      <c r="P1065" s="8">
        <v>1.5668197715171661</v>
      </c>
      <c r="Q1065" s="8" t="s">
        <v>2070</v>
      </c>
      <c r="R1065" s="12">
        <v>16.724319867472513</v>
      </c>
      <c r="S1065" s="8">
        <v>165.29</v>
      </c>
    </row>
    <row r="1066" spans="1:19">
      <c r="A1066" s="8" t="s">
        <v>1923</v>
      </c>
      <c r="B1066" s="8">
        <v>1</v>
      </c>
      <c r="C1066" s="9">
        <v>39722</v>
      </c>
      <c r="D1066" s="8" t="s">
        <v>2061</v>
      </c>
      <c r="E1066" s="10">
        <v>44.421872895900002</v>
      </c>
      <c r="F1066" s="10">
        <v>-73.015379758700007</v>
      </c>
      <c r="G1066" s="8" t="s">
        <v>951</v>
      </c>
      <c r="H1066" s="13">
        <v>10.859090061019742</v>
      </c>
      <c r="I1066" s="13">
        <v>-22.930141406978468</v>
      </c>
      <c r="J1066" s="12">
        <v>2483.3375999999998</v>
      </c>
      <c r="K1066" s="12">
        <v>1153.3372297799999</v>
      </c>
      <c r="L1066" s="8">
        <f t="shared" si="18"/>
        <v>2864125708.1925135</v>
      </c>
      <c r="M1066" s="8">
        <v>4</v>
      </c>
      <c r="N1066" s="12">
        <v>1.1461969445361001E-3</v>
      </c>
      <c r="O1066" s="8">
        <v>487</v>
      </c>
      <c r="P1066" s="8">
        <v>0.46885675281305234</v>
      </c>
      <c r="Q1066" s="8" t="s">
        <v>2069</v>
      </c>
      <c r="R1066" s="12">
        <v>13.121296739974678</v>
      </c>
      <c r="S1066" s="8">
        <v>225.68</v>
      </c>
    </row>
    <row r="1067" spans="1:19">
      <c r="A1067" s="8" t="s">
        <v>1908</v>
      </c>
      <c r="B1067" s="8">
        <v>1</v>
      </c>
      <c r="C1067" s="9">
        <v>39728</v>
      </c>
      <c r="D1067" s="8" t="s">
        <v>2061</v>
      </c>
      <c r="E1067" s="10">
        <v>43.659770314500001</v>
      </c>
      <c r="F1067" s="10">
        <v>-72.339736352399996</v>
      </c>
      <c r="G1067" s="8" t="s">
        <v>951</v>
      </c>
      <c r="H1067" s="13">
        <v>15.065145006621929</v>
      </c>
      <c r="I1067" s="13">
        <v>-20.810234784824576</v>
      </c>
      <c r="J1067" s="12">
        <v>1839.6179999999999</v>
      </c>
      <c r="K1067" s="12">
        <v>1178.5308318899999</v>
      </c>
      <c r="L1067" s="8">
        <f t="shared" si="18"/>
        <v>2168046531.8998179</v>
      </c>
      <c r="M1067" s="8">
        <v>4</v>
      </c>
      <c r="N1067" s="12">
        <v>1.3727294517150876</v>
      </c>
      <c r="O1067" s="8">
        <v>315</v>
      </c>
      <c r="P1067" s="8">
        <v>1.586899093630717</v>
      </c>
      <c r="Q1067" s="8" t="s">
        <v>2070</v>
      </c>
      <c r="R1067" s="12">
        <v>16.679646344434136</v>
      </c>
      <c r="S1067" s="8">
        <v>183.35</v>
      </c>
    </row>
    <row r="1068" spans="1:19">
      <c r="A1068" s="8" t="s">
        <v>1827</v>
      </c>
      <c r="B1068" s="8">
        <v>1</v>
      </c>
      <c r="C1068" s="9">
        <v>39723</v>
      </c>
      <c r="D1068" s="8" t="s">
        <v>2061</v>
      </c>
      <c r="E1068" s="10">
        <v>44.3182327735</v>
      </c>
      <c r="F1068" s="10">
        <v>-72.726936391899997</v>
      </c>
      <c r="G1068" s="8" t="s">
        <v>951</v>
      </c>
      <c r="H1068" s="13">
        <v>15.161268955072741</v>
      </c>
      <c r="I1068" s="13">
        <v>-24.81798248531873</v>
      </c>
      <c r="J1068" s="12">
        <v>1736.3259</v>
      </c>
      <c r="K1068" s="12">
        <v>1125.49897136</v>
      </c>
      <c r="L1068" s="8">
        <f t="shared" si="18"/>
        <v>1954233014.3957264</v>
      </c>
      <c r="M1068" s="8">
        <v>4</v>
      </c>
      <c r="N1068" s="12">
        <v>1.6475702961517686E-3</v>
      </c>
      <c r="O1068" s="8">
        <v>564</v>
      </c>
      <c r="P1068" s="8">
        <v>0.49252937000031766</v>
      </c>
      <c r="Q1068" s="8" t="s">
        <v>2069</v>
      </c>
      <c r="R1068" s="12">
        <v>13.446797322855534</v>
      </c>
      <c r="S1068" s="8">
        <v>219.75</v>
      </c>
    </row>
    <row r="1069" spans="1:19">
      <c r="A1069" s="8" t="s">
        <v>1787</v>
      </c>
      <c r="B1069" s="8">
        <v>1</v>
      </c>
      <c r="C1069" s="9">
        <v>40073</v>
      </c>
      <c r="D1069" s="8" t="s">
        <v>2061</v>
      </c>
      <c r="E1069" s="10">
        <v>44.937740486199999</v>
      </c>
      <c r="F1069" s="10">
        <v>-72.699739824900007</v>
      </c>
      <c r="G1069" s="8" t="s">
        <v>951</v>
      </c>
      <c r="H1069" s="13">
        <v>8.4595589247850747</v>
      </c>
      <c r="I1069" s="13">
        <v>-25.402137992172761</v>
      </c>
      <c r="J1069" s="12">
        <v>1252.6532999999999</v>
      </c>
      <c r="K1069" s="12">
        <v>1186.99202023</v>
      </c>
      <c r="L1069" s="8">
        <f t="shared" si="18"/>
        <v>1486889471.2147763</v>
      </c>
      <c r="M1069" s="8">
        <v>4</v>
      </c>
      <c r="N1069" s="12">
        <v>0</v>
      </c>
      <c r="O1069" s="8">
        <v>303</v>
      </c>
      <c r="P1069" s="8">
        <v>0.13479879093923822</v>
      </c>
      <c r="Q1069" s="8" t="s">
        <v>2070</v>
      </c>
      <c r="R1069" s="12">
        <v>17.503751424894734</v>
      </c>
      <c r="S1069" s="8">
        <v>130.87</v>
      </c>
    </row>
    <row r="1070" spans="1:19">
      <c r="A1070" s="8" t="s">
        <v>1024</v>
      </c>
      <c r="B1070" s="8">
        <v>1</v>
      </c>
      <c r="C1070" s="9">
        <v>39680</v>
      </c>
      <c r="D1070" s="8" t="s">
        <v>2061</v>
      </c>
      <c r="E1070" s="10">
        <v>48.669371954699997</v>
      </c>
      <c r="F1070" s="10">
        <v>-118.50028675599999</v>
      </c>
      <c r="G1070" s="8" t="s">
        <v>949</v>
      </c>
      <c r="H1070" s="11">
        <v>3.3748206111650769</v>
      </c>
      <c r="I1070" s="11">
        <v>-25.475228501625747</v>
      </c>
      <c r="J1070" s="12">
        <v>4.5819000000000001</v>
      </c>
      <c r="K1070" s="12">
        <v>800.876841485</v>
      </c>
      <c r="L1070" s="8">
        <f t="shared" si="18"/>
        <v>3669537.6000001216</v>
      </c>
      <c r="M1070" s="8">
        <v>1</v>
      </c>
      <c r="N1070" s="12">
        <v>0</v>
      </c>
      <c r="O1070" s="8">
        <v>100</v>
      </c>
      <c r="P1070" s="8">
        <v>0</v>
      </c>
      <c r="Q1070" s="8" t="s">
        <v>2069</v>
      </c>
      <c r="R1070" s="12">
        <v>2.644956112</v>
      </c>
      <c r="S1070" s="8">
        <v>39.6</v>
      </c>
    </row>
    <row r="1071" spans="1:19">
      <c r="A1071" s="8" t="s">
        <v>1871</v>
      </c>
      <c r="B1071" s="8">
        <v>1</v>
      </c>
      <c r="C1071" s="9">
        <v>40071</v>
      </c>
      <c r="D1071" s="8" t="s">
        <v>2061</v>
      </c>
      <c r="E1071" s="10">
        <v>46.896297999200002</v>
      </c>
      <c r="F1071" s="10">
        <v>-121.98999909</v>
      </c>
      <c r="G1071" s="8" t="s">
        <v>949</v>
      </c>
      <c r="H1071" s="11">
        <v>1.1729500058649607</v>
      </c>
      <c r="I1071" s="11">
        <v>-24.921113077333324</v>
      </c>
      <c r="J1071" s="12">
        <v>11.248200000000001</v>
      </c>
      <c r="K1071" s="12">
        <v>1989.7942870899999</v>
      </c>
      <c r="L1071" s="8">
        <f t="shared" si="18"/>
        <v>22381604.100045737</v>
      </c>
      <c r="M1071" s="8">
        <v>2</v>
      </c>
      <c r="N1071" s="12">
        <v>0</v>
      </c>
      <c r="O1071" s="8">
        <v>54</v>
      </c>
      <c r="P1071" s="8">
        <v>0.42963701826526096</v>
      </c>
      <c r="Q1071" s="8" t="s">
        <v>2069</v>
      </c>
      <c r="R1071" s="12">
        <v>3.4689899380079128</v>
      </c>
      <c r="S1071" s="8">
        <v>33.049999999999997</v>
      </c>
    </row>
    <row r="1072" spans="1:19">
      <c r="A1072" s="8" t="s">
        <v>1199</v>
      </c>
      <c r="B1072" s="8">
        <v>1</v>
      </c>
      <c r="C1072" s="9">
        <v>39665</v>
      </c>
      <c r="D1072" s="8" t="s">
        <v>2061</v>
      </c>
      <c r="E1072" s="10">
        <v>46.208867431400002</v>
      </c>
      <c r="F1072" s="10">
        <v>-121.793886536</v>
      </c>
      <c r="G1072" s="8" t="s">
        <v>949</v>
      </c>
      <c r="H1072" s="11">
        <v>4.4802743634195286E-2</v>
      </c>
      <c r="I1072" s="11">
        <v>-23.800171378765633</v>
      </c>
      <c r="J1072" s="12">
        <v>33.775199999999998</v>
      </c>
      <c r="K1072" s="12">
        <v>2631.7844809200001</v>
      </c>
      <c r="L1072" s="8">
        <f t="shared" si="18"/>
        <v>88889047.199969172</v>
      </c>
      <c r="M1072" s="8">
        <v>2</v>
      </c>
      <c r="N1072" s="12">
        <v>0</v>
      </c>
      <c r="O1072" s="8">
        <v>108</v>
      </c>
      <c r="P1072" s="8">
        <v>4.4079186244851652E-2</v>
      </c>
      <c r="Q1072" s="8" t="s">
        <v>2069</v>
      </c>
      <c r="R1072" s="12">
        <v>4.8412946364875049</v>
      </c>
      <c r="S1072" s="8">
        <v>35.869999999999997</v>
      </c>
    </row>
    <row r="1073" spans="1:19">
      <c r="A1073" s="8" t="s">
        <v>1021</v>
      </c>
      <c r="B1073" s="8">
        <v>1</v>
      </c>
      <c r="C1073" s="9">
        <v>39673</v>
      </c>
      <c r="D1073" s="8" t="s">
        <v>2061</v>
      </c>
      <c r="E1073" s="10">
        <v>47.934475999299998</v>
      </c>
      <c r="F1073" s="10">
        <v>-120.30670652000001</v>
      </c>
      <c r="G1073" s="8" t="s">
        <v>949</v>
      </c>
      <c r="H1073" s="11">
        <v>4.3676653691355565</v>
      </c>
      <c r="I1073" s="11">
        <v>-25.055458508957386</v>
      </c>
      <c r="J1073" s="12">
        <v>21.262499999999999</v>
      </c>
      <c r="K1073" s="12">
        <v>859.13028571400002</v>
      </c>
      <c r="L1073" s="8">
        <f t="shared" si="18"/>
        <v>18267257.699993927</v>
      </c>
      <c r="M1073" s="8">
        <v>2</v>
      </c>
      <c r="N1073" s="12">
        <v>0</v>
      </c>
      <c r="O1073" s="8">
        <v>54</v>
      </c>
      <c r="P1073" s="8">
        <v>1.4855969346798736E-2</v>
      </c>
      <c r="Q1073" s="8" t="s">
        <v>2069</v>
      </c>
      <c r="R1073" s="12">
        <v>2.0840219621894542</v>
      </c>
      <c r="S1073" s="8">
        <v>84.92</v>
      </c>
    </row>
    <row r="1074" spans="1:19">
      <c r="A1074" s="8" t="s">
        <v>1741</v>
      </c>
      <c r="B1074" s="8">
        <v>1</v>
      </c>
      <c r="C1074" s="9">
        <v>39645</v>
      </c>
      <c r="D1074" s="8" t="s">
        <v>2061</v>
      </c>
      <c r="E1074" s="10">
        <v>47.462883889399997</v>
      </c>
      <c r="F1074" s="10">
        <v>-120.661074464</v>
      </c>
      <c r="G1074" s="8" t="s">
        <v>949</v>
      </c>
      <c r="H1074" s="11">
        <v>4.6158760601696489</v>
      </c>
      <c r="I1074" s="11">
        <v>-27.517824470828035</v>
      </c>
      <c r="J1074" s="12">
        <v>155.376</v>
      </c>
      <c r="K1074" s="12">
        <v>896.734036145</v>
      </c>
      <c r="L1074" s="8">
        <f t="shared" si="18"/>
        <v>139330947.60006553</v>
      </c>
      <c r="M1074" s="8">
        <v>3</v>
      </c>
      <c r="N1074" s="12">
        <v>0</v>
      </c>
      <c r="O1074" s="8">
        <v>26</v>
      </c>
      <c r="P1074" s="8">
        <v>8.4277766972747581E-2</v>
      </c>
      <c r="Q1074" s="8" t="s">
        <v>2069</v>
      </c>
      <c r="R1074" s="12">
        <v>2.9224162905259692</v>
      </c>
      <c r="S1074" s="8">
        <v>209.3</v>
      </c>
    </row>
    <row r="1075" spans="1:19">
      <c r="A1075" s="8" t="s">
        <v>1165</v>
      </c>
      <c r="B1075" s="8">
        <v>1</v>
      </c>
      <c r="C1075" s="9">
        <v>39666</v>
      </c>
      <c r="D1075" s="8" t="s">
        <v>2061</v>
      </c>
      <c r="E1075" s="10">
        <v>46.131712415899997</v>
      </c>
      <c r="F1075" s="10">
        <v>-121.587295438</v>
      </c>
      <c r="G1075" s="8" t="s">
        <v>949</v>
      </c>
      <c r="H1075" s="11">
        <v>-1.8921982929598899</v>
      </c>
      <c r="I1075" s="11">
        <v>-23.366374468006196</v>
      </c>
      <c r="J1075" s="12">
        <v>33.4818</v>
      </c>
      <c r="K1075" s="12">
        <v>2397.6430030000001</v>
      </c>
      <c r="L1075" s="8">
        <f t="shared" si="18"/>
        <v>80277403.497845396</v>
      </c>
      <c r="M1075" s="8">
        <v>2</v>
      </c>
      <c r="N1075" s="12">
        <v>0</v>
      </c>
      <c r="O1075" s="8">
        <v>43</v>
      </c>
      <c r="P1075" s="8">
        <v>0</v>
      </c>
      <c r="Q1075" s="8" t="s">
        <v>2069</v>
      </c>
      <c r="R1075" s="12">
        <v>5.1304181419999999</v>
      </c>
      <c r="S1075" s="8">
        <v>110.11</v>
      </c>
    </row>
    <row r="1076" spans="1:19">
      <c r="A1076" s="8" t="s">
        <v>1926</v>
      </c>
      <c r="B1076" s="8">
        <v>1</v>
      </c>
      <c r="C1076" s="9">
        <v>40024</v>
      </c>
      <c r="D1076" s="8" t="s">
        <v>2061</v>
      </c>
      <c r="E1076" s="10">
        <v>47.051491069599997</v>
      </c>
      <c r="F1076" s="10">
        <v>-122.721290467</v>
      </c>
      <c r="G1076" s="8" t="s">
        <v>949</v>
      </c>
      <c r="H1076" s="11">
        <v>7.1177178264526315</v>
      </c>
      <c r="I1076" s="11">
        <v>-28.659488553489638</v>
      </c>
      <c r="J1076" s="12">
        <v>5.8140000000000001</v>
      </c>
      <c r="K1076" s="12">
        <v>1125.041796</v>
      </c>
      <c r="L1076" s="8">
        <f t="shared" si="18"/>
        <v>6540993.0019439999</v>
      </c>
      <c r="M1076" s="8">
        <v>1</v>
      </c>
      <c r="N1076" s="12">
        <v>7.1913254734912844</v>
      </c>
      <c r="O1076" s="8">
        <v>6444</v>
      </c>
      <c r="P1076" s="8">
        <v>10.351136559609081</v>
      </c>
      <c r="Q1076" s="8" t="s">
        <v>2070</v>
      </c>
      <c r="R1076" s="12">
        <v>30.685393060584019</v>
      </c>
      <c r="S1076" s="8">
        <v>228.42</v>
      </c>
    </row>
    <row r="1077" spans="1:19">
      <c r="A1077" s="8" t="s">
        <v>1186</v>
      </c>
      <c r="B1077" s="8">
        <v>1</v>
      </c>
      <c r="C1077" s="9">
        <v>39638</v>
      </c>
      <c r="D1077" s="8" t="s">
        <v>2061</v>
      </c>
      <c r="E1077" s="10">
        <v>48.9560789011</v>
      </c>
      <c r="F1077" s="10">
        <v>-119.69331952100001</v>
      </c>
      <c r="G1077" s="8" t="s">
        <v>955</v>
      </c>
      <c r="H1077" s="11">
        <v>5.881937066636076</v>
      </c>
      <c r="I1077" s="11">
        <v>-26.610228589227475</v>
      </c>
      <c r="J1077" s="12">
        <v>8326.6244999999999</v>
      </c>
      <c r="K1077" s="12">
        <v>999.033861</v>
      </c>
      <c r="L1077" s="8">
        <f t="shared" si="18"/>
        <v>8318579823.3321943</v>
      </c>
      <c r="M1077" s="8">
        <v>4</v>
      </c>
      <c r="N1077" s="12">
        <v>3.1724747676350044E-3</v>
      </c>
      <c r="O1077" s="8">
        <v>94</v>
      </c>
      <c r="P1077" s="8">
        <v>3.1724747676350044E-3</v>
      </c>
      <c r="Q1077" s="8" t="s">
        <v>2069</v>
      </c>
      <c r="R1077" s="12">
        <v>2.4657688918960159</v>
      </c>
      <c r="S1077" s="8">
        <v>112.5</v>
      </c>
    </row>
    <row r="1078" spans="1:19">
      <c r="A1078" s="8" t="s">
        <v>1328</v>
      </c>
      <c r="B1078" s="8">
        <v>1</v>
      </c>
      <c r="C1078" s="9">
        <v>40083</v>
      </c>
      <c r="D1078" s="8" t="s">
        <v>2061</v>
      </c>
      <c r="E1078" s="10">
        <v>45.698609988999998</v>
      </c>
      <c r="F1078" s="10">
        <v>-120.41753142899999</v>
      </c>
      <c r="G1078" s="8" t="s">
        <v>955</v>
      </c>
      <c r="H1078" s="11">
        <v>7.5374949411966137</v>
      </c>
      <c r="I1078" s="11">
        <v>-15.495294689840783</v>
      </c>
      <c r="J1078" s="12">
        <v>521560.55609999999</v>
      </c>
      <c r="K1078" s="12">
        <v>649.56239960000005</v>
      </c>
      <c r="L1078" s="8">
        <f t="shared" si="18"/>
        <v>338786126357.02643</v>
      </c>
      <c r="M1078" s="8">
        <v>5</v>
      </c>
      <c r="N1078" s="12">
        <v>7.7826677762113849</v>
      </c>
      <c r="O1078" s="8">
        <v>234</v>
      </c>
      <c r="P1078" s="8">
        <v>7.9028545587400076</v>
      </c>
      <c r="Q1078" s="8" t="s">
        <v>2071</v>
      </c>
      <c r="R1078" s="12">
        <v>17.433905951620215</v>
      </c>
      <c r="S1078" s="8">
        <v>155.12</v>
      </c>
    </row>
    <row r="1079" spans="1:19">
      <c r="A1079" s="8" t="s">
        <v>1640</v>
      </c>
      <c r="B1079" s="8">
        <v>1</v>
      </c>
      <c r="C1079" s="9">
        <v>40008</v>
      </c>
      <c r="D1079" s="8" t="s">
        <v>2061</v>
      </c>
      <c r="E1079" s="10">
        <v>48.523734850799997</v>
      </c>
      <c r="F1079" s="10">
        <v>-122.053437941</v>
      </c>
      <c r="G1079" s="8" t="s">
        <v>949</v>
      </c>
      <c r="H1079" s="11">
        <v>1.3220987850316264</v>
      </c>
      <c r="I1079" s="11">
        <v>-21.067344877289155</v>
      </c>
      <c r="J1079" s="12">
        <v>7563.1121999999996</v>
      </c>
      <c r="K1079" s="12">
        <v>2472.3388890000001</v>
      </c>
      <c r="L1079" s="8">
        <f t="shared" si="18"/>
        <v>18698576413.930344</v>
      </c>
      <c r="M1079" s="8">
        <v>4</v>
      </c>
      <c r="N1079" s="12">
        <v>0.53612620648226794</v>
      </c>
      <c r="O1079" s="8">
        <v>59</v>
      </c>
      <c r="P1079" s="8">
        <v>0.9066934147299035</v>
      </c>
      <c r="Q1079" s="8" t="s">
        <v>2070</v>
      </c>
      <c r="R1079" s="12">
        <v>10.60084072094179</v>
      </c>
      <c r="S1079" s="8">
        <v>43.45</v>
      </c>
    </row>
    <row r="1080" spans="1:19">
      <c r="A1080" s="8" t="s">
        <v>1569</v>
      </c>
      <c r="B1080" s="8">
        <v>1</v>
      </c>
      <c r="C1080" s="9">
        <v>40023</v>
      </c>
      <c r="D1080" s="8" t="s">
        <v>2061</v>
      </c>
      <c r="E1080" s="10">
        <v>46.537756700599999</v>
      </c>
      <c r="F1080" s="10">
        <v>-122.04143516400001</v>
      </c>
      <c r="G1080" s="8" t="s">
        <v>949</v>
      </c>
      <c r="H1080" s="11">
        <v>0.92066937527434278</v>
      </c>
      <c r="I1080" s="11">
        <v>-31.240956470179334</v>
      </c>
      <c r="J1080" s="12">
        <v>25.9146</v>
      </c>
      <c r="K1080" s="12">
        <v>2031.644127</v>
      </c>
      <c r="L1080" s="8">
        <f t="shared" si="18"/>
        <v>52649244.893554196</v>
      </c>
      <c r="M1080" s="8">
        <v>2</v>
      </c>
      <c r="N1080" s="12">
        <v>0</v>
      </c>
      <c r="O1080" s="8">
        <v>116</v>
      </c>
      <c r="P1080" s="8">
        <v>0.14692760332770596</v>
      </c>
      <c r="Q1080" s="8" t="s">
        <v>2069</v>
      </c>
      <c r="R1080" s="12">
        <v>2.5341018916738807</v>
      </c>
      <c r="S1080" s="8">
        <v>61.69</v>
      </c>
    </row>
    <row r="1081" spans="1:19">
      <c r="A1081" s="8" t="s">
        <v>1525</v>
      </c>
      <c r="B1081" s="8">
        <v>1</v>
      </c>
      <c r="C1081" s="9">
        <v>40065</v>
      </c>
      <c r="D1081" s="8" t="s">
        <v>2061</v>
      </c>
      <c r="E1081" s="10">
        <v>46.837572503300002</v>
      </c>
      <c r="F1081" s="10">
        <v>-123.386273844</v>
      </c>
      <c r="G1081" s="8" t="s">
        <v>949</v>
      </c>
      <c r="H1081" s="11">
        <v>3.5206149230773498</v>
      </c>
      <c r="I1081" s="11">
        <v>-31.041036800328865</v>
      </c>
      <c r="J1081" s="12">
        <v>0.98909999999999998</v>
      </c>
      <c r="K1081" s="12">
        <v>1723.9335759999999</v>
      </c>
      <c r="L1081" s="8">
        <f t="shared" si="18"/>
        <v>1705142.7000215999</v>
      </c>
      <c r="M1081" s="8">
        <v>1</v>
      </c>
      <c r="N1081" s="12">
        <v>0</v>
      </c>
      <c r="O1081" s="8">
        <v>326</v>
      </c>
      <c r="P1081" s="8">
        <v>0</v>
      </c>
      <c r="Q1081" s="8" t="s">
        <v>2069</v>
      </c>
      <c r="R1081" s="12">
        <v>2.3805038930000002</v>
      </c>
      <c r="S1081" s="8">
        <v>64.37</v>
      </c>
    </row>
    <row r="1082" spans="1:19">
      <c r="A1082" s="8" t="s">
        <v>1358</v>
      </c>
      <c r="B1082" s="8">
        <v>1</v>
      </c>
      <c r="C1082" s="9">
        <v>39679</v>
      </c>
      <c r="D1082" s="8" t="s">
        <v>2061</v>
      </c>
      <c r="E1082" s="10">
        <v>47.503830100499997</v>
      </c>
      <c r="F1082" s="10">
        <v>-119.29244233599999</v>
      </c>
      <c r="G1082" s="8" t="s">
        <v>955</v>
      </c>
      <c r="H1082" s="11">
        <v>5.9913258736652528</v>
      </c>
      <c r="I1082" s="11">
        <v>-24.541462909039126</v>
      </c>
      <c r="J1082" s="12">
        <v>11.826000000000001</v>
      </c>
      <c r="K1082" s="12">
        <v>241.70213089999999</v>
      </c>
      <c r="L1082" s="8">
        <f t="shared" si="18"/>
        <v>2858369.4000233999</v>
      </c>
      <c r="M1082" s="8">
        <v>2</v>
      </c>
      <c r="N1082" s="12">
        <v>1.3094736997146277</v>
      </c>
      <c r="O1082" s="8">
        <v>221</v>
      </c>
      <c r="P1082" s="8">
        <v>1.4209713951537841</v>
      </c>
      <c r="Q1082" s="8" t="s">
        <v>2069</v>
      </c>
      <c r="R1082" s="12">
        <v>6.2407387718033087</v>
      </c>
      <c r="S1082" s="8">
        <v>146.29</v>
      </c>
    </row>
    <row r="1083" spans="1:19">
      <c r="A1083" s="8" t="s">
        <v>1922</v>
      </c>
      <c r="B1083" s="8">
        <v>1</v>
      </c>
      <c r="C1083" s="9">
        <v>39657</v>
      </c>
      <c r="D1083" s="8" t="s">
        <v>2061</v>
      </c>
      <c r="E1083" s="10">
        <v>47.843581779099999</v>
      </c>
      <c r="F1083" s="10">
        <v>-121.694596007</v>
      </c>
      <c r="G1083" s="8" t="s">
        <v>949</v>
      </c>
      <c r="H1083" s="11">
        <v>0.88748050744166185</v>
      </c>
      <c r="I1083" s="11">
        <v>-19.996472537536711</v>
      </c>
      <c r="J1083" s="12">
        <v>1395.9909</v>
      </c>
      <c r="K1083" s="12">
        <v>2807.9756849999999</v>
      </c>
      <c r="L1083" s="8">
        <f t="shared" si="18"/>
        <v>3919908503.6812663</v>
      </c>
      <c r="M1083" s="8">
        <v>4</v>
      </c>
      <c r="N1083" s="12">
        <v>1.0430428178696785E-2</v>
      </c>
      <c r="O1083" s="8">
        <v>2158</v>
      </c>
      <c r="P1083" s="8">
        <v>1.1123943127574929</v>
      </c>
      <c r="Q1083" s="8" t="s">
        <v>2069</v>
      </c>
      <c r="R1083" s="12">
        <v>5.8125730036625525</v>
      </c>
      <c r="S1083" s="8">
        <v>23.66</v>
      </c>
    </row>
    <row r="1084" spans="1:19">
      <c r="A1084" s="8" t="s">
        <v>1918</v>
      </c>
      <c r="B1084" s="8">
        <v>1</v>
      </c>
      <c r="C1084" s="9">
        <v>39651</v>
      </c>
      <c r="D1084" s="8" t="s">
        <v>2061</v>
      </c>
      <c r="E1084" s="10">
        <v>46.2711703019</v>
      </c>
      <c r="F1084" s="10">
        <v>-119.570474596</v>
      </c>
      <c r="G1084" s="8" t="s">
        <v>955</v>
      </c>
      <c r="H1084" s="11">
        <v>9.96036277310664</v>
      </c>
      <c r="I1084" s="11">
        <v>-22.521420799875077</v>
      </c>
      <c r="J1084" s="12">
        <v>13923.579599999999</v>
      </c>
      <c r="K1084" s="12">
        <v>746.93826839999997</v>
      </c>
      <c r="L1084" s="8">
        <f t="shared" si="18"/>
        <v>10400054436.353565</v>
      </c>
      <c r="M1084" s="8">
        <v>5</v>
      </c>
      <c r="N1084" s="12">
        <v>12.521956882996825</v>
      </c>
      <c r="O1084" s="8">
        <v>1186</v>
      </c>
      <c r="P1084" s="8">
        <v>12.628077027378668</v>
      </c>
      <c r="Q1084" s="8" t="s">
        <v>2071</v>
      </c>
      <c r="R1084" s="12">
        <v>26.970407195050537</v>
      </c>
      <c r="S1084" s="8">
        <v>235.94</v>
      </c>
    </row>
    <row r="1085" spans="1:19">
      <c r="A1085" s="8" t="s">
        <v>1983</v>
      </c>
      <c r="B1085" s="8">
        <v>1</v>
      </c>
      <c r="C1085" s="9">
        <v>39658</v>
      </c>
      <c r="D1085" s="8" t="s">
        <v>2061</v>
      </c>
      <c r="E1085" s="10">
        <v>47.692117608700002</v>
      </c>
      <c r="F1085" s="10">
        <v>-121.966262172</v>
      </c>
      <c r="G1085" s="8" t="s">
        <v>949</v>
      </c>
      <c r="H1085" s="11">
        <v>3.2573381668688812</v>
      </c>
      <c r="I1085" s="11">
        <v>-32.023369149674352</v>
      </c>
      <c r="J1085" s="12">
        <v>1612.1655000000001</v>
      </c>
      <c r="K1085" s="12">
        <v>2622.013136</v>
      </c>
      <c r="L1085" s="8">
        <f t="shared" si="18"/>
        <v>4227119118.4060078</v>
      </c>
      <c r="M1085" s="8">
        <v>4</v>
      </c>
      <c r="N1085" s="12">
        <v>0.61409534605380245</v>
      </c>
      <c r="O1085" s="8">
        <v>172</v>
      </c>
      <c r="P1085" s="8">
        <v>4.7570795895045599</v>
      </c>
      <c r="Q1085" s="8" t="s">
        <v>2069</v>
      </c>
      <c r="R1085" s="12">
        <v>13.169013478643782</v>
      </c>
      <c r="S1085" s="8">
        <v>41.8</v>
      </c>
    </row>
    <row r="1086" spans="1:19">
      <c r="A1086" s="8" t="s">
        <v>1465</v>
      </c>
      <c r="B1086" s="8">
        <v>1</v>
      </c>
      <c r="C1086" s="9">
        <v>39644</v>
      </c>
      <c r="D1086" s="8" t="s">
        <v>2061</v>
      </c>
      <c r="E1086" s="10">
        <v>48.252506726500002</v>
      </c>
      <c r="F1086" s="10">
        <v>-120.11671562399999</v>
      </c>
      <c r="G1086" s="8" t="s">
        <v>955</v>
      </c>
      <c r="H1086" s="11">
        <v>5.2234020427765691</v>
      </c>
      <c r="I1086" s="11">
        <v>-23.441631343488471</v>
      </c>
      <c r="J1086" s="12">
        <v>3864.8177999999998</v>
      </c>
      <c r="K1086" s="12">
        <v>811.76639209999996</v>
      </c>
      <c r="L1086" s="8">
        <f t="shared" si="18"/>
        <v>3137329201.629859</v>
      </c>
      <c r="M1086" s="8">
        <v>4</v>
      </c>
      <c r="N1086" s="12">
        <v>0.16842816688605119</v>
      </c>
      <c r="O1086" s="8">
        <v>97</v>
      </c>
      <c r="P1086" s="8">
        <v>0.17860909511925677</v>
      </c>
      <c r="Q1086" s="8" t="s">
        <v>2069</v>
      </c>
      <c r="R1086" s="12">
        <v>3.645965246818454</v>
      </c>
      <c r="S1086" s="8">
        <v>107.7</v>
      </c>
    </row>
    <row r="1087" spans="1:19">
      <c r="A1087" s="8" t="s">
        <v>1700</v>
      </c>
      <c r="B1087" s="8">
        <v>1</v>
      </c>
      <c r="C1087" s="9">
        <v>40001</v>
      </c>
      <c r="D1087" s="8" t="s">
        <v>2061</v>
      </c>
      <c r="E1087" s="10">
        <v>46.278215169100001</v>
      </c>
      <c r="F1087" s="10">
        <v>-122.993358507</v>
      </c>
      <c r="G1087" s="8" t="s">
        <v>949</v>
      </c>
      <c r="H1087" s="11">
        <v>-0.58438480959383798</v>
      </c>
      <c r="I1087" s="11">
        <v>-23.096170117876294</v>
      </c>
      <c r="J1087" s="12">
        <v>20.488499999999998</v>
      </c>
      <c r="K1087" s="12">
        <v>1934.08825</v>
      </c>
      <c r="L1087" s="8">
        <f t="shared" si="18"/>
        <v>39626567.110124998</v>
      </c>
      <c r="M1087" s="8">
        <v>2</v>
      </c>
      <c r="N1087" s="12">
        <v>0</v>
      </c>
      <c r="O1087" s="8">
        <v>390</v>
      </c>
      <c r="P1087" s="8">
        <v>6.111873930560776E-2</v>
      </c>
      <c r="Q1087" s="8" t="s">
        <v>2069</v>
      </c>
      <c r="R1087" s="12">
        <v>5.0069875105419213</v>
      </c>
      <c r="S1087" s="8">
        <v>47.55</v>
      </c>
    </row>
    <row r="1088" spans="1:19">
      <c r="A1088" s="8" t="s">
        <v>1988</v>
      </c>
      <c r="B1088" s="8">
        <v>1</v>
      </c>
      <c r="C1088" s="9">
        <v>39700</v>
      </c>
      <c r="D1088" s="8" t="s">
        <v>2061</v>
      </c>
      <c r="E1088" s="10">
        <v>47.679816419399998</v>
      </c>
      <c r="F1088" s="10">
        <v>-117.217191296</v>
      </c>
      <c r="G1088" s="8" t="s">
        <v>949</v>
      </c>
      <c r="H1088" s="11">
        <v>7.0295620321118264</v>
      </c>
      <c r="I1088" s="11">
        <v>-25.176842512731284</v>
      </c>
      <c r="J1088" s="12">
        <v>10123.0137</v>
      </c>
      <c r="K1088" s="12">
        <v>1100.8544656700001</v>
      </c>
      <c r="L1088" s="8">
        <f t="shared" si="18"/>
        <v>11143964837.68359</v>
      </c>
      <c r="M1088" s="8">
        <v>5</v>
      </c>
      <c r="N1088" s="12">
        <v>1.0884830132374552</v>
      </c>
      <c r="O1088" s="8">
        <v>441</v>
      </c>
      <c r="P1088" s="8">
        <v>1.3886679192913847</v>
      </c>
      <c r="Q1088" s="8" t="s">
        <v>2069</v>
      </c>
      <c r="R1088" s="12">
        <v>6.9874348645142756</v>
      </c>
      <c r="S1088" s="8">
        <v>115.49</v>
      </c>
    </row>
    <row r="1089" spans="1:19">
      <c r="A1089" s="8" t="s">
        <v>1674</v>
      </c>
      <c r="B1089" s="8">
        <v>1</v>
      </c>
      <c r="C1089" s="9">
        <v>39708</v>
      </c>
      <c r="D1089" s="8" t="s">
        <v>2061</v>
      </c>
      <c r="E1089" s="10">
        <v>46.799314242100003</v>
      </c>
      <c r="F1089" s="10">
        <v>-121.09112525899999</v>
      </c>
      <c r="G1089" s="8" t="s">
        <v>949</v>
      </c>
      <c r="H1089" s="11">
        <v>2.1908094600783881</v>
      </c>
      <c r="I1089" s="11">
        <v>-26.126006853620584</v>
      </c>
      <c r="J1089" s="12">
        <v>167.6259</v>
      </c>
      <c r="K1089" s="12">
        <v>1559.6669489999999</v>
      </c>
      <c r="L1089" s="8">
        <f t="shared" si="18"/>
        <v>261440576.02637911</v>
      </c>
      <c r="M1089" s="8">
        <v>3</v>
      </c>
      <c r="N1089" s="12">
        <v>0</v>
      </c>
      <c r="O1089" s="8">
        <v>24</v>
      </c>
      <c r="P1089" s="8">
        <v>3.6217351814225647E-2</v>
      </c>
      <c r="Q1089" s="8" t="s">
        <v>2069</v>
      </c>
      <c r="R1089" s="12">
        <v>3.5047215676638941</v>
      </c>
      <c r="S1089" s="8">
        <v>113.52</v>
      </c>
    </row>
    <row r="1090" spans="1:19">
      <c r="A1090" s="8" t="s">
        <v>1558</v>
      </c>
      <c r="B1090" s="8">
        <v>1</v>
      </c>
      <c r="C1090" s="9">
        <v>40022</v>
      </c>
      <c r="D1090" s="8" t="s">
        <v>2061</v>
      </c>
      <c r="E1090" s="10">
        <v>47.067274753500001</v>
      </c>
      <c r="F1090" s="10">
        <v>-123.823603455</v>
      </c>
      <c r="G1090" s="8" t="s">
        <v>949</v>
      </c>
      <c r="H1090" s="11">
        <v>3.2413550498274888</v>
      </c>
      <c r="I1090" s="11">
        <v>-27.599178852456284</v>
      </c>
      <c r="J1090" s="12">
        <v>65.649600000000007</v>
      </c>
      <c r="K1090" s="12">
        <v>2544.328348</v>
      </c>
      <c r="L1090" s="8">
        <f t="shared" si="18"/>
        <v>167034138.31486082</v>
      </c>
      <c r="M1090" s="8">
        <v>2</v>
      </c>
      <c r="N1090" s="12">
        <v>0.17897643698848126</v>
      </c>
      <c r="O1090" s="8">
        <v>133</v>
      </c>
      <c r="P1090" s="8">
        <v>0.2130226807748018</v>
      </c>
      <c r="Q1090" s="8" t="s">
        <v>2069</v>
      </c>
      <c r="R1090" s="12">
        <v>3.1245797544763803</v>
      </c>
      <c r="S1090" s="8">
        <v>88.45</v>
      </c>
    </row>
    <row r="1091" spans="1:19">
      <c r="A1091" s="8" t="s">
        <v>1312</v>
      </c>
      <c r="B1091" s="8">
        <v>1</v>
      </c>
      <c r="C1091" s="9">
        <v>40043</v>
      </c>
      <c r="D1091" s="8" t="s">
        <v>2061</v>
      </c>
      <c r="E1091" s="10">
        <v>47.4237419691</v>
      </c>
      <c r="F1091" s="10">
        <v>-121.076465941</v>
      </c>
      <c r="G1091" s="8" t="s">
        <v>949</v>
      </c>
      <c r="H1091" s="11">
        <v>-0.52359349654936771</v>
      </c>
      <c r="I1091" s="11">
        <v>-19.589721548995328</v>
      </c>
      <c r="J1091" s="12">
        <v>130.35149999999999</v>
      </c>
      <c r="K1091" s="12">
        <v>1871.67686</v>
      </c>
      <c r="L1091" s="8">
        <f t="shared" si="18"/>
        <v>243975886.21628997</v>
      </c>
      <c r="M1091" s="8">
        <v>3</v>
      </c>
      <c r="N1091" s="12">
        <v>0</v>
      </c>
      <c r="O1091" s="8">
        <v>2307</v>
      </c>
      <c r="P1091" s="8">
        <v>7.3850986526723264E-3</v>
      </c>
      <c r="Q1091" s="8" t="s">
        <v>2069</v>
      </c>
      <c r="R1091" s="12">
        <v>2.5277958361551001</v>
      </c>
      <c r="S1091" s="8">
        <v>79.73</v>
      </c>
    </row>
    <row r="1092" spans="1:19">
      <c r="A1092" s="8" t="s">
        <v>1934</v>
      </c>
      <c r="B1092" s="8">
        <v>1</v>
      </c>
      <c r="C1092" s="9">
        <v>40044</v>
      </c>
      <c r="D1092" s="8" t="s">
        <v>2061</v>
      </c>
      <c r="E1092" s="10">
        <v>46.065253769400002</v>
      </c>
      <c r="F1092" s="10">
        <v>-118.38025557500001</v>
      </c>
      <c r="G1092" s="8" t="s">
        <v>955</v>
      </c>
      <c r="H1092" s="11">
        <v>2.0663200948825575</v>
      </c>
      <c r="I1092" s="11">
        <v>-26.422545107326709</v>
      </c>
      <c r="J1092" s="12">
        <v>262.63619999999997</v>
      </c>
      <c r="K1092" s="12">
        <v>1143.92625198</v>
      </c>
      <c r="L1092" s="8">
        <f t="shared" si="18"/>
        <v>300436443.90026963</v>
      </c>
      <c r="M1092" s="8">
        <v>3</v>
      </c>
      <c r="N1092" s="12">
        <v>8.0612446854263471</v>
      </c>
      <c r="O1092" s="8">
        <v>300</v>
      </c>
      <c r="P1092" s="8">
        <v>8.1668686393322574</v>
      </c>
      <c r="Q1092" s="8" t="s">
        <v>2071</v>
      </c>
      <c r="R1092" s="12">
        <v>14.278575664235063</v>
      </c>
      <c r="S1092" s="8">
        <v>171.76</v>
      </c>
    </row>
    <row r="1093" spans="1:19">
      <c r="A1093" s="8" t="s">
        <v>1161</v>
      </c>
      <c r="B1093" s="8">
        <v>1</v>
      </c>
      <c r="C1093" s="9">
        <v>40100</v>
      </c>
      <c r="D1093" s="8" t="s">
        <v>2061</v>
      </c>
      <c r="E1093" s="10">
        <v>47.582857212</v>
      </c>
      <c r="F1093" s="10">
        <v>-123.644482819</v>
      </c>
      <c r="G1093" s="8" t="s">
        <v>949</v>
      </c>
      <c r="H1093" s="11">
        <v>-0.82124253417045889</v>
      </c>
      <c r="I1093" s="11">
        <v>-27.692183572593304</v>
      </c>
      <c r="J1093" s="12">
        <v>196.70760000000001</v>
      </c>
      <c r="K1093" s="12">
        <v>4477.1353287800002</v>
      </c>
      <c r="L1093" s="8">
        <f t="shared" ref="L1093:L1156" si="19">J1093*K1093*1000</f>
        <v>880686545.39952481</v>
      </c>
      <c r="M1093" s="8">
        <v>3</v>
      </c>
      <c r="N1093" s="12">
        <v>0</v>
      </c>
      <c r="O1093" s="8">
        <v>119</v>
      </c>
      <c r="P1093" s="8">
        <v>0</v>
      </c>
      <c r="Q1093" s="8" t="s">
        <v>2069</v>
      </c>
      <c r="R1093" s="12">
        <v>1.6366300949999999</v>
      </c>
      <c r="S1093" s="8">
        <v>78.05</v>
      </c>
    </row>
    <row r="1094" spans="1:19">
      <c r="A1094" s="8" t="s">
        <v>1105</v>
      </c>
      <c r="B1094" s="8">
        <v>1</v>
      </c>
      <c r="C1094" s="9">
        <v>40015</v>
      </c>
      <c r="D1094" s="8" t="s">
        <v>2061</v>
      </c>
      <c r="E1094" s="10">
        <v>47.947466278</v>
      </c>
      <c r="F1094" s="10">
        <v>-117.105025822</v>
      </c>
      <c r="G1094" s="8" t="s">
        <v>949</v>
      </c>
      <c r="H1094" s="11">
        <v>-1.2108876379474807</v>
      </c>
      <c r="I1094" s="11">
        <v>-24.968895377806845</v>
      </c>
      <c r="J1094" s="12">
        <v>2.1015000000000001</v>
      </c>
      <c r="K1094" s="12">
        <v>1063.7473233400001</v>
      </c>
      <c r="L1094" s="8">
        <f t="shared" si="19"/>
        <v>2235464.99999901</v>
      </c>
      <c r="M1094" s="8">
        <v>1</v>
      </c>
      <c r="N1094" s="12">
        <v>0</v>
      </c>
      <c r="O1094" s="8">
        <v>36</v>
      </c>
      <c r="P1094" s="8">
        <v>0</v>
      </c>
      <c r="Q1094" s="8" t="s">
        <v>2069</v>
      </c>
      <c r="R1094" s="12">
        <v>3.6702780719999999</v>
      </c>
      <c r="S1094" s="8">
        <v>18.2</v>
      </c>
    </row>
    <row r="1095" spans="1:19">
      <c r="A1095" s="8" t="s">
        <v>1368</v>
      </c>
      <c r="B1095" s="8">
        <v>1</v>
      </c>
      <c r="C1095" s="9">
        <v>40092</v>
      </c>
      <c r="D1095" s="8" t="s">
        <v>2061</v>
      </c>
      <c r="E1095" s="10">
        <v>47.135502305599999</v>
      </c>
      <c r="F1095" s="10">
        <v>-123.776869297</v>
      </c>
      <c r="G1095" s="8" t="s">
        <v>949</v>
      </c>
      <c r="H1095" s="11">
        <v>2.8343935794669868</v>
      </c>
      <c r="I1095" s="11">
        <v>-30.808117723662029</v>
      </c>
      <c r="J1095" s="12">
        <v>55.302300000000002</v>
      </c>
      <c r="K1095" s="12">
        <v>2816.3768450900002</v>
      </c>
      <c r="L1095" s="8">
        <f t="shared" si="19"/>
        <v>155752117.20022073</v>
      </c>
      <c r="M1095" s="8">
        <v>2</v>
      </c>
      <c r="N1095" s="12">
        <v>0</v>
      </c>
      <c r="O1095" s="8">
        <v>70</v>
      </c>
      <c r="P1095" s="8">
        <v>2.1451056496321792E-2</v>
      </c>
      <c r="Q1095" s="8" t="s">
        <v>2069</v>
      </c>
      <c r="R1095" s="12">
        <v>2.0758636164830073</v>
      </c>
      <c r="S1095" s="8">
        <v>89.25</v>
      </c>
    </row>
    <row r="1096" spans="1:19">
      <c r="A1096" s="8" t="s">
        <v>1738</v>
      </c>
      <c r="B1096" s="8">
        <v>1</v>
      </c>
      <c r="C1096" s="9">
        <v>39715</v>
      </c>
      <c r="D1096" s="8" t="s">
        <v>2061</v>
      </c>
      <c r="E1096" s="10">
        <v>41.596252072600002</v>
      </c>
      <c r="F1096" s="10">
        <v>-109.14876119900001</v>
      </c>
      <c r="G1096" s="8" t="s">
        <v>955</v>
      </c>
      <c r="H1096" s="11">
        <v>10.12518070069839</v>
      </c>
      <c r="I1096" s="11">
        <v>-22.143208187336501</v>
      </c>
      <c r="J1096" s="12">
        <v>4316.2641000000003</v>
      </c>
      <c r="K1096" s="12">
        <v>233.42151870000001</v>
      </c>
      <c r="L1096" s="8">
        <f t="shared" si="19"/>
        <v>1007508921.3322887</v>
      </c>
      <c r="M1096" s="8">
        <v>4</v>
      </c>
      <c r="N1096" s="12">
        <v>0.84471054746809582</v>
      </c>
      <c r="O1096" s="8">
        <v>789</v>
      </c>
      <c r="P1096" s="8">
        <v>0.85130271035866834</v>
      </c>
      <c r="Q1096" s="8" t="s">
        <v>2069</v>
      </c>
      <c r="R1096" s="12">
        <v>3.4368661089149435</v>
      </c>
      <c r="S1096" s="8">
        <v>1905.17</v>
      </c>
    </row>
    <row r="1097" spans="1:19">
      <c r="A1097" s="8" t="s">
        <v>1864</v>
      </c>
      <c r="B1097" s="8">
        <v>1</v>
      </c>
      <c r="C1097" s="9">
        <v>39975</v>
      </c>
      <c r="D1097" s="8" t="s">
        <v>2061</v>
      </c>
      <c r="E1097" s="10">
        <v>43.414022943299997</v>
      </c>
      <c r="F1097" s="10">
        <v>-106.285976148</v>
      </c>
      <c r="G1097" s="8" t="s">
        <v>956</v>
      </c>
      <c r="H1097" s="11">
        <v>7.8514571659732981</v>
      </c>
      <c r="I1097" s="11">
        <v>-20.947970496528026</v>
      </c>
      <c r="J1097" s="12">
        <v>1231.0794000000001</v>
      </c>
      <c r="K1097" s="12">
        <v>335.9640235</v>
      </c>
      <c r="L1097" s="8">
        <f t="shared" si="19"/>
        <v>413598388.47196591</v>
      </c>
      <c r="M1097" s="8">
        <v>4</v>
      </c>
      <c r="N1097" s="12">
        <v>0</v>
      </c>
      <c r="O1097" s="8">
        <v>516</v>
      </c>
      <c r="P1097" s="8">
        <v>2.559702772107297E-2</v>
      </c>
      <c r="Q1097" s="8" t="s">
        <v>2069</v>
      </c>
      <c r="R1097" s="12">
        <v>2.8133798040656477</v>
      </c>
      <c r="S1097" s="8">
        <v>7387.78</v>
      </c>
    </row>
    <row r="1098" spans="1:19">
      <c r="A1098" s="8" t="s">
        <v>1473</v>
      </c>
      <c r="B1098" s="8">
        <v>1</v>
      </c>
      <c r="C1098" s="9">
        <v>39645</v>
      </c>
      <c r="D1098" s="8" t="s">
        <v>2061</v>
      </c>
      <c r="E1098" s="10">
        <v>44.625419893500002</v>
      </c>
      <c r="F1098" s="10">
        <v>-105.301711131</v>
      </c>
      <c r="G1098" s="8" t="s">
        <v>956</v>
      </c>
      <c r="H1098" s="11">
        <v>5.8054704885454953</v>
      </c>
      <c r="I1098" s="11">
        <v>-28.170749845081303</v>
      </c>
      <c r="J1098" s="12">
        <v>1237.3335</v>
      </c>
      <c r="K1098" s="12">
        <v>388.66393950000003</v>
      </c>
      <c r="L1098" s="8">
        <f t="shared" si="19"/>
        <v>480906912.58532327</v>
      </c>
      <c r="M1098" s="8">
        <v>4</v>
      </c>
      <c r="N1098" s="12">
        <v>0.31593323371570853</v>
      </c>
      <c r="O1098" s="8">
        <v>671</v>
      </c>
      <c r="P1098" s="8">
        <v>0.354636596872344</v>
      </c>
      <c r="Q1098" s="8" t="s">
        <v>2069</v>
      </c>
      <c r="R1098" s="12">
        <v>10.57419656613714</v>
      </c>
      <c r="S1098" s="8">
        <v>4340.29</v>
      </c>
    </row>
    <row r="1099" spans="1:19">
      <c r="A1099" s="8" t="s">
        <v>990</v>
      </c>
      <c r="B1099" s="8">
        <v>1</v>
      </c>
      <c r="C1099" s="9">
        <v>39644</v>
      </c>
      <c r="D1099" s="8" t="s">
        <v>2061</v>
      </c>
      <c r="E1099" s="10">
        <v>43.349565120699999</v>
      </c>
      <c r="F1099" s="10">
        <v>-104.29568852600001</v>
      </c>
      <c r="G1099" s="8" t="s">
        <v>956</v>
      </c>
      <c r="H1099" s="11">
        <v>6.8016733231507098</v>
      </c>
      <c r="I1099" s="11">
        <v>-29.063215837800122</v>
      </c>
      <c r="J1099" s="12">
        <v>5402.7593999999999</v>
      </c>
      <c r="K1099" s="12">
        <v>373.63193669999998</v>
      </c>
      <c r="L1099" s="8">
        <f t="shared" si="19"/>
        <v>2018643458.1461301</v>
      </c>
      <c r="M1099" s="8">
        <v>4</v>
      </c>
      <c r="N1099" s="12">
        <v>7.4228410772622447E-2</v>
      </c>
      <c r="O1099" s="8">
        <v>537</v>
      </c>
      <c r="P1099" s="8">
        <v>7.7470674222405181E-2</v>
      </c>
      <c r="Q1099" s="8" t="s">
        <v>2069</v>
      </c>
      <c r="R1099" s="12">
        <v>6.3741431184147173</v>
      </c>
      <c r="S1099" s="8">
        <v>3158</v>
      </c>
    </row>
    <row r="1100" spans="1:19">
      <c r="A1100" s="8" t="s">
        <v>1043</v>
      </c>
      <c r="B1100" s="8">
        <v>1</v>
      </c>
      <c r="C1100" s="9">
        <v>39721</v>
      </c>
      <c r="D1100" s="8" t="s">
        <v>2061</v>
      </c>
      <c r="E1100" s="10">
        <v>43.965608169699998</v>
      </c>
      <c r="F1100" s="10">
        <v>-106.171427702</v>
      </c>
      <c r="G1100" s="8" t="s">
        <v>956</v>
      </c>
      <c r="H1100" s="11">
        <v>2.432425943180371</v>
      </c>
      <c r="I1100" s="11">
        <v>-21.324352706973617</v>
      </c>
      <c r="J1100" s="12">
        <v>9875.4902999999995</v>
      </c>
      <c r="K1100" s="12">
        <v>352.77899170000001</v>
      </c>
      <c r="L1100" s="8">
        <f t="shared" si="19"/>
        <v>3483865510.5771308</v>
      </c>
      <c r="M1100" s="8">
        <v>4</v>
      </c>
      <c r="N1100" s="12">
        <v>0.1210936543116088</v>
      </c>
      <c r="O1100" s="8">
        <v>237</v>
      </c>
      <c r="P1100" s="8">
        <v>0.14663015279395986</v>
      </c>
      <c r="Q1100" s="8" t="s">
        <v>2069</v>
      </c>
      <c r="R1100" s="12">
        <v>5.6362473241245077</v>
      </c>
      <c r="S1100" s="8">
        <v>2983.28</v>
      </c>
    </row>
    <row r="1101" spans="1:19">
      <c r="A1101" s="8" t="s">
        <v>1520</v>
      </c>
      <c r="B1101" s="8">
        <v>1</v>
      </c>
      <c r="C1101" s="9">
        <v>39723</v>
      </c>
      <c r="D1101" s="8" t="s">
        <v>2061</v>
      </c>
      <c r="E1101" s="10">
        <v>42.114939276100003</v>
      </c>
      <c r="F1101" s="10">
        <v>-104.985188413</v>
      </c>
      <c r="G1101" s="8" t="s">
        <v>954</v>
      </c>
      <c r="H1101" s="11">
        <v>7.4024035474612946</v>
      </c>
      <c r="I1101" s="11">
        <v>-28.585193428336364</v>
      </c>
      <c r="J1101" s="12">
        <v>7960.4360999999999</v>
      </c>
      <c r="K1101" s="12">
        <v>413.68482419999998</v>
      </c>
      <c r="L1101" s="8">
        <f t="shared" si="19"/>
        <v>3293111608.5838337</v>
      </c>
      <c r="M1101" s="8">
        <v>4</v>
      </c>
      <c r="N1101" s="12">
        <v>2.4179805615845247</v>
      </c>
      <c r="O1101" s="8">
        <v>552</v>
      </c>
      <c r="P1101" s="8">
        <v>2.4448595303455356</v>
      </c>
      <c r="Q1101" s="8" t="s">
        <v>2069</v>
      </c>
      <c r="R1101" s="12">
        <v>7.7280444926304215</v>
      </c>
      <c r="S1101" s="8">
        <v>945.02</v>
      </c>
    </row>
    <row r="1102" spans="1:19">
      <c r="A1102" s="8" t="s">
        <v>967</v>
      </c>
      <c r="B1102" s="8">
        <v>1</v>
      </c>
      <c r="C1102" s="9">
        <v>39619</v>
      </c>
      <c r="D1102" s="8" t="s">
        <v>2061</v>
      </c>
      <c r="E1102" s="10">
        <v>43.530700428999999</v>
      </c>
      <c r="F1102" s="10">
        <v>-104.10101106400001</v>
      </c>
      <c r="G1102" s="8" t="s">
        <v>956</v>
      </c>
      <c r="H1102" s="11">
        <v>6.9937237964752192</v>
      </c>
      <c r="I1102" s="11">
        <v>-24.659732596447704</v>
      </c>
      <c r="J1102" s="12">
        <v>3536.7669000000001</v>
      </c>
      <c r="K1102" s="12">
        <v>432.0837009</v>
      </c>
      <c r="L1102" s="8">
        <f t="shared" si="19"/>
        <v>1528179331.3726203</v>
      </c>
      <c r="M1102" s="8">
        <v>4</v>
      </c>
      <c r="N1102" s="12">
        <v>4.9548272062980292E-2</v>
      </c>
      <c r="O1102" s="8">
        <v>815</v>
      </c>
      <c r="P1102" s="8">
        <v>0.37070195039080162</v>
      </c>
      <c r="Q1102" s="8" t="s">
        <v>2069</v>
      </c>
      <c r="R1102" s="12">
        <v>7.9096590567598799</v>
      </c>
      <c r="S1102" s="8">
        <v>4467</v>
      </c>
    </row>
    <row r="1103" spans="1:19">
      <c r="A1103" s="8" t="s">
        <v>1014</v>
      </c>
      <c r="B1103" s="8">
        <v>1</v>
      </c>
      <c r="C1103" s="9">
        <v>39666</v>
      </c>
      <c r="D1103" s="8" t="s">
        <v>2061</v>
      </c>
      <c r="E1103" s="10">
        <v>44.801907182500003</v>
      </c>
      <c r="F1103" s="10">
        <v>-106.148000548</v>
      </c>
      <c r="G1103" s="8" t="s">
        <v>956</v>
      </c>
      <c r="H1103" s="11">
        <v>10.204191228975557</v>
      </c>
      <c r="I1103" s="11">
        <v>-27.271455212960479</v>
      </c>
      <c r="J1103" s="12">
        <v>2573.9486999999999</v>
      </c>
      <c r="K1103" s="12">
        <v>447.56590568399997</v>
      </c>
      <c r="L1103" s="8">
        <f t="shared" si="19"/>
        <v>1152011681.0996544</v>
      </c>
      <c r="M1103" s="8">
        <v>4</v>
      </c>
      <c r="N1103" s="12">
        <v>1.2829651162732005</v>
      </c>
      <c r="O1103" s="8">
        <v>469</v>
      </c>
      <c r="P1103" s="8">
        <v>1.3127677845509791</v>
      </c>
      <c r="Q1103" s="8" t="s">
        <v>2069</v>
      </c>
      <c r="R1103" s="12">
        <v>11.082982789927268</v>
      </c>
      <c r="S1103" s="8">
        <v>1474.55</v>
      </c>
    </row>
    <row r="1104" spans="1:19">
      <c r="A1104" s="8" t="s">
        <v>966</v>
      </c>
      <c r="B1104" s="8">
        <v>1</v>
      </c>
      <c r="C1104" s="9">
        <v>39617</v>
      </c>
      <c r="D1104" s="8" t="s">
        <v>2061</v>
      </c>
      <c r="E1104" s="10">
        <v>43.516627030899997</v>
      </c>
      <c r="F1104" s="10">
        <v>-104.841371589</v>
      </c>
      <c r="G1104" s="8" t="s">
        <v>956</v>
      </c>
      <c r="H1104" s="11">
        <v>4.8776542786114758</v>
      </c>
      <c r="I1104" s="11">
        <v>-31.402586488160093</v>
      </c>
      <c r="J1104" s="12">
        <v>4400.5077000000001</v>
      </c>
      <c r="K1104" s="12">
        <v>325.97832007</v>
      </c>
      <c r="L1104" s="8">
        <f t="shared" si="19"/>
        <v>1434470107.5010996</v>
      </c>
      <c r="M1104" s="8">
        <v>4</v>
      </c>
      <c r="N1104" s="12">
        <v>5.3723740928943633E-3</v>
      </c>
      <c r="O1104" s="8">
        <v>333</v>
      </c>
      <c r="P1104" s="8">
        <v>2.106919907623267E-2</v>
      </c>
      <c r="Q1104" s="8" t="s">
        <v>2069</v>
      </c>
      <c r="R1104" s="12">
        <v>5.6858527101462268</v>
      </c>
      <c r="S1104" s="8">
        <v>2615</v>
      </c>
    </row>
    <row r="1105" spans="1:19">
      <c r="A1105" s="8" t="s">
        <v>1</v>
      </c>
      <c r="B1105" s="8">
        <v>1</v>
      </c>
      <c r="C1105" s="9">
        <v>39294</v>
      </c>
      <c r="D1105" s="8" t="s">
        <v>947</v>
      </c>
      <c r="E1105" s="8">
        <v>48.979028550000002</v>
      </c>
      <c r="F1105" s="8">
        <v>-114.0218399</v>
      </c>
      <c r="G1105" s="8" t="s">
        <v>949</v>
      </c>
      <c r="H1105" s="8">
        <v>0.87</v>
      </c>
      <c r="I1105" s="8">
        <v>-22.65</v>
      </c>
      <c r="J1105" s="12">
        <v>3.7577200780000002</v>
      </c>
      <c r="K1105" s="8">
        <v>1915.67</v>
      </c>
      <c r="L1105" s="8">
        <f t="shared" si="19"/>
        <v>7198551.6218222613</v>
      </c>
      <c r="M1105" s="8">
        <v>1</v>
      </c>
      <c r="N1105" s="12">
        <v>0</v>
      </c>
      <c r="O1105" s="8">
        <v>151</v>
      </c>
      <c r="P1105" s="8">
        <v>0</v>
      </c>
      <c r="Q1105" s="8" t="s">
        <v>2069</v>
      </c>
      <c r="R1105" s="12">
        <v>4.5364589689999999</v>
      </c>
      <c r="S1105" s="8">
        <v>96</v>
      </c>
    </row>
    <row r="1106" spans="1:19">
      <c r="A1106" s="8" t="s">
        <v>2</v>
      </c>
      <c r="B1106" s="8">
        <v>1</v>
      </c>
      <c r="C1106" s="9">
        <v>39247</v>
      </c>
      <c r="D1106" s="8" t="s">
        <v>947</v>
      </c>
      <c r="E1106" s="8">
        <v>33.036064039999999</v>
      </c>
      <c r="F1106" s="8">
        <v>-79.983790540000001</v>
      </c>
      <c r="G1106" s="8" t="s">
        <v>950</v>
      </c>
      <c r="H1106" s="8">
        <v>1.95</v>
      </c>
      <c r="I1106" s="8">
        <v>-27.92</v>
      </c>
      <c r="J1106" s="12">
        <v>2.2904360810000002</v>
      </c>
      <c r="K1106" s="8">
        <v>1292</v>
      </c>
      <c r="L1106" s="8">
        <f t="shared" si="19"/>
        <v>2959243.416652</v>
      </c>
      <c r="M1106" s="8">
        <v>1</v>
      </c>
      <c r="N1106" s="12">
        <v>0</v>
      </c>
      <c r="O1106" s="8">
        <v>695</v>
      </c>
      <c r="P1106" s="8">
        <v>0</v>
      </c>
      <c r="Q1106" s="8" t="s">
        <v>2069</v>
      </c>
      <c r="R1106" s="12">
        <v>7.9542495410000003</v>
      </c>
      <c r="S1106" s="8">
        <v>45</v>
      </c>
    </row>
    <row r="1107" spans="1:19">
      <c r="A1107" s="8" t="s">
        <v>3</v>
      </c>
      <c r="B1107" s="8">
        <v>1</v>
      </c>
      <c r="C1107" s="9">
        <v>39323</v>
      </c>
      <c r="D1107" s="8" t="s">
        <v>947</v>
      </c>
      <c r="E1107" s="8">
        <v>28.047742060000001</v>
      </c>
      <c r="F1107" s="8">
        <v>-97.859866049999994</v>
      </c>
      <c r="G1107" s="8" t="s">
        <v>950</v>
      </c>
      <c r="H1107" s="8">
        <v>3.96</v>
      </c>
      <c r="I1107" s="8">
        <v>-31.84</v>
      </c>
      <c r="J1107" s="12">
        <v>4.8373798079999997</v>
      </c>
      <c r="K1107" s="8">
        <v>822.17</v>
      </c>
      <c r="L1107" s="8">
        <f t="shared" si="19"/>
        <v>3977148.5567433597</v>
      </c>
      <c r="M1107" s="8">
        <v>1</v>
      </c>
      <c r="N1107" s="12">
        <v>24.079660502853777</v>
      </c>
      <c r="O1107" s="8">
        <v>738</v>
      </c>
      <c r="P1107" s="8">
        <v>24.314025767934901</v>
      </c>
      <c r="Q1107" s="8" t="s">
        <v>2071</v>
      </c>
      <c r="R1107" s="12">
        <v>44.246221310714539</v>
      </c>
      <c r="S1107" s="8">
        <v>1089</v>
      </c>
    </row>
    <row r="1108" spans="1:19">
      <c r="A1108" s="8" t="s">
        <v>4</v>
      </c>
      <c r="B1108" s="8">
        <v>1</v>
      </c>
      <c r="C1108" s="9">
        <v>39273</v>
      </c>
      <c r="D1108" s="8" t="s">
        <v>947</v>
      </c>
      <c r="E1108" s="8">
        <v>37.416620129999998</v>
      </c>
      <c r="F1108" s="8">
        <v>-108.4045832</v>
      </c>
      <c r="G1108" s="8" t="s">
        <v>949</v>
      </c>
      <c r="H1108" s="8">
        <v>5.51</v>
      </c>
      <c r="I1108" s="8">
        <v>-26.51</v>
      </c>
      <c r="J1108" s="12">
        <v>4.7026616939999997</v>
      </c>
      <c r="K1108" s="8">
        <v>497.5</v>
      </c>
      <c r="L1108" s="8">
        <f t="shared" si="19"/>
        <v>2339574.1927649998</v>
      </c>
      <c r="M1108" s="8">
        <v>1</v>
      </c>
      <c r="N1108" s="12">
        <v>0.67221612582365775</v>
      </c>
      <c r="O1108" s="8">
        <v>344</v>
      </c>
      <c r="P1108" s="8">
        <v>0.67221612582365775</v>
      </c>
      <c r="Q1108" s="8" t="s">
        <v>2069</v>
      </c>
      <c r="R1108" s="12">
        <v>7.8393094683618507</v>
      </c>
      <c r="S1108" s="8">
        <v>303</v>
      </c>
    </row>
    <row r="1109" spans="1:19">
      <c r="A1109" s="8" t="s">
        <v>5</v>
      </c>
      <c r="B1109" s="8">
        <v>1</v>
      </c>
      <c r="C1109" s="9">
        <v>39281</v>
      </c>
      <c r="D1109" s="8" t="s">
        <v>947</v>
      </c>
      <c r="E1109" s="8">
        <v>43.92920926</v>
      </c>
      <c r="F1109" s="8">
        <v>-114.8403862</v>
      </c>
      <c r="G1109" s="8" t="s">
        <v>949</v>
      </c>
      <c r="H1109" s="8">
        <v>2.4</v>
      </c>
      <c r="I1109" s="8">
        <v>-21.04</v>
      </c>
      <c r="J1109" s="12">
        <v>87.076382649999999</v>
      </c>
      <c r="K1109" s="8">
        <v>1148.17</v>
      </c>
      <c r="L1109" s="8">
        <f t="shared" si="19"/>
        <v>99978490.267250508</v>
      </c>
      <c r="M1109" s="8">
        <v>2</v>
      </c>
      <c r="N1109" s="12">
        <v>0</v>
      </c>
      <c r="O1109" s="8">
        <v>85</v>
      </c>
      <c r="P1109" s="8">
        <v>0</v>
      </c>
      <c r="Q1109" s="8" t="s">
        <v>2069</v>
      </c>
      <c r="R1109" s="12">
        <v>4.8549111680000001</v>
      </c>
      <c r="S1109" s="8">
        <v>53</v>
      </c>
    </row>
    <row r="1110" spans="1:19">
      <c r="A1110" s="8" t="s">
        <v>6</v>
      </c>
      <c r="B1110" s="8">
        <v>1</v>
      </c>
      <c r="C1110" s="9">
        <v>39280</v>
      </c>
      <c r="D1110" s="8" t="s">
        <v>947</v>
      </c>
      <c r="E1110" s="8">
        <v>41.683146239999999</v>
      </c>
      <c r="F1110" s="8">
        <v>-73.146517700000004</v>
      </c>
      <c r="G1110" s="8" t="s">
        <v>951</v>
      </c>
      <c r="H1110" s="8">
        <v>7.56</v>
      </c>
      <c r="I1110" s="8">
        <v>-25.24</v>
      </c>
      <c r="J1110" s="12">
        <v>23.08342257</v>
      </c>
      <c r="K1110" s="8">
        <v>1325.63</v>
      </c>
      <c r="L1110" s="8">
        <f t="shared" si="19"/>
        <v>30600077.461469103</v>
      </c>
      <c r="M1110" s="8">
        <v>2</v>
      </c>
      <c r="N1110" s="12">
        <v>7.0176611552625587</v>
      </c>
      <c r="O1110" s="8">
        <v>184</v>
      </c>
      <c r="P1110" s="8">
        <v>8.509078539993995</v>
      </c>
      <c r="Q1110" s="8" t="s">
        <v>2069</v>
      </c>
      <c r="R1110" s="12">
        <v>32.042629949708967</v>
      </c>
      <c r="S1110" s="8">
        <v>75</v>
      </c>
    </row>
    <row r="1111" spans="1:19">
      <c r="A1111" s="8" t="s">
        <v>7</v>
      </c>
      <c r="B1111" s="8">
        <v>1</v>
      </c>
      <c r="C1111" s="9">
        <v>39287</v>
      </c>
      <c r="D1111" s="8" t="s">
        <v>947</v>
      </c>
      <c r="E1111" s="8">
        <v>45.58064546</v>
      </c>
      <c r="F1111" s="8">
        <v>-92.040017969999994</v>
      </c>
      <c r="G1111" s="8" t="s">
        <v>952</v>
      </c>
      <c r="H1111" s="8">
        <v>3.61</v>
      </c>
      <c r="I1111" s="8">
        <v>-23.49</v>
      </c>
      <c r="J1111" s="12">
        <v>9.1272804149999995</v>
      </c>
      <c r="K1111" s="8">
        <v>839.82</v>
      </c>
      <c r="L1111" s="8">
        <f t="shared" si="19"/>
        <v>7665272.6381252995</v>
      </c>
      <c r="M1111" s="8">
        <v>1</v>
      </c>
      <c r="N1111" s="12">
        <v>8.6074826561576607</v>
      </c>
      <c r="O1111" s="8">
        <v>493</v>
      </c>
      <c r="P1111" s="8">
        <v>8.6878784517326562</v>
      </c>
      <c r="Q1111" s="8" t="s">
        <v>2069</v>
      </c>
      <c r="R1111" s="12">
        <v>30.839654602917442</v>
      </c>
      <c r="S1111" s="8">
        <v>27</v>
      </c>
    </row>
    <row r="1112" spans="1:19">
      <c r="A1112" s="8" t="s">
        <v>8</v>
      </c>
      <c r="B1112" s="8">
        <v>1</v>
      </c>
      <c r="C1112" s="9">
        <v>39275</v>
      </c>
      <c r="D1112" s="8" t="s">
        <v>947</v>
      </c>
      <c r="E1112" s="8">
        <v>41.292111040000002</v>
      </c>
      <c r="F1112" s="8">
        <v>-93.590404879999994</v>
      </c>
      <c r="G1112" s="8" t="s">
        <v>953</v>
      </c>
      <c r="H1112" s="8">
        <v>4.0599999999999996</v>
      </c>
      <c r="I1112" s="8">
        <v>-26.12</v>
      </c>
      <c r="J1112" s="12">
        <v>13.322806679999999</v>
      </c>
      <c r="K1112" s="8">
        <v>892.44</v>
      </c>
      <c r="L1112" s="8">
        <f t="shared" si="19"/>
        <v>11889805.5934992</v>
      </c>
      <c r="M1112" s="8">
        <v>2</v>
      </c>
      <c r="N1112" s="12">
        <v>31.05919294176833</v>
      </c>
      <c r="O1112" s="8">
        <v>801</v>
      </c>
      <c r="P1112" s="8">
        <v>33.547565517928838</v>
      </c>
      <c r="Q1112" s="8" t="s">
        <v>2071</v>
      </c>
      <c r="R1112" s="12">
        <v>87.539583609408368</v>
      </c>
      <c r="S1112" s="8">
        <v>238</v>
      </c>
    </row>
    <row r="1113" spans="1:19">
      <c r="A1113" s="8" t="s">
        <v>9</v>
      </c>
      <c r="B1113" s="8">
        <v>1</v>
      </c>
      <c r="C1113" s="9">
        <v>39280</v>
      </c>
      <c r="D1113" s="8" t="s">
        <v>947</v>
      </c>
      <c r="E1113" s="8">
        <v>42.618230140000001</v>
      </c>
      <c r="F1113" s="8">
        <v>-83.505887709999996</v>
      </c>
      <c r="G1113" s="8" t="s">
        <v>952</v>
      </c>
      <c r="H1113" s="8">
        <v>6.19</v>
      </c>
      <c r="I1113" s="8">
        <v>-18.899999999999999</v>
      </c>
      <c r="J1113" s="12">
        <v>2.93251514</v>
      </c>
      <c r="K1113" s="8">
        <v>798.5</v>
      </c>
      <c r="L1113" s="8">
        <f t="shared" si="19"/>
        <v>2341613.33929</v>
      </c>
      <c r="M1113" s="8">
        <v>1</v>
      </c>
      <c r="N1113" s="12">
        <v>1.5052915733625163</v>
      </c>
      <c r="O1113" s="8">
        <v>473</v>
      </c>
      <c r="P1113" s="8">
        <v>16.671918491442128</v>
      </c>
      <c r="Q1113" s="8" t="s">
        <v>2070</v>
      </c>
      <c r="R1113" s="12">
        <v>62.460723981681568</v>
      </c>
      <c r="S1113" s="8">
        <v>650</v>
      </c>
    </row>
    <row r="1114" spans="1:19">
      <c r="A1114" s="8" t="s">
        <v>10</v>
      </c>
      <c r="B1114" s="8">
        <v>1</v>
      </c>
      <c r="C1114" s="9">
        <v>39246</v>
      </c>
      <c r="D1114" s="8" t="s">
        <v>947</v>
      </c>
      <c r="E1114" s="8">
        <v>35.99078823</v>
      </c>
      <c r="F1114" s="8">
        <v>-96.871787310000002</v>
      </c>
      <c r="G1114" s="8" t="s">
        <v>954</v>
      </c>
      <c r="H1114" s="8">
        <v>8.23</v>
      </c>
      <c r="I1114" s="8">
        <v>-30.86</v>
      </c>
      <c r="J1114" s="12">
        <v>83.217744710000005</v>
      </c>
      <c r="K1114" s="8">
        <v>975.72</v>
      </c>
      <c r="L1114" s="8">
        <f t="shared" si="19"/>
        <v>81197217.868441209</v>
      </c>
      <c r="M1114" s="8">
        <v>2</v>
      </c>
      <c r="N1114" s="12">
        <v>14.141978001220457</v>
      </c>
      <c r="O1114" s="8">
        <v>1026</v>
      </c>
      <c r="P1114" s="8">
        <v>14.440220543919617</v>
      </c>
      <c r="Q1114" s="8" t="s">
        <v>2070</v>
      </c>
      <c r="R1114" s="12">
        <v>51.050507575767398</v>
      </c>
      <c r="S1114" s="8">
        <v>220</v>
      </c>
    </row>
    <row r="1115" spans="1:19">
      <c r="A1115" s="8" t="s">
        <v>11</v>
      </c>
      <c r="B1115" s="8">
        <v>1</v>
      </c>
      <c r="C1115" s="9">
        <v>39329</v>
      </c>
      <c r="D1115" s="8" t="s">
        <v>947</v>
      </c>
      <c r="E1115" s="8">
        <v>39.974280319999998</v>
      </c>
      <c r="F1115" s="8">
        <v>-74.562551229999997</v>
      </c>
      <c r="G1115" s="8" t="s">
        <v>950</v>
      </c>
      <c r="H1115" s="8">
        <v>5.43</v>
      </c>
      <c r="I1115" s="8">
        <v>-29.97</v>
      </c>
      <c r="J1115" s="12">
        <v>93.769247280000002</v>
      </c>
      <c r="K1115" s="8">
        <v>1198.1300000000001</v>
      </c>
      <c r="L1115" s="8">
        <f t="shared" si="19"/>
        <v>112347748.24358641</v>
      </c>
      <c r="M1115" s="8">
        <v>2</v>
      </c>
      <c r="N1115" s="12">
        <v>2.5750574575797107</v>
      </c>
      <c r="O1115" s="8">
        <v>384</v>
      </c>
      <c r="P1115" s="8">
        <v>7.5357886471028088</v>
      </c>
      <c r="Q1115" s="8" t="s">
        <v>2070</v>
      </c>
      <c r="R1115" s="12">
        <v>47.161556721701274</v>
      </c>
      <c r="S1115" s="8">
        <v>48</v>
      </c>
    </row>
    <row r="1116" spans="1:19">
      <c r="A1116" s="8" t="s">
        <v>12</v>
      </c>
      <c r="B1116" s="8">
        <v>1</v>
      </c>
      <c r="C1116" s="9">
        <v>39300</v>
      </c>
      <c r="D1116" s="8" t="s">
        <v>947</v>
      </c>
      <c r="E1116" s="8">
        <v>47.834927380000003</v>
      </c>
      <c r="F1116" s="8">
        <v>-100.57568070000001</v>
      </c>
      <c r="G1116" s="8" t="s">
        <v>953</v>
      </c>
      <c r="H1116" s="8">
        <v>6.06</v>
      </c>
      <c r="I1116" s="8">
        <v>-21.47</v>
      </c>
      <c r="J1116" s="12">
        <v>7.0666251280000001</v>
      </c>
      <c r="K1116" s="8">
        <v>428.5</v>
      </c>
      <c r="L1116" s="8">
        <f t="shared" si="19"/>
        <v>3028048.8673479999</v>
      </c>
      <c r="M1116" s="8">
        <v>1</v>
      </c>
      <c r="N1116" s="12">
        <v>38.976336951660642</v>
      </c>
      <c r="O1116" s="8">
        <v>4147</v>
      </c>
      <c r="P1116" s="8">
        <v>39.212726899583743</v>
      </c>
      <c r="Q1116" s="8" t="s">
        <v>2071</v>
      </c>
      <c r="R1116" s="12">
        <v>55.823962961767428</v>
      </c>
      <c r="S1116" s="8">
        <v>8722</v>
      </c>
    </row>
    <row r="1117" spans="1:19">
      <c r="A1117" s="8" t="s">
        <v>13</v>
      </c>
      <c r="B1117" s="8">
        <v>1</v>
      </c>
      <c r="C1117" s="9">
        <v>39273</v>
      </c>
      <c r="D1117" s="8" t="s">
        <v>947</v>
      </c>
      <c r="E1117" s="8">
        <v>33.007107599999998</v>
      </c>
      <c r="F1117" s="8">
        <v>-107.2747938</v>
      </c>
      <c r="G1117" s="8" t="s">
        <v>955</v>
      </c>
      <c r="H1117" s="8">
        <v>10.27</v>
      </c>
      <c r="I1117" s="8">
        <v>-20.53</v>
      </c>
      <c r="J1117" s="12">
        <v>68562.981570000004</v>
      </c>
      <c r="K1117" s="8">
        <v>411.83</v>
      </c>
      <c r="L1117" s="8">
        <f t="shared" si="19"/>
        <v>28236292699.973099</v>
      </c>
      <c r="M1117" s="8">
        <v>5</v>
      </c>
      <c r="N1117" s="12">
        <v>1.2792975482031681</v>
      </c>
      <c r="O1117" s="8">
        <v>470</v>
      </c>
      <c r="P1117" s="8">
        <v>1.3608300205081061</v>
      </c>
      <c r="Q1117" s="8" t="s">
        <v>2069</v>
      </c>
      <c r="R1117" s="12">
        <v>9.1209031445524751</v>
      </c>
      <c r="S1117" s="8">
        <v>744</v>
      </c>
    </row>
    <row r="1118" spans="1:19">
      <c r="A1118" s="8" t="s">
        <v>14</v>
      </c>
      <c r="B1118" s="8">
        <v>1</v>
      </c>
      <c r="C1118" s="9">
        <v>39260</v>
      </c>
      <c r="D1118" s="8" t="s">
        <v>947</v>
      </c>
      <c r="E1118" s="8">
        <v>41.030252169999997</v>
      </c>
      <c r="F1118" s="8">
        <v>-100.77975669999999</v>
      </c>
      <c r="G1118" s="8" t="s">
        <v>954</v>
      </c>
      <c r="H1118" s="8">
        <v>17.350000000000001</v>
      </c>
      <c r="I1118" s="8">
        <v>-21.88</v>
      </c>
      <c r="J1118" s="12">
        <v>42.287444180000001</v>
      </c>
      <c r="K1118" s="8">
        <v>511.08</v>
      </c>
      <c r="L1118" s="8">
        <f t="shared" si="19"/>
        <v>21612266.9715144</v>
      </c>
      <c r="M1118" s="8">
        <v>2</v>
      </c>
      <c r="N1118" s="12">
        <v>7.9277551552419219</v>
      </c>
      <c r="O1118" s="8">
        <v>490</v>
      </c>
      <c r="P1118" s="8">
        <v>7.9626326992883776</v>
      </c>
      <c r="Q1118" s="8" t="s">
        <v>2069</v>
      </c>
      <c r="R1118" s="12">
        <v>22.630651674413617</v>
      </c>
      <c r="S1118" s="8">
        <v>1060</v>
      </c>
    </row>
    <row r="1119" spans="1:19">
      <c r="A1119" s="8" t="s">
        <v>15</v>
      </c>
      <c r="B1119" s="8">
        <v>1</v>
      </c>
      <c r="C1119" s="9">
        <v>39244</v>
      </c>
      <c r="D1119" s="8" t="s">
        <v>947</v>
      </c>
      <c r="E1119" s="8">
        <v>46.36688788</v>
      </c>
      <c r="F1119" s="8">
        <v>-99.511858770000003</v>
      </c>
      <c r="G1119" s="8" t="s">
        <v>956</v>
      </c>
      <c r="H1119" s="8">
        <v>12.89</v>
      </c>
      <c r="I1119" s="8">
        <v>-23.19</v>
      </c>
      <c r="J1119" s="12">
        <v>91.699632170000001</v>
      </c>
      <c r="K1119" s="8">
        <v>471.93</v>
      </c>
      <c r="L1119" s="8">
        <f t="shared" si="19"/>
        <v>43275807.409988098</v>
      </c>
      <c r="M1119" s="8">
        <v>2</v>
      </c>
      <c r="N1119" s="12">
        <v>19.192991262355246</v>
      </c>
      <c r="O1119" s="8">
        <v>7047</v>
      </c>
      <c r="P1119" s="8">
        <v>19.227222717451824</v>
      </c>
      <c r="Q1119" s="8" t="s">
        <v>2071</v>
      </c>
      <c r="R1119" s="12">
        <v>43.388220052867453</v>
      </c>
      <c r="S1119" s="8">
        <v>3327</v>
      </c>
    </row>
    <row r="1120" spans="1:19">
      <c r="A1120" s="8" t="s">
        <v>16</v>
      </c>
      <c r="B1120" s="8">
        <v>1</v>
      </c>
      <c r="C1120" s="9">
        <v>39244</v>
      </c>
      <c r="D1120" s="8" t="s">
        <v>947</v>
      </c>
      <c r="E1120" s="8">
        <v>39.408178380000003</v>
      </c>
      <c r="F1120" s="8">
        <v>-87.813808320000007</v>
      </c>
      <c r="G1120" s="8" t="s">
        <v>953</v>
      </c>
      <c r="H1120" s="8">
        <v>6.8</v>
      </c>
      <c r="I1120" s="8">
        <v>-26.59</v>
      </c>
      <c r="J1120" s="12">
        <v>53.75406649</v>
      </c>
      <c r="K1120" s="8">
        <v>1067.1199999999999</v>
      </c>
      <c r="L1120" s="8">
        <f t="shared" si="19"/>
        <v>57362039.432808794</v>
      </c>
      <c r="M1120" s="8">
        <v>2</v>
      </c>
      <c r="N1120" s="12">
        <v>62.279073856166598</v>
      </c>
      <c r="O1120" s="8">
        <v>605</v>
      </c>
      <c r="P1120" s="8">
        <v>62.492441257349796</v>
      </c>
      <c r="Q1120" s="8" t="s">
        <v>2071</v>
      </c>
      <c r="R1120" s="12">
        <v>130.31360833732649</v>
      </c>
      <c r="S1120" s="8">
        <v>214</v>
      </c>
    </row>
    <row r="1121" spans="1:19">
      <c r="A1121" s="8" t="s">
        <v>17</v>
      </c>
      <c r="B1121" s="8">
        <v>1</v>
      </c>
      <c r="C1121" s="9">
        <v>39290</v>
      </c>
      <c r="D1121" s="8" t="s">
        <v>947</v>
      </c>
      <c r="E1121" s="8">
        <v>42.77191973</v>
      </c>
      <c r="F1121" s="8">
        <v>-77.309548100000001</v>
      </c>
      <c r="G1121" s="8" t="s">
        <v>951</v>
      </c>
      <c r="H1121" s="8">
        <v>8.0299999999999994</v>
      </c>
      <c r="I1121" s="8">
        <v>-21.76</v>
      </c>
      <c r="J1121" s="12">
        <v>241.6641707</v>
      </c>
      <c r="K1121" s="8">
        <v>878.74</v>
      </c>
      <c r="L1121" s="8">
        <f t="shared" si="19"/>
        <v>212359973.36091799</v>
      </c>
      <c r="M1121" s="8">
        <v>3</v>
      </c>
      <c r="N1121" s="12">
        <v>7.7424117674552742</v>
      </c>
      <c r="O1121" s="8">
        <v>390</v>
      </c>
      <c r="P1121" s="8">
        <v>8.8569969962866324</v>
      </c>
      <c r="Q1121" s="8" t="s">
        <v>2070</v>
      </c>
      <c r="R1121" s="12">
        <v>49.20365310287692</v>
      </c>
      <c r="S1121" s="8">
        <v>367</v>
      </c>
    </row>
    <row r="1122" spans="1:19">
      <c r="A1122" s="8" t="s">
        <v>18</v>
      </c>
      <c r="B1122" s="8">
        <v>1</v>
      </c>
      <c r="C1122" s="9">
        <v>39303</v>
      </c>
      <c r="D1122" s="8" t="s">
        <v>947</v>
      </c>
      <c r="E1122" s="8">
        <v>31.148491719999999</v>
      </c>
      <c r="F1122" s="8">
        <v>-97.745332000000005</v>
      </c>
      <c r="G1122" s="8" t="s">
        <v>954</v>
      </c>
      <c r="H1122" s="8">
        <v>5.7</v>
      </c>
      <c r="I1122" s="8">
        <v>-21.98</v>
      </c>
      <c r="J1122" s="12">
        <v>0.74365501700000003</v>
      </c>
      <c r="K1122" s="8">
        <v>849</v>
      </c>
      <c r="L1122" s="8">
        <f t="shared" si="19"/>
        <v>631363.10943299998</v>
      </c>
      <c r="M1122" s="8">
        <v>1</v>
      </c>
      <c r="N1122" s="12">
        <v>0</v>
      </c>
      <c r="O1122" s="8">
        <v>349</v>
      </c>
      <c r="P1122" s="8">
        <v>13.92566187308171</v>
      </c>
      <c r="Q1122" s="8" t="s">
        <v>2070</v>
      </c>
      <c r="R1122" s="12">
        <v>66.335526663913342</v>
      </c>
      <c r="S1122" s="8">
        <v>176</v>
      </c>
    </row>
    <row r="1123" spans="1:19">
      <c r="A1123" s="8" t="s">
        <v>19</v>
      </c>
      <c r="B1123" s="8">
        <v>1</v>
      </c>
      <c r="C1123" s="9">
        <v>39251</v>
      </c>
      <c r="D1123" s="8" t="s">
        <v>947</v>
      </c>
      <c r="E1123" s="8">
        <v>35.201321370000002</v>
      </c>
      <c r="F1123" s="8">
        <v>-81.345730840000002</v>
      </c>
      <c r="G1123" s="8" t="s">
        <v>957</v>
      </c>
      <c r="H1123" s="8">
        <v>4.87</v>
      </c>
      <c r="I1123" s="8">
        <v>-30.52</v>
      </c>
      <c r="J1123" s="12">
        <v>6.8382699819999999</v>
      </c>
      <c r="K1123" s="8">
        <v>1219.22</v>
      </c>
      <c r="L1123" s="8">
        <f t="shared" si="19"/>
        <v>8337355.5274540391</v>
      </c>
      <c r="M1123" s="8">
        <v>1</v>
      </c>
      <c r="N1123" s="12">
        <v>2.0705461976888646</v>
      </c>
      <c r="O1123" s="8">
        <v>195</v>
      </c>
      <c r="P1123" s="8">
        <v>2.8785927035368113</v>
      </c>
      <c r="Q1123" s="8" t="s">
        <v>2069</v>
      </c>
      <c r="R1123" s="12">
        <v>16.943705892048857</v>
      </c>
      <c r="S1123" s="8">
        <v>85</v>
      </c>
    </row>
    <row r="1124" spans="1:19">
      <c r="A1124" s="8" t="s">
        <v>20</v>
      </c>
      <c r="B1124" s="8">
        <v>1</v>
      </c>
      <c r="C1124" s="9">
        <v>39265</v>
      </c>
      <c r="D1124" s="8" t="s">
        <v>947</v>
      </c>
      <c r="E1124" s="8">
        <v>38.756010510000003</v>
      </c>
      <c r="F1124" s="8">
        <v>-75.215037929999994</v>
      </c>
      <c r="G1124" s="8" t="s">
        <v>950</v>
      </c>
      <c r="H1124" s="8">
        <v>6.97</v>
      </c>
      <c r="I1124" s="8">
        <v>-22.73</v>
      </c>
      <c r="J1124" s="12">
        <v>18.769893199999999</v>
      </c>
      <c r="K1124" s="8">
        <v>1149.8699999999999</v>
      </c>
      <c r="L1124" s="8">
        <f t="shared" si="19"/>
        <v>21582937.093883995</v>
      </c>
      <c r="M1124" s="8">
        <v>2</v>
      </c>
      <c r="N1124" s="12">
        <v>39.171089012909249</v>
      </c>
      <c r="O1124" s="8">
        <v>2106</v>
      </c>
      <c r="P1124" s="8">
        <v>46.608286034360603</v>
      </c>
      <c r="Q1124" s="8" t="s">
        <v>2071</v>
      </c>
      <c r="R1124" s="12">
        <v>105.70929103395612</v>
      </c>
      <c r="S1124" s="8">
        <v>142</v>
      </c>
    </row>
    <row r="1125" spans="1:19">
      <c r="A1125" s="8" t="s">
        <v>21</v>
      </c>
      <c r="B1125" s="8">
        <v>1</v>
      </c>
      <c r="C1125" s="9">
        <v>39246</v>
      </c>
      <c r="D1125" s="8" t="s">
        <v>947</v>
      </c>
      <c r="E1125" s="8">
        <v>39.776453570000001</v>
      </c>
      <c r="F1125" s="8">
        <v>-81.51745185</v>
      </c>
      <c r="G1125" s="8" t="s">
        <v>957</v>
      </c>
      <c r="H1125" s="8">
        <v>7.67</v>
      </c>
      <c r="I1125" s="8">
        <v>-28.92</v>
      </c>
      <c r="J1125" s="12">
        <v>12.161412329999999</v>
      </c>
      <c r="K1125" s="8">
        <v>1008.73</v>
      </c>
      <c r="L1125" s="8">
        <f t="shared" si="19"/>
        <v>12267581.4596409</v>
      </c>
      <c r="M1125" s="8">
        <v>2</v>
      </c>
      <c r="N1125" s="12">
        <v>2.936898064206988</v>
      </c>
      <c r="O1125" s="8">
        <v>428</v>
      </c>
      <c r="P1125" s="8">
        <v>3.1234403991300241</v>
      </c>
      <c r="Q1125" s="8" t="s">
        <v>2070</v>
      </c>
      <c r="R1125" s="12">
        <v>37.219888282484924</v>
      </c>
      <c r="S1125" s="8">
        <v>357</v>
      </c>
    </row>
    <row r="1126" spans="1:19">
      <c r="A1126" s="8" t="s">
        <v>22</v>
      </c>
      <c r="B1126" s="8">
        <v>1</v>
      </c>
      <c r="C1126" s="9">
        <v>39280</v>
      </c>
      <c r="D1126" s="8" t="s">
        <v>947</v>
      </c>
      <c r="E1126" s="8">
        <v>47.311083629999999</v>
      </c>
      <c r="F1126" s="8">
        <v>-121.29905979999999</v>
      </c>
      <c r="G1126" s="8" t="s">
        <v>949</v>
      </c>
      <c r="H1126" s="8">
        <v>2.38</v>
      </c>
      <c r="I1126" s="8">
        <v>-32.909999999999997</v>
      </c>
      <c r="J1126" s="12">
        <v>5.5190775240000001</v>
      </c>
      <c r="K1126" s="8">
        <v>1910.67</v>
      </c>
      <c r="L1126" s="8">
        <f t="shared" si="19"/>
        <v>10545135.852781082</v>
      </c>
      <c r="M1126" s="8">
        <v>1</v>
      </c>
      <c r="N1126" s="12">
        <v>0</v>
      </c>
      <c r="O1126" s="8">
        <v>835</v>
      </c>
      <c r="P1126" s="8">
        <v>6.880426974411892E-2</v>
      </c>
      <c r="Q1126" s="8" t="s">
        <v>2069</v>
      </c>
      <c r="R1126" s="12">
        <v>3.4995605286384293</v>
      </c>
      <c r="S1126" s="8">
        <v>110</v>
      </c>
    </row>
    <row r="1127" spans="1:19">
      <c r="A1127" s="8" t="s">
        <v>23</v>
      </c>
      <c r="B1127" s="8">
        <v>1</v>
      </c>
      <c r="C1127" s="9">
        <v>39275</v>
      </c>
      <c r="D1127" s="8" t="s">
        <v>947</v>
      </c>
      <c r="E1127" s="8">
        <v>37.477354040000002</v>
      </c>
      <c r="F1127" s="8">
        <v>-88.327379219999997</v>
      </c>
      <c r="G1127" s="8" t="s">
        <v>953</v>
      </c>
      <c r="H1127" s="8">
        <v>1.61</v>
      </c>
      <c r="I1127" s="8">
        <v>-20.05</v>
      </c>
      <c r="J1127" s="12">
        <v>1.224605698</v>
      </c>
      <c r="K1127" s="8">
        <v>1213</v>
      </c>
      <c r="L1127" s="8">
        <f t="shared" si="19"/>
        <v>1485446.7116739999</v>
      </c>
      <c r="M1127" s="8">
        <v>1</v>
      </c>
      <c r="N1127" s="12">
        <v>0</v>
      </c>
      <c r="O1127" s="8">
        <v>178</v>
      </c>
      <c r="P1127" s="8">
        <v>0</v>
      </c>
      <c r="Q1127" s="8" t="s">
        <v>2069</v>
      </c>
      <c r="R1127" s="12">
        <v>11.273200040000001</v>
      </c>
      <c r="S1127" s="8">
        <v>134</v>
      </c>
    </row>
    <row r="1128" spans="1:19">
      <c r="A1128" s="8" t="s">
        <v>24</v>
      </c>
      <c r="B1128" s="8">
        <v>1</v>
      </c>
      <c r="C1128" s="9">
        <v>39276</v>
      </c>
      <c r="D1128" s="8" t="s">
        <v>947</v>
      </c>
      <c r="E1128" s="8">
        <v>41.69699293</v>
      </c>
      <c r="F1128" s="8">
        <v>-73.363985510000006</v>
      </c>
      <c r="G1128" s="8" t="s">
        <v>951</v>
      </c>
      <c r="H1128" s="8">
        <v>6.15</v>
      </c>
      <c r="I1128" s="8">
        <v>-18.09</v>
      </c>
      <c r="J1128" s="12">
        <v>37.256732659999997</v>
      </c>
      <c r="K1128" s="8">
        <v>1295.6400000000001</v>
      </c>
      <c r="L1128" s="8">
        <f t="shared" si="19"/>
        <v>48271313.103602402</v>
      </c>
      <c r="M1128" s="8">
        <v>2</v>
      </c>
      <c r="N1128" s="12">
        <v>3.7268423124251497</v>
      </c>
      <c r="O1128" s="8">
        <v>239</v>
      </c>
      <c r="P1128" s="8">
        <v>4.9931307553902933</v>
      </c>
      <c r="Q1128" s="8" t="s">
        <v>2069</v>
      </c>
      <c r="R1128" s="12">
        <v>23.795405410708582</v>
      </c>
      <c r="S1128" s="8">
        <v>98</v>
      </c>
    </row>
    <row r="1129" spans="1:19">
      <c r="A1129" s="8" t="s">
        <v>25</v>
      </c>
      <c r="B1129" s="8">
        <v>1</v>
      </c>
      <c r="C1129" s="9">
        <v>39275</v>
      </c>
      <c r="D1129" s="8" t="s">
        <v>947</v>
      </c>
      <c r="E1129" s="8">
        <v>44.797591220000001</v>
      </c>
      <c r="F1129" s="8">
        <v>-71.869717359999996</v>
      </c>
      <c r="G1129" s="8" t="s">
        <v>951</v>
      </c>
      <c r="H1129" s="8">
        <v>5.82</v>
      </c>
      <c r="I1129" s="8">
        <v>-25.28</v>
      </c>
      <c r="J1129" s="12">
        <v>25.86530737</v>
      </c>
      <c r="K1129" s="8">
        <v>1158.78</v>
      </c>
      <c r="L1129" s="8">
        <f t="shared" si="19"/>
        <v>29972200.874208599</v>
      </c>
      <c r="M1129" s="8">
        <v>2</v>
      </c>
      <c r="N1129" s="12">
        <v>0</v>
      </c>
      <c r="O1129" s="8">
        <v>158</v>
      </c>
      <c r="P1129" s="8">
        <v>0.66529464791741999</v>
      </c>
      <c r="Q1129" s="8" t="s">
        <v>2069</v>
      </c>
      <c r="R1129" s="12">
        <v>11.986550421448605</v>
      </c>
      <c r="S1129" s="8">
        <v>60</v>
      </c>
    </row>
    <row r="1130" spans="1:19">
      <c r="A1130" s="8" t="s">
        <v>26</v>
      </c>
      <c r="B1130" s="8">
        <v>1</v>
      </c>
      <c r="C1130" s="9">
        <v>39245</v>
      </c>
      <c r="D1130" s="8" t="s">
        <v>947</v>
      </c>
      <c r="E1130" s="8">
        <v>38.226940929999998</v>
      </c>
      <c r="F1130" s="8">
        <v>-80.854055189999997</v>
      </c>
      <c r="G1130" s="8" t="s">
        <v>957</v>
      </c>
      <c r="H1130" s="8">
        <v>3.69</v>
      </c>
      <c r="I1130" s="8">
        <v>-22.06</v>
      </c>
      <c r="J1130" s="12">
        <v>2083.7744929999999</v>
      </c>
      <c r="K1130" s="8">
        <v>1423.36</v>
      </c>
      <c r="L1130" s="8">
        <f t="shared" si="19"/>
        <v>2965961262.3564796</v>
      </c>
      <c r="M1130" s="8">
        <v>4</v>
      </c>
      <c r="N1130" s="12">
        <v>0.39579345023684387</v>
      </c>
      <c r="O1130" s="8">
        <v>476</v>
      </c>
      <c r="P1130" s="8">
        <v>0.47698913161617246</v>
      </c>
      <c r="Q1130" s="8" t="s">
        <v>2069</v>
      </c>
      <c r="R1130" s="12">
        <v>15.102917028267349</v>
      </c>
      <c r="S1130" s="8">
        <v>83</v>
      </c>
    </row>
    <row r="1131" spans="1:19">
      <c r="A1131" s="8" t="s">
        <v>27</v>
      </c>
      <c r="B1131" s="8">
        <v>1</v>
      </c>
      <c r="C1131" s="9">
        <v>39255</v>
      </c>
      <c r="D1131" s="8" t="s">
        <v>947</v>
      </c>
      <c r="E1131" s="8">
        <v>44.458235170000002</v>
      </c>
      <c r="F1131" s="8">
        <v>-107.04037529999999</v>
      </c>
      <c r="G1131" s="8" t="s">
        <v>949</v>
      </c>
      <c r="H1131" s="8">
        <v>5.25</v>
      </c>
      <c r="I1131" s="8">
        <v>-23.66</v>
      </c>
      <c r="J1131" s="12">
        <v>87.79963746</v>
      </c>
      <c r="K1131" s="8">
        <v>840.38</v>
      </c>
      <c r="L1131" s="8">
        <f t="shared" si="19"/>
        <v>73785059.328634799</v>
      </c>
      <c r="M1131" s="8">
        <v>2</v>
      </c>
      <c r="N1131" s="12">
        <v>0</v>
      </c>
      <c r="O1131" s="8">
        <v>213</v>
      </c>
      <c r="P1131" s="8">
        <v>0</v>
      </c>
      <c r="Q1131" s="8" t="s">
        <v>2069</v>
      </c>
      <c r="R1131" s="12">
        <v>5.8832923890000002</v>
      </c>
      <c r="S1131" s="8">
        <v>22</v>
      </c>
    </row>
    <row r="1132" spans="1:19">
      <c r="A1132" s="8" t="s">
        <v>28</v>
      </c>
      <c r="B1132" s="8">
        <v>1</v>
      </c>
      <c r="C1132" s="9">
        <v>39294</v>
      </c>
      <c r="D1132" s="8" t="s">
        <v>947</v>
      </c>
      <c r="E1132" s="8">
        <v>41.553395000000002</v>
      </c>
      <c r="F1132" s="8">
        <v>-85.444241680000005</v>
      </c>
      <c r="G1132" s="8" t="s">
        <v>952</v>
      </c>
      <c r="H1132" s="8">
        <v>8.93</v>
      </c>
      <c r="I1132" s="8">
        <v>-27.95</v>
      </c>
      <c r="J1132" s="12">
        <v>150.90261469999999</v>
      </c>
      <c r="K1132" s="8">
        <v>936.77</v>
      </c>
      <c r="L1132" s="8">
        <f t="shared" si="19"/>
        <v>141361042.37251899</v>
      </c>
      <c r="M1132" s="8">
        <v>3</v>
      </c>
      <c r="N1132" s="12">
        <v>41.308348946719747</v>
      </c>
      <c r="O1132" s="8">
        <v>645</v>
      </c>
      <c r="P1132" s="8">
        <v>41.870662590248685</v>
      </c>
      <c r="Q1132" s="8" t="s">
        <v>2071</v>
      </c>
      <c r="R1132" s="12">
        <v>101.8236981820868</v>
      </c>
      <c r="S1132" s="8">
        <v>438</v>
      </c>
    </row>
    <row r="1133" spans="1:19">
      <c r="A1133" s="8" t="s">
        <v>29</v>
      </c>
      <c r="B1133" s="8">
        <v>1</v>
      </c>
      <c r="C1133" s="9">
        <v>39281</v>
      </c>
      <c r="D1133" s="8" t="s">
        <v>947</v>
      </c>
      <c r="E1133" s="8">
        <v>42.404844799999999</v>
      </c>
      <c r="F1133" s="8">
        <v>-101.70248049999999</v>
      </c>
      <c r="G1133" s="8" t="s">
        <v>954</v>
      </c>
      <c r="H1133" s="8">
        <v>4</v>
      </c>
      <c r="I1133" s="8">
        <v>-17.329999999999998</v>
      </c>
      <c r="J1133" s="12">
        <v>202.30087169999999</v>
      </c>
      <c r="K1133" s="8">
        <v>476.75</v>
      </c>
      <c r="L1133" s="8">
        <f t="shared" si="19"/>
        <v>96446940.582974985</v>
      </c>
      <c r="M1133" s="8">
        <v>3</v>
      </c>
      <c r="N1133" s="12">
        <v>1.0761088895495847</v>
      </c>
      <c r="O1133" s="8">
        <v>4108</v>
      </c>
      <c r="P1133" s="8">
        <v>1.0766390802541461</v>
      </c>
      <c r="Q1133" s="8" t="s">
        <v>2069</v>
      </c>
      <c r="R1133" s="12">
        <v>8.6189103431597349</v>
      </c>
      <c r="S1133" s="8">
        <v>274</v>
      </c>
    </row>
    <row r="1134" spans="1:19">
      <c r="A1134" s="8" t="s">
        <v>30</v>
      </c>
      <c r="B1134" s="8">
        <v>1</v>
      </c>
      <c r="C1134" s="9">
        <v>39259</v>
      </c>
      <c r="D1134" s="8" t="s">
        <v>947</v>
      </c>
      <c r="E1134" s="8">
        <v>37.293204860000003</v>
      </c>
      <c r="F1134" s="8">
        <v>-77.88986113</v>
      </c>
      <c r="G1134" s="8" t="s">
        <v>957</v>
      </c>
      <c r="H1134" s="8">
        <v>5.56</v>
      </c>
      <c r="I1134" s="8">
        <v>-28.93</v>
      </c>
      <c r="J1134" s="12">
        <v>42.17876613</v>
      </c>
      <c r="K1134" s="8">
        <v>1141.92</v>
      </c>
      <c r="L1134" s="8">
        <f t="shared" si="19"/>
        <v>48164776.6191696</v>
      </c>
      <c r="M1134" s="8">
        <v>2</v>
      </c>
      <c r="N1134" s="12">
        <v>12.049005777779968</v>
      </c>
      <c r="O1134" s="8">
        <v>648</v>
      </c>
      <c r="P1134" s="8">
        <v>12.28832549350822</v>
      </c>
      <c r="Q1134" s="8" t="s">
        <v>2070</v>
      </c>
      <c r="R1134" s="12">
        <v>43.689381527580586</v>
      </c>
      <c r="S1134" s="8">
        <v>103</v>
      </c>
    </row>
    <row r="1135" spans="1:19">
      <c r="A1135" s="8" t="s">
        <v>31</v>
      </c>
      <c r="B1135" s="8">
        <v>1</v>
      </c>
      <c r="C1135" s="9">
        <v>39296</v>
      </c>
      <c r="D1135" s="8" t="s">
        <v>947</v>
      </c>
      <c r="E1135" s="8">
        <v>36.7872968</v>
      </c>
      <c r="F1135" s="8">
        <v>-89.175725479999997</v>
      </c>
      <c r="G1135" s="8" t="s">
        <v>950</v>
      </c>
      <c r="H1135" s="8">
        <v>5.59</v>
      </c>
      <c r="I1135" s="8">
        <v>-23.03</v>
      </c>
      <c r="J1135" s="12">
        <v>0.45234289100000002</v>
      </c>
      <c r="K1135" s="8">
        <v>1272</v>
      </c>
      <c r="L1135" s="8">
        <f t="shared" si="19"/>
        <v>575380.15735200013</v>
      </c>
      <c r="M1135" s="8">
        <v>1</v>
      </c>
      <c r="N1135" s="12">
        <v>41.155363323449386</v>
      </c>
      <c r="O1135" s="8">
        <v>773</v>
      </c>
      <c r="P1135" s="8">
        <v>41.155363323449386</v>
      </c>
      <c r="Q1135" s="8" t="s">
        <v>2071</v>
      </c>
      <c r="R1135" s="12">
        <v>81.665027929765515</v>
      </c>
      <c r="S1135" s="8">
        <v>224</v>
      </c>
    </row>
    <row r="1136" spans="1:19">
      <c r="A1136" s="8" t="s">
        <v>32</v>
      </c>
      <c r="B1136" s="8">
        <v>1</v>
      </c>
      <c r="C1136" s="9">
        <v>39309</v>
      </c>
      <c r="D1136" s="8" t="s">
        <v>947</v>
      </c>
      <c r="E1136" s="8">
        <v>45.062326669999997</v>
      </c>
      <c r="F1136" s="8">
        <v>-117.1533553</v>
      </c>
      <c r="G1136" s="8" t="s">
        <v>949</v>
      </c>
      <c r="H1136" s="8">
        <v>4.26</v>
      </c>
      <c r="I1136" s="8">
        <v>-21.64</v>
      </c>
      <c r="J1136" s="12">
        <v>4.044261315</v>
      </c>
      <c r="K1136" s="8">
        <v>1536.6</v>
      </c>
      <c r="L1136" s="8">
        <f t="shared" si="19"/>
        <v>6214411.9366290001</v>
      </c>
      <c r="M1136" s="8">
        <v>1</v>
      </c>
      <c r="N1136" s="12">
        <v>0</v>
      </c>
      <c r="O1136" s="8">
        <v>256</v>
      </c>
      <c r="P1136" s="8">
        <v>0</v>
      </c>
      <c r="Q1136" s="8" t="s">
        <v>2069</v>
      </c>
      <c r="R1136" s="12">
        <v>3.1798264980000002</v>
      </c>
      <c r="S1136" s="8">
        <v>92</v>
      </c>
    </row>
    <row r="1137" spans="1:19">
      <c r="A1137" s="8" t="s">
        <v>33</v>
      </c>
      <c r="B1137" s="8">
        <v>1</v>
      </c>
      <c r="C1137" s="9">
        <v>39265</v>
      </c>
      <c r="D1137" s="8" t="s">
        <v>947</v>
      </c>
      <c r="E1137" s="8">
        <v>43.446017929999996</v>
      </c>
      <c r="F1137" s="8">
        <v>-71.808686589999994</v>
      </c>
      <c r="G1137" s="8" t="s">
        <v>951</v>
      </c>
      <c r="H1137" s="8">
        <v>2.87</v>
      </c>
      <c r="I1137" s="8">
        <v>-32.79</v>
      </c>
      <c r="J1137" s="12">
        <v>0.85279076499999995</v>
      </c>
      <c r="K1137" s="8">
        <v>1142</v>
      </c>
      <c r="L1137" s="8">
        <f t="shared" si="19"/>
        <v>973887.05362999998</v>
      </c>
      <c r="M1137" s="8">
        <v>1</v>
      </c>
      <c r="N1137" s="12">
        <v>0</v>
      </c>
      <c r="O1137" s="8">
        <v>303</v>
      </c>
      <c r="P1137" s="8">
        <v>0</v>
      </c>
      <c r="Q1137" s="8" t="s">
        <v>2069</v>
      </c>
      <c r="R1137" s="12">
        <v>7.1803846360000003</v>
      </c>
      <c r="S1137" s="8">
        <v>26</v>
      </c>
    </row>
    <row r="1138" spans="1:19">
      <c r="A1138" s="8" t="s">
        <v>34</v>
      </c>
      <c r="B1138" s="8">
        <v>1</v>
      </c>
      <c r="C1138" s="9">
        <v>39317</v>
      </c>
      <c r="D1138" s="8" t="s">
        <v>947</v>
      </c>
      <c r="E1138" s="8">
        <v>43.558192949999999</v>
      </c>
      <c r="F1138" s="8">
        <v>-73.439607229999993</v>
      </c>
      <c r="G1138" s="8" t="s">
        <v>951</v>
      </c>
      <c r="H1138" s="8">
        <v>6.29</v>
      </c>
      <c r="I1138" s="8">
        <v>-27.86</v>
      </c>
      <c r="J1138" s="12">
        <v>3161.1330800000001</v>
      </c>
      <c r="K1138" s="8">
        <v>1070.56</v>
      </c>
      <c r="L1138" s="8">
        <f t="shared" si="19"/>
        <v>3384182630.1247997</v>
      </c>
      <c r="M1138" s="8">
        <v>4</v>
      </c>
      <c r="N1138" s="12">
        <v>0.12186216889672989</v>
      </c>
      <c r="O1138" s="8">
        <v>246</v>
      </c>
      <c r="P1138" s="8">
        <v>0.37406121766312983</v>
      </c>
      <c r="Q1138" s="8" t="s">
        <v>2070</v>
      </c>
      <c r="R1138" s="12">
        <v>18.043387568594397</v>
      </c>
      <c r="S1138" s="8">
        <v>196</v>
      </c>
    </row>
    <row r="1139" spans="1:19">
      <c r="A1139" s="8" t="s">
        <v>35</v>
      </c>
      <c r="B1139" s="8">
        <v>1</v>
      </c>
      <c r="C1139" s="9">
        <v>39249</v>
      </c>
      <c r="D1139" s="8" t="s">
        <v>947</v>
      </c>
      <c r="E1139" s="8">
        <v>34.961892110000001</v>
      </c>
      <c r="F1139" s="8">
        <v>-80.516861379999995</v>
      </c>
      <c r="G1139" s="8" t="s">
        <v>957</v>
      </c>
      <c r="H1139" s="8">
        <v>5.77</v>
      </c>
      <c r="I1139" s="8">
        <v>-28.67</v>
      </c>
      <c r="J1139" s="12">
        <v>134.9799567</v>
      </c>
      <c r="K1139" s="8">
        <v>1230.68</v>
      </c>
      <c r="L1139" s="8">
        <f t="shared" si="19"/>
        <v>166117133.11155599</v>
      </c>
      <c r="M1139" s="8">
        <v>3</v>
      </c>
      <c r="N1139" s="12">
        <v>27.3822176222405</v>
      </c>
      <c r="O1139" s="8">
        <v>1756</v>
      </c>
      <c r="P1139" s="8">
        <v>28.333424069026979</v>
      </c>
      <c r="Q1139" s="8" t="s">
        <v>2071</v>
      </c>
      <c r="R1139" s="12">
        <v>68.97348398687474</v>
      </c>
      <c r="S1139" s="8">
        <v>158</v>
      </c>
    </row>
    <row r="1140" spans="1:19">
      <c r="A1140" s="8" t="s">
        <v>36</v>
      </c>
      <c r="B1140" s="8">
        <v>1</v>
      </c>
      <c r="C1140" s="9">
        <v>39245</v>
      </c>
      <c r="D1140" s="8" t="s">
        <v>947</v>
      </c>
      <c r="E1140" s="8">
        <v>34.245581530000003</v>
      </c>
      <c r="F1140" s="8">
        <v>-113.5793644</v>
      </c>
      <c r="G1140" s="8" t="s">
        <v>955</v>
      </c>
      <c r="H1140" s="8">
        <v>6.51</v>
      </c>
      <c r="I1140" s="8">
        <v>-26.02</v>
      </c>
      <c r="J1140" s="12">
        <v>11406.005139999999</v>
      </c>
      <c r="K1140" s="8">
        <v>386.61</v>
      </c>
      <c r="L1140" s="8">
        <f t="shared" si="19"/>
        <v>4409675647.1753998</v>
      </c>
      <c r="M1140" s="8">
        <v>5</v>
      </c>
      <c r="N1140" s="12">
        <v>5.4957892382643626E-2</v>
      </c>
      <c r="O1140" s="8">
        <v>481</v>
      </c>
      <c r="P1140" s="8">
        <v>7.1169985532726146E-2</v>
      </c>
      <c r="Q1140" s="8" t="s">
        <v>2069</v>
      </c>
      <c r="R1140" s="12">
        <v>4.4795107279515127</v>
      </c>
      <c r="S1140" s="8">
        <v>779</v>
      </c>
    </row>
    <row r="1141" spans="1:19">
      <c r="A1141" s="8" t="s">
        <v>37</v>
      </c>
      <c r="B1141" s="8">
        <v>1</v>
      </c>
      <c r="C1141" s="9">
        <v>39303</v>
      </c>
      <c r="D1141" s="8" t="s">
        <v>947</v>
      </c>
      <c r="E1141" s="8">
        <v>47.320679939999998</v>
      </c>
      <c r="F1141" s="8">
        <v>-99.746294270000007</v>
      </c>
      <c r="G1141" s="8" t="s">
        <v>956</v>
      </c>
      <c r="H1141" s="8">
        <v>2.61</v>
      </c>
      <c r="I1141" s="8">
        <v>-22.57</v>
      </c>
      <c r="J1141" s="12">
        <v>8.1526102989999991</v>
      </c>
      <c r="K1141" s="8">
        <v>446.5</v>
      </c>
      <c r="L1141" s="8">
        <f t="shared" si="19"/>
        <v>3640140.4985034997</v>
      </c>
      <c r="M1141" s="8">
        <v>1</v>
      </c>
      <c r="N1141" s="12">
        <v>26.755127793457159</v>
      </c>
      <c r="O1141" s="8">
        <v>2834</v>
      </c>
      <c r="P1141" s="8">
        <v>26.755127793457159</v>
      </c>
      <c r="Q1141" s="8" t="s">
        <v>2071</v>
      </c>
      <c r="R1141" s="12">
        <v>59.841924897129786</v>
      </c>
      <c r="S1141" s="8">
        <v>3835</v>
      </c>
    </row>
    <row r="1142" spans="1:19">
      <c r="A1142" s="8" t="s">
        <v>38</v>
      </c>
      <c r="B1142" s="8">
        <v>1</v>
      </c>
      <c r="C1142" s="9">
        <v>39251</v>
      </c>
      <c r="D1142" s="8" t="s">
        <v>947</v>
      </c>
      <c r="E1142" s="8">
        <v>48.894061299999997</v>
      </c>
      <c r="F1142" s="8">
        <v>-112.16801649999999</v>
      </c>
      <c r="G1142" s="8" t="s">
        <v>956</v>
      </c>
      <c r="H1142" s="8">
        <v>14.42</v>
      </c>
      <c r="I1142" s="8">
        <v>-24.85</v>
      </c>
      <c r="J1142" s="12">
        <v>14.746694339999999</v>
      </c>
      <c r="K1142" s="8">
        <v>376.32</v>
      </c>
      <c r="L1142" s="8">
        <f t="shared" si="19"/>
        <v>5549476.0140287997</v>
      </c>
      <c r="M1142" s="8">
        <v>2</v>
      </c>
      <c r="N1142" s="12">
        <v>14.686087173622127</v>
      </c>
      <c r="O1142" s="8">
        <v>3366</v>
      </c>
      <c r="P1142" s="8">
        <v>14.725417030031153</v>
      </c>
      <c r="Q1142" s="8" t="s">
        <v>2071</v>
      </c>
      <c r="R1142" s="12">
        <v>19.723468692972929</v>
      </c>
      <c r="S1142" s="8">
        <v>2504</v>
      </c>
    </row>
    <row r="1143" spans="1:19">
      <c r="A1143" s="8" t="s">
        <v>39</v>
      </c>
      <c r="B1143" s="8">
        <v>1</v>
      </c>
      <c r="C1143" s="9">
        <v>39280</v>
      </c>
      <c r="D1143" s="8" t="s">
        <v>947</v>
      </c>
      <c r="E1143" s="8">
        <v>48.96243381</v>
      </c>
      <c r="F1143" s="8">
        <v>-115.116608</v>
      </c>
      <c r="G1143" s="8" t="s">
        <v>949</v>
      </c>
      <c r="H1143" s="8">
        <v>4.17</v>
      </c>
      <c r="I1143" s="8">
        <v>-24.78</v>
      </c>
      <c r="J1143" s="12">
        <v>32.895356999999997</v>
      </c>
      <c r="K1143" s="8">
        <v>410.03</v>
      </c>
      <c r="L1143" s="8">
        <f t="shared" si="19"/>
        <v>13488083.230709998</v>
      </c>
      <c r="M1143" s="8">
        <v>2</v>
      </c>
      <c r="N1143" s="12">
        <v>0.53909854117102296</v>
      </c>
      <c r="O1143" s="8">
        <v>71</v>
      </c>
      <c r="P1143" s="8">
        <v>0.85957365928571616</v>
      </c>
      <c r="Q1143" s="8" t="s">
        <v>2069</v>
      </c>
      <c r="R1143" s="12">
        <v>5.2647018181471328</v>
      </c>
      <c r="S1143" s="8">
        <v>194</v>
      </c>
    </row>
    <row r="1144" spans="1:19">
      <c r="A1144" s="8" t="s">
        <v>40</v>
      </c>
      <c r="B1144" s="8">
        <v>1</v>
      </c>
      <c r="C1144" s="9">
        <v>39245</v>
      </c>
      <c r="D1144" s="8" t="s">
        <v>947</v>
      </c>
      <c r="E1144" s="8">
        <v>39.768514250000003</v>
      </c>
      <c r="F1144" s="8">
        <v>-79.380817780000001</v>
      </c>
      <c r="G1144" s="8" t="s">
        <v>957</v>
      </c>
      <c r="H1144" s="8">
        <v>7.56</v>
      </c>
      <c r="I1144" s="8">
        <v>-22.21</v>
      </c>
      <c r="J1144" s="12">
        <v>1115.5290640000001</v>
      </c>
      <c r="K1144" s="8">
        <v>1252.78</v>
      </c>
      <c r="L1144" s="8">
        <f t="shared" si="19"/>
        <v>1397512500.7979202</v>
      </c>
      <c r="M1144" s="8">
        <v>4</v>
      </c>
      <c r="N1144" s="12">
        <v>2.5237452441669417</v>
      </c>
      <c r="O1144" s="8">
        <v>665</v>
      </c>
      <c r="P1144" s="8">
        <v>3.0822960659319945</v>
      </c>
      <c r="Q1144" s="8" t="s">
        <v>2069</v>
      </c>
      <c r="R1144" s="12">
        <v>27.222368456506477</v>
      </c>
      <c r="S1144" s="8">
        <v>115</v>
      </c>
    </row>
    <row r="1145" spans="1:19">
      <c r="A1145" s="8" t="s">
        <v>41</v>
      </c>
      <c r="B1145" s="8">
        <v>1</v>
      </c>
      <c r="C1145" s="9">
        <v>39272</v>
      </c>
      <c r="D1145" s="8" t="s">
        <v>947</v>
      </c>
      <c r="E1145" s="8">
        <v>37.824476140000002</v>
      </c>
      <c r="F1145" s="8">
        <v>-107.88539110000001</v>
      </c>
      <c r="G1145" s="8" t="s">
        <v>949</v>
      </c>
      <c r="H1145" s="8">
        <v>3.74</v>
      </c>
      <c r="I1145" s="8">
        <v>-20.94</v>
      </c>
      <c r="J1145" s="12">
        <v>35.273452540000001</v>
      </c>
      <c r="K1145" s="8">
        <v>1074.52</v>
      </c>
      <c r="L1145" s="8">
        <f t="shared" si="19"/>
        <v>37902030.223280802</v>
      </c>
      <c r="M1145" s="8">
        <v>2</v>
      </c>
      <c r="N1145" s="12">
        <v>0</v>
      </c>
      <c r="O1145" s="8">
        <v>168</v>
      </c>
      <c r="P1145" s="8">
        <v>3.7628922189990991E-3</v>
      </c>
      <c r="Q1145" s="8" t="s">
        <v>2069</v>
      </c>
      <c r="R1145" s="12">
        <v>7.0313532380360746</v>
      </c>
      <c r="S1145" s="8">
        <v>190</v>
      </c>
    </row>
    <row r="1146" spans="1:19">
      <c r="A1146" s="8" t="s">
        <v>42</v>
      </c>
      <c r="B1146" s="8">
        <v>1</v>
      </c>
      <c r="C1146" s="9">
        <v>39281</v>
      </c>
      <c r="D1146" s="8" t="s">
        <v>947</v>
      </c>
      <c r="E1146" s="8">
        <v>28.63735951</v>
      </c>
      <c r="F1146" s="8">
        <v>-81.137597040000003</v>
      </c>
      <c r="G1146" s="8" t="s">
        <v>950</v>
      </c>
      <c r="H1146" s="8">
        <v>3</v>
      </c>
      <c r="I1146" s="8">
        <v>-31.41</v>
      </c>
      <c r="J1146" s="12">
        <v>3.8725166569999998</v>
      </c>
      <c r="K1146" s="8">
        <v>1326.2</v>
      </c>
      <c r="L1146" s="8">
        <f t="shared" si="19"/>
        <v>5135731.5905133998</v>
      </c>
      <c r="M1146" s="8">
        <v>1</v>
      </c>
      <c r="N1146" s="12">
        <v>2.4480937149394424</v>
      </c>
      <c r="O1146" s="8">
        <v>420</v>
      </c>
      <c r="P1146" s="8">
        <v>22.711176198563734</v>
      </c>
      <c r="Q1146" s="8" t="s">
        <v>2070</v>
      </c>
      <c r="R1146" s="12">
        <v>60.447305150338735</v>
      </c>
      <c r="S1146" s="8">
        <v>146</v>
      </c>
    </row>
    <row r="1147" spans="1:19">
      <c r="A1147" s="8" t="s">
        <v>43</v>
      </c>
      <c r="B1147" s="8">
        <v>1</v>
      </c>
      <c r="C1147" s="9">
        <v>39331</v>
      </c>
      <c r="D1147" s="8" t="s">
        <v>947</v>
      </c>
      <c r="E1147" s="8">
        <v>31.666839929999998</v>
      </c>
      <c r="F1147" s="8">
        <v>-91.509169330000006</v>
      </c>
      <c r="G1147" s="8" t="s">
        <v>950</v>
      </c>
      <c r="H1147" s="8">
        <v>2.66</v>
      </c>
      <c r="I1147" s="8">
        <v>-21.34</v>
      </c>
      <c r="J1147" s="12">
        <v>28.869911680000001</v>
      </c>
      <c r="K1147" s="8">
        <v>1555.49</v>
      </c>
      <c r="L1147" s="8">
        <f t="shared" si="19"/>
        <v>44906858.919123203</v>
      </c>
      <c r="M1147" s="8">
        <v>2</v>
      </c>
      <c r="N1147" s="12">
        <v>69.960252264962932</v>
      </c>
      <c r="O1147" s="8">
        <v>2441</v>
      </c>
      <c r="P1147" s="8">
        <v>70.116086591505635</v>
      </c>
      <c r="Q1147" s="8" t="s">
        <v>2071</v>
      </c>
      <c r="R1147" s="12">
        <v>104.73337657172752</v>
      </c>
      <c r="S1147" s="8">
        <v>242</v>
      </c>
    </row>
    <row r="1148" spans="1:19">
      <c r="A1148" s="8" t="s">
        <v>44</v>
      </c>
      <c r="B1148" s="8">
        <v>1</v>
      </c>
      <c r="C1148" s="9">
        <v>39289</v>
      </c>
      <c r="D1148" s="8" t="s">
        <v>947</v>
      </c>
      <c r="E1148" s="8">
        <v>32.237662219999997</v>
      </c>
      <c r="F1148" s="8">
        <v>-98.405152040000004</v>
      </c>
      <c r="G1148" s="8" t="s">
        <v>954</v>
      </c>
      <c r="H1148" s="8">
        <v>2.36</v>
      </c>
      <c r="I1148" s="8">
        <v>-17.920000000000002</v>
      </c>
      <c r="J1148" s="12">
        <v>6.950936038</v>
      </c>
      <c r="K1148" s="8">
        <v>757.55</v>
      </c>
      <c r="L1148" s="8">
        <f t="shared" si="19"/>
        <v>5265681.5955868997</v>
      </c>
      <c r="M1148" s="8">
        <v>1</v>
      </c>
      <c r="N1148" s="12">
        <v>21.659285983491596</v>
      </c>
      <c r="O1148" s="8">
        <v>1724</v>
      </c>
      <c r="P1148" s="8">
        <v>22.14815793029457</v>
      </c>
      <c r="Q1148" s="8" t="s">
        <v>2071</v>
      </c>
      <c r="R1148" s="12">
        <v>52.814425794729914</v>
      </c>
      <c r="S1148" s="8">
        <v>224</v>
      </c>
    </row>
    <row r="1149" spans="1:19">
      <c r="A1149" s="8" t="s">
        <v>45</v>
      </c>
      <c r="B1149" s="8">
        <v>1</v>
      </c>
      <c r="C1149" s="9">
        <v>39245</v>
      </c>
      <c r="D1149" s="8" t="s">
        <v>947</v>
      </c>
      <c r="E1149" s="8">
        <v>39.524770289999999</v>
      </c>
      <c r="F1149" s="8">
        <v>-118.87839099999999</v>
      </c>
      <c r="G1149" s="8" t="s">
        <v>955</v>
      </c>
      <c r="H1149" s="8">
        <v>7.93</v>
      </c>
      <c r="I1149" s="8">
        <v>-22.62</v>
      </c>
      <c r="J1149" s="12">
        <v>1.8984553179999999</v>
      </c>
      <c r="K1149" s="8">
        <v>125.5</v>
      </c>
      <c r="L1149" s="8">
        <f t="shared" si="19"/>
        <v>238256.14240899996</v>
      </c>
      <c r="M1149" s="8">
        <v>1</v>
      </c>
      <c r="N1149" s="12">
        <v>0.83970003659575199</v>
      </c>
      <c r="O1149" s="8">
        <v>1055</v>
      </c>
      <c r="P1149" s="8">
        <v>0.86639584582522156</v>
      </c>
      <c r="Q1149" s="8" t="s">
        <v>2072</v>
      </c>
      <c r="R1149" s="12">
        <v>11.458704914834254</v>
      </c>
      <c r="S1149" s="8">
        <v>26620</v>
      </c>
    </row>
    <row r="1150" spans="1:19">
      <c r="A1150" s="8" t="s">
        <v>46</v>
      </c>
      <c r="B1150" s="8">
        <v>1</v>
      </c>
      <c r="C1150" s="9">
        <v>39290</v>
      </c>
      <c r="D1150" s="8" t="s">
        <v>947</v>
      </c>
      <c r="E1150" s="8">
        <v>39.414412949999999</v>
      </c>
      <c r="F1150" s="8">
        <v>-94.497930620000005</v>
      </c>
      <c r="G1150" s="8" t="s">
        <v>953</v>
      </c>
      <c r="H1150" s="8">
        <v>10.56</v>
      </c>
      <c r="I1150" s="8">
        <v>-21.91</v>
      </c>
      <c r="J1150" s="12">
        <v>543.01035439999998</v>
      </c>
      <c r="K1150" s="8">
        <v>985.41</v>
      </c>
      <c r="L1150" s="8">
        <f t="shared" si="19"/>
        <v>535087833.32930398</v>
      </c>
      <c r="M1150" s="8">
        <v>3</v>
      </c>
      <c r="N1150" s="12">
        <v>35.888028620619615</v>
      </c>
      <c r="O1150" s="8">
        <v>436</v>
      </c>
      <c r="P1150" s="8">
        <v>36.53473639894186</v>
      </c>
      <c r="Q1150" s="8" t="s">
        <v>2071</v>
      </c>
      <c r="R1150" s="12">
        <v>96.317868721246384</v>
      </c>
      <c r="S1150" s="8">
        <v>254</v>
      </c>
    </row>
    <row r="1151" spans="1:19">
      <c r="A1151" s="8" t="s">
        <v>47</v>
      </c>
      <c r="B1151" s="8">
        <v>1</v>
      </c>
      <c r="C1151" s="9">
        <v>39333</v>
      </c>
      <c r="D1151" s="8" t="s">
        <v>947</v>
      </c>
      <c r="E1151" s="8">
        <v>40.927046920000002</v>
      </c>
      <c r="F1151" s="8">
        <v>-74.533882640000002</v>
      </c>
      <c r="G1151" s="8" t="s">
        <v>951</v>
      </c>
      <c r="H1151" s="8">
        <v>3.31</v>
      </c>
      <c r="I1151" s="8">
        <v>-25.97</v>
      </c>
      <c r="J1151" s="12">
        <v>4.7305651590000002</v>
      </c>
      <c r="K1151" s="8">
        <v>1332.17</v>
      </c>
      <c r="L1151" s="8">
        <f t="shared" si="19"/>
        <v>6301916.9878650308</v>
      </c>
      <c r="M1151" s="8">
        <v>1</v>
      </c>
      <c r="N1151" s="12">
        <v>0</v>
      </c>
      <c r="O1151" s="8">
        <v>1461</v>
      </c>
      <c r="P1151" s="8">
        <v>1.7443773324421088</v>
      </c>
      <c r="Q1151" s="8" t="s">
        <v>2069</v>
      </c>
      <c r="R1151" s="12">
        <v>26.15070117545439</v>
      </c>
      <c r="S1151" s="8">
        <v>308</v>
      </c>
    </row>
    <row r="1152" spans="1:19">
      <c r="A1152" s="8" t="s">
        <v>48</v>
      </c>
      <c r="B1152" s="8">
        <v>1</v>
      </c>
      <c r="C1152" s="9">
        <v>39302</v>
      </c>
      <c r="D1152" s="8" t="s">
        <v>947</v>
      </c>
      <c r="E1152" s="8">
        <v>48.177811230000003</v>
      </c>
      <c r="F1152" s="8">
        <v>-100.29420949999999</v>
      </c>
      <c r="G1152" s="8" t="s">
        <v>953</v>
      </c>
      <c r="H1152" s="8">
        <v>9.39</v>
      </c>
      <c r="I1152" s="8">
        <v>-26.45</v>
      </c>
      <c r="J1152" s="12">
        <v>0.25776527799999999</v>
      </c>
      <c r="K1152" s="8">
        <v>433</v>
      </c>
      <c r="L1152" s="8">
        <f t="shared" si="19"/>
        <v>111612.36537399999</v>
      </c>
      <c r="M1152" s="8">
        <v>1</v>
      </c>
      <c r="N1152" s="12">
        <v>49.802710122813913</v>
      </c>
      <c r="O1152" s="8">
        <v>4747</v>
      </c>
      <c r="P1152" s="8">
        <v>49.802710122813913</v>
      </c>
      <c r="Q1152" s="8" t="s">
        <v>2071</v>
      </c>
      <c r="R1152" s="12">
        <v>79.132116335375116</v>
      </c>
      <c r="S1152" s="8">
        <v>2086</v>
      </c>
    </row>
    <row r="1153" spans="1:19">
      <c r="A1153" s="8" t="s">
        <v>49</v>
      </c>
      <c r="B1153" s="8">
        <v>1</v>
      </c>
      <c r="C1153" s="9">
        <v>39275</v>
      </c>
      <c r="D1153" s="8" t="s">
        <v>947</v>
      </c>
      <c r="E1153" s="8">
        <v>39.985855059999999</v>
      </c>
      <c r="F1153" s="8">
        <v>-107.2317809</v>
      </c>
      <c r="G1153" s="8" t="s">
        <v>949</v>
      </c>
      <c r="H1153" s="8">
        <v>4.58</v>
      </c>
      <c r="I1153" s="8">
        <v>-16.940000000000001</v>
      </c>
      <c r="J1153" s="12">
        <v>52.558198009999998</v>
      </c>
      <c r="K1153" s="8">
        <v>1162.6400000000001</v>
      </c>
      <c r="L1153" s="8">
        <f t="shared" si="19"/>
        <v>61106263.334346406</v>
      </c>
      <c r="M1153" s="8">
        <v>2</v>
      </c>
      <c r="N1153" s="12">
        <v>0</v>
      </c>
      <c r="O1153" s="8">
        <v>97</v>
      </c>
      <c r="P1153" s="8">
        <v>0</v>
      </c>
      <c r="Q1153" s="8" t="s">
        <v>2069</v>
      </c>
      <c r="R1153" s="12">
        <v>4.4527699150000002</v>
      </c>
      <c r="S1153" s="8">
        <v>84</v>
      </c>
    </row>
    <row r="1154" spans="1:19">
      <c r="A1154" s="8" t="s">
        <v>50</v>
      </c>
      <c r="B1154" s="8">
        <v>1</v>
      </c>
      <c r="C1154" s="9">
        <v>39334</v>
      </c>
      <c r="D1154" s="8" t="s">
        <v>947</v>
      </c>
      <c r="E1154" s="8">
        <v>34.120035100000003</v>
      </c>
      <c r="F1154" s="8">
        <v>-91.561052029999999</v>
      </c>
      <c r="G1154" s="8" t="s">
        <v>950</v>
      </c>
      <c r="H1154" s="8">
        <v>3.79</v>
      </c>
      <c r="I1154" s="8">
        <v>-28.31</v>
      </c>
      <c r="J1154" s="12">
        <v>4.6574756009999998</v>
      </c>
      <c r="K1154" s="8">
        <v>1330.83</v>
      </c>
      <c r="L1154" s="8">
        <f t="shared" si="19"/>
        <v>6198308.2540788287</v>
      </c>
      <c r="M1154" s="8">
        <v>1</v>
      </c>
      <c r="N1154" s="12">
        <v>83.54562491244279</v>
      </c>
      <c r="O1154" s="8">
        <v>956</v>
      </c>
      <c r="P1154" s="8">
        <v>85.051590223242059</v>
      </c>
      <c r="Q1154" s="8" t="s">
        <v>2071</v>
      </c>
      <c r="R1154" s="12">
        <v>159.77874774293892</v>
      </c>
      <c r="S1154" s="8">
        <v>411</v>
      </c>
    </row>
    <row r="1155" spans="1:19">
      <c r="A1155" s="8" t="s">
        <v>51</v>
      </c>
      <c r="B1155" s="8">
        <v>1</v>
      </c>
      <c r="C1155" s="9">
        <v>39266</v>
      </c>
      <c r="D1155" s="8" t="s">
        <v>947</v>
      </c>
      <c r="E1155" s="8">
        <v>48.226120280000004</v>
      </c>
      <c r="F1155" s="8">
        <v>-122.1241675</v>
      </c>
      <c r="G1155" s="8" t="s">
        <v>949</v>
      </c>
      <c r="H1155" s="8">
        <v>1.9</v>
      </c>
      <c r="I1155" s="8">
        <v>-29.17</v>
      </c>
      <c r="J1155" s="12">
        <v>1.2720356340000001</v>
      </c>
      <c r="K1155" s="8">
        <v>1232</v>
      </c>
      <c r="L1155" s="8">
        <f t="shared" si="19"/>
        <v>1567147.901088</v>
      </c>
      <c r="M1155" s="8">
        <v>1</v>
      </c>
      <c r="N1155" s="12">
        <v>0</v>
      </c>
      <c r="O1155" s="8">
        <v>741</v>
      </c>
      <c r="P1155" s="8">
        <v>2.721200062702017</v>
      </c>
      <c r="Q1155" s="8" t="s">
        <v>2069</v>
      </c>
      <c r="R1155" s="12">
        <v>11.697487448415336</v>
      </c>
      <c r="S1155" s="8">
        <v>62</v>
      </c>
    </row>
    <row r="1156" spans="1:19">
      <c r="A1156" s="8" t="s">
        <v>52</v>
      </c>
      <c r="B1156" s="8">
        <v>1</v>
      </c>
      <c r="C1156" s="9">
        <v>39246</v>
      </c>
      <c r="D1156" s="8" t="s">
        <v>947</v>
      </c>
      <c r="E1156" s="8">
        <v>45.95096444</v>
      </c>
      <c r="F1156" s="8">
        <v>-99.136450490000001</v>
      </c>
      <c r="G1156" s="8" t="s">
        <v>956</v>
      </c>
      <c r="H1156" s="8">
        <v>5.46</v>
      </c>
      <c r="I1156" s="8">
        <v>-21.43</v>
      </c>
      <c r="J1156" s="12">
        <v>17.252672570000001</v>
      </c>
      <c r="K1156" s="8">
        <v>486.95</v>
      </c>
      <c r="L1156" s="8">
        <f t="shared" si="19"/>
        <v>8401188.9079615008</v>
      </c>
      <c r="M1156" s="8">
        <v>2</v>
      </c>
      <c r="N1156" s="12">
        <v>38.704738566773834</v>
      </c>
      <c r="O1156" s="8">
        <v>3925</v>
      </c>
      <c r="P1156" s="8">
        <v>38.737781029151009</v>
      </c>
      <c r="Q1156" s="8" t="s">
        <v>2071</v>
      </c>
      <c r="R1156" s="12">
        <v>79.601513462013259</v>
      </c>
      <c r="S1156" s="8">
        <v>4281</v>
      </c>
    </row>
    <row r="1157" spans="1:19">
      <c r="A1157" s="8" t="s">
        <v>53</v>
      </c>
      <c r="B1157" s="8">
        <v>1</v>
      </c>
      <c r="C1157" s="9">
        <v>39273</v>
      </c>
      <c r="D1157" s="8" t="s">
        <v>947</v>
      </c>
      <c r="E1157" s="8">
        <v>43.460454480000003</v>
      </c>
      <c r="F1157" s="8">
        <v>-116.1414317</v>
      </c>
      <c r="G1157" s="8" t="s">
        <v>955</v>
      </c>
      <c r="H1157" s="8">
        <v>14.26</v>
      </c>
      <c r="I1157" s="8">
        <v>-20.23</v>
      </c>
      <c r="J1157" s="12">
        <v>100.5353618</v>
      </c>
      <c r="K1157" s="8">
        <v>481.93</v>
      </c>
      <c r="L1157" s="8">
        <f t="shared" ref="L1157:L1220" si="20">J1157*K1157*1000</f>
        <v>48451006.912274003</v>
      </c>
      <c r="M1157" s="8">
        <v>3</v>
      </c>
      <c r="N1157" s="12">
        <v>0</v>
      </c>
      <c r="O1157" s="8">
        <v>1581</v>
      </c>
      <c r="P1157" s="8">
        <v>0.50205897762035012</v>
      </c>
      <c r="Q1157" s="8" t="s">
        <v>2069</v>
      </c>
      <c r="R1157" s="12">
        <v>4.8656996713663787</v>
      </c>
      <c r="S1157" s="8">
        <v>214</v>
      </c>
    </row>
    <row r="1158" spans="1:19">
      <c r="A1158" s="8" t="s">
        <v>54</v>
      </c>
      <c r="B1158" s="8">
        <v>1</v>
      </c>
      <c r="C1158" s="9">
        <v>39296</v>
      </c>
      <c r="D1158" s="8" t="s">
        <v>947</v>
      </c>
      <c r="E1158" s="8">
        <v>45.616570750000001</v>
      </c>
      <c r="F1158" s="8">
        <v>-122.4260347</v>
      </c>
      <c r="G1158" s="8" t="s">
        <v>949</v>
      </c>
      <c r="H1158" s="8">
        <v>8.41</v>
      </c>
      <c r="I1158" s="8">
        <v>-27.86</v>
      </c>
      <c r="J1158" s="12">
        <v>153.7658083</v>
      </c>
      <c r="K1158" s="8">
        <v>1720.7</v>
      </c>
      <c r="L1158" s="8">
        <f t="shared" si="20"/>
        <v>264584826.34180999</v>
      </c>
      <c r="M1158" s="8">
        <v>3</v>
      </c>
      <c r="N1158" s="12">
        <v>25.378912413261119</v>
      </c>
      <c r="O1158" s="8">
        <v>288</v>
      </c>
      <c r="P1158" s="8">
        <v>42.675188616688061</v>
      </c>
      <c r="Q1158" s="8" t="s">
        <v>2071</v>
      </c>
      <c r="R1158" s="12">
        <v>68.812123059641507</v>
      </c>
      <c r="S1158" s="8">
        <v>110</v>
      </c>
    </row>
    <row r="1159" spans="1:19">
      <c r="A1159" s="8" t="s">
        <v>55</v>
      </c>
      <c r="B1159" s="8">
        <v>1</v>
      </c>
      <c r="C1159" s="9">
        <v>39250</v>
      </c>
      <c r="D1159" s="8" t="s">
        <v>947</v>
      </c>
      <c r="E1159" s="8">
        <v>35.7733743</v>
      </c>
      <c r="F1159" s="8">
        <v>-81.541745860000006</v>
      </c>
      <c r="G1159" s="8" t="s">
        <v>957</v>
      </c>
      <c r="H1159" s="8">
        <v>6.86</v>
      </c>
      <c r="I1159" s="8">
        <v>-22.22</v>
      </c>
      <c r="J1159" s="12">
        <v>2824.7976020000001</v>
      </c>
      <c r="K1159" s="8">
        <v>1301.81</v>
      </c>
      <c r="L1159" s="8">
        <f t="shared" si="20"/>
        <v>3677349766.2596202</v>
      </c>
      <c r="M1159" s="8">
        <v>4</v>
      </c>
      <c r="N1159" s="12">
        <v>2.7435644254699416</v>
      </c>
      <c r="O1159" s="8">
        <v>333</v>
      </c>
      <c r="P1159" s="8">
        <v>3.8783382141231364</v>
      </c>
      <c r="Q1159" s="8" t="s">
        <v>2069</v>
      </c>
      <c r="R1159" s="12">
        <v>19.832203755883913</v>
      </c>
      <c r="S1159" s="8">
        <v>63</v>
      </c>
    </row>
    <row r="1160" spans="1:19">
      <c r="A1160" s="8" t="s">
        <v>56</v>
      </c>
      <c r="B1160" s="8">
        <v>1</v>
      </c>
      <c r="C1160" s="9">
        <v>39259</v>
      </c>
      <c r="D1160" s="8" t="s">
        <v>947</v>
      </c>
      <c r="E1160" s="8">
        <v>42.930754729999997</v>
      </c>
      <c r="F1160" s="8">
        <v>-109.6534609</v>
      </c>
      <c r="G1160" s="8" t="s">
        <v>949</v>
      </c>
      <c r="H1160" s="8">
        <v>2.02</v>
      </c>
      <c r="I1160" s="8">
        <v>-22.68</v>
      </c>
      <c r="J1160" s="12">
        <v>1.401571063</v>
      </c>
      <c r="K1160" s="8">
        <v>716</v>
      </c>
      <c r="L1160" s="8">
        <f t="shared" si="20"/>
        <v>1003524.8811080001</v>
      </c>
      <c r="M1160" s="8">
        <v>1</v>
      </c>
      <c r="N1160" s="12">
        <v>0</v>
      </c>
      <c r="O1160" s="8">
        <v>253</v>
      </c>
      <c r="P1160" s="8">
        <v>0</v>
      </c>
      <c r="Q1160" s="8" t="s">
        <v>2069</v>
      </c>
      <c r="R1160" s="12">
        <v>3.7399380209999999</v>
      </c>
      <c r="S1160" s="8">
        <v>34</v>
      </c>
    </row>
    <row r="1161" spans="1:19">
      <c r="A1161" s="8" t="s">
        <v>57</v>
      </c>
      <c r="B1161" s="8">
        <v>1</v>
      </c>
      <c r="C1161" s="9">
        <v>39273</v>
      </c>
      <c r="D1161" s="8" t="s">
        <v>947</v>
      </c>
      <c r="E1161" s="8">
        <v>41.369441180000003</v>
      </c>
      <c r="F1161" s="8">
        <v>-87.432138249999994</v>
      </c>
      <c r="G1161" s="8" t="s">
        <v>953</v>
      </c>
      <c r="H1161" s="8">
        <v>7.45</v>
      </c>
      <c r="I1161" s="8">
        <v>-15.22</v>
      </c>
      <c r="J1161" s="12">
        <v>21.322315769999999</v>
      </c>
      <c r="K1161" s="8">
        <v>998.5</v>
      </c>
      <c r="L1161" s="8">
        <f t="shared" si="20"/>
        <v>21290332.296344999</v>
      </c>
      <c r="M1161" s="8">
        <v>2</v>
      </c>
      <c r="N1161" s="12">
        <v>67.210623858048223</v>
      </c>
      <c r="O1161" s="8">
        <v>2021</v>
      </c>
      <c r="P1161" s="8">
        <v>78.204820948489299</v>
      </c>
      <c r="Q1161" s="8" t="s">
        <v>2071</v>
      </c>
      <c r="R1161" s="12">
        <v>132.82574360499754</v>
      </c>
      <c r="S1161" s="8">
        <v>326</v>
      </c>
    </row>
    <row r="1162" spans="1:19">
      <c r="A1162" s="8" t="s">
        <v>58</v>
      </c>
      <c r="B1162" s="8">
        <v>1</v>
      </c>
      <c r="C1162" s="9">
        <v>39266</v>
      </c>
      <c r="D1162" s="8" t="s">
        <v>947</v>
      </c>
      <c r="E1162" s="8">
        <v>43.099515879999998</v>
      </c>
      <c r="F1162" s="8">
        <v>-88.452553030000004</v>
      </c>
      <c r="G1162" s="8" t="s">
        <v>953</v>
      </c>
      <c r="H1162" s="8">
        <v>9.75</v>
      </c>
      <c r="I1162" s="8">
        <v>-26.81</v>
      </c>
      <c r="J1162" s="12">
        <v>230.9719441</v>
      </c>
      <c r="K1162" s="8">
        <v>856.95</v>
      </c>
      <c r="L1162" s="8">
        <f t="shared" si="20"/>
        <v>197931407.49649501</v>
      </c>
      <c r="M1162" s="8">
        <v>3</v>
      </c>
      <c r="N1162" s="12">
        <v>38.749842093916889</v>
      </c>
      <c r="O1162" s="8">
        <v>601</v>
      </c>
      <c r="P1162" s="8">
        <v>40.831853985334313</v>
      </c>
      <c r="Q1162" s="8" t="s">
        <v>2071</v>
      </c>
      <c r="R1162" s="12">
        <v>101.07297175063334</v>
      </c>
      <c r="S1162" s="8">
        <v>558</v>
      </c>
    </row>
    <row r="1163" spans="1:19">
      <c r="A1163" s="8" t="s">
        <v>59</v>
      </c>
      <c r="B1163" s="8">
        <v>1</v>
      </c>
      <c r="C1163" s="9">
        <v>39315</v>
      </c>
      <c r="D1163" s="8" t="s">
        <v>947</v>
      </c>
      <c r="E1163" s="8">
        <v>42.021679659999997</v>
      </c>
      <c r="F1163" s="8">
        <v>-73.482279890000001</v>
      </c>
      <c r="G1163" s="8" t="s">
        <v>951</v>
      </c>
      <c r="H1163" s="8">
        <v>3.24</v>
      </c>
      <c r="I1163" s="8">
        <v>-24.68</v>
      </c>
      <c r="J1163" s="12">
        <v>6.2785427120000001</v>
      </c>
      <c r="K1163" s="8">
        <v>1368.25</v>
      </c>
      <c r="L1163" s="8">
        <f t="shared" si="20"/>
        <v>8590616.0656940006</v>
      </c>
      <c r="M1163" s="8">
        <v>1</v>
      </c>
      <c r="N1163" s="12">
        <v>0</v>
      </c>
      <c r="O1163" s="8">
        <v>63</v>
      </c>
      <c r="P1163" s="8">
        <v>0.20308451602359665</v>
      </c>
      <c r="Q1163" s="8" t="s">
        <v>2069</v>
      </c>
      <c r="R1163" s="12">
        <v>11.557460846509255</v>
      </c>
      <c r="S1163" s="8">
        <v>16</v>
      </c>
    </row>
    <row r="1164" spans="1:19">
      <c r="A1164" s="8" t="s">
        <v>60</v>
      </c>
      <c r="B1164" s="8">
        <v>1</v>
      </c>
      <c r="C1164" s="9">
        <v>39297</v>
      </c>
      <c r="D1164" s="8" t="s">
        <v>947</v>
      </c>
      <c r="E1164" s="8">
        <v>44.507136629999998</v>
      </c>
      <c r="F1164" s="8">
        <v>-70.723283120000005</v>
      </c>
      <c r="G1164" s="8" t="s">
        <v>951</v>
      </c>
      <c r="H1164" s="8">
        <v>3.3</v>
      </c>
      <c r="I1164" s="8">
        <v>-26.54</v>
      </c>
      <c r="J1164" s="12">
        <v>9.5567303310000007</v>
      </c>
      <c r="K1164" s="8">
        <v>1219.8</v>
      </c>
      <c r="L1164" s="8">
        <f t="shared" si="20"/>
        <v>11657299.657753799</v>
      </c>
      <c r="M1164" s="8">
        <v>1</v>
      </c>
      <c r="N1164" s="12">
        <v>0</v>
      </c>
      <c r="O1164" s="8">
        <v>137</v>
      </c>
      <c r="P1164" s="8">
        <v>0.39841808852228877</v>
      </c>
      <c r="Q1164" s="8" t="s">
        <v>2069</v>
      </c>
      <c r="R1164" s="12">
        <v>6.1976797847285976</v>
      </c>
      <c r="S1164" s="8">
        <v>20</v>
      </c>
    </row>
    <row r="1165" spans="1:19">
      <c r="A1165" s="8" t="s">
        <v>61</v>
      </c>
      <c r="B1165" s="8">
        <v>1</v>
      </c>
      <c r="C1165" s="9">
        <v>39255</v>
      </c>
      <c r="D1165" s="8" t="s">
        <v>947</v>
      </c>
      <c r="E1165" s="8">
        <v>37.655293550000003</v>
      </c>
      <c r="F1165" s="8">
        <v>-98.262651480000002</v>
      </c>
      <c r="G1165" s="8" t="s">
        <v>954</v>
      </c>
      <c r="H1165" s="8">
        <v>3.02</v>
      </c>
      <c r="I1165" s="8">
        <v>-18.46</v>
      </c>
      <c r="J1165" s="12">
        <v>1.7553393180000001</v>
      </c>
      <c r="K1165" s="8">
        <v>767.5</v>
      </c>
      <c r="L1165" s="8">
        <f t="shared" si="20"/>
        <v>1347222.9265650001</v>
      </c>
      <c r="M1165" s="8">
        <v>1</v>
      </c>
      <c r="N1165" s="12">
        <v>0</v>
      </c>
      <c r="O1165" s="8">
        <v>1076</v>
      </c>
      <c r="P1165" s="8">
        <v>0.38397787726190497</v>
      </c>
      <c r="Q1165" s="8" t="s">
        <v>2069</v>
      </c>
      <c r="R1165" s="12">
        <v>10.723344821596793</v>
      </c>
      <c r="S1165" s="8">
        <v>309</v>
      </c>
    </row>
    <row r="1166" spans="1:19">
      <c r="A1166" s="8" t="s">
        <v>62</v>
      </c>
      <c r="B1166" s="8">
        <v>1</v>
      </c>
      <c r="C1166" s="9">
        <v>39268</v>
      </c>
      <c r="D1166" s="8" t="s">
        <v>947</v>
      </c>
      <c r="E1166" s="8">
        <v>38.235020900000002</v>
      </c>
      <c r="F1166" s="8">
        <v>-112.2015025</v>
      </c>
      <c r="G1166" s="8" t="s">
        <v>949</v>
      </c>
      <c r="H1166" s="8">
        <v>11.85</v>
      </c>
      <c r="I1166" s="8">
        <v>-25.83</v>
      </c>
      <c r="J1166" s="12">
        <v>6161.3182669999997</v>
      </c>
      <c r="K1166" s="8">
        <v>458.65</v>
      </c>
      <c r="L1166" s="8">
        <f t="shared" si="20"/>
        <v>2825888623.1595497</v>
      </c>
      <c r="M1166" s="8">
        <v>4</v>
      </c>
      <c r="N1166" s="12">
        <v>0.15633696007218451</v>
      </c>
      <c r="O1166" s="8">
        <v>339</v>
      </c>
      <c r="P1166" s="8">
        <v>0.15795901589188269</v>
      </c>
      <c r="Q1166" s="8" t="s">
        <v>2069</v>
      </c>
      <c r="R1166" s="12">
        <v>7.9383550703565131</v>
      </c>
      <c r="S1166" s="8">
        <v>486</v>
      </c>
    </row>
    <row r="1167" spans="1:19">
      <c r="A1167" s="8" t="s">
        <v>63</v>
      </c>
      <c r="B1167" s="8">
        <v>1</v>
      </c>
      <c r="C1167" s="9">
        <v>39258</v>
      </c>
      <c r="D1167" s="8" t="s">
        <v>947</v>
      </c>
      <c r="E1167" s="8">
        <v>41.650161169999997</v>
      </c>
      <c r="F1167" s="8">
        <v>-85.081758210000004</v>
      </c>
      <c r="G1167" s="8" t="s">
        <v>952</v>
      </c>
      <c r="H1167" s="8">
        <v>4.9800000000000004</v>
      </c>
      <c r="I1167" s="8">
        <v>-20.97</v>
      </c>
      <c r="J1167" s="12">
        <v>0.60777181000000002</v>
      </c>
      <c r="K1167" s="8">
        <v>940</v>
      </c>
      <c r="L1167" s="8">
        <f t="shared" si="20"/>
        <v>571305.50140000007</v>
      </c>
      <c r="M1167" s="8">
        <v>1</v>
      </c>
      <c r="N1167" s="12">
        <v>64.172300555941064</v>
      </c>
      <c r="O1167" s="8">
        <v>520</v>
      </c>
      <c r="P1167" s="8">
        <v>65.214210100721417</v>
      </c>
      <c r="Q1167" s="8" t="s">
        <v>2071</v>
      </c>
      <c r="R1167" s="12">
        <v>151.12641094007014</v>
      </c>
      <c r="S1167" s="8">
        <v>209</v>
      </c>
    </row>
    <row r="1168" spans="1:19">
      <c r="A1168" s="8" t="s">
        <v>64</v>
      </c>
      <c r="B1168" s="8">
        <v>1</v>
      </c>
      <c r="C1168" s="9">
        <v>39294</v>
      </c>
      <c r="D1168" s="8" t="s">
        <v>947</v>
      </c>
      <c r="E1168" s="8">
        <v>46.86973364</v>
      </c>
      <c r="F1168" s="8">
        <v>-95.72856324</v>
      </c>
      <c r="G1168" s="8" t="s">
        <v>952</v>
      </c>
      <c r="H1168" s="8">
        <v>4.1399999999999997</v>
      </c>
      <c r="I1168" s="8">
        <v>-23.49</v>
      </c>
      <c r="J1168" s="12">
        <v>16.906887040000001</v>
      </c>
      <c r="K1168" s="8">
        <v>642.70000000000005</v>
      </c>
      <c r="L1168" s="8">
        <f t="shared" si="20"/>
        <v>10866056.300608002</v>
      </c>
      <c r="M1168" s="8">
        <v>2</v>
      </c>
      <c r="N1168" s="12">
        <v>13.089166703275023</v>
      </c>
      <c r="O1168" s="8">
        <v>491</v>
      </c>
      <c r="P1168" s="8">
        <v>13.212977714376448</v>
      </c>
      <c r="Q1168" s="8" t="s">
        <v>2071</v>
      </c>
      <c r="R1168" s="12">
        <v>37.84752323853624</v>
      </c>
      <c r="S1168" s="8">
        <v>260</v>
      </c>
    </row>
    <row r="1169" spans="1:19">
      <c r="A1169" s="8" t="s">
        <v>65</v>
      </c>
      <c r="B1169" s="8">
        <v>1</v>
      </c>
      <c r="C1169" s="9">
        <v>39295</v>
      </c>
      <c r="D1169" s="8" t="s">
        <v>947</v>
      </c>
      <c r="E1169" s="8">
        <v>41.135405480000003</v>
      </c>
      <c r="F1169" s="8">
        <v>-81.136922409999997</v>
      </c>
      <c r="G1169" s="8" t="s">
        <v>951</v>
      </c>
      <c r="H1169" s="8">
        <v>9.93</v>
      </c>
      <c r="I1169" s="8">
        <v>-28.45</v>
      </c>
      <c r="J1169" s="12">
        <v>206.2054153</v>
      </c>
      <c r="K1169" s="8">
        <v>1014.5</v>
      </c>
      <c r="L1169" s="8">
        <f t="shared" si="20"/>
        <v>209195393.82185</v>
      </c>
      <c r="M1169" s="8">
        <v>3</v>
      </c>
      <c r="N1169" s="12">
        <v>8.2053512975805933</v>
      </c>
      <c r="O1169" s="8">
        <v>343</v>
      </c>
      <c r="P1169" s="8">
        <v>9.3242266067684607</v>
      </c>
      <c r="Q1169" s="8" t="s">
        <v>2070</v>
      </c>
      <c r="R1169" s="12">
        <v>46.014046055211573</v>
      </c>
      <c r="S1169" s="8">
        <v>395</v>
      </c>
    </row>
    <row r="1170" spans="1:19">
      <c r="A1170" s="8" t="s">
        <v>66</v>
      </c>
      <c r="B1170" s="8">
        <v>1</v>
      </c>
      <c r="C1170" s="9">
        <v>39272</v>
      </c>
      <c r="D1170" s="8" t="s">
        <v>947</v>
      </c>
      <c r="E1170" s="8">
        <v>39.012661110000003</v>
      </c>
      <c r="F1170" s="8">
        <v>-89.144082339999997</v>
      </c>
      <c r="G1170" s="8" t="s">
        <v>953</v>
      </c>
      <c r="H1170" s="8">
        <v>5.73</v>
      </c>
      <c r="I1170" s="8">
        <v>-23.6</v>
      </c>
      <c r="J1170" s="12">
        <v>65.287611269999999</v>
      </c>
      <c r="K1170" s="8">
        <v>1001.82</v>
      </c>
      <c r="L1170" s="8">
        <f t="shared" si="20"/>
        <v>65406434.722511403</v>
      </c>
      <c r="M1170" s="8">
        <v>2</v>
      </c>
      <c r="N1170" s="12">
        <v>64.043066267325543</v>
      </c>
      <c r="O1170" s="8">
        <v>1266</v>
      </c>
      <c r="P1170" s="8">
        <v>64.181821497066394</v>
      </c>
      <c r="Q1170" s="8" t="s">
        <v>2071</v>
      </c>
      <c r="R1170" s="12">
        <v>147.39677618991712</v>
      </c>
      <c r="S1170" s="8">
        <v>195</v>
      </c>
    </row>
    <row r="1171" spans="1:19">
      <c r="A1171" s="8" t="s">
        <v>67</v>
      </c>
      <c r="B1171" s="8">
        <v>1</v>
      </c>
      <c r="C1171" s="9">
        <v>39279</v>
      </c>
      <c r="D1171" s="8" t="s">
        <v>947</v>
      </c>
      <c r="E1171" s="8">
        <v>44.718642019999997</v>
      </c>
      <c r="F1171" s="8">
        <v>-72.234121709999997</v>
      </c>
      <c r="G1171" s="8" t="s">
        <v>951</v>
      </c>
      <c r="H1171" s="8">
        <v>7.56</v>
      </c>
      <c r="I1171" s="8">
        <v>-27.89</v>
      </c>
      <c r="J1171" s="12">
        <v>21.989419250000001</v>
      </c>
      <c r="K1171" s="8">
        <v>1181.67</v>
      </c>
      <c r="L1171" s="8">
        <f t="shared" si="20"/>
        <v>25984237.045147505</v>
      </c>
      <c r="M1171" s="8">
        <v>2</v>
      </c>
      <c r="N1171" s="12">
        <v>0</v>
      </c>
      <c r="O1171" s="8">
        <v>190</v>
      </c>
      <c r="P1171" s="8">
        <v>0.66517643388876668</v>
      </c>
      <c r="Q1171" s="8" t="s">
        <v>2070</v>
      </c>
      <c r="R1171" s="12">
        <v>32.631491863454229</v>
      </c>
      <c r="S1171" s="8">
        <v>130</v>
      </c>
    </row>
    <row r="1172" spans="1:19">
      <c r="A1172" s="8" t="s">
        <v>68</v>
      </c>
      <c r="B1172" s="8">
        <v>1</v>
      </c>
      <c r="C1172" s="9">
        <v>39281</v>
      </c>
      <c r="D1172" s="8" t="s">
        <v>947</v>
      </c>
      <c r="E1172" s="8">
        <v>44.323554280000003</v>
      </c>
      <c r="F1172" s="8">
        <v>-89.190990560000003</v>
      </c>
      <c r="G1172" s="8" t="s">
        <v>952</v>
      </c>
      <c r="H1172" s="8">
        <v>4.5599999999999996</v>
      </c>
      <c r="I1172" s="8">
        <v>-28.72</v>
      </c>
      <c r="J1172" s="12">
        <v>0.186886143</v>
      </c>
      <c r="K1172" s="8">
        <v>828</v>
      </c>
      <c r="L1172" s="8">
        <f t="shared" si="20"/>
        <v>154741.72640399999</v>
      </c>
      <c r="M1172" s="8">
        <v>1</v>
      </c>
      <c r="N1172" s="12">
        <v>24.778128464440581</v>
      </c>
      <c r="O1172" s="8">
        <v>540</v>
      </c>
      <c r="P1172" s="8">
        <v>28.279421896078951</v>
      </c>
      <c r="Q1172" s="8" t="s">
        <v>2070</v>
      </c>
      <c r="R1172" s="12">
        <v>81.537286358563776</v>
      </c>
      <c r="S1172" s="8">
        <v>324</v>
      </c>
    </row>
    <row r="1173" spans="1:19">
      <c r="A1173" s="8" t="s">
        <v>69</v>
      </c>
      <c r="B1173" s="8">
        <v>1</v>
      </c>
      <c r="C1173" s="9">
        <v>39282</v>
      </c>
      <c r="D1173" s="8" t="s">
        <v>947</v>
      </c>
      <c r="E1173" s="8">
        <v>42.140019049999999</v>
      </c>
      <c r="F1173" s="8">
        <v>-101.80949149999999</v>
      </c>
      <c r="G1173" s="8" t="s">
        <v>954</v>
      </c>
      <c r="H1173" s="8">
        <v>1.67</v>
      </c>
      <c r="I1173" s="8">
        <v>-18.8</v>
      </c>
      <c r="J1173" s="12">
        <v>2.5248721660000002</v>
      </c>
      <c r="K1173" s="8">
        <v>486.33</v>
      </c>
      <c r="L1173" s="8">
        <f t="shared" si="20"/>
        <v>1227921.0804907801</v>
      </c>
      <c r="M1173" s="8">
        <v>1</v>
      </c>
      <c r="N1173" s="12">
        <v>0</v>
      </c>
      <c r="O1173" s="8">
        <v>340</v>
      </c>
      <c r="P1173" s="8">
        <v>0</v>
      </c>
      <c r="Q1173" s="8" t="s">
        <v>2069</v>
      </c>
      <c r="R1173" s="12">
        <v>7.2267606259999999</v>
      </c>
      <c r="S1173" s="8">
        <v>7382</v>
      </c>
    </row>
    <row r="1174" spans="1:19">
      <c r="A1174" s="8" t="s">
        <v>70</v>
      </c>
      <c r="B1174" s="8">
        <v>1</v>
      </c>
      <c r="C1174" s="9">
        <v>39254</v>
      </c>
      <c r="D1174" s="8" t="s">
        <v>947</v>
      </c>
      <c r="E1174" s="8">
        <v>47.193058239999999</v>
      </c>
      <c r="F1174" s="8">
        <v>-99.324243559999999</v>
      </c>
      <c r="G1174" s="8" t="s">
        <v>956</v>
      </c>
      <c r="H1174" s="8">
        <v>7.36</v>
      </c>
      <c r="I1174" s="8">
        <v>-25.74</v>
      </c>
      <c r="J1174" s="12">
        <v>1.1561244669999999</v>
      </c>
      <c r="K1174" s="8">
        <v>457</v>
      </c>
      <c r="L1174" s="8">
        <f t="shared" si="20"/>
        <v>528348.88141899998</v>
      </c>
      <c r="M1174" s="8">
        <v>1</v>
      </c>
      <c r="N1174" s="12">
        <v>65.663070557609771</v>
      </c>
      <c r="O1174" s="8">
        <v>5728</v>
      </c>
      <c r="P1174" s="8">
        <v>66.539377867867572</v>
      </c>
      <c r="Q1174" s="8" t="s">
        <v>2071</v>
      </c>
      <c r="R1174" s="12">
        <v>138.19272747619198</v>
      </c>
      <c r="S1174" s="8">
        <v>1482</v>
      </c>
    </row>
    <row r="1175" spans="1:19">
      <c r="A1175" s="8" t="s">
        <v>71</v>
      </c>
      <c r="B1175" s="8">
        <v>1</v>
      </c>
      <c r="C1175" s="9">
        <v>39274</v>
      </c>
      <c r="D1175" s="8" t="s">
        <v>947</v>
      </c>
      <c r="E1175" s="8">
        <v>34.153646170000002</v>
      </c>
      <c r="F1175" s="8">
        <v>-109.3063643</v>
      </c>
      <c r="G1175" s="8" t="s">
        <v>949</v>
      </c>
      <c r="H1175" s="8">
        <v>4.62</v>
      </c>
      <c r="I1175" s="8">
        <v>-19.95</v>
      </c>
      <c r="J1175" s="12">
        <v>22.69149827</v>
      </c>
      <c r="K1175" s="8">
        <v>324.18</v>
      </c>
      <c r="L1175" s="8">
        <f t="shared" si="20"/>
        <v>7356129.9091686001</v>
      </c>
      <c r="M1175" s="8">
        <v>2</v>
      </c>
      <c r="N1175" s="12">
        <v>0</v>
      </c>
      <c r="O1175" s="8">
        <v>641</v>
      </c>
      <c r="P1175" s="8">
        <v>9.2732625715683959E-3</v>
      </c>
      <c r="Q1175" s="8" t="s">
        <v>2069</v>
      </c>
      <c r="R1175" s="12">
        <v>4.7010405431623008</v>
      </c>
      <c r="S1175" s="8">
        <v>508</v>
      </c>
    </row>
    <row r="1176" spans="1:19">
      <c r="A1176" s="8" t="s">
        <v>72</v>
      </c>
      <c r="B1176" s="8">
        <v>1</v>
      </c>
      <c r="C1176" s="9">
        <v>39254</v>
      </c>
      <c r="D1176" s="8" t="s">
        <v>947</v>
      </c>
      <c r="E1176" s="8">
        <v>48.752891429999998</v>
      </c>
      <c r="F1176" s="8">
        <v>-109.2416928</v>
      </c>
      <c r="G1176" s="8" t="s">
        <v>956</v>
      </c>
      <c r="H1176" s="8">
        <v>3.01</v>
      </c>
      <c r="I1176" s="8">
        <v>-20.55</v>
      </c>
      <c r="J1176" s="12">
        <v>43.836818819999998</v>
      </c>
      <c r="K1176" s="8">
        <v>317.27999999999997</v>
      </c>
      <c r="L1176" s="8">
        <f t="shared" si="20"/>
        <v>13908545.875209598</v>
      </c>
      <c r="M1176" s="8">
        <v>2</v>
      </c>
      <c r="N1176" s="12">
        <v>0.31634764504565394</v>
      </c>
      <c r="O1176" s="8">
        <v>1356</v>
      </c>
      <c r="P1176" s="8">
        <v>0.31634764504565394</v>
      </c>
      <c r="Q1176" s="8" t="s">
        <v>2069</v>
      </c>
      <c r="R1176" s="12">
        <v>3.7820057951670392</v>
      </c>
      <c r="S1176" s="8">
        <v>518</v>
      </c>
    </row>
    <row r="1177" spans="1:19">
      <c r="A1177" s="8" t="s">
        <v>73</v>
      </c>
      <c r="B1177" s="8">
        <v>1</v>
      </c>
      <c r="C1177" s="9">
        <v>39284</v>
      </c>
      <c r="D1177" s="8" t="s">
        <v>947</v>
      </c>
      <c r="E1177" s="8">
        <v>48.212409819999998</v>
      </c>
      <c r="F1177" s="8">
        <v>-114.5994561</v>
      </c>
      <c r="G1177" s="8" t="s">
        <v>949</v>
      </c>
      <c r="H1177" s="8">
        <v>2.33</v>
      </c>
      <c r="I1177" s="8">
        <v>-22.82</v>
      </c>
      <c r="J1177" s="12">
        <v>86.041453480000001</v>
      </c>
      <c r="K1177" s="8">
        <v>585.41</v>
      </c>
      <c r="L1177" s="8">
        <f t="shared" si="20"/>
        <v>50369527.2817268</v>
      </c>
      <c r="M1177" s="8">
        <v>2</v>
      </c>
      <c r="N1177" s="12">
        <v>0</v>
      </c>
      <c r="O1177" s="8">
        <v>108</v>
      </c>
      <c r="P1177" s="8">
        <v>0</v>
      </c>
      <c r="Q1177" s="8" t="s">
        <v>2069</v>
      </c>
      <c r="R1177" s="12">
        <v>2.7075165750000001</v>
      </c>
      <c r="S1177" s="8">
        <v>244</v>
      </c>
    </row>
    <row r="1178" spans="1:19">
      <c r="A1178" s="8" t="s">
        <v>74</v>
      </c>
      <c r="B1178" s="8">
        <v>1</v>
      </c>
      <c r="C1178" s="9">
        <v>39307</v>
      </c>
      <c r="D1178" s="8" t="s">
        <v>947</v>
      </c>
      <c r="E1178" s="8">
        <v>31.401384369999999</v>
      </c>
      <c r="F1178" s="8">
        <v>-111.0870104</v>
      </c>
      <c r="G1178" s="8" t="s">
        <v>955</v>
      </c>
      <c r="H1178" s="8">
        <v>3.38</v>
      </c>
      <c r="I1178" s="8">
        <v>-23.37</v>
      </c>
      <c r="J1178" s="12">
        <v>6.3004458899999998</v>
      </c>
      <c r="K1178" s="8">
        <v>502</v>
      </c>
      <c r="L1178" s="8">
        <f t="shared" si="20"/>
        <v>3162823.83678</v>
      </c>
      <c r="M1178" s="8">
        <v>1</v>
      </c>
      <c r="N1178" s="12">
        <v>0</v>
      </c>
      <c r="O1178" s="8">
        <v>2234</v>
      </c>
      <c r="P1178" s="8">
        <v>1.5416908338847747E-2</v>
      </c>
      <c r="Q1178" s="8" t="s">
        <v>2069</v>
      </c>
      <c r="R1178" s="12">
        <v>5.4901658094780128</v>
      </c>
      <c r="S1178" s="8">
        <v>159</v>
      </c>
    </row>
    <row r="1179" spans="1:19">
      <c r="A1179" s="8" t="s">
        <v>75</v>
      </c>
      <c r="B1179" s="8">
        <v>1</v>
      </c>
      <c r="C1179" s="9">
        <v>39322</v>
      </c>
      <c r="D1179" s="8" t="s">
        <v>947</v>
      </c>
      <c r="E1179" s="8">
        <v>36.208719180000003</v>
      </c>
      <c r="F1179" s="8">
        <v>-109.0936327</v>
      </c>
      <c r="G1179" s="8" t="s">
        <v>949</v>
      </c>
      <c r="H1179" s="8">
        <v>8.09</v>
      </c>
      <c r="I1179" s="8">
        <v>-21.04</v>
      </c>
      <c r="J1179" s="12">
        <v>7.0226597990000004</v>
      </c>
      <c r="K1179" s="8">
        <v>338.56</v>
      </c>
      <c r="L1179" s="8">
        <f t="shared" si="20"/>
        <v>2377591.7015494402</v>
      </c>
      <c r="M1179" s="8">
        <v>1</v>
      </c>
      <c r="N1179" s="12">
        <v>0</v>
      </c>
      <c r="O1179" s="8">
        <v>466</v>
      </c>
      <c r="P1179" s="8">
        <v>2.0944038941049663E-2</v>
      </c>
      <c r="Q1179" s="8" t="s">
        <v>2069</v>
      </c>
      <c r="R1179" s="12">
        <v>6.2861408990768695</v>
      </c>
      <c r="S1179" s="8">
        <v>352</v>
      </c>
    </row>
    <row r="1180" spans="1:19">
      <c r="A1180" s="8" t="s">
        <v>76</v>
      </c>
      <c r="B1180" s="8">
        <v>1</v>
      </c>
      <c r="C1180" s="9">
        <v>39287</v>
      </c>
      <c r="D1180" s="8" t="s">
        <v>947</v>
      </c>
      <c r="E1180" s="8">
        <v>41.88000298</v>
      </c>
      <c r="F1180" s="8">
        <v>-73.040563230000004</v>
      </c>
      <c r="G1180" s="8" t="s">
        <v>951</v>
      </c>
      <c r="H1180" s="8">
        <v>3.75</v>
      </c>
      <c r="I1180" s="8">
        <v>-21.84</v>
      </c>
      <c r="J1180" s="12">
        <v>2.9590682859999999</v>
      </c>
      <c r="K1180" s="8">
        <v>1367.5</v>
      </c>
      <c r="L1180" s="8">
        <f t="shared" si="20"/>
        <v>4046525.8811049997</v>
      </c>
      <c r="M1180" s="8">
        <v>1</v>
      </c>
      <c r="N1180" s="12">
        <v>0</v>
      </c>
      <c r="O1180" s="8">
        <v>156</v>
      </c>
      <c r="P1180" s="8">
        <v>5.214084025366085</v>
      </c>
      <c r="Q1180" s="8" t="s">
        <v>2069</v>
      </c>
      <c r="R1180" s="12">
        <v>21.538001212658898</v>
      </c>
      <c r="S1180" s="8">
        <v>58</v>
      </c>
    </row>
    <row r="1181" spans="1:19">
      <c r="A1181" s="8" t="s">
        <v>77</v>
      </c>
      <c r="B1181" s="8">
        <v>1</v>
      </c>
      <c r="C1181" s="9">
        <v>39342</v>
      </c>
      <c r="D1181" s="8" t="s">
        <v>947</v>
      </c>
      <c r="E1181" s="8">
        <v>38.14855815</v>
      </c>
      <c r="F1181" s="8">
        <v>-119.3636363</v>
      </c>
      <c r="G1181" s="8" t="s">
        <v>955</v>
      </c>
      <c r="H1181" s="8">
        <v>0.61</v>
      </c>
      <c r="I1181" s="8">
        <v>-10.84</v>
      </c>
      <c r="J1181" s="12">
        <v>78.046677869999996</v>
      </c>
      <c r="K1181" s="8">
        <v>1033.3399999999999</v>
      </c>
      <c r="L1181" s="8">
        <f t="shared" si="20"/>
        <v>80648754.110185787</v>
      </c>
      <c r="M1181" s="8">
        <v>2</v>
      </c>
      <c r="N1181" s="12">
        <v>0</v>
      </c>
      <c r="O1181" s="8">
        <v>82</v>
      </c>
      <c r="P1181" s="8">
        <v>2.3035755218109962E-2</v>
      </c>
      <c r="Q1181" s="8" t="s">
        <v>2069</v>
      </c>
      <c r="R1181" s="12">
        <v>5.2047233503081367</v>
      </c>
      <c r="S1181" s="8">
        <v>56</v>
      </c>
    </row>
    <row r="1182" spans="1:19">
      <c r="A1182" s="8" t="s">
        <v>78</v>
      </c>
      <c r="B1182" s="8">
        <v>1</v>
      </c>
      <c r="C1182" s="9">
        <v>39274</v>
      </c>
      <c r="D1182" s="8" t="s">
        <v>947</v>
      </c>
      <c r="E1182" s="8">
        <v>41.172051619999998</v>
      </c>
      <c r="F1182" s="8">
        <v>-85.93794192</v>
      </c>
      <c r="G1182" s="8" t="s">
        <v>952</v>
      </c>
      <c r="H1182" s="8">
        <v>10.31</v>
      </c>
      <c r="I1182" s="8">
        <v>-28</v>
      </c>
      <c r="J1182" s="12">
        <v>84.208598879999997</v>
      </c>
      <c r="K1182" s="8">
        <v>954.56</v>
      </c>
      <c r="L1182" s="8">
        <f t="shared" si="20"/>
        <v>80382160.146892801</v>
      </c>
      <c r="M1182" s="8">
        <v>2</v>
      </c>
      <c r="N1182" s="12">
        <v>91.950557246939425</v>
      </c>
      <c r="O1182" s="8">
        <v>763</v>
      </c>
      <c r="P1182" s="8">
        <v>92.14820390121659</v>
      </c>
      <c r="Q1182" s="8" t="s">
        <v>2071</v>
      </c>
      <c r="R1182" s="12">
        <v>172.73676522795853</v>
      </c>
      <c r="S1182" s="8">
        <v>497</v>
      </c>
    </row>
    <row r="1183" spans="1:19">
      <c r="A1183" s="8" t="s">
        <v>79</v>
      </c>
      <c r="B1183" s="8">
        <v>1</v>
      </c>
      <c r="C1183" s="9">
        <v>39253</v>
      </c>
      <c r="D1183" s="8" t="s">
        <v>947</v>
      </c>
      <c r="E1183" s="8">
        <v>39.639175999999999</v>
      </c>
      <c r="F1183" s="8">
        <v>-95.452705839999993</v>
      </c>
      <c r="G1183" s="8" t="s">
        <v>953</v>
      </c>
      <c r="H1183" s="8">
        <v>12.74</v>
      </c>
      <c r="I1183" s="8">
        <v>-26.35</v>
      </c>
      <c r="J1183" s="12">
        <v>24.14758788</v>
      </c>
      <c r="K1183" s="8">
        <v>939.67</v>
      </c>
      <c r="L1183" s="8">
        <f t="shared" si="20"/>
        <v>22690763.903199602</v>
      </c>
      <c r="M1183" s="8">
        <v>2</v>
      </c>
      <c r="N1183" s="12">
        <v>69.712934988188152</v>
      </c>
      <c r="O1183" s="8">
        <v>1158</v>
      </c>
      <c r="P1183" s="8">
        <v>69.867814327092958</v>
      </c>
      <c r="Q1183" s="8" t="s">
        <v>2071</v>
      </c>
      <c r="R1183" s="12">
        <v>140.90494056291803</v>
      </c>
      <c r="S1183" s="8">
        <v>277</v>
      </c>
    </row>
    <row r="1184" spans="1:19">
      <c r="A1184" s="8" t="s">
        <v>80</v>
      </c>
      <c r="B1184" s="8">
        <v>1</v>
      </c>
      <c r="C1184" s="9">
        <v>39317</v>
      </c>
      <c r="D1184" s="8" t="s">
        <v>947</v>
      </c>
      <c r="E1184" s="8">
        <v>39.416226940000001</v>
      </c>
      <c r="F1184" s="8">
        <v>-75.68870871</v>
      </c>
      <c r="G1184" s="8" t="s">
        <v>950</v>
      </c>
      <c r="H1184" s="8">
        <v>7.94</v>
      </c>
      <c r="I1184" s="8">
        <v>-28.53</v>
      </c>
      <c r="J1184" s="12">
        <v>24.37629557</v>
      </c>
      <c r="K1184" s="8">
        <v>1099.1400000000001</v>
      </c>
      <c r="L1184" s="8">
        <f t="shared" si="20"/>
        <v>26792961.512809802</v>
      </c>
      <c r="M1184" s="8">
        <v>2</v>
      </c>
      <c r="N1184" s="12">
        <v>47.264073849593544</v>
      </c>
      <c r="O1184" s="8">
        <v>975</v>
      </c>
      <c r="P1184" s="8">
        <v>49.509422177555258</v>
      </c>
      <c r="Q1184" s="8" t="s">
        <v>2071</v>
      </c>
      <c r="R1184" s="12">
        <v>126.57082256800521</v>
      </c>
      <c r="S1184" s="8">
        <v>215</v>
      </c>
    </row>
    <row r="1185" spans="1:19">
      <c r="A1185" s="8" t="s">
        <v>81</v>
      </c>
      <c r="B1185" s="8">
        <v>1</v>
      </c>
      <c r="C1185" s="9">
        <v>39307</v>
      </c>
      <c r="D1185" s="8" t="s">
        <v>947</v>
      </c>
      <c r="E1185" s="8">
        <v>45.997911619999996</v>
      </c>
      <c r="F1185" s="8">
        <v>-89.543690290000001</v>
      </c>
      <c r="G1185" s="8" t="s">
        <v>952</v>
      </c>
      <c r="H1185" s="8">
        <v>3.17</v>
      </c>
      <c r="I1185" s="8">
        <v>-18.899999999999999</v>
      </c>
      <c r="J1185" s="12">
        <v>68.558554340000001</v>
      </c>
      <c r="K1185" s="8">
        <v>806.69</v>
      </c>
      <c r="L1185" s="8">
        <f t="shared" si="20"/>
        <v>55305500.200534604</v>
      </c>
      <c r="M1185" s="8">
        <v>2</v>
      </c>
      <c r="N1185" s="12">
        <v>0</v>
      </c>
      <c r="O1185" s="8">
        <v>293</v>
      </c>
      <c r="P1185" s="8">
        <v>0</v>
      </c>
      <c r="Q1185" s="8" t="s">
        <v>2069</v>
      </c>
      <c r="R1185" s="12">
        <v>6.7994846500000001</v>
      </c>
      <c r="S1185" s="8">
        <v>102</v>
      </c>
    </row>
    <row r="1186" spans="1:19">
      <c r="A1186" s="8" t="s">
        <v>82</v>
      </c>
      <c r="B1186" s="8">
        <v>1</v>
      </c>
      <c r="C1186" s="9">
        <v>39296</v>
      </c>
      <c r="D1186" s="8" t="s">
        <v>947</v>
      </c>
      <c r="E1186" s="8">
        <v>33.395251209999998</v>
      </c>
      <c r="F1186" s="8">
        <v>-99.391382649999997</v>
      </c>
      <c r="G1186" s="8" t="s">
        <v>954</v>
      </c>
      <c r="H1186" s="8">
        <v>5.84</v>
      </c>
      <c r="I1186" s="8">
        <v>-27.27</v>
      </c>
      <c r="J1186" s="12">
        <v>623.4689363</v>
      </c>
      <c r="K1186" s="8">
        <v>669.4</v>
      </c>
      <c r="L1186" s="8">
        <f t="shared" si="20"/>
        <v>417350105.95921999</v>
      </c>
      <c r="M1186" s="8">
        <v>3</v>
      </c>
      <c r="N1186" s="12">
        <v>11.528361288783588</v>
      </c>
      <c r="O1186" s="8">
        <v>898</v>
      </c>
      <c r="P1186" s="8">
        <v>11.54202223056129</v>
      </c>
      <c r="Q1186" s="8" t="s">
        <v>2071</v>
      </c>
      <c r="R1186" s="12">
        <v>25.992493179441112</v>
      </c>
      <c r="S1186" s="8">
        <v>406</v>
      </c>
    </row>
    <row r="1187" spans="1:19">
      <c r="A1187" s="8" t="s">
        <v>83</v>
      </c>
      <c r="B1187" s="8">
        <v>1</v>
      </c>
      <c r="C1187" s="9">
        <v>39289</v>
      </c>
      <c r="D1187" s="8" t="s">
        <v>947</v>
      </c>
      <c r="E1187" s="8">
        <v>39.348605110000001</v>
      </c>
      <c r="F1187" s="8">
        <v>-86.108015699999996</v>
      </c>
      <c r="G1187" s="8" t="s">
        <v>953</v>
      </c>
      <c r="H1187" s="8">
        <v>2.4500000000000002</v>
      </c>
      <c r="I1187" s="8">
        <v>-26.48</v>
      </c>
      <c r="J1187" s="12">
        <v>6.82085922</v>
      </c>
      <c r="K1187" s="8">
        <v>1089.33</v>
      </c>
      <c r="L1187" s="8">
        <f t="shared" si="20"/>
        <v>7430166.5741225993</v>
      </c>
      <c r="M1187" s="8">
        <v>1</v>
      </c>
      <c r="N1187" s="12">
        <v>16.971928545389328</v>
      </c>
      <c r="O1187" s="8">
        <v>342</v>
      </c>
      <c r="P1187" s="8">
        <v>17.928957161206444</v>
      </c>
      <c r="Q1187" s="8" t="s">
        <v>2071</v>
      </c>
      <c r="R1187" s="12">
        <v>48.285913573955</v>
      </c>
      <c r="S1187" s="8">
        <v>252</v>
      </c>
    </row>
    <row r="1188" spans="1:19">
      <c r="A1188" s="8" t="s">
        <v>84</v>
      </c>
      <c r="B1188" s="8">
        <v>1</v>
      </c>
      <c r="C1188" s="9">
        <v>39281</v>
      </c>
      <c r="D1188" s="8" t="s">
        <v>947</v>
      </c>
      <c r="E1188" s="8">
        <v>41.633402689999997</v>
      </c>
      <c r="F1188" s="8">
        <v>-76.840810419999997</v>
      </c>
      <c r="G1188" s="8" t="s">
        <v>951</v>
      </c>
      <c r="H1188" s="8">
        <v>5.59</v>
      </c>
      <c r="I1188" s="8">
        <v>-25.68</v>
      </c>
      <c r="J1188" s="12">
        <v>1.62254867</v>
      </c>
      <c r="K1188" s="8">
        <v>999.5</v>
      </c>
      <c r="L1188" s="8">
        <f t="shared" si="20"/>
        <v>1621737.3956650002</v>
      </c>
      <c r="M1188" s="8">
        <v>1</v>
      </c>
      <c r="N1188" s="12">
        <v>5.111281562974626</v>
      </c>
      <c r="O1188" s="8">
        <v>220</v>
      </c>
      <c r="P1188" s="8">
        <v>5.6040371580348349</v>
      </c>
      <c r="Q1188" s="8" t="s">
        <v>2070</v>
      </c>
      <c r="R1188" s="12">
        <v>41.434125593845259</v>
      </c>
      <c r="S1188" s="8">
        <v>118</v>
      </c>
    </row>
    <row r="1189" spans="1:19">
      <c r="A1189" s="8" t="s">
        <v>85</v>
      </c>
      <c r="B1189" s="8">
        <v>1</v>
      </c>
      <c r="C1189" s="9">
        <v>39296</v>
      </c>
      <c r="D1189" s="8" t="s">
        <v>947</v>
      </c>
      <c r="E1189" s="8">
        <v>44.849559749999997</v>
      </c>
      <c r="F1189" s="8">
        <v>-69.231170700000007</v>
      </c>
      <c r="G1189" s="8" t="s">
        <v>951</v>
      </c>
      <c r="H1189" s="8">
        <v>3.64</v>
      </c>
      <c r="I1189" s="8">
        <v>-28.78</v>
      </c>
      <c r="J1189" s="12">
        <v>481.08054970000001</v>
      </c>
      <c r="K1189" s="8">
        <v>1100.23</v>
      </c>
      <c r="L1189" s="8">
        <f t="shared" si="20"/>
        <v>529299253.19643098</v>
      </c>
      <c r="M1189" s="8">
        <v>3</v>
      </c>
      <c r="N1189" s="12">
        <v>8.2873977413683004</v>
      </c>
      <c r="O1189" s="8">
        <v>366</v>
      </c>
      <c r="P1189" s="8">
        <v>9.6783997382632077</v>
      </c>
      <c r="Q1189" s="8" t="s">
        <v>2071</v>
      </c>
      <c r="R1189" s="12">
        <v>19.758486308881178</v>
      </c>
      <c r="S1189" s="8">
        <v>104</v>
      </c>
    </row>
    <row r="1190" spans="1:19">
      <c r="A1190" s="8" t="s">
        <v>86</v>
      </c>
      <c r="B1190" s="8">
        <v>1</v>
      </c>
      <c r="C1190" s="9">
        <v>39280</v>
      </c>
      <c r="D1190" s="8" t="s">
        <v>947</v>
      </c>
      <c r="E1190" s="8">
        <v>34.594407220000001</v>
      </c>
      <c r="F1190" s="8">
        <v>-97.686364850000004</v>
      </c>
      <c r="G1190" s="8" t="s">
        <v>954</v>
      </c>
      <c r="H1190" s="8">
        <v>5.73</v>
      </c>
      <c r="I1190" s="8">
        <v>-29.48</v>
      </c>
      <c r="J1190" s="12">
        <v>97.169308229999999</v>
      </c>
      <c r="K1190" s="8">
        <v>935.58</v>
      </c>
      <c r="L1190" s="8">
        <f t="shared" si="20"/>
        <v>90909661.393823415</v>
      </c>
      <c r="M1190" s="8">
        <v>2</v>
      </c>
      <c r="N1190" s="12">
        <v>4.3835733778383812</v>
      </c>
      <c r="O1190" s="8">
        <v>521</v>
      </c>
      <c r="P1190" s="8">
        <v>4.4827777337671382</v>
      </c>
      <c r="Q1190" s="8" t="s">
        <v>2069</v>
      </c>
      <c r="R1190" s="12">
        <v>25.653768307125279</v>
      </c>
      <c r="S1190" s="8">
        <v>474</v>
      </c>
    </row>
    <row r="1191" spans="1:19">
      <c r="A1191" s="8" t="s">
        <v>87</v>
      </c>
      <c r="B1191" s="8">
        <v>1</v>
      </c>
      <c r="C1191" s="9">
        <v>39324</v>
      </c>
      <c r="D1191" s="8" t="s">
        <v>947</v>
      </c>
      <c r="E1191" s="8">
        <v>37.21418362</v>
      </c>
      <c r="F1191" s="8">
        <v>-78.625387110000005</v>
      </c>
      <c r="G1191" s="8" t="s">
        <v>957</v>
      </c>
      <c r="H1191" s="8">
        <v>5.3</v>
      </c>
      <c r="I1191" s="8">
        <v>-19.559999999999999</v>
      </c>
      <c r="J1191" s="12">
        <v>36.501059679999997</v>
      </c>
      <c r="K1191" s="8">
        <v>1153.24</v>
      </c>
      <c r="L1191" s="8">
        <f t="shared" si="20"/>
        <v>42094482.065363199</v>
      </c>
      <c r="M1191" s="8">
        <v>2</v>
      </c>
      <c r="N1191" s="12">
        <v>9.7549594784805436</v>
      </c>
      <c r="O1191" s="8">
        <v>656</v>
      </c>
      <c r="P1191" s="8">
        <v>9.9683105649769992</v>
      </c>
      <c r="Q1191" s="8" t="s">
        <v>2070</v>
      </c>
      <c r="R1191" s="12">
        <v>36.470654315084523</v>
      </c>
      <c r="S1191" s="8">
        <v>95</v>
      </c>
    </row>
    <row r="1192" spans="1:19">
      <c r="A1192" s="8" t="s">
        <v>88</v>
      </c>
      <c r="B1192" s="8">
        <v>1</v>
      </c>
      <c r="C1192" s="9">
        <v>39294</v>
      </c>
      <c r="D1192" s="8" t="s">
        <v>947</v>
      </c>
      <c r="E1192" s="8">
        <v>42.373288479999999</v>
      </c>
      <c r="F1192" s="8">
        <v>-88.127148509999998</v>
      </c>
      <c r="G1192" s="8" t="s">
        <v>953</v>
      </c>
      <c r="H1192" s="8">
        <v>7.27</v>
      </c>
      <c r="I1192" s="8">
        <v>-28.36</v>
      </c>
      <c r="J1192" s="12">
        <v>99.246366230000007</v>
      </c>
      <c r="K1192" s="8">
        <v>898.96</v>
      </c>
      <c r="L1192" s="8">
        <f t="shared" si="20"/>
        <v>89218513.386120811</v>
      </c>
      <c r="M1192" s="8">
        <v>2</v>
      </c>
      <c r="N1192" s="12">
        <v>19.672746521270799</v>
      </c>
      <c r="O1192" s="8">
        <v>1520</v>
      </c>
      <c r="P1192" s="8">
        <v>29.279013769288309</v>
      </c>
      <c r="Q1192" s="8" t="s">
        <v>2071</v>
      </c>
      <c r="R1192" s="12">
        <v>83.340182974468945</v>
      </c>
      <c r="S1192" s="8">
        <v>938</v>
      </c>
    </row>
    <row r="1193" spans="1:19">
      <c r="A1193" s="8" t="s">
        <v>89</v>
      </c>
      <c r="B1193" s="8">
        <v>1</v>
      </c>
      <c r="C1193" s="9">
        <v>39309</v>
      </c>
      <c r="D1193" s="8" t="s">
        <v>947</v>
      </c>
      <c r="E1193" s="8">
        <v>28.102433699999999</v>
      </c>
      <c r="F1193" s="8">
        <v>-82.721145250000006</v>
      </c>
      <c r="G1193" s="8" t="s">
        <v>950</v>
      </c>
      <c r="H1193" s="8">
        <v>3.18</v>
      </c>
      <c r="I1193" s="8">
        <v>-27.4</v>
      </c>
      <c r="J1193" s="12">
        <v>168.64182479999999</v>
      </c>
      <c r="K1193" s="8">
        <v>1308.22</v>
      </c>
      <c r="L1193" s="8">
        <f t="shared" si="20"/>
        <v>220620608.03985599</v>
      </c>
      <c r="M1193" s="8">
        <v>3</v>
      </c>
      <c r="N1193" s="12">
        <v>11.048464324966199</v>
      </c>
      <c r="O1193" s="8">
        <v>1069</v>
      </c>
      <c r="P1193" s="8">
        <v>22.121429624141498</v>
      </c>
      <c r="Q1193" s="8" t="s">
        <v>2070</v>
      </c>
      <c r="R1193" s="12">
        <v>63.263717893428577</v>
      </c>
      <c r="S1193" s="8">
        <v>768</v>
      </c>
    </row>
    <row r="1194" spans="1:19">
      <c r="A1194" s="8" t="s">
        <v>90</v>
      </c>
      <c r="B1194" s="8">
        <v>1</v>
      </c>
      <c r="C1194" s="9">
        <v>39322</v>
      </c>
      <c r="D1194" s="8" t="s">
        <v>947</v>
      </c>
      <c r="E1194" s="8">
        <v>42.733566940000003</v>
      </c>
      <c r="F1194" s="8">
        <v>-72.103210540000006</v>
      </c>
      <c r="G1194" s="8" t="s">
        <v>951</v>
      </c>
      <c r="H1194" s="8">
        <v>3.95</v>
      </c>
      <c r="I1194" s="8">
        <v>-30.52</v>
      </c>
      <c r="J1194" s="12">
        <v>12.363710409999999</v>
      </c>
      <c r="K1194" s="8">
        <v>1199.75</v>
      </c>
      <c r="L1194" s="8">
        <f t="shared" si="20"/>
        <v>14833361.564397499</v>
      </c>
      <c r="M1194" s="8">
        <v>2</v>
      </c>
      <c r="N1194" s="12">
        <v>1.2539243912944413</v>
      </c>
      <c r="O1194" s="8">
        <v>244</v>
      </c>
      <c r="P1194" s="8">
        <v>2.2978408518062334</v>
      </c>
      <c r="Q1194" s="8" t="s">
        <v>2069</v>
      </c>
      <c r="R1194" s="12">
        <v>16.304816830926629</v>
      </c>
      <c r="S1194" s="8">
        <v>52</v>
      </c>
    </row>
    <row r="1195" spans="1:19">
      <c r="A1195" s="8" t="s">
        <v>91</v>
      </c>
      <c r="B1195" s="8">
        <v>1</v>
      </c>
      <c r="C1195" s="9">
        <v>39286</v>
      </c>
      <c r="D1195" s="8" t="s">
        <v>947</v>
      </c>
      <c r="E1195" s="8">
        <v>44.941959099999998</v>
      </c>
      <c r="F1195" s="8">
        <v>-94.031912840000004</v>
      </c>
      <c r="G1195" s="8" t="s">
        <v>952</v>
      </c>
      <c r="H1195" s="8">
        <v>7.42</v>
      </c>
      <c r="I1195" s="8">
        <v>-13.78</v>
      </c>
      <c r="J1195" s="12">
        <v>2.4512898110000001</v>
      </c>
      <c r="K1195" s="8">
        <v>735.5</v>
      </c>
      <c r="L1195" s="8">
        <f t="shared" si="20"/>
        <v>1802923.6559905</v>
      </c>
      <c r="M1195" s="8">
        <v>1</v>
      </c>
      <c r="N1195" s="12">
        <v>86.340692255257778</v>
      </c>
      <c r="O1195" s="8">
        <v>15625</v>
      </c>
      <c r="P1195" s="8">
        <v>88.227498541175152</v>
      </c>
      <c r="Q1195" s="8" t="s">
        <v>2071</v>
      </c>
      <c r="R1195" s="12">
        <v>184.69735680266348</v>
      </c>
      <c r="S1195" s="8">
        <v>1523</v>
      </c>
    </row>
    <row r="1196" spans="1:19">
      <c r="A1196" s="8" t="s">
        <v>92</v>
      </c>
      <c r="B1196" s="8">
        <v>1</v>
      </c>
      <c r="C1196" s="9">
        <v>39246</v>
      </c>
      <c r="D1196" s="8" t="s">
        <v>947</v>
      </c>
      <c r="E1196" s="8">
        <v>37.758223129999998</v>
      </c>
      <c r="F1196" s="8">
        <v>-94.853923219999999</v>
      </c>
      <c r="G1196" s="8" t="s">
        <v>953</v>
      </c>
      <c r="H1196" s="8">
        <v>6.19</v>
      </c>
      <c r="I1196" s="8">
        <v>-29.07</v>
      </c>
      <c r="J1196" s="12">
        <v>7.5782126449999998</v>
      </c>
      <c r="K1196" s="8">
        <v>1129.8800000000001</v>
      </c>
      <c r="L1196" s="8">
        <f t="shared" si="20"/>
        <v>8562470.9033326004</v>
      </c>
      <c r="M1196" s="8">
        <v>1</v>
      </c>
      <c r="N1196" s="12">
        <v>24.219959784461814</v>
      </c>
      <c r="O1196" s="8">
        <v>866</v>
      </c>
      <c r="P1196" s="8">
        <v>24.353556153081527</v>
      </c>
      <c r="Q1196" s="8" t="s">
        <v>2071</v>
      </c>
      <c r="R1196" s="12">
        <v>62.301059431165086</v>
      </c>
      <c r="S1196" s="8">
        <v>212</v>
      </c>
    </row>
    <row r="1197" spans="1:19">
      <c r="A1197" s="8" t="s">
        <v>93</v>
      </c>
      <c r="B1197" s="8">
        <v>1</v>
      </c>
      <c r="C1197" s="9">
        <v>39268</v>
      </c>
      <c r="D1197" s="8" t="s">
        <v>947</v>
      </c>
      <c r="E1197" s="8">
        <v>38.517254309999998</v>
      </c>
      <c r="F1197" s="8">
        <v>-111.5318192</v>
      </c>
      <c r="G1197" s="8" t="s">
        <v>949</v>
      </c>
      <c r="H1197" s="8">
        <v>4.3899999999999997</v>
      </c>
      <c r="I1197" s="8">
        <v>-27.58</v>
      </c>
      <c r="J1197" s="12">
        <v>200.43956900000001</v>
      </c>
      <c r="K1197" s="8">
        <v>563.36</v>
      </c>
      <c r="L1197" s="8">
        <f t="shared" si="20"/>
        <v>112919635.59184001</v>
      </c>
      <c r="M1197" s="8">
        <v>3</v>
      </c>
      <c r="N1197" s="12">
        <v>0</v>
      </c>
      <c r="O1197" s="8">
        <v>353</v>
      </c>
      <c r="P1197" s="8">
        <v>1.0733977341569718E-3</v>
      </c>
      <c r="Q1197" s="8" t="s">
        <v>2069</v>
      </c>
      <c r="R1197" s="12">
        <v>6.3808357569819423</v>
      </c>
      <c r="S1197" s="8">
        <v>192</v>
      </c>
    </row>
    <row r="1198" spans="1:19">
      <c r="A1198" s="8" t="s">
        <v>94</v>
      </c>
      <c r="B1198" s="8">
        <v>1</v>
      </c>
      <c r="C1198" s="9">
        <v>39288</v>
      </c>
      <c r="D1198" s="8" t="s">
        <v>947</v>
      </c>
      <c r="E1198" s="8">
        <v>46.252123580000003</v>
      </c>
      <c r="F1198" s="8">
        <v>-96.036361799999995</v>
      </c>
      <c r="G1198" s="8" t="s">
        <v>952</v>
      </c>
      <c r="H1198" s="8">
        <v>6.57</v>
      </c>
      <c r="I1198" s="8">
        <v>-23.02</v>
      </c>
      <c r="J1198" s="12">
        <v>2.769473992</v>
      </c>
      <c r="K1198" s="8">
        <v>584.75</v>
      </c>
      <c r="L1198" s="8">
        <f t="shared" si="20"/>
        <v>1619449.9168219999</v>
      </c>
      <c r="M1198" s="8">
        <v>1</v>
      </c>
      <c r="N1198" s="12">
        <v>35.313242771914794</v>
      </c>
      <c r="O1198" s="8">
        <v>1002</v>
      </c>
      <c r="P1198" s="8">
        <v>35.776230371258173</v>
      </c>
      <c r="Q1198" s="8" t="s">
        <v>2071</v>
      </c>
      <c r="R1198" s="12">
        <v>88.280811676667454</v>
      </c>
      <c r="S1198" s="8">
        <v>642</v>
      </c>
    </row>
    <row r="1199" spans="1:19">
      <c r="A1199" s="8" t="s">
        <v>95</v>
      </c>
      <c r="B1199" s="8">
        <v>1</v>
      </c>
      <c r="C1199" s="9">
        <v>39324</v>
      </c>
      <c r="D1199" s="8" t="s">
        <v>947</v>
      </c>
      <c r="E1199" s="8">
        <v>39.681020410000002</v>
      </c>
      <c r="F1199" s="8">
        <v>-84.687053860000006</v>
      </c>
      <c r="G1199" s="8" t="s">
        <v>953</v>
      </c>
      <c r="H1199" s="8">
        <v>9.9700000000000006</v>
      </c>
      <c r="I1199" s="8">
        <v>-23.97</v>
      </c>
      <c r="J1199" s="12">
        <v>22.852949429999999</v>
      </c>
      <c r="K1199" s="8">
        <v>1018.58</v>
      </c>
      <c r="L1199" s="8">
        <f t="shared" si="20"/>
        <v>23277557.230409399</v>
      </c>
      <c r="M1199" s="8">
        <v>2</v>
      </c>
      <c r="N1199" s="12">
        <v>38.900597803493234</v>
      </c>
      <c r="O1199" s="8">
        <v>698</v>
      </c>
      <c r="P1199" s="8">
        <v>44.286463241869605</v>
      </c>
      <c r="Q1199" s="8" t="s">
        <v>2072</v>
      </c>
      <c r="R1199" s="12">
        <v>124.08265174615924</v>
      </c>
      <c r="S1199" s="8">
        <v>365</v>
      </c>
    </row>
    <row r="1200" spans="1:19">
      <c r="A1200" s="8" t="s">
        <v>96</v>
      </c>
      <c r="B1200" s="8">
        <v>1</v>
      </c>
      <c r="C1200" s="9">
        <v>39332</v>
      </c>
      <c r="D1200" s="8" t="s">
        <v>947</v>
      </c>
      <c r="E1200" s="8">
        <v>35.142394770000003</v>
      </c>
      <c r="F1200" s="8">
        <v>-90.457798510000003</v>
      </c>
      <c r="G1200" s="8" t="s">
        <v>950</v>
      </c>
      <c r="H1200" s="8">
        <v>5.19</v>
      </c>
      <c r="I1200" s="8">
        <v>-33.590000000000003</v>
      </c>
      <c r="J1200" s="12">
        <v>131.73949490000001</v>
      </c>
      <c r="K1200" s="8">
        <v>1314.25</v>
      </c>
      <c r="L1200" s="8">
        <f t="shared" si="20"/>
        <v>173138631.17232502</v>
      </c>
      <c r="M1200" s="8">
        <v>3</v>
      </c>
      <c r="N1200" s="12">
        <v>95.162785461689211</v>
      </c>
      <c r="O1200" s="8">
        <v>848</v>
      </c>
      <c r="P1200" s="8">
        <v>95.773484793435316</v>
      </c>
      <c r="Q1200" s="8" t="s">
        <v>2071</v>
      </c>
      <c r="R1200" s="12">
        <v>163.3358745505036</v>
      </c>
      <c r="S1200" s="8">
        <v>510</v>
      </c>
    </row>
    <row r="1201" spans="1:19">
      <c r="A1201" s="8" t="s">
        <v>97</v>
      </c>
      <c r="B1201" s="8">
        <v>1</v>
      </c>
      <c r="C1201" s="9">
        <v>39316</v>
      </c>
      <c r="D1201" s="8" t="s">
        <v>947</v>
      </c>
      <c r="E1201" s="8">
        <v>43.892036429999997</v>
      </c>
      <c r="F1201" s="8">
        <v>-73.052323349999995</v>
      </c>
      <c r="G1201" s="8" t="s">
        <v>951</v>
      </c>
      <c r="H1201" s="8">
        <v>4.62</v>
      </c>
      <c r="I1201" s="8">
        <v>-22.7</v>
      </c>
      <c r="J1201" s="12">
        <v>1.747456371</v>
      </c>
      <c r="K1201" s="8">
        <v>1190</v>
      </c>
      <c r="L1201" s="8">
        <f t="shared" si="20"/>
        <v>2079473.08149</v>
      </c>
      <c r="M1201" s="8">
        <v>1</v>
      </c>
      <c r="N1201" s="12">
        <v>0</v>
      </c>
      <c r="O1201" s="8">
        <v>177</v>
      </c>
      <c r="P1201" s="8">
        <v>0</v>
      </c>
      <c r="Q1201" s="8" t="s">
        <v>2069</v>
      </c>
      <c r="R1201" s="12">
        <v>7.6829371450000004</v>
      </c>
      <c r="S1201" s="8">
        <v>56</v>
      </c>
    </row>
    <row r="1202" spans="1:19">
      <c r="A1202" s="8" t="s">
        <v>98</v>
      </c>
      <c r="B1202" s="8">
        <v>1</v>
      </c>
      <c r="C1202" s="9">
        <v>39237</v>
      </c>
      <c r="D1202" s="8" t="s">
        <v>947</v>
      </c>
      <c r="E1202" s="8">
        <v>44.364562220000003</v>
      </c>
      <c r="F1202" s="8">
        <v>-101.0545158</v>
      </c>
      <c r="G1202" s="8" t="s">
        <v>956</v>
      </c>
      <c r="H1202" s="8">
        <v>7.72</v>
      </c>
      <c r="I1202" s="8">
        <v>-22.23</v>
      </c>
      <c r="J1202" s="12">
        <v>46.218004409999999</v>
      </c>
      <c r="K1202" s="8">
        <v>465.55</v>
      </c>
      <c r="L1202" s="8">
        <f t="shared" si="20"/>
        <v>21516791.953075498</v>
      </c>
      <c r="M1202" s="8">
        <v>2</v>
      </c>
      <c r="N1202" s="12">
        <v>28.151076828373167</v>
      </c>
      <c r="O1202" s="8">
        <v>5181</v>
      </c>
      <c r="P1202" s="8">
        <v>28.306885254589897</v>
      </c>
      <c r="Q1202" s="8" t="s">
        <v>2071</v>
      </c>
      <c r="R1202" s="12">
        <v>60.653931458124042</v>
      </c>
      <c r="S1202" s="8">
        <v>12710</v>
      </c>
    </row>
    <row r="1203" spans="1:19">
      <c r="A1203" s="8" t="s">
        <v>99</v>
      </c>
      <c r="B1203" s="8">
        <v>1</v>
      </c>
      <c r="C1203" s="9">
        <v>39323</v>
      </c>
      <c r="D1203" s="8" t="s">
        <v>947</v>
      </c>
      <c r="E1203" s="8">
        <v>34.51894059</v>
      </c>
      <c r="F1203" s="8">
        <v>-98.881328679999996</v>
      </c>
      <c r="G1203" s="8" t="s">
        <v>954</v>
      </c>
      <c r="H1203" s="8">
        <v>5.59</v>
      </c>
      <c r="I1203" s="8">
        <v>-29.51</v>
      </c>
      <c r="J1203" s="12">
        <v>148.4574939</v>
      </c>
      <c r="K1203" s="8">
        <v>775.83</v>
      </c>
      <c r="L1203" s="8">
        <f t="shared" si="20"/>
        <v>115177777.49243701</v>
      </c>
      <c r="M1203" s="8">
        <v>3</v>
      </c>
      <c r="N1203" s="12">
        <v>6.4685863149950418</v>
      </c>
      <c r="O1203" s="8">
        <v>721</v>
      </c>
      <c r="P1203" s="8">
        <v>6.7135501532267199</v>
      </c>
      <c r="Q1203" s="8" t="s">
        <v>2069</v>
      </c>
      <c r="R1203" s="12">
        <v>21.158902573149497</v>
      </c>
      <c r="S1203" s="8">
        <v>285</v>
      </c>
    </row>
    <row r="1204" spans="1:19">
      <c r="A1204" s="8" t="s">
        <v>100</v>
      </c>
      <c r="B1204" s="8">
        <v>1</v>
      </c>
      <c r="C1204" s="9">
        <v>39345</v>
      </c>
      <c r="D1204" s="8" t="s">
        <v>947</v>
      </c>
      <c r="E1204" s="8">
        <v>37.788611009999997</v>
      </c>
      <c r="F1204" s="8">
        <v>-119.07405439999999</v>
      </c>
      <c r="G1204" s="8" t="s">
        <v>955</v>
      </c>
      <c r="H1204" s="8">
        <v>6.24</v>
      </c>
      <c r="I1204" s="8">
        <v>-22.36</v>
      </c>
      <c r="J1204" s="12">
        <v>6.9227637680000003</v>
      </c>
      <c r="K1204" s="8">
        <v>745.25</v>
      </c>
      <c r="L1204" s="8">
        <f t="shared" si="20"/>
        <v>5159189.6981020002</v>
      </c>
      <c r="M1204" s="8">
        <v>1</v>
      </c>
      <c r="N1204" s="12">
        <v>0</v>
      </c>
      <c r="O1204" s="8">
        <v>514</v>
      </c>
      <c r="P1204" s="8">
        <v>4.3239694886552424E-2</v>
      </c>
      <c r="Q1204" s="8" t="s">
        <v>2069</v>
      </c>
      <c r="R1204" s="12">
        <v>4.8575280925398614</v>
      </c>
      <c r="S1204" s="8">
        <v>303</v>
      </c>
    </row>
    <row r="1205" spans="1:19">
      <c r="A1205" s="8" t="s">
        <v>101</v>
      </c>
      <c r="B1205" s="8">
        <v>1</v>
      </c>
      <c r="C1205" s="9">
        <v>39248</v>
      </c>
      <c r="D1205" s="8" t="s">
        <v>947</v>
      </c>
      <c r="E1205" s="8">
        <v>38.83461964</v>
      </c>
      <c r="F1205" s="8">
        <v>-94.74900513</v>
      </c>
      <c r="G1205" s="8" t="s">
        <v>953</v>
      </c>
      <c r="H1205" s="8">
        <v>13.64</v>
      </c>
      <c r="I1205" s="8">
        <v>-30.38</v>
      </c>
      <c r="J1205" s="12">
        <v>7.0104737000000004</v>
      </c>
      <c r="K1205" s="8">
        <v>1018.88</v>
      </c>
      <c r="L1205" s="8">
        <f t="shared" si="20"/>
        <v>7142831.4434560006</v>
      </c>
      <c r="M1205" s="8">
        <v>1</v>
      </c>
      <c r="N1205" s="12">
        <v>21.382627139732371</v>
      </c>
      <c r="O1205" s="8">
        <v>1049</v>
      </c>
      <c r="P1205" s="8">
        <v>45.937723937256905</v>
      </c>
      <c r="Q1205" s="8" t="s">
        <v>2071</v>
      </c>
      <c r="R1205" s="12">
        <v>118.37311664722803</v>
      </c>
      <c r="S1205" s="8">
        <v>447</v>
      </c>
    </row>
    <row r="1206" spans="1:19">
      <c r="A1206" s="8" t="s">
        <v>102</v>
      </c>
      <c r="B1206" s="8">
        <v>1</v>
      </c>
      <c r="C1206" s="9">
        <v>39308</v>
      </c>
      <c r="D1206" s="8" t="s">
        <v>947</v>
      </c>
      <c r="E1206" s="8">
        <v>41.111304560000001</v>
      </c>
      <c r="F1206" s="8">
        <v>-75.457504619999995</v>
      </c>
      <c r="G1206" s="8" t="s">
        <v>951</v>
      </c>
      <c r="H1206" s="8">
        <v>5.55</v>
      </c>
      <c r="I1206" s="8">
        <v>-27.7</v>
      </c>
      <c r="J1206" s="12">
        <v>50.070874250000003</v>
      </c>
      <c r="K1206" s="8">
        <v>1389.13</v>
      </c>
      <c r="L1206" s="8">
        <f t="shared" si="20"/>
        <v>69554953.546902508</v>
      </c>
      <c r="M1206" s="8">
        <v>2</v>
      </c>
      <c r="N1206" s="12">
        <v>0</v>
      </c>
      <c r="O1206" s="8">
        <v>284</v>
      </c>
      <c r="P1206" s="8">
        <v>5.2116537869318309</v>
      </c>
      <c r="Q1206" s="8" t="s">
        <v>2070</v>
      </c>
      <c r="R1206" s="12">
        <v>33.859401366697256</v>
      </c>
      <c r="S1206" s="8">
        <v>124</v>
      </c>
    </row>
    <row r="1207" spans="1:19">
      <c r="A1207" s="8" t="s">
        <v>103</v>
      </c>
      <c r="B1207" s="8">
        <v>1</v>
      </c>
      <c r="C1207" s="9">
        <v>39244</v>
      </c>
      <c r="D1207" s="8" t="s">
        <v>947</v>
      </c>
      <c r="E1207" s="8">
        <v>40.029423870000002</v>
      </c>
      <c r="F1207" s="8">
        <v>-80.579398470000001</v>
      </c>
      <c r="G1207" s="8" t="s">
        <v>957</v>
      </c>
      <c r="H1207" s="8">
        <v>5.6</v>
      </c>
      <c r="I1207" s="8">
        <v>-35.44</v>
      </c>
      <c r="J1207" s="12">
        <v>74.344920209999998</v>
      </c>
      <c r="K1207" s="8">
        <v>1042.06</v>
      </c>
      <c r="L1207" s="8">
        <f t="shared" si="20"/>
        <v>77471867.554032594</v>
      </c>
      <c r="M1207" s="8">
        <v>2</v>
      </c>
      <c r="N1207" s="12">
        <v>1.2119284645876951</v>
      </c>
      <c r="O1207" s="8">
        <v>871</v>
      </c>
      <c r="P1207" s="8">
        <v>1.7751383042341153</v>
      </c>
      <c r="Q1207" s="8" t="s">
        <v>2070</v>
      </c>
      <c r="R1207" s="12">
        <v>29.762879498541441</v>
      </c>
      <c r="S1207" s="8">
        <v>397</v>
      </c>
    </row>
    <row r="1208" spans="1:19">
      <c r="A1208" s="8" t="s">
        <v>104</v>
      </c>
      <c r="B1208" s="8">
        <v>1</v>
      </c>
      <c r="C1208" s="9">
        <v>39308</v>
      </c>
      <c r="D1208" s="8" t="s">
        <v>947</v>
      </c>
      <c r="E1208" s="8">
        <v>47.672543070000003</v>
      </c>
      <c r="F1208" s="8">
        <v>-93.759491370000006</v>
      </c>
      <c r="G1208" s="8" t="s">
        <v>952</v>
      </c>
      <c r="H1208" s="8">
        <v>2.77</v>
      </c>
      <c r="I1208" s="8">
        <v>-24.25</v>
      </c>
      <c r="J1208" s="12">
        <v>1.7042619130000001</v>
      </c>
      <c r="K1208" s="8">
        <v>718</v>
      </c>
      <c r="L1208" s="8">
        <f t="shared" si="20"/>
        <v>1223660.0535340002</v>
      </c>
      <c r="M1208" s="8">
        <v>1</v>
      </c>
      <c r="N1208" s="12">
        <v>0</v>
      </c>
      <c r="O1208" s="8">
        <v>666</v>
      </c>
      <c r="P1208" s="8">
        <v>0</v>
      </c>
      <c r="Q1208" s="8" t="s">
        <v>2069</v>
      </c>
      <c r="R1208" s="12">
        <v>7.1027936939999998</v>
      </c>
      <c r="S1208" s="8">
        <v>76</v>
      </c>
    </row>
    <row r="1209" spans="1:19">
      <c r="A1209" s="8" t="s">
        <v>105</v>
      </c>
      <c r="B1209" s="8">
        <v>1</v>
      </c>
      <c r="C1209" s="9">
        <v>39284</v>
      </c>
      <c r="D1209" s="8" t="s">
        <v>947</v>
      </c>
      <c r="E1209" s="8">
        <v>35.16783478</v>
      </c>
      <c r="F1209" s="8">
        <v>-83.66709127</v>
      </c>
      <c r="G1209" s="8" t="s">
        <v>957</v>
      </c>
      <c r="H1209" s="8">
        <v>2.13</v>
      </c>
      <c r="I1209" s="8">
        <v>-23.81</v>
      </c>
      <c r="J1209" s="12">
        <v>235.35848630000001</v>
      </c>
      <c r="K1209" s="8">
        <v>1985.98</v>
      </c>
      <c r="L1209" s="8">
        <f t="shared" si="20"/>
        <v>467417246.62207407</v>
      </c>
      <c r="M1209" s="8">
        <v>3</v>
      </c>
      <c r="N1209" s="12">
        <v>1.9637063573347768E-2</v>
      </c>
      <c r="O1209" s="8">
        <v>48</v>
      </c>
      <c r="P1209" s="8">
        <v>8.7592804797878232E-2</v>
      </c>
      <c r="Q1209" s="8" t="s">
        <v>2069</v>
      </c>
      <c r="R1209" s="12">
        <v>9.2829398727400694</v>
      </c>
      <c r="S1209" s="8">
        <v>16</v>
      </c>
    </row>
    <row r="1210" spans="1:19">
      <c r="A1210" s="8" t="s">
        <v>106</v>
      </c>
      <c r="B1210" s="8">
        <v>1</v>
      </c>
      <c r="C1210" s="9">
        <v>39274</v>
      </c>
      <c r="D1210" s="8" t="s">
        <v>947</v>
      </c>
      <c r="E1210" s="8">
        <v>48.704385760000001</v>
      </c>
      <c r="F1210" s="8">
        <v>-121.1758404</v>
      </c>
      <c r="G1210" s="8" t="s">
        <v>949</v>
      </c>
      <c r="H1210" s="8">
        <v>3.64</v>
      </c>
      <c r="I1210" s="8">
        <v>-26.77</v>
      </c>
      <c r="J1210" s="12">
        <v>3009.1574799999999</v>
      </c>
      <c r="K1210" s="8">
        <v>1885.62</v>
      </c>
      <c r="L1210" s="8">
        <f t="shared" si="20"/>
        <v>5674127527.4375992</v>
      </c>
      <c r="M1210" s="8">
        <v>4</v>
      </c>
      <c r="N1210" s="12">
        <v>9.2305082650576322E-3</v>
      </c>
      <c r="O1210" s="8">
        <v>71</v>
      </c>
      <c r="P1210" s="8">
        <v>7.3378579804337776E-2</v>
      </c>
      <c r="Q1210" s="8" t="s">
        <v>2069</v>
      </c>
      <c r="R1210" s="12">
        <v>2.9401502666567563</v>
      </c>
      <c r="S1210" s="8">
        <v>53</v>
      </c>
    </row>
    <row r="1211" spans="1:19">
      <c r="A1211" s="8" t="s">
        <v>107</v>
      </c>
      <c r="B1211" s="8">
        <v>1</v>
      </c>
      <c r="C1211" s="9">
        <v>39245</v>
      </c>
      <c r="D1211" s="8" t="s">
        <v>947</v>
      </c>
      <c r="E1211" s="8">
        <v>46.891975459999998</v>
      </c>
      <c r="F1211" s="8">
        <v>-99.081010629999994</v>
      </c>
      <c r="G1211" s="8" t="s">
        <v>956</v>
      </c>
      <c r="H1211" s="8">
        <v>1.22</v>
      </c>
      <c r="I1211" s="8">
        <v>-30.39</v>
      </c>
      <c r="J1211" s="12">
        <v>0.87010512399999995</v>
      </c>
      <c r="K1211" s="8">
        <v>470</v>
      </c>
      <c r="L1211" s="8">
        <f t="shared" si="20"/>
        <v>408949.40827999997</v>
      </c>
      <c r="M1211" s="8">
        <v>1</v>
      </c>
      <c r="N1211" s="12">
        <v>62.278416484241177</v>
      </c>
      <c r="O1211" s="8">
        <v>1955</v>
      </c>
      <c r="P1211" s="8">
        <v>63.511078459408985</v>
      </c>
      <c r="Q1211" s="8" t="s">
        <v>2071</v>
      </c>
      <c r="R1211" s="12">
        <v>133.94407689562414</v>
      </c>
      <c r="S1211" s="8">
        <v>1120</v>
      </c>
    </row>
    <row r="1212" spans="1:19">
      <c r="A1212" s="8" t="s">
        <v>108</v>
      </c>
      <c r="B1212" s="8">
        <v>1</v>
      </c>
      <c r="C1212" s="9">
        <v>39254</v>
      </c>
      <c r="D1212" s="8" t="s">
        <v>947</v>
      </c>
      <c r="E1212" s="8">
        <v>38.776925210000002</v>
      </c>
      <c r="F1212" s="8">
        <v>-88.061645839999997</v>
      </c>
      <c r="G1212" s="8" t="s">
        <v>953</v>
      </c>
      <c r="H1212" s="8">
        <v>5.41</v>
      </c>
      <c r="I1212" s="8">
        <v>-21.73</v>
      </c>
      <c r="J1212" s="12">
        <v>8.3665670480000003</v>
      </c>
      <c r="K1212" s="8">
        <v>1121</v>
      </c>
      <c r="L1212" s="8">
        <f t="shared" si="20"/>
        <v>9378921.6608080007</v>
      </c>
      <c r="M1212" s="8">
        <v>1</v>
      </c>
      <c r="N1212" s="12">
        <v>92.985582609532926</v>
      </c>
      <c r="O1212" s="8">
        <v>1250</v>
      </c>
      <c r="P1212" s="8">
        <v>93.171446804856828</v>
      </c>
      <c r="Q1212" s="8" t="s">
        <v>2071</v>
      </c>
      <c r="R1212" s="12">
        <v>199.909012306233</v>
      </c>
      <c r="S1212" s="8">
        <v>170</v>
      </c>
    </row>
    <row r="1213" spans="1:19">
      <c r="A1213" s="8" t="s">
        <v>109</v>
      </c>
      <c r="B1213" s="8">
        <v>1</v>
      </c>
      <c r="C1213" s="9">
        <v>39287</v>
      </c>
      <c r="D1213" s="8" t="s">
        <v>947</v>
      </c>
      <c r="E1213" s="8">
        <v>41.713076030000003</v>
      </c>
      <c r="F1213" s="8">
        <v>-70.089541319999995</v>
      </c>
      <c r="G1213" s="8" t="s">
        <v>950</v>
      </c>
      <c r="H1213" s="8">
        <v>10.64</v>
      </c>
      <c r="I1213" s="8">
        <v>-23.38</v>
      </c>
      <c r="J1213" s="12">
        <v>22.4172634</v>
      </c>
      <c r="K1213" s="8">
        <v>1164.8599999999999</v>
      </c>
      <c r="L1213" s="8">
        <f t="shared" si="20"/>
        <v>26112973.444123995</v>
      </c>
      <c r="M1213" s="8">
        <v>2</v>
      </c>
      <c r="N1213" s="12">
        <v>1.095432139143264</v>
      </c>
      <c r="O1213" s="8">
        <v>353</v>
      </c>
      <c r="P1213" s="8">
        <v>2.2632059419884407</v>
      </c>
      <c r="Q1213" s="8" t="s">
        <v>2070</v>
      </c>
      <c r="R1213" s="12">
        <v>13.015730946316561</v>
      </c>
      <c r="S1213" s="8">
        <v>106</v>
      </c>
    </row>
    <row r="1214" spans="1:19">
      <c r="A1214" s="8" t="s">
        <v>110</v>
      </c>
      <c r="B1214" s="8">
        <v>1</v>
      </c>
      <c r="C1214" s="9">
        <v>39343</v>
      </c>
      <c r="D1214" s="8" t="s">
        <v>947</v>
      </c>
      <c r="E1214" s="8">
        <v>39.112250119999999</v>
      </c>
      <c r="F1214" s="8">
        <v>-120.44164840000001</v>
      </c>
      <c r="G1214" s="8" t="s">
        <v>949</v>
      </c>
      <c r="H1214" s="8">
        <v>1.31</v>
      </c>
      <c r="I1214" s="8">
        <v>-16.399999999999999</v>
      </c>
      <c r="J1214" s="12">
        <v>122.3176</v>
      </c>
      <c r="K1214" s="8">
        <v>1709.77</v>
      </c>
      <c r="L1214" s="8">
        <f t="shared" si="20"/>
        <v>209134962.95199999</v>
      </c>
      <c r="M1214" s="8">
        <v>3</v>
      </c>
      <c r="N1214" s="12">
        <v>0</v>
      </c>
      <c r="O1214" s="8">
        <v>40</v>
      </c>
      <c r="P1214" s="8">
        <v>0</v>
      </c>
      <c r="Q1214" s="8" t="s">
        <v>2069</v>
      </c>
      <c r="R1214" s="12">
        <v>4.6248859170000003</v>
      </c>
      <c r="S1214" s="8">
        <v>27</v>
      </c>
    </row>
    <row r="1215" spans="1:19">
      <c r="A1215" s="8" t="s">
        <v>111</v>
      </c>
      <c r="B1215" s="8">
        <v>1</v>
      </c>
      <c r="C1215" s="9">
        <v>39337</v>
      </c>
      <c r="D1215" s="8" t="s">
        <v>947</v>
      </c>
      <c r="E1215" s="8">
        <v>35.435924460000003</v>
      </c>
      <c r="F1215" s="8">
        <v>-99.241974560000003</v>
      </c>
      <c r="G1215" s="8" t="s">
        <v>954</v>
      </c>
      <c r="H1215" s="8">
        <v>3.66</v>
      </c>
      <c r="I1215" s="8">
        <v>-22.25</v>
      </c>
      <c r="J1215" s="12">
        <v>32.856543819999999</v>
      </c>
      <c r="K1215" s="8">
        <v>729</v>
      </c>
      <c r="L1215" s="8">
        <f t="shared" si="20"/>
        <v>23952420.44478</v>
      </c>
      <c r="M1215" s="8">
        <v>2</v>
      </c>
      <c r="N1215" s="12">
        <v>36.982828007014646</v>
      </c>
      <c r="O1215" s="8">
        <v>1355</v>
      </c>
      <c r="P1215" s="8">
        <v>37.123719380415345</v>
      </c>
      <c r="Q1215" s="8" t="s">
        <v>2071</v>
      </c>
      <c r="R1215" s="12">
        <v>79.693400561184461</v>
      </c>
      <c r="S1215" s="8">
        <v>422</v>
      </c>
    </row>
    <row r="1216" spans="1:19">
      <c r="A1216" s="8" t="s">
        <v>112</v>
      </c>
      <c r="B1216" s="8">
        <v>1</v>
      </c>
      <c r="C1216" s="9">
        <v>39281</v>
      </c>
      <c r="D1216" s="8" t="s">
        <v>947</v>
      </c>
      <c r="E1216" s="8">
        <v>32.60301252</v>
      </c>
      <c r="F1216" s="8">
        <v>-84.818076050000002</v>
      </c>
      <c r="G1216" s="8" t="s">
        <v>957</v>
      </c>
      <c r="H1216" s="8">
        <v>3.33</v>
      </c>
      <c r="I1216" s="8">
        <v>-21.43</v>
      </c>
      <c r="J1216" s="12">
        <v>0.51335776499999997</v>
      </c>
      <c r="K1216" s="8">
        <v>1267</v>
      </c>
      <c r="L1216" s="8">
        <f t="shared" si="20"/>
        <v>650424.28825500002</v>
      </c>
      <c r="M1216" s="8">
        <v>1</v>
      </c>
      <c r="N1216" s="12">
        <v>28.588556712639903</v>
      </c>
      <c r="O1216" s="8">
        <v>384</v>
      </c>
      <c r="P1216" s="8">
        <v>29.136032251193882</v>
      </c>
      <c r="Q1216" s="8" t="s">
        <v>2071</v>
      </c>
      <c r="R1216" s="12">
        <v>61.311935755129177</v>
      </c>
      <c r="S1216" s="8">
        <v>45</v>
      </c>
    </row>
    <row r="1217" spans="1:19">
      <c r="A1217" s="8" t="s">
        <v>113</v>
      </c>
      <c r="B1217" s="8">
        <v>1</v>
      </c>
      <c r="C1217" s="9">
        <v>39331</v>
      </c>
      <c r="D1217" s="8" t="s">
        <v>947</v>
      </c>
      <c r="E1217" s="8">
        <v>35.583844990000003</v>
      </c>
      <c r="F1217" s="8">
        <v>-90.963295939999995</v>
      </c>
      <c r="G1217" s="8" t="s">
        <v>950</v>
      </c>
      <c r="H1217" s="8">
        <v>5.8</v>
      </c>
      <c r="I1217" s="8">
        <v>-23.77</v>
      </c>
      <c r="J1217" s="12">
        <v>1.2580517529999999</v>
      </c>
      <c r="K1217" s="8">
        <v>1248</v>
      </c>
      <c r="L1217" s="8">
        <f t="shared" si="20"/>
        <v>1570048.5877439999</v>
      </c>
      <c r="M1217" s="8">
        <v>1</v>
      </c>
      <c r="N1217" s="12">
        <v>47.109235020476937</v>
      </c>
      <c r="O1217" s="8">
        <v>1687</v>
      </c>
      <c r="P1217" s="8">
        <v>48.81072634696293</v>
      </c>
      <c r="Q1217" s="8" t="s">
        <v>2071</v>
      </c>
      <c r="R1217" s="12">
        <v>90.356844653972431</v>
      </c>
      <c r="S1217" s="8">
        <v>125</v>
      </c>
    </row>
    <row r="1218" spans="1:19">
      <c r="A1218" s="8" t="s">
        <v>114</v>
      </c>
      <c r="B1218" s="8">
        <v>1</v>
      </c>
      <c r="C1218" s="9">
        <v>39282</v>
      </c>
      <c r="D1218" s="8" t="s">
        <v>947</v>
      </c>
      <c r="E1218" s="8">
        <v>47.576010029999999</v>
      </c>
      <c r="F1218" s="8">
        <v>-122.0836788</v>
      </c>
      <c r="G1218" s="8" t="s">
        <v>949</v>
      </c>
      <c r="H1218" s="8">
        <v>7.57</v>
      </c>
      <c r="I1218" s="8">
        <v>-20.2</v>
      </c>
      <c r="J1218" s="12">
        <v>257.8505715</v>
      </c>
      <c r="K1218" s="8">
        <v>1496.91</v>
      </c>
      <c r="L1218" s="8">
        <f t="shared" si="20"/>
        <v>385979098.984065</v>
      </c>
      <c r="M1218" s="8">
        <v>3</v>
      </c>
      <c r="N1218" s="12">
        <v>0.70768848771002246</v>
      </c>
      <c r="O1218" s="8">
        <v>205</v>
      </c>
      <c r="P1218" s="8">
        <v>3.9401487682954395</v>
      </c>
      <c r="Q1218" s="8" t="s">
        <v>2070</v>
      </c>
      <c r="R1218" s="12">
        <v>45.586345528143347</v>
      </c>
      <c r="S1218" s="8">
        <v>108</v>
      </c>
    </row>
    <row r="1219" spans="1:19">
      <c r="A1219" s="8" t="s">
        <v>115</v>
      </c>
      <c r="B1219" s="8">
        <v>1</v>
      </c>
      <c r="C1219" s="9">
        <v>39301</v>
      </c>
      <c r="D1219" s="8" t="s">
        <v>947</v>
      </c>
      <c r="E1219" s="8">
        <v>47.465342130000003</v>
      </c>
      <c r="F1219" s="8">
        <v>-95.769822110000007</v>
      </c>
      <c r="G1219" s="8" t="s">
        <v>952</v>
      </c>
      <c r="H1219" s="8">
        <v>4.8499999999999996</v>
      </c>
      <c r="I1219" s="8">
        <v>-20.49</v>
      </c>
      <c r="J1219" s="12">
        <v>9.724802597</v>
      </c>
      <c r="K1219" s="8">
        <v>618.45000000000005</v>
      </c>
      <c r="L1219" s="8">
        <f t="shared" si="20"/>
        <v>6014304.1661146507</v>
      </c>
      <c r="M1219" s="8">
        <v>1</v>
      </c>
      <c r="N1219" s="12">
        <v>38.746386524723818</v>
      </c>
      <c r="O1219" s="8">
        <v>1340</v>
      </c>
      <c r="P1219" s="8">
        <v>39.059421603187943</v>
      </c>
      <c r="Q1219" s="8" t="s">
        <v>2071</v>
      </c>
      <c r="R1219" s="12">
        <v>76.654054409706561</v>
      </c>
      <c r="S1219" s="8">
        <v>327</v>
      </c>
    </row>
    <row r="1220" spans="1:19">
      <c r="A1220" s="8" t="s">
        <v>116</v>
      </c>
      <c r="B1220" s="8">
        <v>1</v>
      </c>
      <c r="C1220" s="9">
        <v>39275</v>
      </c>
      <c r="D1220" s="8" t="s">
        <v>947</v>
      </c>
      <c r="E1220" s="8">
        <v>39.027668630000001</v>
      </c>
      <c r="F1220" s="8">
        <v>-86.468475029999993</v>
      </c>
      <c r="G1220" s="8" t="s">
        <v>957</v>
      </c>
      <c r="H1220" s="8">
        <v>3.42</v>
      </c>
      <c r="I1220" s="8">
        <v>-27.95</v>
      </c>
      <c r="J1220" s="12">
        <v>1119.7997210000001</v>
      </c>
      <c r="K1220" s="8">
        <v>1140.5999999999999</v>
      </c>
      <c r="L1220" s="8">
        <f t="shared" si="20"/>
        <v>1277243561.7725999</v>
      </c>
      <c r="M1220" s="8">
        <v>4</v>
      </c>
      <c r="N1220" s="12">
        <v>4.8372426697541568</v>
      </c>
      <c r="O1220" s="8">
        <v>88</v>
      </c>
      <c r="P1220" s="8">
        <v>5.0068581800441434</v>
      </c>
      <c r="Q1220" s="8" t="s">
        <v>2069</v>
      </c>
      <c r="R1220" s="12">
        <v>22.591308079776532</v>
      </c>
      <c r="S1220" s="8">
        <v>131</v>
      </c>
    </row>
    <row r="1221" spans="1:19">
      <c r="A1221" s="8" t="s">
        <v>117</v>
      </c>
      <c r="B1221" s="8">
        <v>1</v>
      </c>
      <c r="C1221" s="9">
        <v>39316</v>
      </c>
      <c r="D1221" s="8" t="s">
        <v>947</v>
      </c>
      <c r="E1221" s="8">
        <v>45.2593824</v>
      </c>
      <c r="F1221" s="8">
        <v>-94.964413449999995</v>
      </c>
      <c r="G1221" s="8" t="s">
        <v>952</v>
      </c>
      <c r="H1221" s="8">
        <v>4.8899999999999997</v>
      </c>
      <c r="I1221" s="8">
        <v>-22.05</v>
      </c>
      <c r="J1221" s="12">
        <v>320.84480669999999</v>
      </c>
      <c r="K1221" s="8">
        <v>694.86</v>
      </c>
      <c r="L1221" s="8">
        <f t="shared" ref="L1221:L1284" si="21">J1221*K1221*1000</f>
        <v>222942222.383562</v>
      </c>
      <c r="M1221" s="8">
        <v>3</v>
      </c>
      <c r="N1221" s="12">
        <v>36.835829326826996</v>
      </c>
      <c r="O1221" s="8">
        <v>1463</v>
      </c>
      <c r="P1221" s="8">
        <v>37.221770340096327</v>
      </c>
      <c r="Q1221" s="8" t="s">
        <v>2071</v>
      </c>
      <c r="R1221" s="12">
        <v>93.699450445102173</v>
      </c>
      <c r="S1221" s="8">
        <v>389</v>
      </c>
    </row>
    <row r="1222" spans="1:19">
      <c r="A1222" s="8" t="s">
        <v>118</v>
      </c>
      <c r="B1222" s="8">
        <v>1</v>
      </c>
      <c r="C1222" s="9">
        <v>39269</v>
      </c>
      <c r="D1222" s="8" t="s">
        <v>947</v>
      </c>
      <c r="E1222" s="8">
        <v>40.328550700000001</v>
      </c>
      <c r="F1222" s="8">
        <v>-96.528776179999994</v>
      </c>
      <c r="G1222" s="8" t="s">
        <v>953</v>
      </c>
      <c r="H1222" s="8">
        <v>16.739999999999998</v>
      </c>
      <c r="I1222" s="8">
        <v>-27.24</v>
      </c>
      <c r="J1222" s="12">
        <v>18.201899999999998</v>
      </c>
      <c r="K1222" s="8">
        <v>812.83</v>
      </c>
      <c r="L1222" s="8">
        <f t="shared" si="21"/>
        <v>14795050.377</v>
      </c>
      <c r="M1222" s="8">
        <v>2</v>
      </c>
      <c r="N1222" s="12">
        <v>99.70440756184793</v>
      </c>
      <c r="O1222" s="8">
        <v>1367</v>
      </c>
      <c r="P1222" s="8">
        <v>99.752512073591205</v>
      </c>
      <c r="Q1222" s="8" t="s">
        <v>2071</v>
      </c>
      <c r="R1222" s="12">
        <v>197.09748151306411</v>
      </c>
      <c r="S1222" s="8">
        <v>330</v>
      </c>
    </row>
    <row r="1223" spans="1:19">
      <c r="A1223" s="8" t="s">
        <v>119</v>
      </c>
      <c r="B1223" s="8">
        <v>1</v>
      </c>
      <c r="C1223" s="9">
        <v>39257</v>
      </c>
      <c r="D1223" s="8" t="s">
        <v>947</v>
      </c>
      <c r="E1223" s="8">
        <v>36.152883060000001</v>
      </c>
      <c r="F1223" s="8">
        <v>-79.146047899999999</v>
      </c>
      <c r="G1223" s="8" t="s">
        <v>957</v>
      </c>
      <c r="H1223" s="8">
        <v>4.93</v>
      </c>
      <c r="I1223" s="8">
        <v>-23.78</v>
      </c>
      <c r="J1223" s="12">
        <v>23.523307190000001</v>
      </c>
      <c r="K1223" s="8">
        <v>1191.1500000000001</v>
      </c>
      <c r="L1223" s="8">
        <f t="shared" si="21"/>
        <v>28019787.359368503</v>
      </c>
      <c r="M1223" s="8">
        <v>2</v>
      </c>
      <c r="N1223" s="12">
        <v>24.531881870986187</v>
      </c>
      <c r="O1223" s="8">
        <v>508</v>
      </c>
      <c r="P1223" s="8">
        <v>26.433315238697947</v>
      </c>
      <c r="Q1223" s="8" t="s">
        <v>2071</v>
      </c>
      <c r="R1223" s="12">
        <v>65.781587255787528</v>
      </c>
      <c r="S1223" s="8">
        <v>78</v>
      </c>
    </row>
    <row r="1224" spans="1:19">
      <c r="A1224" s="8" t="s">
        <v>120</v>
      </c>
      <c r="B1224" s="8">
        <v>1</v>
      </c>
      <c r="C1224" s="9">
        <v>39295</v>
      </c>
      <c r="D1224" s="8" t="s">
        <v>947</v>
      </c>
      <c r="E1224" s="8">
        <v>41.400436489999997</v>
      </c>
      <c r="F1224" s="8">
        <v>-85.371029250000007</v>
      </c>
      <c r="G1224" s="8" t="s">
        <v>952</v>
      </c>
      <c r="H1224" s="8">
        <v>10.42</v>
      </c>
      <c r="I1224" s="8">
        <v>-29.27</v>
      </c>
      <c r="J1224" s="12">
        <v>36.16669031</v>
      </c>
      <c r="K1224" s="8">
        <v>943.83</v>
      </c>
      <c r="L1224" s="8">
        <f t="shared" si="21"/>
        <v>34135207.315287299</v>
      </c>
      <c r="M1224" s="8">
        <v>2</v>
      </c>
      <c r="N1224" s="12">
        <v>55.292854774910701</v>
      </c>
      <c r="O1224" s="8">
        <v>1826</v>
      </c>
      <c r="P1224" s="8">
        <v>55.780554495532442</v>
      </c>
      <c r="Q1224" s="8" t="s">
        <v>2071</v>
      </c>
      <c r="R1224" s="12">
        <v>130.43416358657481</v>
      </c>
      <c r="S1224" s="8">
        <v>384</v>
      </c>
    </row>
    <row r="1225" spans="1:19">
      <c r="A1225" s="8" t="s">
        <v>121</v>
      </c>
      <c r="B1225" s="8">
        <v>1</v>
      </c>
      <c r="C1225" s="9">
        <v>39296</v>
      </c>
      <c r="D1225" s="8" t="s">
        <v>947</v>
      </c>
      <c r="E1225" s="8">
        <v>42.504654819999999</v>
      </c>
      <c r="F1225" s="8">
        <v>-100.5303638</v>
      </c>
      <c r="G1225" s="8" t="s">
        <v>954</v>
      </c>
      <c r="H1225" s="8">
        <v>3.61</v>
      </c>
      <c r="I1225" s="8">
        <v>-13.21</v>
      </c>
      <c r="J1225" s="12">
        <v>8.3227706369999996</v>
      </c>
      <c r="K1225" s="8">
        <v>550.5</v>
      </c>
      <c r="L1225" s="8">
        <f t="shared" si="21"/>
        <v>4581685.235668499</v>
      </c>
      <c r="M1225" s="8">
        <v>1</v>
      </c>
      <c r="N1225" s="12">
        <v>0</v>
      </c>
      <c r="O1225" s="8">
        <v>22613</v>
      </c>
      <c r="P1225" s="8">
        <v>2.1478833263202423E-3</v>
      </c>
      <c r="Q1225" s="8" t="s">
        <v>2069</v>
      </c>
      <c r="R1225" s="12">
        <v>8.1779996893187317</v>
      </c>
      <c r="S1225" s="8">
        <v>1376</v>
      </c>
    </row>
    <row r="1226" spans="1:19">
      <c r="A1226" s="8" t="s">
        <v>122</v>
      </c>
      <c r="B1226" s="8">
        <v>1</v>
      </c>
      <c r="C1226" s="9">
        <v>39261</v>
      </c>
      <c r="D1226" s="8" t="s">
        <v>947</v>
      </c>
      <c r="E1226" s="8">
        <v>37.299135919999998</v>
      </c>
      <c r="F1226" s="8">
        <v>-76.821229520000003</v>
      </c>
      <c r="G1226" s="8" t="s">
        <v>950</v>
      </c>
      <c r="H1226" s="8">
        <v>2.64</v>
      </c>
      <c r="I1226" s="8">
        <v>-27.85</v>
      </c>
      <c r="J1226" s="12">
        <v>12.63317123</v>
      </c>
      <c r="K1226" s="8">
        <v>1210.8699999999999</v>
      </c>
      <c r="L1226" s="8">
        <f t="shared" si="21"/>
        <v>15297128.047270099</v>
      </c>
      <c r="M1226" s="8">
        <v>2</v>
      </c>
      <c r="N1226" s="12">
        <v>3.4324830203381955</v>
      </c>
      <c r="O1226" s="8">
        <v>594</v>
      </c>
      <c r="P1226" s="8">
        <v>5.4571615150980577</v>
      </c>
      <c r="Q1226" s="8" t="s">
        <v>2069</v>
      </c>
      <c r="R1226" s="12">
        <v>24.696854168059716</v>
      </c>
      <c r="S1226" s="8">
        <v>191</v>
      </c>
    </row>
    <row r="1227" spans="1:19">
      <c r="A1227" s="8" t="s">
        <v>123</v>
      </c>
      <c r="B1227" s="8">
        <v>1</v>
      </c>
      <c r="C1227" s="9">
        <v>39260</v>
      </c>
      <c r="D1227" s="8" t="s">
        <v>947</v>
      </c>
      <c r="E1227" s="8">
        <v>48.406893169999996</v>
      </c>
      <c r="F1227" s="8">
        <v>-102.9398075</v>
      </c>
      <c r="G1227" s="8" t="s">
        <v>956</v>
      </c>
      <c r="H1227" s="8">
        <v>3.72</v>
      </c>
      <c r="J1227" s="12">
        <v>15.131029529999999</v>
      </c>
      <c r="K1227" s="8">
        <v>378.35</v>
      </c>
      <c r="L1227" s="8">
        <f t="shared" si="21"/>
        <v>5724825.0226755003</v>
      </c>
      <c r="M1227" s="8">
        <v>2</v>
      </c>
      <c r="N1227" s="12">
        <v>37.046029233411986</v>
      </c>
      <c r="O1227" s="8">
        <v>2008</v>
      </c>
      <c r="P1227" s="8">
        <v>37.396210432813824</v>
      </c>
      <c r="Q1227" s="8" t="s">
        <v>2071</v>
      </c>
      <c r="R1227" s="12">
        <v>51.145484260775071</v>
      </c>
      <c r="S1227" s="8">
        <v>1705</v>
      </c>
    </row>
    <row r="1228" spans="1:19">
      <c r="A1228" s="8" t="s">
        <v>124</v>
      </c>
      <c r="B1228" s="8">
        <v>1</v>
      </c>
      <c r="C1228" s="9">
        <v>39260</v>
      </c>
      <c r="D1228" s="8" t="s">
        <v>947</v>
      </c>
      <c r="E1228" s="8">
        <v>33.584130039999998</v>
      </c>
      <c r="F1228" s="8">
        <v>-84.207529859999994</v>
      </c>
      <c r="G1228" s="8" t="s">
        <v>957</v>
      </c>
      <c r="H1228" s="8">
        <v>7.18</v>
      </c>
      <c r="I1228" s="8">
        <v>-26.93</v>
      </c>
      <c r="J1228" s="12">
        <v>17.457371139999999</v>
      </c>
      <c r="K1228" s="8">
        <v>1287.8599999999999</v>
      </c>
      <c r="L1228" s="8">
        <f t="shared" si="21"/>
        <v>22482649.996360395</v>
      </c>
      <c r="M1228" s="8">
        <v>2</v>
      </c>
      <c r="N1228" s="12">
        <v>2.381867392091201</v>
      </c>
      <c r="O1228" s="8">
        <v>569</v>
      </c>
      <c r="P1228" s="8">
        <v>2.7627719475178667</v>
      </c>
      <c r="Q1228" s="8" t="s">
        <v>2070</v>
      </c>
      <c r="R1228" s="12">
        <v>40.063667226984762</v>
      </c>
      <c r="S1228" s="8">
        <v>81</v>
      </c>
    </row>
    <row r="1229" spans="1:19">
      <c r="A1229" s="8" t="s">
        <v>125</v>
      </c>
      <c r="B1229" s="8">
        <v>1</v>
      </c>
      <c r="C1229" s="9">
        <v>39282</v>
      </c>
      <c r="D1229" s="8" t="s">
        <v>947</v>
      </c>
      <c r="E1229" s="8">
        <v>37.647836570000003</v>
      </c>
      <c r="F1229" s="8">
        <v>-90.589842079999997</v>
      </c>
      <c r="G1229" s="8" t="s">
        <v>957</v>
      </c>
      <c r="H1229" s="8">
        <v>5.26</v>
      </c>
      <c r="I1229" s="8">
        <v>-14.52</v>
      </c>
      <c r="J1229" s="12">
        <v>2.9968404959999999</v>
      </c>
      <c r="K1229" s="8">
        <v>1187.25</v>
      </c>
      <c r="L1229" s="8">
        <f t="shared" si="21"/>
        <v>3557998.8788759997</v>
      </c>
      <c r="M1229" s="8">
        <v>1</v>
      </c>
      <c r="N1229" s="12">
        <v>5.984704275699297</v>
      </c>
      <c r="O1229" s="8">
        <v>283</v>
      </c>
      <c r="P1229" s="8">
        <v>6.9363041158664327</v>
      </c>
      <c r="Q1229" s="8" t="s">
        <v>2070</v>
      </c>
      <c r="R1229" s="12">
        <v>29.287851205089712</v>
      </c>
      <c r="S1229" s="8">
        <v>176</v>
      </c>
    </row>
    <row r="1230" spans="1:19">
      <c r="A1230" s="8" t="s">
        <v>126</v>
      </c>
      <c r="B1230" s="8">
        <v>1</v>
      </c>
      <c r="C1230" s="9">
        <v>39274</v>
      </c>
      <c r="D1230" s="8" t="s">
        <v>947</v>
      </c>
      <c r="E1230" s="8">
        <v>47.480399759999997</v>
      </c>
      <c r="F1230" s="8">
        <v>-112.5389845</v>
      </c>
      <c r="G1230" s="8" t="s">
        <v>956</v>
      </c>
      <c r="H1230" s="8">
        <v>5.89</v>
      </c>
      <c r="I1230" s="8">
        <v>-23.66</v>
      </c>
      <c r="J1230" s="12">
        <v>9.1200808359999996</v>
      </c>
      <c r="K1230" s="8">
        <v>418.45</v>
      </c>
      <c r="L1230" s="8">
        <f t="shared" si="21"/>
        <v>3816297.8258241997</v>
      </c>
      <c r="M1230" s="8">
        <v>1</v>
      </c>
      <c r="N1230" s="12">
        <v>0</v>
      </c>
      <c r="O1230" s="8">
        <v>130</v>
      </c>
      <c r="P1230" s="8">
        <v>0</v>
      </c>
      <c r="Q1230" s="8" t="s">
        <v>2069</v>
      </c>
      <c r="R1230" s="12">
        <v>2.541302919</v>
      </c>
      <c r="S1230" s="8">
        <v>347</v>
      </c>
    </row>
    <row r="1231" spans="1:19">
      <c r="A1231" s="8" t="s">
        <v>127</v>
      </c>
      <c r="B1231" s="8">
        <v>1</v>
      </c>
      <c r="C1231" s="9">
        <v>39272</v>
      </c>
      <c r="D1231" s="8" t="s">
        <v>947</v>
      </c>
      <c r="E1231" s="8">
        <v>43.199525629999997</v>
      </c>
      <c r="F1231" s="8">
        <v>-71.247408640000003</v>
      </c>
      <c r="G1231" s="8" t="s">
        <v>951</v>
      </c>
      <c r="H1231" s="8">
        <v>4.82</v>
      </c>
      <c r="I1231" s="8">
        <v>-29.1</v>
      </c>
      <c r="J1231" s="12">
        <v>0.318837545</v>
      </c>
      <c r="K1231" s="8">
        <v>1153</v>
      </c>
      <c r="L1231" s="8">
        <f t="shared" si="21"/>
        <v>367619.68938500003</v>
      </c>
      <c r="M1231" s="8">
        <v>1</v>
      </c>
      <c r="N1231" s="12">
        <v>0</v>
      </c>
      <c r="O1231" s="8">
        <v>328</v>
      </c>
      <c r="P1231" s="8">
        <v>6.1561213769148528</v>
      </c>
      <c r="Q1231" s="8" t="s">
        <v>2070</v>
      </c>
      <c r="R1231" s="12">
        <v>26.751181915023672</v>
      </c>
      <c r="S1231" s="8">
        <v>51</v>
      </c>
    </row>
    <row r="1232" spans="1:19">
      <c r="A1232" s="8" t="s">
        <v>128</v>
      </c>
      <c r="B1232" s="8">
        <v>1</v>
      </c>
      <c r="C1232" s="9">
        <v>39259</v>
      </c>
      <c r="D1232" s="8" t="s">
        <v>947</v>
      </c>
      <c r="E1232" s="8">
        <v>38.062197070000003</v>
      </c>
      <c r="F1232" s="8">
        <v>-103.6093941</v>
      </c>
      <c r="G1232" s="8" t="s">
        <v>954</v>
      </c>
      <c r="H1232" s="8">
        <v>10.49</v>
      </c>
      <c r="I1232" s="8">
        <v>-25.47</v>
      </c>
      <c r="J1232" s="12">
        <v>20.652352230000002</v>
      </c>
      <c r="K1232" s="8">
        <v>306</v>
      </c>
      <c r="L1232" s="8">
        <f t="shared" si="21"/>
        <v>6319619.7823800007</v>
      </c>
      <c r="M1232" s="8">
        <v>2</v>
      </c>
      <c r="N1232" s="12">
        <v>2.0867638039504812</v>
      </c>
      <c r="O1232" s="8">
        <v>408</v>
      </c>
      <c r="P1232" s="8">
        <v>2.130017666094203</v>
      </c>
      <c r="Q1232" s="8" t="s">
        <v>2070</v>
      </c>
      <c r="R1232" s="12">
        <v>20.128791085993246</v>
      </c>
      <c r="S1232" s="8">
        <v>802</v>
      </c>
    </row>
    <row r="1233" spans="1:19">
      <c r="A1233" s="8" t="s">
        <v>129</v>
      </c>
      <c r="B1233" s="8">
        <v>1</v>
      </c>
      <c r="C1233" s="9">
        <v>39338</v>
      </c>
      <c r="D1233" s="8" t="s">
        <v>947</v>
      </c>
      <c r="E1233" s="8">
        <v>43.952955439999997</v>
      </c>
      <c r="F1233" s="8">
        <v>-74.449008000000006</v>
      </c>
      <c r="G1233" s="8" t="s">
        <v>951</v>
      </c>
      <c r="H1233" s="8">
        <v>4.3</v>
      </c>
      <c r="I1233" s="8">
        <v>-24.48</v>
      </c>
      <c r="J1233" s="12">
        <v>1013.0277599999999</v>
      </c>
      <c r="K1233" s="8">
        <v>1227.28</v>
      </c>
      <c r="L1233" s="8">
        <f t="shared" si="21"/>
        <v>1243268709.2927999</v>
      </c>
      <c r="M1233" s="8">
        <v>4</v>
      </c>
      <c r="N1233" s="12">
        <v>1.4829301666915821E-3</v>
      </c>
      <c r="O1233" s="8">
        <v>219</v>
      </c>
      <c r="P1233" s="8">
        <v>2.8731207874303465E-2</v>
      </c>
      <c r="Q1233" s="8" t="s">
        <v>2069</v>
      </c>
      <c r="R1233" s="12">
        <v>7.8198807351865369</v>
      </c>
      <c r="S1233" s="8">
        <v>39</v>
      </c>
    </row>
    <row r="1234" spans="1:19">
      <c r="A1234" s="8" t="s">
        <v>130</v>
      </c>
      <c r="B1234" s="8">
        <v>1</v>
      </c>
      <c r="C1234" s="9">
        <v>39317</v>
      </c>
      <c r="D1234" s="8" t="s">
        <v>947</v>
      </c>
      <c r="E1234" s="8">
        <v>43.218556890000002</v>
      </c>
      <c r="F1234" s="8">
        <v>-85.467996589999998</v>
      </c>
      <c r="G1234" s="8" t="s">
        <v>952</v>
      </c>
      <c r="H1234" s="8">
        <v>3.41</v>
      </c>
      <c r="I1234" s="8">
        <v>-20.260000000000002</v>
      </c>
      <c r="J1234" s="12">
        <v>5.5123984410000002</v>
      </c>
      <c r="K1234" s="8">
        <v>896</v>
      </c>
      <c r="L1234" s="8">
        <f t="shared" si="21"/>
        <v>4939109.0031359997</v>
      </c>
      <c r="M1234" s="8">
        <v>1</v>
      </c>
      <c r="N1234" s="12">
        <v>24.114371833376694</v>
      </c>
      <c r="O1234" s="8">
        <v>584</v>
      </c>
      <c r="P1234" s="8">
        <v>25.914155836508407</v>
      </c>
      <c r="Q1234" s="8" t="s">
        <v>2071</v>
      </c>
      <c r="R1234" s="12">
        <v>69.585749592584364</v>
      </c>
      <c r="S1234" s="8">
        <v>272</v>
      </c>
    </row>
    <row r="1235" spans="1:19">
      <c r="A1235" s="8" t="s">
        <v>131</v>
      </c>
      <c r="B1235" s="8">
        <v>1</v>
      </c>
      <c r="C1235" s="9">
        <v>39279</v>
      </c>
      <c r="D1235" s="8" t="s">
        <v>947</v>
      </c>
      <c r="E1235" s="8">
        <v>41.322906099999997</v>
      </c>
      <c r="F1235" s="8">
        <v>-85.75477789</v>
      </c>
      <c r="G1235" s="8" t="s">
        <v>952</v>
      </c>
      <c r="H1235" s="8">
        <v>9.91</v>
      </c>
      <c r="I1235" s="8">
        <v>-22.25</v>
      </c>
      <c r="J1235" s="12">
        <v>296.9051508</v>
      </c>
      <c r="K1235" s="8">
        <v>942.27</v>
      </c>
      <c r="L1235" s="8">
        <f t="shared" si="21"/>
        <v>279764816.44431603</v>
      </c>
      <c r="M1235" s="8">
        <v>3</v>
      </c>
      <c r="N1235" s="12">
        <v>72.281194759252386</v>
      </c>
      <c r="O1235" s="8">
        <v>626</v>
      </c>
      <c r="P1235" s="8">
        <v>72.623291484844117</v>
      </c>
      <c r="Q1235" s="8" t="s">
        <v>2071</v>
      </c>
      <c r="R1235" s="12">
        <v>140.09401896391779</v>
      </c>
      <c r="S1235" s="8">
        <v>443</v>
      </c>
    </row>
    <row r="1236" spans="1:19">
      <c r="A1236" s="8" t="s">
        <v>132</v>
      </c>
      <c r="B1236" s="8">
        <v>1</v>
      </c>
      <c r="C1236" s="9">
        <v>39259</v>
      </c>
      <c r="D1236" s="8" t="s">
        <v>947</v>
      </c>
      <c r="E1236" s="8">
        <v>38.388490359999999</v>
      </c>
      <c r="F1236" s="8">
        <v>-115.1177953</v>
      </c>
      <c r="G1236" s="8" t="s">
        <v>955</v>
      </c>
      <c r="H1236" s="8">
        <v>1.83</v>
      </c>
      <c r="I1236" s="8">
        <v>-25.73</v>
      </c>
      <c r="J1236" s="12">
        <v>450.34310119999998</v>
      </c>
      <c r="K1236" s="8">
        <v>255.04</v>
      </c>
      <c r="L1236" s="8">
        <f t="shared" si="21"/>
        <v>114855504.530048</v>
      </c>
      <c r="M1236" s="8">
        <v>3</v>
      </c>
      <c r="N1236" s="12">
        <v>6.9558544466496203E-2</v>
      </c>
      <c r="O1236" s="8">
        <v>678</v>
      </c>
      <c r="P1236" s="8">
        <v>6.9558544466496203E-2</v>
      </c>
      <c r="Q1236" s="8" t="s">
        <v>2069</v>
      </c>
      <c r="R1236" s="12">
        <v>3.0376005018991932</v>
      </c>
      <c r="S1236" s="8">
        <v>643</v>
      </c>
    </row>
    <row r="1237" spans="1:19">
      <c r="A1237" s="8" t="s">
        <v>133</v>
      </c>
      <c r="B1237" s="8">
        <v>1</v>
      </c>
      <c r="C1237" s="9">
        <v>39274</v>
      </c>
      <c r="D1237" s="8" t="s">
        <v>947</v>
      </c>
      <c r="E1237" s="8">
        <v>46.578816750000001</v>
      </c>
      <c r="F1237" s="8">
        <v>-94.175316850000002</v>
      </c>
      <c r="G1237" s="8" t="s">
        <v>952</v>
      </c>
      <c r="H1237" s="8">
        <v>3.5</v>
      </c>
      <c r="I1237" s="8">
        <v>-12.65</v>
      </c>
      <c r="J1237" s="12">
        <v>83.047953870000001</v>
      </c>
      <c r="K1237" s="8">
        <v>714.23</v>
      </c>
      <c r="L1237" s="8">
        <f t="shared" si="21"/>
        <v>59315340.092570096</v>
      </c>
      <c r="M1237" s="8">
        <v>2</v>
      </c>
      <c r="N1237" s="12">
        <v>0.13284633559148276</v>
      </c>
      <c r="O1237" s="8">
        <v>265</v>
      </c>
      <c r="P1237" s="8">
        <v>0.38563324245329778</v>
      </c>
      <c r="Q1237" s="8" t="s">
        <v>2069</v>
      </c>
      <c r="R1237" s="12">
        <v>10.263548263346088</v>
      </c>
      <c r="S1237" s="8">
        <v>224</v>
      </c>
    </row>
    <row r="1238" spans="1:19">
      <c r="A1238" s="8" t="s">
        <v>134</v>
      </c>
      <c r="B1238" s="8">
        <v>1</v>
      </c>
      <c r="C1238" s="9">
        <v>39287</v>
      </c>
      <c r="D1238" s="8" t="s">
        <v>947</v>
      </c>
      <c r="E1238" s="8">
        <v>35.018950930000003</v>
      </c>
      <c r="F1238" s="8">
        <v>-85.559807190000001</v>
      </c>
      <c r="G1238" s="8" t="s">
        <v>957</v>
      </c>
      <c r="H1238" s="8">
        <v>10.36</v>
      </c>
      <c r="I1238" s="8">
        <v>-26.64</v>
      </c>
      <c r="J1238" s="12">
        <v>58589.125930000002</v>
      </c>
      <c r="K1238" s="8">
        <v>1389.5</v>
      </c>
      <c r="L1238" s="8">
        <f t="shared" si="21"/>
        <v>81409590479.735001</v>
      </c>
      <c r="M1238" s="8">
        <v>5</v>
      </c>
      <c r="N1238" s="12">
        <v>3.3271554611157859</v>
      </c>
      <c r="O1238" s="8">
        <v>383</v>
      </c>
      <c r="P1238" s="8">
        <v>3.9110465403387868</v>
      </c>
      <c r="Q1238" s="8" t="s">
        <v>2070</v>
      </c>
      <c r="R1238" s="12">
        <v>24.903528450509853</v>
      </c>
      <c r="S1238" s="8">
        <v>194</v>
      </c>
    </row>
    <row r="1239" spans="1:19">
      <c r="A1239" s="8" t="s">
        <v>135</v>
      </c>
      <c r="B1239" s="8">
        <v>1</v>
      </c>
      <c r="C1239" s="9">
        <v>39288</v>
      </c>
      <c r="D1239" s="8" t="s">
        <v>947</v>
      </c>
      <c r="E1239" s="8">
        <v>48.477569539999998</v>
      </c>
      <c r="F1239" s="8">
        <v>-107.5902123</v>
      </c>
      <c r="G1239" s="8" t="s">
        <v>956</v>
      </c>
      <c r="H1239" s="8">
        <v>5.82</v>
      </c>
      <c r="I1239" s="8">
        <v>-25.75</v>
      </c>
      <c r="J1239" s="12">
        <v>88.490515619999996</v>
      </c>
      <c r="K1239" s="8">
        <v>284.64</v>
      </c>
      <c r="L1239" s="8">
        <f t="shared" si="21"/>
        <v>25187940.366076797</v>
      </c>
      <c r="M1239" s="8">
        <v>2</v>
      </c>
      <c r="N1239" s="12">
        <v>0.61504385683225826</v>
      </c>
      <c r="O1239" s="8">
        <v>396</v>
      </c>
      <c r="P1239" s="8">
        <v>0.62074838524937948</v>
      </c>
      <c r="Q1239" s="8" t="s">
        <v>2069</v>
      </c>
      <c r="R1239" s="12">
        <v>5.2710639921281395</v>
      </c>
      <c r="S1239" s="8">
        <v>553</v>
      </c>
    </row>
    <row r="1240" spans="1:19">
      <c r="A1240" s="8" t="s">
        <v>136</v>
      </c>
      <c r="B1240" s="8">
        <v>1</v>
      </c>
      <c r="C1240" s="9">
        <v>39309</v>
      </c>
      <c r="D1240" s="8" t="s">
        <v>947</v>
      </c>
      <c r="E1240" s="8">
        <v>42.291542870000001</v>
      </c>
      <c r="F1240" s="8">
        <v>-111.7292621</v>
      </c>
      <c r="G1240" s="8" t="s">
        <v>955</v>
      </c>
      <c r="H1240" s="8">
        <v>10.18</v>
      </c>
      <c r="I1240" s="8">
        <v>-23.71</v>
      </c>
      <c r="J1240" s="12">
        <v>11329.02657</v>
      </c>
      <c r="K1240" s="8">
        <v>515.20000000000005</v>
      </c>
      <c r="L1240" s="8">
        <f t="shared" si="21"/>
        <v>5836714488.8640013</v>
      </c>
      <c r="M1240" s="8">
        <v>5</v>
      </c>
      <c r="N1240" s="12">
        <v>2.0821507950616454</v>
      </c>
      <c r="O1240" s="8">
        <v>774</v>
      </c>
      <c r="P1240" s="8">
        <v>2.1044794520682286</v>
      </c>
      <c r="Q1240" s="8" t="s">
        <v>2069</v>
      </c>
      <c r="R1240" s="12">
        <v>13.692823470368159</v>
      </c>
      <c r="S1240" s="8">
        <v>826</v>
      </c>
    </row>
    <row r="1241" spans="1:19">
      <c r="A1241" s="8" t="s">
        <v>137</v>
      </c>
      <c r="B1241" s="8">
        <v>1</v>
      </c>
      <c r="C1241" s="9">
        <v>39296</v>
      </c>
      <c r="D1241" s="8" t="s">
        <v>947</v>
      </c>
      <c r="E1241" s="8">
        <v>41.568323040000003</v>
      </c>
      <c r="F1241" s="8">
        <v>-71.910511690000007</v>
      </c>
      <c r="G1241" s="8" t="s">
        <v>951</v>
      </c>
      <c r="H1241" s="8">
        <v>11.06</v>
      </c>
      <c r="I1241" s="8">
        <v>-25.43</v>
      </c>
      <c r="J1241" s="12">
        <v>134.55041840000001</v>
      </c>
      <c r="K1241" s="8">
        <v>1260.4100000000001</v>
      </c>
      <c r="L1241" s="8">
        <f t="shared" si="21"/>
        <v>169588692.85554403</v>
      </c>
      <c r="M1241" s="8">
        <v>3</v>
      </c>
      <c r="N1241" s="12">
        <v>2.8733695190055237</v>
      </c>
      <c r="O1241" s="8">
        <v>300</v>
      </c>
      <c r="P1241" s="8">
        <v>4.4114370780730328</v>
      </c>
      <c r="Q1241" s="8" t="s">
        <v>2069</v>
      </c>
      <c r="R1241" s="12">
        <v>21.792635203862545</v>
      </c>
      <c r="S1241" s="8">
        <v>62</v>
      </c>
    </row>
    <row r="1242" spans="1:19">
      <c r="A1242" s="8" t="s">
        <v>138</v>
      </c>
      <c r="B1242" s="8">
        <v>1</v>
      </c>
      <c r="C1242" s="9">
        <v>39287</v>
      </c>
      <c r="D1242" s="8" t="s">
        <v>947</v>
      </c>
      <c r="E1242" s="8">
        <v>38.363967809999998</v>
      </c>
      <c r="F1242" s="8">
        <v>-122.1300516</v>
      </c>
      <c r="G1242" s="8" t="s">
        <v>955</v>
      </c>
      <c r="H1242" s="8">
        <v>1.41</v>
      </c>
      <c r="I1242" s="8">
        <v>-14.69</v>
      </c>
      <c r="J1242" s="12">
        <v>42.406224549999997</v>
      </c>
      <c r="K1242" s="8">
        <v>782.56</v>
      </c>
      <c r="L1242" s="8">
        <f t="shared" si="21"/>
        <v>33185415.083848</v>
      </c>
      <c r="M1242" s="8">
        <v>2</v>
      </c>
      <c r="N1242" s="12">
        <v>0</v>
      </c>
      <c r="O1242" s="8">
        <v>329</v>
      </c>
      <c r="P1242" s="8">
        <v>0.17138863372358387</v>
      </c>
      <c r="Q1242" s="8" t="s">
        <v>2069</v>
      </c>
      <c r="R1242" s="12">
        <v>6.964045941364529</v>
      </c>
      <c r="S1242" s="8">
        <v>374</v>
      </c>
    </row>
    <row r="1243" spans="1:19">
      <c r="A1243" s="8" t="s">
        <v>139</v>
      </c>
      <c r="B1243" s="8">
        <v>1</v>
      </c>
      <c r="C1243" s="9">
        <v>39280</v>
      </c>
      <c r="D1243" s="8" t="s">
        <v>947</v>
      </c>
      <c r="E1243" s="8">
        <v>43.534742129999998</v>
      </c>
      <c r="F1243" s="8">
        <v>-96.960040000000006</v>
      </c>
      <c r="G1243" s="8" t="s">
        <v>953</v>
      </c>
      <c r="H1243" s="8">
        <v>12.39</v>
      </c>
      <c r="I1243" s="8">
        <v>-25.77</v>
      </c>
      <c r="J1243" s="12">
        <v>15.985674700000001</v>
      </c>
      <c r="K1243" s="8">
        <v>635.5</v>
      </c>
      <c r="L1243" s="8">
        <f t="shared" si="21"/>
        <v>10158896.271850001</v>
      </c>
      <c r="M1243" s="8">
        <v>2</v>
      </c>
      <c r="N1243" s="12">
        <v>69.522359603626867</v>
      </c>
      <c r="O1243" s="8">
        <v>1625</v>
      </c>
      <c r="P1243" s="8">
        <v>74.122200056404253</v>
      </c>
      <c r="Q1243" s="8" t="s">
        <v>2071</v>
      </c>
      <c r="R1243" s="12">
        <v>175.58637699528822</v>
      </c>
      <c r="S1243" s="8">
        <v>1652</v>
      </c>
    </row>
    <row r="1244" spans="1:19">
      <c r="A1244" s="8" t="s">
        <v>140</v>
      </c>
      <c r="B1244" s="8">
        <v>1</v>
      </c>
      <c r="C1244" s="9">
        <v>39302</v>
      </c>
      <c r="D1244" s="8" t="s">
        <v>947</v>
      </c>
      <c r="E1244" s="8">
        <v>32.47736836</v>
      </c>
      <c r="F1244" s="8">
        <v>-81.830687159999997</v>
      </c>
      <c r="G1244" s="8" t="s">
        <v>950</v>
      </c>
      <c r="H1244" s="8">
        <v>3.67</v>
      </c>
      <c r="I1244" s="8">
        <v>-28.34</v>
      </c>
      <c r="J1244" s="12">
        <v>2.6211108909999998</v>
      </c>
      <c r="K1244" s="8">
        <v>1222</v>
      </c>
      <c r="L1244" s="8">
        <f t="shared" si="21"/>
        <v>3202997.5088019995</v>
      </c>
      <c r="M1244" s="8">
        <v>1</v>
      </c>
      <c r="N1244" s="12">
        <v>45.072415976619588</v>
      </c>
      <c r="O1244" s="8">
        <v>968</v>
      </c>
      <c r="P1244" s="8">
        <v>45.103426856860899</v>
      </c>
      <c r="Q1244" s="8" t="s">
        <v>2071</v>
      </c>
      <c r="R1244" s="12">
        <v>80.604919215112034</v>
      </c>
      <c r="S1244" s="8">
        <v>122</v>
      </c>
    </row>
    <row r="1245" spans="1:19">
      <c r="A1245" s="8" t="s">
        <v>141</v>
      </c>
      <c r="B1245" s="8">
        <v>1</v>
      </c>
      <c r="C1245" s="9">
        <v>39301</v>
      </c>
      <c r="D1245" s="8" t="s">
        <v>947</v>
      </c>
      <c r="E1245" s="8">
        <v>35.948357710000003</v>
      </c>
      <c r="F1245" s="8">
        <v>-85.319301789999997</v>
      </c>
      <c r="G1245" s="8" t="s">
        <v>957</v>
      </c>
      <c r="H1245" s="8">
        <v>4.25</v>
      </c>
      <c r="I1245" s="8">
        <v>-19.670000000000002</v>
      </c>
      <c r="J1245" s="12">
        <v>0.96269793999999997</v>
      </c>
      <c r="K1245" s="8">
        <v>1530</v>
      </c>
      <c r="L1245" s="8">
        <f t="shared" si="21"/>
        <v>1472927.8481999999</v>
      </c>
      <c r="M1245" s="8">
        <v>1</v>
      </c>
      <c r="N1245" s="12">
        <v>11.98219347514873</v>
      </c>
      <c r="O1245" s="8">
        <v>276</v>
      </c>
      <c r="P1245" s="8">
        <v>15.723547151986823</v>
      </c>
      <c r="Q1245" s="8" t="s">
        <v>2070</v>
      </c>
      <c r="R1245" s="12">
        <v>65.50907704629445</v>
      </c>
      <c r="S1245" s="8">
        <v>86</v>
      </c>
    </row>
    <row r="1246" spans="1:19">
      <c r="A1246" s="8" t="s">
        <v>142</v>
      </c>
      <c r="B1246" s="8">
        <v>1</v>
      </c>
      <c r="C1246" s="9">
        <v>39247</v>
      </c>
      <c r="D1246" s="8" t="s">
        <v>947</v>
      </c>
      <c r="E1246" s="8">
        <v>46.374212110000002</v>
      </c>
      <c r="F1246" s="8">
        <v>-98.991239739999997</v>
      </c>
      <c r="G1246" s="8" t="s">
        <v>956</v>
      </c>
      <c r="H1246" s="8">
        <v>9.9499999999999993</v>
      </c>
      <c r="I1246" s="8">
        <v>-30.1</v>
      </c>
      <c r="J1246" s="12">
        <v>158.57588089999999</v>
      </c>
      <c r="K1246" s="8">
        <v>488.47</v>
      </c>
      <c r="L1246" s="8">
        <f t="shared" si="21"/>
        <v>77459560.543222994</v>
      </c>
      <c r="M1246" s="8">
        <v>3</v>
      </c>
      <c r="N1246" s="12">
        <v>37.383588880949425</v>
      </c>
      <c r="O1246" s="8">
        <v>3172</v>
      </c>
      <c r="P1246" s="8">
        <v>37.62056083675207</v>
      </c>
      <c r="Q1246" s="8" t="s">
        <v>2071</v>
      </c>
      <c r="R1246" s="12">
        <v>81.223789537423926</v>
      </c>
      <c r="S1246" s="8">
        <v>1154</v>
      </c>
    </row>
    <row r="1247" spans="1:19">
      <c r="A1247" s="8" t="s">
        <v>143</v>
      </c>
      <c r="B1247" s="8">
        <v>1</v>
      </c>
      <c r="C1247" s="9">
        <v>39254</v>
      </c>
      <c r="D1247" s="8" t="s">
        <v>947</v>
      </c>
      <c r="E1247" s="8">
        <v>46.271990750000001</v>
      </c>
      <c r="F1247" s="8">
        <v>-99.380876430000001</v>
      </c>
      <c r="G1247" s="8" t="s">
        <v>956</v>
      </c>
      <c r="H1247" s="8">
        <v>13.49</v>
      </c>
      <c r="I1247" s="8">
        <v>-24.05</v>
      </c>
      <c r="J1247" s="12">
        <v>144.91539499999999</v>
      </c>
      <c r="K1247" s="8">
        <v>474.43</v>
      </c>
      <c r="L1247" s="8">
        <f t="shared" si="21"/>
        <v>68752210.849849999</v>
      </c>
      <c r="M1247" s="8">
        <v>3</v>
      </c>
      <c r="N1247" s="12">
        <v>31.757502127361967</v>
      </c>
      <c r="O1247" s="8">
        <v>3084</v>
      </c>
      <c r="P1247" s="8">
        <v>31.815255506745849</v>
      </c>
      <c r="Q1247" s="8" t="s">
        <v>2071</v>
      </c>
      <c r="R1247" s="12">
        <v>67.443449440083185</v>
      </c>
      <c r="S1247" s="8">
        <v>4584</v>
      </c>
    </row>
    <row r="1248" spans="1:19">
      <c r="A1248" s="8" t="s">
        <v>144</v>
      </c>
      <c r="B1248" s="8">
        <v>1</v>
      </c>
      <c r="C1248" s="9">
        <v>39283</v>
      </c>
      <c r="D1248" s="8" t="s">
        <v>947</v>
      </c>
      <c r="E1248" s="8">
        <v>42.678173899999997</v>
      </c>
      <c r="F1248" s="8">
        <v>-113.4006122</v>
      </c>
      <c r="G1248" s="8" t="s">
        <v>955</v>
      </c>
      <c r="H1248" s="8">
        <v>9.9</v>
      </c>
      <c r="I1248" s="8">
        <v>-22.67</v>
      </c>
      <c r="J1248" s="12">
        <v>42146.049630000001</v>
      </c>
      <c r="K1248" s="8">
        <v>638.49</v>
      </c>
      <c r="L1248" s="8">
        <f t="shared" si="21"/>
        <v>26909831228.258701</v>
      </c>
      <c r="M1248" s="8">
        <v>5</v>
      </c>
      <c r="N1248" s="12">
        <v>16.94934590243351</v>
      </c>
      <c r="O1248" s="8">
        <v>451</v>
      </c>
      <c r="P1248" s="8">
        <v>17.082448165450991</v>
      </c>
      <c r="Q1248" s="8" t="s">
        <v>2071</v>
      </c>
      <c r="R1248" s="12">
        <v>32.885256149591612</v>
      </c>
      <c r="S1248" s="8">
        <v>471</v>
      </c>
    </row>
    <row r="1249" spans="1:19">
      <c r="A1249" s="8" t="s">
        <v>145</v>
      </c>
      <c r="B1249" s="8">
        <v>1</v>
      </c>
      <c r="C1249" s="9">
        <v>39302</v>
      </c>
      <c r="D1249" s="8" t="s">
        <v>947</v>
      </c>
      <c r="E1249" s="8">
        <v>44.192442270000001</v>
      </c>
      <c r="F1249" s="8">
        <v>-93.897856599999997</v>
      </c>
      <c r="G1249" s="8" t="s">
        <v>953</v>
      </c>
      <c r="H1249" s="8">
        <v>5.08</v>
      </c>
      <c r="I1249" s="8">
        <v>-10.97</v>
      </c>
      <c r="J1249" s="12">
        <v>12.17738529</v>
      </c>
      <c r="K1249" s="8">
        <v>784.34</v>
      </c>
      <c r="L1249" s="8">
        <f t="shared" si="21"/>
        <v>9551210.3783586007</v>
      </c>
      <c r="M1249" s="8">
        <v>2</v>
      </c>
      <c r="N1249" s="12">
        <v>52.605505134674118</v>
      </c>
      <c r="O1249" s="8">
        <v>4600</v>
      </c>
      <c r="P1249" s="8">
        <v>52.654417583940969</v>
      </c>
      <c r="Q1249" s="8" t="s">
        <v>2072</v>
      </c>
      <c r="R1249" s="12">
        <v>143.08563114222352</v>
      </c>
      <c r="S1249" s="8">
        <v>313</v>
      </c>
    </row>
    <row r="1250" spans="1:19">
      <c r="A1250" s="8" t="s">
        <v>146</v>
      </c>
      <c r="B1250" s="8">
        <v>1</v>
      </c>
      <c r="C1250" s="9">
        <v>39288</v>
      </c>
      <c r="D1250" s="8" t="s">
        <v>947</v>
      </c>
      <c r="E1250" s="8">
        <v>32.089894919999999</v>
      </c>
      <c r="F1250" s="8">
        <v>-95.894263550000005</v>
      </c>
      <c r="G1250" s="8" t="s">
        <v>950</v>
      </c>
      <c r="H1250" s="8">
        <v>4.93</v>
      </c>
      <c r="I1250" s="8">
        <v>-29.15</v>
      </c>
      <c r="J1250" s="12">
        <v>1.096765014</v>
      </c>
      <c r="K1250" s="8">
        <v>1076</v>
      </c>
      <c r="L1250" s="8">
        <f t="shared" si="21"/>
        <v>1180119.155064</v>
      </c>
      <c r="M1250" s="8">
        <v>1</v>
      </c>
      <c r="N1250" s="12">
        <v>13.756807909994109</v>
      </c>
      <c r="O1250" s="8">
        <v>1229</v>
      </c>
      <c r="P1250" s="8">
        <v>13.756807909994109</v>
      </c>
      <c r="Q1250" s="8" t="s">
        <v>2070</v>
      </c>
      <c r="R1250" s="12">
        <v>41.28780537481574</v>
      </c>
      <c r="S1250" s="8">
        <v>111</v>
      </c>
    </row>
    <row r="1251" spans="1:19">
      <c r="A1251" s="8" t="s">
        <v>147</v>
      </c>
      <c r="B1251" s="8">
        <v>1</v>
      </c>
      <c r="C1251" s="9">
        <v>39253</v>
      </c>
      <c r="D1251" s="8" t="s">
        <v>947</v>
      </c>
      <c r="E1251" s="8">
        <v>35.494574819999997</v>
      </c>
      <c r="F1251" s="8">
        <v>-80.575598369999994</v>
      </c>
      <c r="G1251" s="8" t="s">
        <v>957</v>
      </c>
      <c r="H1251" s="8">
        <v>6.07</v>
      </c>
      <c r="I1251" s="8">
        <v>-27.95</v>
      </c>
      <c r="J1251" s="12">
        <v>48.64835025</v>
      </c>
      <c r="K1251" s="8">
        <v>1181.6400000000001</v>
      </c>
      <c r="L1251" s="8">
        <f t="shared" si="21"/>
        <v>57484836.589410007</v>
      </c>
      <c r="M1251" s="8">
        <v>2</v>
      </c>
      <c r="N1251" s="12">
        <v>10.334856035534317</v>
      </c>
      <c r="O1251" s="8">
        <v>639</v>
      </c>
      <c r="P1251" s="8">
        <v>13.464775361010313</v>
      </c>
      <c r="Q1251" s="8" t="s">
        <v>2070</v>
      </c>
      <c r="R1251" s="12">
        <v>48.883387357162803</v>
      </c>
      <c r="S1251" s="8">
        <v>131</v>
      </c>
    </row>
    <row r="1252" spans="1:19">
      <c r="A1252" s="8" t="s">
        <v>148</v>
      </c>
      <c r="B1252" s="8">
        <v>1</v>
      </c>
      <c r="C1252" s="9">
        <v>39272</v>
      </c>
      <c r="D1252" s="8" t="s">
        <v>947</v>
      </c>
      <c r="E1252" s="8">
        <v>32.512330980000002</v>
      </c>
      <c r="F1252" s="8">
        <v>-87.852574559999994</v>
      </c>
      <c r="G1252" s="8" t="s">
        <v>950</v>
      </c>
      <c r="H1252" s="8">
        <v>8.4600000000000009</v>
      </c>
      <c r="I1252" s="8">
        <v>-23.05</v>
      </c>
      <c r="J1252" s="12">
        <v>39867.002719999997</v>
      </c>
      <c r="K1252" s="8">
        <v>1467.11</v>
      </c>
      <c r="L1252" s="8">
        <f t="shared" si="21"/>
        <v>58489278360.539192</v>
      </c>
      <c r="M1252" s="8">
        <v>5</v>
      </c>
      <c r="N1252" s="12">
        <v>5.5724457732698092</v>
      </c>
      <c r="O1252" s="8">
        <v>381</v>
      </c>
      <c r="P1252" s="8">
        <v>6.1479997596368081</v>
      </c>
      <c r="Q1252" s="8" t="s">
        <v>2069</v>
      </c>
      <c r="R1252" s="12">
        <v>22.454051169779206</v>
      </c>
      <c r="S1252" s="8">
        <v>383</v>
      </c>
    </row>
    <row r="1253" spans="1:19">
      <c r="A1253" s="8" t="s">
        <v>149</v>
      </c>
      <c r="B1253" s="8">
        <v>1</v>
      </c>
      <c r="C1253" s="9">
        <v>39293</v>
      </c>
      <c r="D1253" s="8" t="s">
        <v>947</v>
      </c>
      <c r="E1253" s="8">
        <v>34.913843700000001</v>
      </c>
      <c r="F1253" s="8">
        <v>-98.730279809999999</v>
      </c>
      <c r="G1253" s="8" t="s">
        <v>954</v>
      </c>
      <c r="H1253" s="8">
        <v>7.82</v>
      </c>
      <c r="I1253" s="8">
        <v>-28.15</v>
      </c>
      <c r="J1253" s="12">
        <v>34.847321010000002</v>
      </c>
      <c r="K1253" s="8">
        <v>806.16</v>
      </c>
      <c r="L1253" s="8">
        <f t="shared" si="21"/>
        <v>28092516.305421598</v>
      </c>
      <c r="M1253" s="8">
        <v>2</v>
      </c>
      <c r="N1253" s="12">
        <v>15.985370500651866</v>
      </c>
      <c r="O1253" s="8">
        <v>865</v>
      </c>
      <c r="P1253" s="8">
        <v>16.044285720774838</v>
      </c>
      <c r="Q1253" s="8" t="s">
        <v>2071</v>
      </c>
      <c r="R1253" s="12">
        <v>42.082316739172065</v>
      </c>
      <c r="S1253" s="8">
        <v>869</v>
      </c>
    </row>
    <row r="1254" spans="1:19">
      <c r="A1254" s="8" t="s">
        <v>150</v>
      </c>
      <c r="B1254" s="8">
        <v>1</v>
      </c>
      <c r="C1254" s="9">
        <v>39287</v>
      </c>
      <c r="D1254" s="8" t="s">
        <v>947</v>
      </c>
      <c r="E1254" s="8">
        <v>38.55948746</v>
      </c>
      <c r="F1254" s="8">
        <v>-75.562273110000007</v>
      </c>
      <c r="G1254" s="8" t="s">
        <v>950</v>
      </c>
      <c r="H1254" s="8">
        <v>14.15</v>
      </c>
      <c r="I1254" s="8">
        <v>-25.15</v>
      </c>
      <c r="J1254" s="12">
        <v>206.83065999999999</v>
      </c>
      <c r="K1254" s="8">
        <v>1145.8</v>
      </c>
      <c r="L1254" s="8">
        <f t="shared" si="21"/>
        <v>236986570.22799999</v>
      </c>
      <c r="M1254" s="8">
        <v>3</v>
      </c>
      <c r="N1254" s="12">
        <v>11.624843359582735</v>
      </c>
      <c r="O1254" s="8">
        <v>4222</v>
      </c>
      <c r="P1254" s="8">
        <v>12.246686420205867</v>
      </c>
      <c r="Q1254" s="8" t="s">
        <v>2070</v>
      </c>
      <c r="R1254" s="12">
        <v>49.079753765221227</v>
      </c>
      <c r="S1254" s="8">
        <v>151</v>
      </c>
    </row>
    <row r="1255" spans="1:19">
      <c r="A1255" s="8" t="s">
        <v>151</v>
      </c>
      <c r="B1255" s="8">
        <v>1</v>
      </c>
      <c r="C1255" s="9">
        <v>39302</v>
      </c>
      <c r="D1255" s="8" t="s">
        <v>947</v>
      </c>
      <c r="E1255" s="8">
        <v>46.152250850000001</v>
      </c>
      <c r="F1255" s="8">
        <v>-88.829703629999997</v>
      </c>
      <c r="G1255" s="8" t="s">
        <v>952</v>
      </c>
      <c r="H1255" s="8">
        <v>3.18</v>
      </c>
      <c r="I1255" s="8">
        <v>-23.12</v>
      </c>
      <c r="J1255" s="12">
        <v>5.7997643170000002</v>
      </c>
      <c r="K1255" s="8">
        <v>829.86</v>
      </c>
      <c r="L1255" s="8">
        <f t="shared" si="21"/>
        <v>4812992.4161056206</v>
      </c>
      <c r="M1255" s="8">
        <v>1</v>
      </c>
      <c r="N1255" s="12">
        <v>0</v>
      </c>
      <c r="O1255" s="8">
        <v>413</v>
      </c>
      <c r="P1255" s="8">
        <v>0</v>
      </c>
      <c r="Q1255" s="8" t="s">
        <v>2069</v>
      </c>
      <c r="R1255" s="12">
        <v>6.7331528660000002</v>
      </c>
      <c r="S1255" s="8">
        <v>22</v>
      </c>
    </row>
    <row r="1256" spans="1:19">
      <c r="A1256" s="8" t="s">
        <v>152</v>
      </c>
      <c r="B1256" s="8">
        <v>1</v>
      </c>
      <c r="C1256" s="9">
        <v>39274</v>
      </c>
      <c r="D1256" s="8" t="s">
        <v>947</v>
      </c>
      <c r="E1256" s="8">
        <v>42.19565154</v>
      </c>
      <c r="F1256" s="8">
        <v>-120.52568580000001</v>
      </c>
      <c r="G1256" s="8" t="s">
        <v>949</v>
      </c>
      <c r="H1256" s="8">
        <v>9.81</v>
      </c>
      <c r="I1256" s="8">
        <v>-24.69</v>
      </c>
      <c r="J1256" s="12">
        <v>32.582408170000001</v>
      </c>
      <c r="K1256" s="8">
        <v>422.24</v>
      </c>
      <c r="L1256" s="8">
        <f t="shared" si="21"/>
        <v>13757596.0257008</v>
      </c>
      <c r="M1256" s="8">
        <v>2</v>
      </c>
      <c r="N1256" s="12">
        <v>4.0642238783911226</v>
      </c>
      <c r="O1256" s="8">
        <v>273</v>
      </c>
      <c r="P1256" s="8">
        <v>4.0642238783911226</v>
      </c>
      <c r="Q1256" s="8" t="s">
        <v>2072</v>
      </c>
      <c r="R1256" s="12">
        <v>14.577369478756225</v>
      </c>
      <c r="S1256" s="8">
        <v>142</v>
      </c>
    </row>
    <row r="1257" spans="1:19">
      <c r="A1257" s="8" t="s">
        <v>153</v>
      </c>
      <c r="B1257" s="8">
        <v>1</v>
      </c>
      <c r="C1257" s="9">
        <v>39274</v>
      </c>
      <c r="D1257" s="8" t="s">
        <v>947</v>
      </c>
      <c r="E1257" s="8">
        <v>43.813820630000002</v>
      </c>
      <c r="F1257" s="8">
        <v>-88.997848210000001</v>
      </c>
      <c r="G1257" s="8" t="s">
        <v>953</v>
      </c>
      <c r="H1257" s="8">
        <v>3.35</v>
      </c>
      <c r="I1257" s="8">
        <v>-26.6</v>
      </c>
      <c r="J1257" s="12">
        <v>270.45114690000003</v>
      </c>
      <c r="K1257" s="8">
        <v>813.63</v>
      </c>
      <c r="L1257" s="8">
        <f t="shared" si="21"/>
        <v>220047166.65224701</v>
      </c>
      <c r="M1257" s="8">
        <v>3</v>
      </c>
      <c r="N1257" s="12">
        <v>37.446664568017773</v>
      </c>
      <c r="O1257" s="8">
        <v>553</v>
      </c>
      <c r="P1257" s="8">
        <v>37.892634943379491</v>
      </c>
      <c r="Q1257" s="8" t="s">
        <v>2071</v>
      </c>
      <c r="R1257" s="12">
        <v>89.338843541995772</v>
      </c>
      <c r="S1257" s="8">
        <v>496</v>
      </c>
    </row>
    <row r="1258" spans="1:19">
      <c r="A1258" s="8" t="s">
        <v>154</v>
      </c>
      <c r="B1258" s="8">
        <v>1</v>
      </c>
      <c r="C1258" s="9">
        <v>39288</v>
      </c>
      <c r="D1258" s="8" t="s">
        <v>947</v>
      </c>
      <c r="E1258" s="8">
        <v>41.384260529999999</v>
      </c>
      <c r="F1258" s="8">
        <v>-73.503163560000004</v>
      </c>
      <c r="G1258" s="8" t="s">
        <v>951</v>
      </c>
      <c r="H1258" s="8">
        <v>3.4</v>
      </c>
      <c r="I1258" s="8">
        <v>-30.21</v>
      </c>
      <c r="J1258" s="12">
        <v>5.8718278210000001</v>
      </c>
      <c r="K1258" s="8">
        <v>1334.29</v>
      </c>
      <c r="L1258" s="8">
        <f t="shared" si="21"/>
        <v>7834721.1432820894</v>
      </c>
      <c r="M1258" s="8">
        <v>1</v>
      </c>
      <c r="N1258" s="12">
        <v>0</v>
      </c>
      <c r="O1258" s="8">
        <v>759</v>
      </c>
      <c r="P1258" s="8">
        <v>9.7718064713668991</v>
      </c>
      <c r="Q1258" s="8" t="s">
        <v>2070</v>
      </c>
      <c r="R1258" s="12">
        <v>54.003528399038522</v>
      </c>
      <c r="S1258" s="8">
        <v>341</v>
      </c>
    </row>
    <row r="1259" spans="1:19">
      <c r="A1259" s="8" t="s">
        <v>155</v>
      </c>
      <c r="B1259" s="8">
        <v>1</v>
      </c>
      <c r="C1259" s="9">
        <v>39259</v>
      </c>
      <c r="D1259" s="8" t="s">
        <v>947</v>
      </c>
      <c r="E1259" s="8">
        <v>44.952230739999997</v>
      </c>
      <c r="F1259" s="8">
        <v>-72.115173229999996</v>
      </c>
      <c r="G1259" s="8" t="s">
        <v>951</v>
      </c>
      <c r="H1259" s="8">
        <v>9.36</v>
      </c>
      <c r="I1259" s="8">
        <v>-28.23</v>
      </c>
      <c r="J1259" s="12">
        <v>4.5634217000000001</v>
      </c>
      <c r="K1259" s="8">
        <v>1081</v>
      </c>
      <c r="L1259" s="8">
        <f t="shared" si="21"/>
        <v>4933058.8576999996</v>
      </c>
      <c r="M1259" s="8">
        <v>1</v>
      </c>
      <c r="N1259" s="12">
        <v>0</v>
      </c>
      <c r="O1259" s="8">
        <v>343</v>
      </c>
      <c r="P1259" s="8">
        <v>0.94271643600239707</v>
      </c>
      <c r="Q1259" s="8" t="s">
        <v>2070</v>
      </c>
      <c r="R1259" s="12">
        <v>63.10878557150513</v>
      </c>
      <c r="S1259" s="8">
        <v>311</v>
      </c>
    </row>
    <row r="1260" spans="1:19">
      <c r="A1260" s="8" t="s">
        <v>156</v>
      </c>
      <c r="B1260" s="8">
        <v>1</v>
      </c>
      <c r="C1260" s="9">
        <v>39259</v>
      </c>
      <c r="D1260" s="8" t="s">
        <v>947</v>
      </c>
      <c r="E1260" s="8">
        <v>45.187472329999999</v>
      </c>
      <c r="F1260" s="8">
        <v>-97.631764110000006</v>
      </c>
      <c r="G1260" s="8" t="s">
        <v>953</v>
      </c>
      <c r="H1260" s="8">
        <v>4.47</v>
      </c>
      <c r="I1260" s="8">
        <v>-27</v>
      </c>
      <c r="J1260" s="12">
        <v>29.171961639999999</v>
      </c>
      <c r="K1260" s="8">
        <v>554.15</v>
      </c>
      <c r="L1260" s="8">
        <f t="shared" si="21"/>
        <v>16165642.542806</v>
      </c>
      <c r="M1260" s="8">
        <v>2</v>
      </c>
      <c r="N1260" s="12">
        <v>29.472148099259599</v>
      </c>
      <c r="O1260" s="8">
        <v>2026</v>
      </c>
      <c r="P1260" s="8">
        <v>29.908160437989658</v>
      </c>
      <c r="Q1260" s="8" t="s">
        <v>2071</v>
      </c>
      <c r="R1260" s="12">
        <v>77.285007478630305</v>
      </c>
      <c r="S1260" s="8">
        <v>1240</v>
      </c>
    </row>
    <row r="1261" spans="1:19">
      <c r="A1261" s="8" t="s">
        <v>157</v>
      </c>
      <c r="B1261" s="8">
        <v>1</v>
      </c>
      <c r="C1261" s="9">
        <v>39293</v>
      </c>
      <c r="D1261" s="8" t="s">
        <v>947</v>
      </c>
      <c r="E1261" s="8">
        <v>41.456600590000001</v>
      </c>
      <c r="F1261" s="8">
        <v>-85.244977500000005</v>
      </c>
      <c r="G1261" s="8" t="s">
        <v>952</v>
      </c>
      <c r="H1261" s="8">
        <v>10.18</v>
      </c>
      <c r="I1261" s="8">
        <v>-24.99</v>
      </c>
      <c r="J1261" s="12">
        <v>10.367840230000001</v>
      </c>
      <c r="K1261" s="8">
        <v>942.17</v>
      </c>
      <c r="L1261" s="8">
        <f t="shared" si="21"/>
        <v>9768268.0294991005</v>
      </c>
      <c r="M1261" s="8">
        <v>2</v>
      </c>
      <c r="N1261" s="12">
        <v>32.449824875435993</v>
      </c>
      <c r="O1261" s="8">
        <v>915</v>
      </c>
      <c r="P1261" s="8">
        <v>35.494801852285107</v>
      </c>
      <c r="Q1261" s="8" t="s">
        <v>2071</v>
      </c>
      <c r="R1261" s="12">
        <v>95.22550240725441</v>
      </c>
      <c r="S1261" s="8">
        <v>447</v>
      </c>
    </row>
    <row r="1262" spans="1:19">
      <c r="A1262" s="8" t="s">
        <v>158</v>
      </c>
      <c r="B1262" s="8">
        <v>1</v>
      </c>
      <c r="C1262" s="9">
        <v>39256</v>
      </c>
      <c r="D1262" s="8" t="s">
        <v>947</v>
      </c>
      <c r="E1262" s="8">
        <v>45.917038759999997</v>
      </c>
      <c r="F1262" s="8">
        <v>-97.024261530000004</v>
      </c>
      <c r="G1262" s="8" t="s">
        <v>953</v>
      </c>
      <c r="H1262" s="8">
        <v>1.54</v>
      </c>
      <c r="I1262" s="8">
        <v>-23.16</v>
      </c>
      <c r="J1262" s="12">
        <v>0.426794489</v>
      </c>
      <c r="K1262" s="8">
        <v>553</v>
      </c>
      <c r="L1262" s="8">
        <f t="shared" si="21"/>
        <v>236017.35241700002</v>
      </c>
      <c r="M1262" s="8">
        <v>1</v>
      </c>
      <c r="N1262" s="12">
        <v>124.94862510395457</v>
      </c>
      <c r="O1262" s="8">
        <v>6934</v>
      </c>
      <c r="P1262" s="8">
        <v>125.7083629068857</v>
      </c>
      <c r="Q1262" s="8" t="s">
        <v>2071</v>
      </c>
      <c r="R1262" s="12">
        <v>250.1724744981174</v>
      </c>
      <c r="S1262" s="8">
        <v>1383</v>
      </c>
    </row>
    <row r="1263" spans="1:19">
      <c r="A1263" s="8" t="s">
        <v>159</v>
      </c>
      <c r="B1263" s="8">
        <v>1</v>
      </c>
      <c r="C1263" s="9">
        <v>39301</v>
      </c>
      <c r="D1263" s="8" t="s">
        <v>947</v>
      </c>
      <c r="E1263" s="8">
        <v>41.088056690000002</v>
      </c>
      <c r="F1263" s="8">
        <v>-82.728379649999994</v>
      </c>
      <c r="G1263" s="8" t="s">
        <v>953</v>
      </c>
      <c r="H1263" s="8">
        <v>13.56</v>
      </c>
      <c r="I1263" s="8">
        <v>-29.08</v>
      </c>
      <c r="J1263" s="12">
        <v>34.71130308</v>
      </c>
      <c r="K1263" s="8">
        <v>997.96</v>
      </c>
      <c r="L1263" s="8">
        <f t="shared" si="21"/>
        <v>34640492.021716803</v>
      </c>
      <c r="M1263" s="8">
        <v>2</v>
      </c>
      <c r="N1263" s="12">
        <v>46.039351398501289</v>
      </c>
      <c r="O1263" s="8">
        <v>1523</v>
      </c>
      <c r="P1263" s="8">
        <v>48.000646007726893</v>
      </c>
      <c r="Q1263" s="8" t="s">
        <v>2071</v>
      </c>
      <c r="R1263" s="12">
        <v>105.71826684491877</v>
      </c>
      <c r="S1263" s="8">
        <v>584</v>
      </c>
    </row>
    <row r="1264" spans="1:19">
      <c r="A1264" s="8" t="s">
        <v>160</v>
      </c>
      <c r="B1264" s="8">
        <v>1</v>
      </c>
      <c r="C1264" s="9">
        <v>39279</v>
      </c>
      <c r="D1264" s="8" t="s">
        <v>947</v>
      </c>
      <c r="E1264" s="8">
        <v>38.817174639999998</v>
      </c>
      <c r="F1264" s="8">
        <v>-95.546390540000004</v>
      </c>
      <c r="G1264" s="8" t="s">
        <v>953</v>
      </c>
      <c r="H1264" s="8">
        <v>7.96</v>
      </c>
      <c r="I1264" s="8">
        <v>-26.89</v>
      </c>
      <c r="J1264" s="12">
        <v>8.3557240920000009</v>
      </c>
      <c r="K1264" s="8">
        <v>955.8</v>
      </c>
      <c r="L1264" s="8">
        <f t="shared" si="21"/>
        <v>7986401.0871336004</v>
      </c>
      <c r="M1264" s="8">
        <v>1</v>
      </c>
      <c r="N1264" s="12">
        <v>22.953005602904486</v>
      </c>
      <c r="O1264" s="8">
        <v>355</v>
      </c>
      <c r="P1264" s="8">
        <v>28.024289471716081</v>
      </c>
      <c r="Q1264" s="8" t="s">
        <v>2071</v>
      </c>
      <c r="R1264" s="12">
        <v>66.896579659052094</v>
      </c>
      <c r="S1264" s="8">
        <v>254</v>
      </c>
    </row>
    <row r="1265" spans="1:19">
      <c r="A1265" s="8" t="s">
        <v>161</v>
      </c>
      <c r="B1265" s="8">
        <v>1</v>
      </c>
      <c r="C1265" s="9">
        <v>39283</v>
      </c>
      <c r="D1265" s="8" t="s">
        <v>947</v>
      </c>
      <c r="E1265" s="8">
        <v>47.461485549999999</v>
      </c>
      <c r="F1265" s="8">
        <v>-92.434694870000001</v>
      </c>
      <c r="G1265" s="8" t="s">
        <v>952</v>
      </c>
      <c r="H1265" s="8">
        <v>4.8899999999999997</v>
      </c>
      <c r="I1265" s="8">
        <v>-23.88</v>
      </c>
      <c r="J1265" s="12">
        <v>4.1221149989999999</v>
      </c>
      <c r="K1265" s="8">
        <v>715.75</v>
      </c>
      <c r="L1265" s="8">
        <f t="shared" si="21"/>
        <v>2950403.8105342495</v>
      </c>
      <c r="M1265" s="8">
        <v>1</v>
      </c>
      <c r="N1265" s="12">
        <v>0</v>
      </c>
      <c r="O1265" s="8">
        <v>847</v>
      </c>
      <c r="P1265" s="8">
        <v>0</v>
      </c>
      <c r="Q1265" s="8" t="s">
        <v>2069</v>
      </c>
      <c r="R1265" s="12">
        <v>7.2695121770000002</v>
      </c>
      <c r="S1265" s="8">
        <v>371</v>
      </c>
    </row>
    <row r="1266" spans="1:19">
      <c r="A1266" s="8" t="s">
        <v>162</v>
      </c>
      <c r="B1266" s="8">
        <v>1</v>
      </c>
      <c r="C1266" s="9">
        <v>39285</v>
      </c>
      <c r="D1266" s="8" t="s">
        <v>947</v>
      </c>
      <c r="E1266" s="8">
        <v>34.72229815</v>
      </c>
      <c r="F1266" s="8">
        <v>-83.112048580000007</v>
      </c>
      <c r="G1266" s="8" t="s">
        <v>957</v>
      </c>
      <c r="H1266" s="8">
        <v>4.37</v>
      </c>
      <c r="I1266" s="8">
        <v>-25.65</v>
      </c>
      <c r="J1266" s="12">
        <v>30.7707151</v>
      </c>
      <c r="K1266" s="8">
        <v>1569.39</v>
      </c>
      <c r="L1266" s="8">
        <f t="shared" si="21"/>
        <v>48291252.570789002</v>
      </c>
      <c r="M1266" s="8">
        <v>2</v>
      </c>
      <c r="N1266" s="12">
        <v>2.8122719819403867</v>
      </c>
      <c r="O1266" s="8">
        <v>251</v>
      </c>
      <c r="P1266" s="8">
        <v>3.2561946608774126</v>
      </c>
      <c r="Q1266" s="8" t="s">
        <v>2069</v>
      </c>
      <c r="R1266" s="12">
        <v>20.109376311584782</v>
      </c>
      <c r="S1266" s="8">
        <v>44</v>
      </c>
    </row>
    <row r="1267" spans="1:19">
      <c r="A1267" s="8" t="s">
        <v>163</v>
      </c>
      <c r="B1267" s="8">
        <v>1</v>
      </c>
      <c r="C1267" s="9">
        <v>39302</v>
      </c>
      <c r="D1267" s="8" t="s">
        <v>947</v>
      </c>
      <c r="E1267" s="8">
        <v>36.944209020000002</v>
      </c>
      <c r="F1267" s="8">
        <v>-82.202715159999997</v>
      </c>
      <c r="G1267" s="8" t="s">
        <v>957</v>
      </c>
      <c r="H1267" s="8">
        <v>9.67</v>
      </c>
      <c r="I1267" s="8">
        <v>-27.3</v>
      </c>
      <c r="J1267" s="12">
        <v>19.35790253</v>
      </c>
      <c r="K1267" s="8">
        <v>1161.33</v>
      </c>
      <c r="L1267" s="8">
        <f t="shared" si="21"/>
        <v>22480912.9451649</v>
      </c>
      <c r="M1267" s="8">
        <v>2</v>
      </c>
      <c r="N1267" s="12">
        <v>2.0918263116184832</v>
      </c>
      <c r="O1267" s="8">
        <v>248</v>
      </c>
      <c r="P1267" s="8">
        <v>2.2130446867168931</v>
      </c>
      <c r="Q1267" s="8" t="s">
        <v>2069</v>
      </c>
      <c r="R1267" s="12">
        <v>20.910909166750013</v>
      </c>
      <c r="S1267" s="8">
        <v>442</v>
      </c>
    </row>
    <row r="1268" spans="1:19">
      <c r="A1268" s="8" t="s">
        <v>164</v>
      </c>
      <c r="B1268" s="8">
        <v>1</v>
      </c>
      <c r="C1268" s="9">
        <v>39319</v>
      </c>
      <c r="D1268" s="8" t="s">
        <v>947</v>
      </c>
      <c r="E1268" s="8">
        <v>32.515554999999999</v>
      </c>
      <c r="F1268" s="8">
        <v>-93.870234289999999</v>
      </c>
      <c r="G1268" s="8" t="s">
        <v>950</v>
      </c>
      <c r="H1268" s="8">
        <v>1.31</v>
      </c>
      <c r="I1268" s="8">
        <v>-30.21</v>
      </c>
      <c r="J1268" s="12">
        <v>656.15781019999997</v>
      </c>
      <c r="K1268" s="8">
        <v>1361.12</v>
      </c>
      <c r="L1268" s="8">
        <f t="shared" si="21"/>
        <v>893109518.61942387</v>
      </c>
      <c r="M1268" s="8">
        <v>3</v>
      </c>
      <c r="N1268" s="12">
        <v>1.6876039952377908</v>
      </c>
      <c r="O1268" s="8">
        <v>1093</v>
      </c>
      <c r="P1268" s="8">
        <v>2.792226836775066</v>
      </c>
      <c r="Q1268" s="8" t="s">
        <v>2069</v>
      </c>
      <c r="R1268" s="12">
        <v>16.872072397884075</v>
      </c>
      <c r="S1268" s="8">
        <v>161</v>
      </c>
    </row>
    <row r="1269" spans="1:19">
      <c r="A1269" s="8" t="s">
        <v>165</v>
      </c>
      <c r="B1269" s="8">
        <v>1</v>
      </c>
      <c r="C1269" s="9">
        <v>39330</v>
      </c>
      <c r="D1269" s="8" t="s">
        <v>947</v>
      </c>
      <c r="E1269" s="8">
        <v>45.062915930000003</v>
      </c>
      <c r="F1269" s="8">
        <v>-83.456985549999999</v>
      </c>
      <c r="G1269" s="8" t="s">
        <v>952</v>
      </c>
      <c r="H1269" s="8">
        <v>5.0999999999999996</v>
      </c>
      <c r="I1269" s="8">
        <v>-29.18</v>
      </c>
      <c r="J1269" s="12">
        <v>3244.1817030000002</v>
      </c>
      <c r="K1269" s="8">
        <v>763.75</v>
      </c>
      <c r="L1269" s="8">
        <f t="shared" si="21"/>
        <v>2477743775.6662502</v>
      </c>
      <c r="M1269" s="8">
        <v>4</v>
      </c>
      <c r="N1269" s="12">
        <v>0</v>
      </c>
      <c r="O1269" s="8">
        <v>289</v>
      </c>
      <c r="P1269" s="8">
        <v>0</v>
      </c>
      <c r="Q1269" s="8" t="s">
        <v>2069</v>
      </c>
      <c r="R1269" s="12">
        <v>8.3805096750000008</v>
      </c>
      <c r="S1269" s="8">
        <v>334</v>
      </c>
    </row>
    <row r="1270" spans="1:19">
      <c r="A1270" s="8" t="s">
        <v>166</v>
      </c>
      <c r="B1270" s="8">
        <v>1</v>
      </c>
      <c r="C1270" s="9">
        <v>39287</v>
      </c>
      <c r="D1270" s="8" t="s">
        <v>947</v>
      </c>
      <c r="E1270" s="8">
        <v>40.628033189999996</v>
      </c>
      <c r="F1270" s="8">
        <v>-74.850568409999994</v>
      </c>
      <c r="G1270" s="8" t="s">
        <v>957</v>
      </c>
      <c r="H1270" s="8">
        <v>4.5999999999999996</v>
      </c>
      <c r="I1270" s="8">
        <v>-18.78</v>
      </c>
      <c r="J1270" s="12">
        <v>13.215925</v>
      </c>
      <c r="K1270" s="8">
        <v>1263.47</v>
      </c>
      <c r="L1270" s="8">
        <f t="shared" si="21"/>
        <v>16697924.759749999</v>
      </c>
      <c r="M1270" s="8">
        <v>2</v>
      </c>
      <c r="N1270" s="8">
        <v>3.6089129158065369</v>
      </c>
      <c r="O1270" s="8">
        <v>282</v>
      </c>
      <c r="P1270" s="8">
        <v>3.8976545527732913</v>
      </c>
      <c r="Q1270" s="8" t="s">
        <v>2069</v>
      </c>
      <c r="R1270" s="12">
        <v>21.518769621212432</v>
      </c>
      <c r="S1270" s="8">
        <v>197</v>
      </c>
    </row>
    <row r="1271" spans="1:19">
      <c r="A1271" s="8" t="s">
        <v>167</v>
      </c>
      <c r="B1271" s="8">
        <v>1</v>
      </c>
      <c r="C1271" s="9">
        <v>39275</v>
      </c>
      <c r="D1271" s="8" t="s">
        <v>947</v>
      </c>
      <c r="E1271" s="8">
        <v>48.393823910000002</v>
      </c>
      <c r="F1271" s="8">
        <v>-122.6562431</v>
      </c>
      <c r="G1271" s="8" t="s">
        <v>949</v>
      </c>
      <c r="H1271" s="8">
        <v>4.32</v>
      </c>
      <c r="I1271" s="8">
        <v>-28.07</v>
      </c>
      <c r="J1271" s="12">
        <v>4.6553070539999997</v>
      </c>
      <c r="K1271" s="8">
        <v>557</v>
      </c>
      <c r="L1271" s="8">
        <f t="shared" si="21"/>
        <v>2593006.0290779998</v>
      </c>
      <c r="M1271" s="8">
        <v>1</v>
      </c>
      <c r="N1271" s="12">
        <v>33.62999765299692</v>
      </c>
      <c r="O1271" s="8">
        <v>586</v>
      </c>
      <c r="P1271" s="8">
        <v>34.769420172815956</v>
      </c>
      <c r="Q1271" s="8" t="s">
        <v>2071</v>
      </c>
      <c r="R1271" s="12">
        <v>67.664953697165942</v>
      </c>
      <c r="S1271" s="8">
        <v>277</v>
      </c>
    </row>
    <row r="1272" spans="1:19">
      <c r="A1272" s="8" t="s">
        <v>168</v>
      </c>
      <c r="B1272" s="8">
        <v>1</v>
      </c>
      <c r="C1272" s="9">
        <v>39315</v>
      </c>
      <c r="D1272" s="8" t="s">
        <v>947</v>
      </c>
      <c r="E1272" s="8">
        <v>44.871733990000003</v>
      </c>
      <c r="F1272" s="8">
        <v>-96.635320379999996</v>
      </c>
      <c r="G1272" s="8" t="s">
        <v>953</v>
      </c>
      <c r="H1272" s="8">
        <v>4.1399999999999997</v>
      </c>
      <c r="I1272" s="8">
        <v>-24.55</v>
      </c>
      <c r="J1272" s="12">
        <v>22.60840937</v>
      </c>
      <c r="K1272" s="8">
        <v>628.07000000000005</v>
      </c>
      <c r="L1272" s="8">
        <f t="shared" si="21"/>
        <v>14199663.6730159</v>
      </c>
      <c r="M1272" s="8">
        <v>2</v>
      </c>
      <c r="N1272" s="12">
        <v>16.727346785476222</v>
      </c>
      <c r="O1272" s="8">
        <v>2606</v>
      </c>
      <c r="P1272" s="8">
        <v>16.909965158066314</v>
      </c>
      <c r="Q1272" s="8" t="s">
        <v>2071</v>
      </c>
      <c r="R1272" s="12">
        <v>46.462535609798834</v>
      </c>
      <c r="S1272" s="8">
        <v>1554</v>
      </c>
    </row>
    <row r="1273" spans="1:19">
      <c r="A1273" s="8" t="s">
        <v>169</v>
      </c>
      <c r="B1273" s="8">
        <v>1</v>
      </c>
      <c r="C1273" s="9">
        <v>39268</v>
      </c>
      <c r="D1273" s="8" t="s">
        <v>947</v>
      </c>
      <c r="E1273" s="8">
        <v>40.96440578</v>
      </c>
      <c r="F1273" s="8">
        <v>-96.876571530000007</v>
      </c>
      <c r="G1273" s="8" t="s">
        <v>953</v>
      </c>
      <c r="H1273" s="8">
        <v>11.32</v>
      </c>
      <c r="I1273" s="8">
        <v>-23.62</v>
      </c>
      <c r="J1273" s="12">
        <v>215.00664620000001</v>
      </c>
      <c r="K1273" s="8">
        <v>744.2</v>
      </c>
      <c r="L1273" s="8">
        <f t="shared" si="21"/>
        <v>160007946.10203999</v>
      </c>
      <c r="M1273" s="8">
        <v>3</v>
      </c>
      <c r="N1273" s="12">
        <v>33.501640257667532</v>
      </c>
      <c r="O1273" s="8">
        <v>848</v>
      </c>
      <c r="P1273" s="8">
        <v>33.947601918270372</v>
      </c>
      <c r="Q1273" s="8" t="s">
        <v>2071</v>
      </c>
      <c r="R1273" s="12">
        <v>83.912674557150254</v>
      </c>
      <c r="S1273" s="8">
        <v>404</v>
      </c>
    </row>
    <row r="1274" spans="1:19">
      <c r="A1274" s="8" t="s">
        <v>170</v>
      </c>
      <c r="B1274" s="8">
        <v>1</v>
      </c>
      <c r="C1274" s="9">
        <v>39254</v>
      </c>
      <c r="D1274" s="8" t="s">
        <v>947</v>
      </c>
      <c r="E1274" s="8">
        <v>36.658479200000002</v>
      </c>
      <c r="F1274" s="8">
        <v>-79.84411222</v>
      </c>
      <c r="G1274" s="8" t="s">
        <v>957</v>
      </c>
      <c r="H1274" s="8">
        <v>4.4800000000000004</v>
      </c>
      <c r="I1274" s="8">
        <v>-26.65</v>
      </c>
      <c r="J1274" s="12">
        <v>2.8921624769999998</v>
      </c>
      <c r="K1274" s="8">
        <v>1168</v>
      </c>
      <c r="L1274" s="8">
        <f t="shared" si="21"/>
        <v>3378045.7731359997</v>
      </c>
      <c r="M1274" s="8">
        <v>1</v>
      </c>
      <c r="N1274" s="12">
        <v>0.87117736055186368</v>
      </c>
      <c r="O1274" s="8">
        <v>511</v>
      </c>
      <c r="P1274" s="8">
        <v>8.4993907321894895</v>
      </c>
      <c r="Q1274" s="8" t="s">
        <v>2070</v>
      </c>
      <c r="R1274" s="12">
        <v>37.635380034186525</v>
      </c>
      <c r="S1274" s="8">
        <v>119</v>
      </c>
    </row>
    <row r="1275" spans="1:19">
      <c r="A1275" s="8" t="s">
        <v>171</v>
      </c>
      <c r="B1275" s="8">
        <v>1</v>
      </c>
      <c r="C1275" s="9">
        <v>39303</v>
      </c>
      <c r="D1275" s="8" t="s">
        <v>947</v>
      </c>
      <c r="E1275" s="8">
        <v>45.764688599999999</v>
      </c>
      <c r="F1275" s="8">
        <v>-90.660669600000006</v>
      </c>
      <c r="G1275" s="8" t="s">
        <v>952</v>
      </c>
      <c r="H1275" s="8">
        <v>8.83</v>
      </c>
      <c r="I1275" s="8">
        <v>-20.22</v>
      </c>
      <c r="J1275" s="12">
        <v>28.427342769999999</v>
      </c>
      <c r="K1275" s="8">
        <v>829.68</v>
      </c>
      <c r="L1275" s="8">
        <f t="shared" si="21"/>
        <v>23585597.749413598</v>
      </c>
      <c r="M1275" s="8">
        <v>2</v>
      </c>
      <c r="N1275" s="12">
        <v>0</v>
      </c>
      <c r="O1275" s="8">
        <v>902</v>
      </c>
      <c r="P1275" s="8">
        <v>1.6665392173058177E-2</v>
      </c>
      <c r="Q1275" s="8" t="s">
        <v>2069</v>
      </c>
      <c r="R1275" s="12">
        <v>8.0029228380184634</v>
      </c>
      <c r="S1275" s="8">
        <v>85</v>
      </c>
    </row>
    <row r="1276" spans="1:19">
      <c r="A1276" s="8" t="s">
        <v>172</v>
      </c>
      <c r="B1276" s="8">
        <v>1</v>
      </c>
      <c r="C1276" s="9">
        <v>39282</v>
      </c>
      <c r="D1276" s="8" t="s">
        <v>947</v>
      </c>
      <c r="E1276" s="8">
        <v>42.513168989999997</v>
      </c>
      <c r="F1276" s="8">
        <v>-71.807041440000006</v>
      </c>
      <c r="G1276" s="8" t="s">
        <v>951</v>
      </c>
      <c r="H1276" s="8">
        <v>3.67</v>
      </c>
      <c r="I1276" s="8">
        <v>-26.94</v>
      </c>
      <c r="J1276" s="12">
        <v>1.146197106</v>
      </c>
      <c r="K1276" s="8">
        <v>1274.5</v>
      </c>
      <c r="L1276" s="8">
        <f t="shared" si="21"/>
        <v>1460828.211597</v>
      </c>
      <c r="M1276" s="8">
        <v>1</v>
      </c>
      <c r="N1276" s="12">
        <v>0</v>
      </c>
      <c r="O1276" s="8">
        <v>188</v>
      </c>
      <c r="P1276" s="8">
        <v>4.2972887274067153</v>
      </c>
      <c r="Q1276" s="8" t="s">
        <v>2069</v>
      </c>
      <c r="R1276" s="12">
        <v>20.977904252989315</v>
      </c>
      <c r="S1276" s="8">
        <v>34</v>
      </c>
    </row>
    <row r="1277" spans="1:19">
      <c r="A1277" s="8" t="s">
        <v>173</v>
      </c>
      <c r="B1277" s="8">
        <v>1</v>
      </c>
      <c r="C1277" s="9">
        <v>39279</v>
      </c>
      <c r="D1277" s="8" t="s">
        <v>947</v>
      </c>
      <c r="E1277" s="8">
        <v>36.562418700000002</v>
      </c>
      <c r="F1277" s="8">
        <v>-104.5942811</v>
      </c>
      <c r="G1277" s="8" t="s">
        <v>954</v>
      </c>
      <c r="H1277" s="8">
        <v>5.76</v>
      </c>
      <c r="I1277" s="8">
        <v>-20.72</v>
      </c>
      <c r="J1277" s="12">
        <v>54.026944970000002</v>
      </c>
      <c r="K1277" s="8">
        <v>407.32</v>
      </c>
      <c r="L1277" s="8">
        <f t="shared" si="21"/>
        <v>22006255.225180402</v>
      </c>
      <c r="M1277" s="8">
        <v>2</v>
      </c>
      <c r="N1277" s="12">
        <v>1.4646148558638368</v>
      </c>
      <c r="O1277" s="8">
        <v>2897</v>
      </c>
      <c r="P1277" s="8">
        <v>1.4678885889982609</v>
      </c>
      <c r="Q1277" s="8" t="s">
        <v>2070</v>
      </c>
      <c r="R1277" s="12">
        <v>28.846842026582841</v>
      </c>
      <c r="S1277" s="8">
        <v>1269</v>
      </c>
    </row>
    <row r="1278" spans="1:19">
      <c r="A1278" s="8" t="s">
        <v>174</v>
      </c>
      <c r="B1278" s="8">
        <v>1</v>
      </c>
      <c r="C1278" s="9">
        <v>39290</v>
      </c>
      <c r="D1278" s="8" t="s">
        <v>947</v>
      </c>
      <c r="E1278" s="8">
        <v>42.312804929999999</v>
      </c>
      <c r="F1278" s="8">
        <v>-73.13778739</v>
      </c>
      <c r="G1278" s="8" t="s">
        <v>951</v>
      </c>
      <c r="H1278" s="8">
        <v>3.51</v>
      </c>
      <c r="I1278" s="8">
        <v>-27.06</v>
      </c>
      <c r="J1278" s="12">
        <v>5.5593000000000004</v>
      </c>
      <c r="K1278" s="8">
        <v>1350.17</v>
      </c>
      <c r="L1278" s="8">
        <f t="shared" si="21"/>
        <v>7506000.0810000012</v>
      </c>
      <c r="M1278" s="8">
        <v>1</v>
      </c>
      <c r="N1278" s="12">
        <v>0</v>
      </c>
      <c r="O1278" s="8">
        <v>276</v>
      </c>
      <c r="P1278" s="8">
        <v>0.55218310704585116</v>
      </c>
      <c r="Q1278" s="8" t="s">
        <v>2069</v>
      </c>
      <c r="R1278" s="12">
        <v>12.913442740144442</v>
      </c>
      <c r="S1278" s="8">
        <v>30</v>
      </c>
    </row>
    <row r="1279" spans="1:19">
      <c r="A1279" s="8" t="s">
        <v>175</v>
      </c>
      <c r="B1279" s="8">
        <v>1</v>
      </c>
      <c r="C1279" s="9">
        <v>39280</v>
      </c>
      <c r="D1279" s="8" t="s">
        <v>947</v>
      </c>
      <c r="E1279" s="8">
        <v>44.840258669999997</v>
      </c>
      <c r="F1279" s="8">
        <v>-71.134796530000003</v>
      </c>
      <c r="G1279" s="8" t="s">
        <v>951</v>
      </c>
      <c r="H1279" s="8">
        <v>3.28</v>
      </c>
      <c r="I1279" s="8">
        <v>-28.32</v>
      </c>
      <c r="J1279" s="12">
        <v>5.2912907110000003</v>
      </c>
      <c r="K1279" s="8">
        <v>1060.5</v>
      </c>
      <c r="L1279" s="8">
        <f t="shared" si="21"/>
        <v>5611413.7990155006</v>
      </c>
      <c r="M1279" s="8">
        <v>1</v>
      </c>
      <c r="N1279" s="12">
        <v>0</v>
      </c>
      <c r="O1279" s="8">
        <v>209</v>
      </c>
      <c r="P1279" s="8">
        <v>0</v>
      </c>
      <c r="Q1279" s="8" t="s">
        <v>2069</v>
      </c>
      <c r="R1279" s="12">
        <v>5.6857458349999996</v>
      </c>
      <c r="S1279" s="8">
        <v>21</v>
      </c>
    </row>
    <row r="1280" spans="1:19">
      <c r="A1280" s="8" t="s">
        <v>176</v>
      </c>
      <c r="B1280" s="8">
        <v>1</v>
      </c>
      <c r="C1280" s="9">
        <v>39278</v>
      </c>
      <c r="D1280" s="8" t="s">
        <v>947</v>
      </c>
      <c r="E1280" s="8">
        <v>35.020633480000001</v>
      </c>
      <c r="F1280" s="8">
        <v>-81.04741516</v>
      </c>
      <c r="G1280" s="8" t="s">
        <v>957</v>
      </c>
      <c r="H1280" s="8">
        <v>10.73</v>
      </c>
      <c r="I1280" s="8">
        <v>-28.42</v>
      </c>
      <c r="J1280" s="12">
        <v>7818.128729</v>
      </c>
      <c r="K1280" s="8">
        <v>1248.19</v>
      </c>
      <c r="L1280" s="8">
        <f t="shared" si="21"/>
        <v>9758510098.2505093</v>
      </c>
      <c r="M1280" s="8">
        <v>4</v>
      </c>
      <c r="N1280" s="12">
        <v>5.9932696805304806</v>
      </c>
      <c r="O1280" s="8">
        <v>171</v>
      </c>
      <c r="P1280" s="8">
        <v>7.7814017572183678</v>
      </c>
      <c r="Q1280" s="8" t="s">
        <v>2070</v>
      </c>
      <c r="R1280" s="12">
        <v>29.124195989065328</v>
      </c>
      <c r="S1280" s="8">
        <v>100</v>
      </c>
    </row>
    <row r="1281" spans="1:19">
      <c r="A1281" s="8" t="s">
        <v>177</v>
      </c>
      <c r="B1281" s="8">
        <v>1</v>
      </c>
      <c r="C1281" s="9">
        <v>39284</v>
      </c>
      <c r="D1281" s="8" t="s">
        <v>947</v>
      </c>
      <c r="E1281" s="8">
        <v>41.934606789999997</v>
      </c>
      <c r="F1281" s="8">
        <v>-85.330889769999999</v>
      </c>
      <c r="G1281" s="8" t="s">
        <v>952</v>
      </c>
      <c r="H1281" s="8">
        <v>11.78</v>
      </c>
      <c r="I1281" s="8">
        <v>-30.49</v>
      </c>
      <c r="J1281" s="12">
        <v>375.43138099999999</v>
      </c>
      <c r="K1281" s="8">
        <v>932.81</v>
      </c>
      <c r="L1281" s="8">
        <f t="shared" si="21"/>
        <v>350206146.51060992</v>
      </c>
      <c r="M1281" s="8">
        <v>3</v>
      </c>
      <c r="N1281" s="12">
        <v>42.919813621014278</v>
      </c>
      <c r="O1281" s="8">
        <v>567</v>
      </c>
      <c r="P1281" s="8">
        <v>43.451126815901418</v>
      </c>
      <c r="Q1281" s="8" t="s">
        <v>2071</v>
      </c>
      <c r="R1281" s="12">
        <v>104.88766188502282</v>
      </c>
      <c r="S1281" s="8">
        <v>475</v>
      </c>
    </row>
    <row r="1282" spans="1:19">
      <c r="A1282" s="8" t="s">
        <v>178</v>
      </c>
      <c r="B1282" s="8">
        <v>1</v>
      </c>
      <c r="C1282" s="9">
        <v>39294</v>
      </c>
      <c r="D1282" s="8" t="s">
        <v>947</v>
      </c>
      <c r="E1282" s="8">
        <v>46.942670110000002</v>
      </c>
      <c r="F1282" s="8">
        <v>-95.267238649999996</v>
      </c>
      <c r="G1282" s="8" t="s">
        <v>952</v>
      </c>
      <c r="H1282" s="8">
        <v>7.86</v>
      </c>
      <c r="I1282" s="8">
        <v>-26.1</v>
      </c>
      <c r="J1282" s="12">
        <v>85.473533509999996</v>
      </c>
      <c r="K1282" s="8">
        <v>650.35</v>
      </c>
      <c r="L1282" s="8">
        <f t="shared" si="21"/>
        <v>55587712.518228501</v>
      </c>
      <c r="M1282" s="8">
        <v>2</v>
      </c>
      <c r="N1282" s="12">
        <v>11.427735099844943</v>
      </c>
      <c r="O1282" s="8">
        <v>601</v>
      </c>
      <c r="P1282" s="8">
        <v>11.491944958038742</v>
      </c>
      <c r="Q1282" s="8" t="s">
        <v>2071</v>
      </c>
      <c r="R1282" s="12">
        <v>39.900984022940719</v>
      </c>
      <c r="S1282" s="8">
        <v>330</v>
      </c>
    </row>
    <row r="1283" spans="1:19">
      <c r="A1283" s="8" t="s">
        <v>179</v>
      </c>
      <c r="B1283" s="8">
        <v>1</v>
      </c>
      <c r="C1283" s="9">
        <v>39289</v>
      </c>
      <c r="D1283" s="8" t="s">
        <v>947</v>
      </c>
      <c r="E1283" s="8">
        <v>44.586355609999998</v>
      </c>
      <c r="F1283" s="8">
        <v>-72.311864380000003</v>
      </c>
      <c r="G1283" s="8" t="s">
        <v>951</v>
      </c>
      <c r="H1283" s="8">
        <v>6.32</v>
      </c>
      <c r="I1283" s="8">
        <v>-24.68</v>
      </c>
      <c r="J1283" s="12">
        <v>18.03217055</v>
      </c>
      <c r="K1283" s="8">
        <v>1165.8599999999999</v>
      </c>
      <c r="L1283" s="8">
        <f t="shared" si="21"/>
        <v>21022986.357422996</v>
      </c>
      <c r="M1283" s="8">
        <v>2</v>
      </c>
      <c r="N1283" s="12">
        <v>0</v>
      </c>
      <c r="O1283" s="8">
        <v>163</v>
      </c>
      <c r="P1283" s="8">
        <v>0.45076614068515453</v>
      </c>
      <c r="Q1283" s="8" t="s">
        <v>2070</v>
      </c>
      <c r="R1283" s="12">
        <v>23.710016137362693</v>
      </c>
      <c r="S1283" s="8">
        <v>153</v>
      </c>
    </row>
    <row r="1284" spans="1:19">
      <c r="A1284" s="8" t="s">
        <v>180</v>
      </c>
      <c r="B1284" s="8">
        <v>1</v>
      </c>
      <c r="C1284" s="9">
        <v>39297</v>
      </c>
      <c r="D1284" s="8" t="s">
        <v>947</v>
      </c>
      <c r="E1284" s="8">
        <v>38.463856100000001</v>
      </c>
      <c r="F1284" s="8">
        <v>-105.05154709999999</v>
      </c>
      <c r="G1284" s="8" t="s">
        <v>954</v>
      </c>
      <c r="H1284" s="8">
        <v>4.29</v>
      </c>
      <c r="I1284" s="8">
        <v>-19.34</v>
      </c>
      <c r="J1284" s="12">
        <v>22.051760470000001</v>
      </c>
      <c r="K1284" s="8">
        <v>376.37</v>
      </c>
      <c r="L1284" s="8">
        <f t="shared" si="21"/>
        <v>8299621.0880939001</v>
      </c>
      <c r="M1284" s="8">
        <v>2</v>
      </c>
      <c r="N1284" s="12">
        <v>0.33660214118043158</v>
      </c>
      <c r="O1284" s="8">
        <v>229</v>
      </c>
      <c r="P1284" s="8">
        <v>0.36525471763842354</v>
      </c>
      <c r="Q1284" s="8" t="s">
        <v>2069</v>
      </c>
      <c r="R1284" s="12">
        <v>8.1252978267603986</v>
      </c>
      <c r="S1284" s="8">
        <v>178</v>
      </c>
    </row>
    <row r="1285" spans="1:19">
      <c r="A1285" s="8" t="s">
        <v>181</v>
      </c>
      <c r="B1285" s="8">
        <v>1</v>
      </c>
      <c r="C1285" s="9">
        <v>39275</v>
      </c>
      <c r="D1285" s="8" t="s">
        <v>947</v>
      </c>
      <c r="E1285" s="8">
        <v>34.256481450000003</v>
      </c>
      <c r="F1285" s="8">
        <v>-117.1853787</v>
      </c>
      <c r="G1285" s="8" t="s">
        <v>949</v>
      </c>
      <c r="H1285" s="8">
        <v>4.2699999999999996</v>
      </c>
      <c r="I1285" s="8">
        <v>-23.08</v>
      </c>
      <c r="J1285" s="12">
        <v>17.207030670000002</v>
      </c>
      <c r="K1285" s="8">
        <v>872.33</v>
      </c>
      <c r="L1285" s="8">
        <f t="shared" ref="L1285:L1348" si="22">J1285*K1285*1000</f>
        <v>15010209.064361103</v>
      </c>
      <c r="M1285" s="8">
        <v>2</v>
      </c>
      <c r="N1285" s="12">
        <v>0</v>
      </c>
      <c r="O1285" s="8">
        <v>104</v>
      </c>
      <c r="P1285" s="8">
        <v>3.0731701450497853</v>
      </c>
      <c r="Q1285" s="8" t="s">
        <v>2070</v>
      </c>
      <c r="R1285" s="12">
        <v>34.371331912410049</v>
      </c>
      <c r="S1285" s="8">
        <v>179</v>
      </c>
    </row>
    <row r="1286" spans="1:19">
      <c r="A1286" s="8" t="s">
        <v>182</v>
      </c>
      <c r="B1286" s="8">
        <v>1</v>
      </c>
      <c r="C1286" s="9">
        <v>39316</v>
      </c>
      <c r="D1286" s="8" t="s">
        <v>947</v>
      </c>
      <c r="E1286" s="8">
        <v>36.308840179999997</v>
      </c>
      <c r="F1286" s="8">
        <v>-96.128596950000002</v>
      </c>
      <c r="G1286" s="8" t="s">
        <v>954</v>
      </c>
      <c r="H1286" s="8">
        <v>3.39</v>
      </c>
      <c r="I1286" s="8">
        <v>-29.79</v>
      </c>
      <c r="J1286" s="12">
        <v>911.82339349999995</v>
      </c>
      <c r="K1286" s="8">
        <v>1036.96</v>
      </c>
      <c r="L1286" s="8">
        <f t="shared" si="22"/>
        <v>945524386.12375998</v>
      </c>
      <c r="M1286" s="8">
        <v>3</v>
      </c>
      <c r="N1286" s="12">
        <v>1.6423908727013814</v>
      </c>
      <c r="O1286" s="8">
        <v>324</v>
      </c>
      <c r="P1286" s="8">
        <v>2.3399850052212989</v>
      </c>
      <c r="Q1286" s="8" t="s">
        <v>2069</v>
      </c>
      <c r="R1286" s="12">
        <v>19.632765948233523</v>
      </c>
      <c r="S1286" s="8">
        <v>250</v>
      </c>
    </row>
    <row r="1287" spans="1:19">
      <c r="A1287" s="8" t="s">
        <v>183</v>
      </c>
      <c r="B1287" s="8">
        <v>1</v>
      </c>
      <c r="C1287" s="9">
        <v>39275</v>
      </c>
      <c r="D1287" s="8" t="s">
        <v>947</v>
      </c>
      <c r="E1287" s="8">
        <v>40.86340465</v>
      </c>
      <c r="F1287" s="8">
        <v>-76.774142519999998</v>
      </c>
      <c r="G1287" s="8" t="s">
        <v>957</v>
      </c>
      <c r="H1287" s="8">
        <v>8.07</v>
      </c>
      <c r="I1287" s="8">
        <v>-22.25</v>
      </c>
      <c r="J1287" s="12">
        <v>6.7819938999999996E-2</v>
      </c>
      <c r="K1287" s="8">
        <v>1093</v>
      </c>
      <c r="L1287" s="8">
        <f t="shared" si="22"/>
        <v>74127.193327000001</v>
      </c>
      <c r="M1287" s="8">
        <v>1</v>
      </c>
      <c r="N1287" s="12">
        <v>0</v>
      </c>
      <c r="O1287" s="8">
        <v>850</v>
      </c>
      <c r="P1287" s="8">
        <v>26.355297158450853</v>
      </c>
      <c r="Q1287" s="8" t="s">
        <v>2070</v>
      </c>
      <c r="R1287" s="12">
        <v>108.67106105957205</v>
      </c>
      <c r="S1287" s="8">
        <v>154</v>
      </c>
    </row>
    <row r="1288" spans="1:19">
      <c r="A1288" s="8" t="s">
        <v>184</v>
      </c>
      <c r="B1288" s="8">
        <v>1</v>
      </c>
      <c r="C1288" s="9">
        <v>39259</v>
      </c>
      <c r="D1288" s="8" t="s">
        <v>947</v>
      </c>
      <c r="E1288" s="8">
        <v>47.557167730000003</v>
      </c>
      <c r="F1288" s="8">
        <v>-112.4475051</v>
      </c>
      <c r="G1288" s="8" t="s">
        <v>956</v>
      </c>
      <c r="H1288" s="8">
        <v>5.97</v>
      </c>
      <c r="I1288" s="8">
        <v>-25.02</v>
      </c>
      <c r="J1288" s="12">
        <v>278.08090060000001</v>
      </c>
      <c r="K1288" s="8">
        <v>487.46</v>
      </c>
      <c r="L1288" s="8">
        <f t="shared" si="22"/>
        <v>135553315.806476</v>
      </c>
      <c r="M1288" s="8">
        <v>3</v>
      </c>
      <c r="N1288" s="12">
        <v>1.1731136719427038</v>
      </c>
      <c r="O1288" s="8">
        <v>223</v>
      </c>
      <c r="P1288" s="8">
        <v>1.1731136719427038</v>
      </c>
      <c r="Q1288" s="8" t="s">
        <v>2069</v>
      </c>
      <c r="R1288" s="12">
        <v>4.9607857102949353</v>
      </c>
      <c r="S1288" s="8">
        <v>472</v>
      </c>
    </row>
    <row r="1289" spans="1:19">
      <c r="A1289" s="8" t="s">
        <v>185</v>
      </c>
      <c r="B1289" s="8">
        <v>1</v>
      </c>
      <c r="C1289" s="9">
        <v>39261</v>
      </c>
      <c r="D1289" s="8" t="s">
        <v>947</v>
      </c>
      <c r="E1289" s="8">
        <v>48.716064420000002</v>
      </c>
      <c r="F1289" s="8">
        <v>-103.1433201</v>
      </c>
      <c r="G1289" s="8" t="s">
        <v>956</v>
      </c>
      <c r="H1289" s="8">
        <v>3.93</v>
      </c>
      <c r="I1289" s="8">
        <v>-23.69</v>
      </c>
      <c r="J1289" s="12">
        <v>0.70941871000000001</v>
      </c>
      <c r="K1289" s="8">
        <v>376</v>
      </c>
      <c r="L1289" s="8">
        <f t="shared" si="22"/>
        <v>266741.43495999998</v>
      </c>
      <c r="M1289" s="8">
        <v>1</v>
      </c>
      <c r="N1289" s="12">
        <v>0</v>
      </c>
      <c r="O1289" s="8">
        <v>4291</v>
      </c>
      <c r="P1289" s="8">
        <v>0.62241123100167939</v>
      </c>
      <c r="Q1289" s="8" t="s">
        <v>2069</v>
      </c>
      <c r="R1289" s="12">
        <v>5.5228251356531404</v>
      </c>
      <c r="S1289" s="8">
        <v>3714</v>
      </c>
    </row>
    <row r="1290" spans="1:19">
      <c r="A1290" s="8" t="s">
        <v>186</v>
      </c>
      <c r="B1290" s="8">
        <v>1</v>
      </c>
      <c r="C1290" s="9">
        <v>39269</v>
      </c>
      <c r="D1290" s="8" t="s">
        <v>947</v>
      </c>
      <c r="E1290" s="8">
        <v>48.243549999999999</v>
      </c>
      <c r="F1290" s="8">
        <v>-112.8672712</v>
      </c>
      <c r="G1290" s="8" t="s">
        <v>956</v>
      </c>
      <c r="H1290" s="8">
        <v>6.16</v>
      </c>
      <c r="I1290" s="8">
        <v>-18.649999999999999</v>
      </c>
      <c r="J1290" s="12">
        <v>23.033195880000001</v>
      </c>
      <c r="K1290" s="8">
        <v>733.5</v>
      </c>
      <c r="L1290" s="8">
        <f t="shared" si="22"/>
        <v>16894849.177980002</v>
      </c>
      <c r="M1290" s="8">
        <v>2</v>
      </c>
      <c r="N1290" s="12">
        <v>0.13571862703231613</v>
      </c>
      <c r="O1290" s="8">
        <v>1834</v>
      </c>
      <c r="P1290" s="8">
        <v>0.13571862703231613</v>
      </c>
      <c r="Q1290" s="8" t="s">
        <v>2069</v>
      </c>
      <c r="R1290" s="12">
        <v>3.7332740780001825</v>
      </c>
      <c r="S1290" s="8">
        <v>930</v>
      </c>
    </row>
    <row r="1291" spans="1:19">
      <c r="A1291" s="8" t="s">
        <v>187</v>
      </c>
      <c r="B1291" s="8">
        <v>1</v>
      </c>
      <c r="C1291" s="9">
        <v>39301</v>
      </c>
      <c r="D1291" s="8" t="s">
        <v>947</v>
      </c>
      <c r="E1291" s="8">
        <v>40.49157546</v>
      </c>
      <c r="F1291" s="8">
        <v>-78.460661920000007</v>
      </c>
      <c r="G1291" s="8" t="s">
        <v>957</v>
      </c>
      <c r="H1291" s="8">
        <v>6.4</v>
      </c>
      <c r="I1291" s="8">
        <v>-20.29</v>
      </c>
      <c r="J1291" s="12">
        <v>32.57822865</v>
      </c>
      <c r="K1291" s="8">
        <v>1137.03</v>
      </c>
      <c r="L1291" s="8">
        <f t="shared" si="22"/>
        <v>37042423.321909495</v>
      </c>
      <c r="M1291" s="8">
        <v>2</v>
      </c>
      <c r="N1291" s="12">
        <v>1.0739659370645371</v>
      </c>
      <c r="O1291" s="8">
        <v>475</v>
      </c>
      <c r="P1291" s="8">
        <v>1.5415053071033069</v>
      </c>
      <c r="Q1291" s="8" t="s">
        <v>2069</v>
      </c>
      <c r="R1291" s="12">
        <v>20.985502248511189</v>
      </c>
      <c r="S1291" s="8">
        <v>155</v>
      </c>
    </row>
    <row r="1292" spans="1:19">
      <c r="A1292" s="8" t="s">
        <v>188</v>
      </c>
      <c r="B1292" s="8">
        <v>1</v>
      </c>
      <c r="C1292" s="9">
        <v>39310</v>
      </c>
      <c r="D1292" s="8" t="s">
        <v>947</v>
      </c>
      <c r="E1292" s="8">
        <v>36.681649880000002</v>
      </c>
      <c r="F1292" s="8">
        <v>-83.70494798</v>
      </c>
      <c r="G1292" s="8" t="s">
        <v>957</v>
      </c>
      <c r="H1292" s="8">
        <v>3.33</v>
      </c>
      <c r="I1292" s="8">
        <v>-23.26</v>
      </c>
      <c r="J1292" s="12">
        <v>11.812071919999999</v>
      </c>
      <c r="K1292" s="8">
        <v>1336.93</v>
      </c>
      <c r="L1292" s="8">
        <f t="shared" si="22"/>
        <v>15791913.3120056</v>
      </c>
      <c r="M1292" s="8">
        <v>2</v>
      </c>
      <c r="N1292" s="12">
        <v>0</v>
      </c>
      <c r="O1292" s="8">
        <v>85</v>
      </c>
      <c r="P1292" s="8">
        <v>0.26733089633947976</v>
      </c>
      <c r="Q1292" s="8" t="s">
        <v>2069</v>
      </c>
      <c r="R1292" s="12">
        <v>11.164455640791767</v>
      </c>
      <c r="S1292" s="8">
        <v>40</v>
      </c>
    </row>
    <row r="1293" spans="1:19">
      <c r="A1293" s="8" t="s">
        <v>189</v>
      </c>
      <c r="B1293" s="8">
        <v>1</v>
      </c>
      <c r="C1293" s="9">
        <v>39286</v>
      </c>
      <c r="D1293" s="8" t="s">
        <v>947</v>
      </c>
      <c r="E1293" s="8">
        <v>37.894444710000002</v>
      </c>
      <c r="F1293" s="8">
        <v>-120.5721188</v>
      </c>
      <c r="G1293" s="8" t="s">
        <v>955</v>
      </c>
      <c r="H1293" s="8">
        <v>0.96</v>
      </c>
      <c r="I1293" s="8">
        <v>-19.88</v>
      </c>
      <c r="J1293" s="12">
        <v>2539.3570880000002</v>
      </c>
      <c r="K1293" s="8">
        <v>1116.69</v>
      </c>
      <c r="L1293" s="8">
        <f t="shared" si="22"/>
        <v>2835674666.5987206</v>
      </c>
      <c r="M1293" s="8">
        <v>4</v>
      </c>
      <c r="N1293" s="12">
        <v>1.3341277471410119E-3</v>
      </c>
      <c r="O1293" s="8">
        <v>101</v>
      </c>
      <c r="P1293" s="8">
        <v>0.12211939751066629</v>
      </c>
      <c r="Q1293" s="8" t="s">
        <v>2069</v>
      </c>
      <c r="R1293" s="12">
        <v>7.7817489277015524</v>
      </c>
      <c r="S1293" s="8">
        <v>61</v>
      </c>
    </row>
    <row r="1294" spans="1:19">
      <c r="A1294" s="8" t="s">
        <v>190</v>
      </c>
      <c r="B1294" s="8">
        <v>1</v>
      </c>
      <c r="C1294" s="9">
        <v>39279</v>
      </c>
      <c r="D1294" s="8" t="s">
        <v>947</v>
      </c>
      <c r="E1294" s="8">
        <v>42.423042240000001</v>
      </c>
      <c r="F1294" s="8">
        <v>-83.996701110000004</v>
      </c>
      <c r="G1294" s="8" t="s">
        <v>952</v>
      </c>
      <c r="H1294" s="8">
        <v>7.4</v>
      </c>
      <c r="I1294" s="8">
        <v>-27.17</v>
      </c>
      <c r="J1294" s="12">
        <v>190.98044160000001</v>
      </c>
      <c r="K1294" s="8">
        <v>826.34</v>
      </c>
      <c r="L1294" s="8">
        <f t="shared" si="22"/>
        <v>157814778.11174402</v>
      </c>
      <c r="M1294" s="8">
        <v>3</v>
      </c>
      <c r="N1294" s="12">
        <v>20.471722388142179</v>
      </c>
      <c r="O1294" s="8">
        <v>586</v>
      </c>
      <c r="P1294" s="8">
        <v>21.820852425969047</v>
      </c>
      <c r="Q1294" s="8" t="s">
        <v>2071</v>
      </c>
      <c r="R1294" s="12">
        <v>56.953681148867339</v>
      </c>
      <c r="S1294" s="8">
        <v>461</v>
      </c>
    </row>
    <row r="1295" spans="1:19">
      <c r="A1295" s="8" t="s">
        <v>191</v>
      </c>
      <c r="B1295" s="8">
        <v>1</v>
      </c>
      <c r="C1295" s="9">
        <v>39321</v>
      </c>
      <c r="D1295" s="8" t="s">
        <v>947</v>
      </c>
      <c r="E1295" s="8">
        <v>47.177842579999997</v>
      </c>
      <c r="F1295" s="8">
        <v>-68.231400339999993</v>
      </c>
      <c r="G1295" s="8" t="s">
        <v>951</v>
      </c>
      <c r="H1295" s="8">
        <v>6.62</v>
      </c>
      <c r="I1295" s="8">
        <v>-19.41</v>
      </c>
      <c r="J1295" s="12">
        <v>224.07502650000001</v>
      </c>
      <c r="K1295" s="8">
        <v>967.41</v>
      </c>
      <c r="L1295" s="8">
        <f t="shared" si="22"/>
        <v>216772421.386365</v>
      </c>
      <c r="M1295" s="8">
        <v>3</v>
      </c>
      <c r="N1295" s="12">
        <v>47.465171403204096</v>
      </c>
      <c r="O1295" s="8">
        <v>279</v>
      </c>
      <c r="P1295" s="8">
        <v>47.910084558976948</v>
      </c>
      <c r="Q1295" s="8" t="s">
        <v>2071</v>
      </c>
      <c r="R1295" s="12">
        <v>53.770084913920662</v>
      </c>
      <c r="S1295" s="8">
        <v>87</v>
      </c>
    </row>
    <row r="1296" spans="1:19">
      <c r="A1296" s="8" t="s">
        <v>192</v>
      </c>
      <c r="B1296" s="8">
        <v>1</v>
      </c>
      <c r="C1296" s="9">
        <v>39259</v>
      </c>
      <c r="D1296" s="8" t="s">
        <v>947</v>
      </c>
      <c r="E1296" s="8">
        <v>42.889748920000002</v>
      </c>
      <c r="F1296" s="8">
        <v>-124.0780934</v>
      </c>
      <c r="G1296" s="8" t="s">
        <v>949</v>
      </c>
      <c r="H1296" s="8">
        <v>1.07</v>
      </c>
      <c r="I1296" s="8">
        <v>-23.37</v>
      </c>
      <c r="J1296" s="12">
        <v>0.64269382799999997</v>
      </c>
      <c r="K1296" s="8">
        <v>1482</v>
      </c>
      <c r="L1296" s="8">
        <f t="shared" si="22"/>
        <v>952472.25309599994</v>
      </c>
      <c r="M1296" s="8">
        <v>1</v>
      </c>
      <c r="N1296" s="12">
        <v>0</v>
      </c>
      <c r="O1296" s="8">
        <v>2287</v>
      </c>
      <c r="P1296" s="8">
        <v>0.5202693804240891</v>
      </c>
      <c r="Q1296" s="8" t="s">
        <v>2069</v>
      </c>
      <c r="R1296" s="12">
        <v>5.8783468274115043</v>
      </c>
      <c r="S1296" s="8">
        <v>101</v>
      </c>
    </row>
    <row r="1297" spans="1:19">
      <c r="A1297" s="8" t="s">
        <v>193</v>
      </c>
      <c r="B1297" s="8">
        <v>1</v>
      </c>
      <c r="C1297" s="9">
        <v>39300</v>
      </c>
      <c r="D1297" s="8" t="s">
        <v>947</v>
      </c>
      <c r="E1297" s="8">
        <v>47.395954320000001</v>
      </c>
      <c r="F1297" s="8">
        <v>-94.561838480000006</v>
      </c>
      <c r="G1297" s="8" t="s">
        <v>952</v>
      </c>
      <c r="H1297" s="8">
        <v>3.59</v>
      </c>
      <c r="I1297" s="8">
        <v>-26.97</v>
      </c>
      <c r="J1297" s="12">
        <v>2730.420858</v>
      </c>
      <c r="K1297" s="8">
        <v>656.12</v>
      </c>
      <c r="L1297" s="8">
        <f t="shared" si="22"/>
        <v>1791483733.35096</v>
      </c>
      <c r="M1297" s="8">
        <v>4</v>
      </c>
      <c r="N1297" s="12">
        <v>1.1150164975776053</v>
      </c>
      <c r="O1297" s="8">
        <v>485</v>
      </c>
      <c r="P1297" s="8">
        <v>1.1613859122885444</v>
      </c>
      <c r="Q1297" s="8" t="s">
        <v>2069</v>
      </c>
      <c r="R1297" s="12">
        <v>13.591028450125739</v>
      </c>
      <c r="S1297" s="8">
        <v>275</v>
      </c>
    </row>
    <row r="1298" spans="1:19">
      <c r="A1298" s="8" t="s">
        <v>194</v>
      </c>
      <c r="B1298" s="8">
        <v>1</v>
      </c>
      <c r="C1298" s="9">
        <v>39324</v>
      </c>
      <c r="D1298" s="8" t="s">
        <v>947</v>
      </c>
      <c r="E1298" s="8">
        <v>41.971372819999999</v>
      </c>
      <c r="F1298" s="8">
        <v>-75.879484450000007</v>
      </c>
      <c r="G1298" s="8" t="s">
        <v>951</v>
      </c>
      <c r="H1298" s="8">
        <v>2.77</v>
      </c>
      <c r="I1298" s="8">
        <v>-25.22</v>
      </c>
      <c r="J1298" s="12">
        <v>3.5525508499999998</v>
      </c>
      <c r="K1298" s="8">
        <v>1124</v>
      </c>
      <c r="L1298" s="8">
        <f t="shared" si="22"/>
        <v>3993067.1553999996</v>
      </c>
      <c r="M1298" s="8">
        <v>1</v>
      </c>
      <c r="N1298" s="12">
        <v>1.2843467146993828</v>
      </c>
      <c r="O1298" s="8">
        <v>458</v>
      </c>
      <c r="P1298" s="8">
        <v>1.2843467146993828</v>
      </c>
      <c r="Q1298" s="8" t="s">
        <v>2069</v>
      </c>
      <c r="R1298" s="12">
        <v>18.285205676600967</v>
      </c>
      <c r="S1298" s="8">
        <v>55</v>
      </c>
    </row>
    <row r="1299" spans="1:19">
      <c r="A1299" s="8" t="s">
        <v>195</v>
      </c>
      <c r="B1299" s="8">
        <v>1</v>
      </c>
      <c r="C1299" s="9">
        <v>39315</v>
      </c>
      <c r="D1299" s="8" t="s">
        <v>947</v>
      </c>
      <c r="E1299" s="8">
        <v>45.180381179999998</v>
      </c>
      <c r="F1299" s="8">
        <v>-121.70443040000001</v>
      </c>
      <c r="G1299" s="8" t="s">
        <v>949</v>
      </c>
      <c r="H1299" s="8">
        <v>3.18</v>
      </c>
      <c r="I1299" s="8">
        <v>-20.93</v>
      </c>
      <c r="J1299" s="12">
        <v>22.698710040000002</v>
      </c>
      <c r="K1299" s="8">
        <v>1378.43</v>
      </c>
      <c r="L1299" s="8">
        <f t="shared" si="22"/>
        <v>31288582.880437203</v>
      </c>
      <c r="M1299" s="8">
        <v>2</v>
      </c>
      <c r="N1299" s="12">
        <v>0</v>
      </c>
      <c r="O1299" s="8">
        <v>172</v>
      </c>
      <c r="P1299" s="8">
        <v>3.3357520020551794E-3</v>
      </c>
      <c r="Q1299" s="8" t="s">
        <v>2069</v>
      </c>
      <c r="R1299" s="12">
        <v>3.1053828564833434</v>
      </c>
      <c r="S1299" s="8">
        <v>24</v>
      </c>
    </row>
    <row r="1300" spans="1:19">
      <c r="A1300" s="8" t="s">
        <v>196</v>
      </c>
      <c r="B1300" s="8">
        <v>1</v>
      </c>
      <c r="C1300" s="9">
        <v>39286</v>
      </c>
      <c r="D1300" s="8" t="s">
        <v>947</v>
      </c>
      <c r="E1300" s="8">
        <v>45.093355549999998</v>
      </c>
      <c r="F1300" s="8">
        <v>-97.754384160000001</v>
      </c>
      <c r="G1300" s="8" t="s">
        <v>953</v>
      </c>
      <c r="H1300" s="8">
        <v>5.91</v>
      </c>
      <c r="I1300" s="8">
        <v>-25.24</v>
      </c>
      <c r="J1300" s="12">
        <v>0.97067705500000001</v>
      </c>
      <c r="K1300" s="8">
        <v>549</v>
      </c>
      <c r="L1300" s="8">
        <f t="shared" si="22"/>
        <v>532901.70319499995</v>
      </c>
      <c r="M1300" s="8">
        <v>1</v>
      </c>
      <c r="N1300" s="12">
        <v>44.516451492051523</v>
      </c>
      <c r="O1300" s="8">
        <v>2872</v>
      </c>
      <c r="P1300" s="8">
        <v>44.516451492051523</v>
      </c>
      <c r="Q1300" s="8" t="s">
        <v>2071</v>
      </c>
      <c r="R1300" s="12">
        <v>104.8057568066337</v>
      </c>
      <c r="S1300" s="8">
        <v>1403</v>
      </c>
    </row>
    <row r="1301" spans="1:19">
      <c r="A1301" s="8" t="s">
        <v>197</v>
      </c>
      <c r="B1301" s="8">
        <v>1</v>
      </c>
      <c r="C1301" s="9">
        <v>39253</v>
      </c>
      <c r="D1301" s="8" t="s">
        <v>947</v>
      </c>
      <c r="E1301" s="8">
        <v>34.368821779999998</v>
      </c>
      <c r="F1301" s="8">
        <v>-97.281832730000005</v>
      </c>
      <c r="G1301" s="8" t="s">
        <v>954</v>
      </c>
      <c r="H1301" s="8">
        <v>6.31</v>
      </c>
      <c r="I1301" s="8">
        <v>-30.32</v>
      </c>
      <c r="J1301" s="12">
        <v>33.168822550000002</v>
      </c>
      <c r="K1301" s="8">
        <v>982.39</v>
      </c>
      <c r="L1301" s="8">
        <f t="shared" si="22"/>
        <v>32584719.584894501</v>
      </c>
      <c r="M1301" s="8">
        <v>2</v>
      </c>
      <c r="N1301" s="12">
        <v>0.1156922740086835</v>
      </c>
      <c r="O1301" s="8">
        <v>270</v>
      </c>
      <c r="P1301" s="8">
        <v>0.1156922740086835</v>
      </c>
      <c r="Q1301" s="8" t="s">
        <v>2069</v>
      </c>
      <c r="R1301" s="12">
        <v>11.123213239365137</v>
      </c>
      <c r="S1301" s="8">
        <v>346</v>
      </c>
    </row>
    <row r="1302" spans="1:19">
      <c r="A1302" s="8" t="s">
        <v>198</v>
      </c>
      <c r="B1302" s="8">
        <v>1</v>
      </c>
      <c r="C1302" s="9">
        <v>39282</v>
      </c>
      <c r="D1302" s="8" t="s">
        <v>947</v>
      </c>
      <c r="E1302" s="8">
        <v>42.769825590000004</v>
      </c>
      <c r="F1302" s="8">
        <v>-71.999927799999995</v>
      </c>
      <c r="G1302" s="8" t="s">
        <v>951</v>
      </c>
      <c r="H1302" s="8">
        <v>4.17</v>
      </c>
      <c r="I1302" s="8">
        <v>-29.12</v>
      </c>
      <c r="J1302" s="12">
        <v>2.2110104590000002</v>
      </c>
      <c r="K1302" s="8">
        <v>1204.33</v>
      </c>
      <c r="L1302" s="8">
        <f t="shared" si="22"/>
        <v>2662786.2260874701</v>
      </c>
      <c r="M1302" s="8">
        <v>1</v>
      </c>
      <c r="N1302" s="12">
        <v>3.5058988493007397</v>
      </c>
      <c r="O1302" s="8">
        <v>296</v>
      </c>
      <c r="P1302" s="8">
        <v>7.3301542193202263</v>
      </c>
      <c r="Q1302" s="8" t="s">
        <v>2070</v>
      </c>
      <c r="R1302" s="12">
        <v>26.58242782113501</v>
      </c>
      <c r="S1302" s="8">
        <v>67</v>
      </c>
    </row>
    <row r="1303" spans="1:19">
      <c r="A1303" s="8" t="s">
        <v>199</v>
      </c>
      <c r="B1303" s="8">
        <v>1</v>
      </c>
      <c r="C1303" s="9">
        <v>39261</v>
      </c>
      <c r="D1303" s="8" t="s">
        <v>947</v>
      </c>
      <c r="E1303" s="8">
        <v>43.095042960000001</v>
      </c>
      <c r="F1303" s="8">
        <v>-73.766743250000005</v>
      </c>
      <c r="G1303" s="8" t="s">
        <v>951</v>
      </c>
      <c r="H1303" s="8">
        <v>9.1300000000000008</v>
      </c>
      <c r="I1303" s="8">
        <v>-27.56</v>
      </c>
      <c r="J1303" s="12">
        <v>12.498661650000001</v>
      </c>
      <c r="K1303" s="8">
        <v>1074.3800000000001</v>
      </c>
      <c r="L1303" s="8">
        <f t="shared" si="22"/>
        <v>13428312.103527002</v>
      </c>
      <c r="M1303" s="8">
        <v>2</v>
      </c>
      <c r="N1303" s="12">
        <v>1.9725506634544347</v>
      </c>
      <c r="O1303" s="8">
        <v>537</v>
      </c>
      <c r="P1303" s="8">
        <v>4.1450777987897611</v>
      </c>
      <c r="Q1303" s="8" t="s">
        <v>2070</v>
      </c>
      <c r="R1303" s="12">
        <v>28.358715398249334</v>
      </c>
      <c r="S1303" s="8">
        <v>452</v>
      </c>
    </row>
    <row r="1304" spans="1:19">
      <c r="A1304" s="8" t="s">
        <v>200</v>
      </c>
      <c r="B1304" s="8">
        <v>1</v>
      </c>
      <c r="C1304" s="9">
        <v>39295</v>
      </c>
      <c r="D1304" s="8" t="s">
        <v>947</v>
      </c>
      <c r="E1304" s="8">
        <v>38.602311819999997</v>
      </c>
      <c r="F1304" s="8">
        <v>-111.8406157</v>
      </c>
      <c r="G1304" s="8" t="s">
        <v>949</v>
      </c>
      <c r="H1304" s="8">
        <v>2.2799999999999998</v>
      </c>
      <c r="I1304" s="8">
        <v>-22.24</v>
      </c>
      <c r="J1304" s="12">
        <v>174.63280420000001</v>
      </c>
      <c r="K1304" s="8">
        <v>649.63</v>
      </c>
      <c r="L1304" s="8">
        <f t="shared" si="22"/>
        <v>113446708.59244601</v>
      </c>
      <c r="M1304" s="8">
        <v>3</v>
      </c>
      <c r="N1304" s="12">
        <v>0.10920306438050087</v>
      </c>
      <c r="O1304" s="8">
        <v>1433</v>
      </c>
      <c r="P1304" s="8">
        <v>0.11029298017937916</v>
      </c>
      <c r="Q1304" s="8" t="s">
        <v>2069</v>
      </c>
      <c r="R1304" s="12">
        <v>9.8038242075840021</v>
      </c>
      <c r="S1304" s="8">
        <v>217</v>
      </c>
    </row>
    <row r="1305" spans="1:19">
      <c r="A1305" s="8" t="s">
        <v>201</v>
      </c>
      <c r="B1305" s="8">
        <v>1</v>
      </c>
      <c r="C1305" s="9">
        <v>39342</v>
      </c>
      <c r="D1305" s="8" t="s">
        <v>947</v>
      </c>
      <c r="E1305" s="8">
        <v>43.838223800000002</v>
      </c>
      <c r="F1305" s="8">
        <v>-85.073881270000001</v>
      </c>
      <c r="G1305" s="8" t="s">
        <v>952</v>
      </c>
      <c r="H1305" s="8">
        <v>5.0999999999999996</v>
      </c>
      <c r="I1305" s="8">
        <v>-24.21</v>
      </c>
      <c r="J1305" s="12">
        <v>7.0855219070000004</v>
      </c>
      <c r="K1305" s="8">
        <v>833.45</v>
      </c>
      <c r="L1305" s="8">
        <f t="shared" si="22"/>
        <v>5905428.2333891504</v>
      </c>
      <c r="M1305" s="8">
        <v>1</v>
      </c>
      <c r="N1305" s="12">
        <v>3.4527930519600045</v>
      </c>
      <c r="O1305" s="8">
        <v>574</v>
      </c>
      <c r="P1305" s="8">
        <v>4.1813387726217641</v>
      </c>
      <c r="Q1305" s="8" t="s">
        <v>2069</v>
      </c>
      <c r="R1305" s="12">
        <v>21.300428697257452</v>
      </c>
      <c r="S1305" s="8">
        <v>206</v>
      </c>
    </row>
    <row r="1306" spans="1:19">
      <c r="A1306" s="8" t="s">
        <v>202</v>
      </c>
      <c r="B1306" s="8">
        <v>1</v>
      </c>
      <c r="C1306" s="9">
        <v>39279</v>
      </c>
      <c r="D1306" s="8" t="s">
        <v>947</v>
      </c>
      <c r="E1306" s="8">
        <v>34.720922029999997</v>
      </c>
      <c r="F1306" s="8">
        <v>-90.071700019999994</v>
      </c>
      <c r="G1306" s="8" t="s">
        <v>950</v>
      </c>
      <c r="H1306" s="8">
        <v>7.42</v>
      </c>
      <c r="I1306" s="8">
        <v>-25.54</v>
      </c>
      <c r="J1306" s="12">
        <v>2570.7621869999998</v>
      </c>
      <c r="K1306" s="8">
        <v>1403.54</v>
      </c>
      <c r="L1306" s="8">
        <f t="shared" si="22"/>
        <v>3608167559.9419794</v>
      </c>
      <c r="M1306" s="8">
        <v>4</v>
      </c>
      <c r="N1306" s="12">
        <v>22.073807611205538</v>
      </c>
      <c r="O1306" s="8">
        <v>644</v>
      </c>
      <c r="P1306" s="8">
        <v>22.986981125998643</v>
      </c>
      <c r="Q1306" s="8" t="s">
        <v>2071</v>
      </c>
      <c r="R1306" s="12">
        <v>50.913795289706954</v>
      </c>
      <c r="S1306" s="8">
        <v>66</v>
      </c>
    </row>
    <row r="1307" spans="1:19">
      <c r="A1307" s="8" t="s">
        <v>203</v>
      </c>
      <c r="B1307" s="8">
        <v>1</v>
      </c>
      <c r="C1307" s="9">
        <v>39286</v>
      </c>
      <c r="D1307" s="8" t="s">
        <v>947</v>
      </c>
      <c r="E1307" s="8">
        <v>45.168265669999997</v>
      </c>
      <c r="F1307" s="8">
        <v>-90.698138169999993</v>
      </c>
      <c r="G1307" s="8" t="s">
        <v>952</v>
      </c>
      <c r="H1307" s="8">
        <v>3.17</v>
      </c>
      <c r="I1307" s="8">
        <v>-25.33</v>
      </c>
      <c r="J1307" s="12">
        <v>45.738555480000002</v>
      </c>
      <c r="K1307" s="8">
        <v>829.89</v>
      </c>
      <c r="L1307" s="8">
        <f t="shared" si="22"/>
        <v>37957969.8072972</v>
      </c>
      <c r="M1307" s="8">
        <v>2</v>
      </c>
      <c r="N1307" s="12">
        <v>0.69674617323528987</v>
      </c>
      <c r="O1307" s="8">
        <v>1824</v>
      </c>
      <c r="P1307" s="8">
        <v>0.76446509646089056</v>
      </c>
      <c r="Q1307" s="8" t="s">
        <v>2069</v>
      </c>
      <c r="R1307" s="12">
        <v>11.911625050260096</v>
      </c>
      <c r="S1307" s="8">
        <v>80</v>
      </c>
    </row>
    <row r="1308" spans="1:19">
      <c r="A1308" s="8" t="s">
        <v>204</v>
      </c>
      <c r="B1308" s="8">
        <v>1</v>
      </c>
      <c r="C1308" s="9">
        <v>39330</v>
      </c>
      <c r="D1308" s="8" t="s">
        <v>947</v>
      </c>
      <c r="E1308" s="8">
        <v>34.451977640000003</v>
      </c>
      <c r="F1308" s="8">
        <v>-92.938252899999995</v>
      </c>
      <c r="G1308" s="8" t="s">
        <v>957</v>
      </c>
      <c r="H1308" s="8">
        <v>7.29</v>
      </c>
      <c r="I1308" s="8">
        <v>-26.08</v>
      </c>
      <c r="J1308" s="12">
        <v>4000.7631719999999</v>
      </c>
      <c r="K1308" s="8">
        <v>1451.66</v>
      </c>
      <c r="L1308" s="8">
        <f t="shared" si="22"/>
        <v>5807747866.2655201</v>
      </c>
      <c r="M1308" s="8">
        <v>4</v>
      </c>
      <c r="N1308" s="12">
        <v>0.89798416940636638</v>
      </c>
      <c r="O1308" s="8">
        <v>398</v>
      </c>
      <c r="P1308" s="8">
        <v>1.8007728678922161</v>
      </c>
      <c r="Q1308" s="8" t="s">
        <v>2069</v>
      </c>
      <c r="R1308" s="12">
        <v>15.649501348288538</v>
      </c>
      <c r="S1308" s="8">
        <v>73</v>
      </c>
    </row>
    <row r="1309" spans="1:19">
      <c r="A1309" s="8" t="s">
        <v>205</v>
      </c>
      <c r="B1309" s="8">
        <v>1</v>
      </c>
      <c r="C1309" s="9">
        <v>39260</v>
      </c>
      <c r="D1309" s="8" t="s">
        <v>947</v>
      </c>
      <c r="E1309" s="8">
        <v>45.6434979</v>
      </c>
      <c r="F1309" s="8">
        <v>-99.23111059</v>
      </c>
      <c r="G1309" s="8" t="s">
        <v>956</v>
      </c>
      <c r="H1309" s="8">
        <v>7.11</v>
      </c>
      <c r="I1309" s="8">
        <v>-22.36</v>
      </c>
      <c r="J1309" s="12">
        <v>8.9969900480000007</v>
      </c>
      <c r="K1309" s="8">
        <v>493.67</v>
      </c>
      <c r="L1309" s="8">
        <f t="shared" si="22"/>
        <v>4441544.0769961607</v>
      </c>
      <c r="M1309" s="8">
        <v>1</v>
      </c>
      <c r="N1309" s="12">
        <v>24.262002595915284</v>
      </c>
      <c r="O1309" s="8">
        <v>19200</v>
      </c>
      <c r="P1309" s="8">
        <v>24.42196645019563</v>
      </c>
      <c r="Q1309" s="8" t="s">
        <v>2071</v>
      </c>
      <c r="R1309" s="12">
        <v>53.227339674349011</v>
      </c>
      <c r="S1309" s="8">
        <v>2682</v>
      </c>
    </row>
    <row r="1310" spans="1:19">
      <c r="A1310" s="8" t="s">
        <v>206</v>
      </c>
      <c r="B1310" s="8">
        <v>1</v>
      </c>
      <c r="C1310" s="9">
        <v>39302</v>
      </c>
      <c r="D1310" s="8" t="s">
        <v>947</v>
      </c>
      <c r="E1310" s="8">
        <v>36.23894258</v>
      </c>
      <c r="F1310" s="8">
        <v>-97.348102280000006</v>
      </c>
      <c r="G1310" s="8" t="s">
        <v>954</v>
      </c>
      <c r="H1310" s="8">
        <v>8.65</v>
      </c>
      <c r="I1310" s="8">
        <v>-27.33</v>
      </c>
      <c r="J1310" s="12">
        <v>41.473485490000002</v>
      </c>
      <c r="K1310" s="8">
        <v>911.63</v>
      </c>
      <c r="L1310" s="8">
        <f t="shared" si="22"/>
        <v>37808473.577248707</v>
      </c>
      <c r="M1310" s="8">
        <v>2</v>
      </c>
      <c r="N1310" s="12">
        <v>27.757895156354266</v>
      </c>
      <c r="O1310" s="8">
        <v>853</v>
      </c>
      <c r="P1310" s="8">
        <v>27.924701423738473</v>
      </c>
      <c r="Q1310" s="8" t="s">
        <v>2071</v>
      </c>
      <c r="R1310" s="12">
        <v>63.336436977862668</v>
      </c>
      <c r="S1310" s="8">
        <v>202</v>
      </c>
    </row>
    <row r="1311" spans="1:19">
      <c r="A1311" s="8" t="s">
        <v>207</v>
      </c>
      <c r="B1311" s="8">
        <v>1</v>
      </c>
      <c r="C1311" s="9">
        <v>39308</v>
      </c>
      <c r="D1311" s="8" t="s">
        <v>947</v>
      </c>
      <c r="E1311" s="8">
        <v>48.286101940000002</v>
      </c>
      <c r="F1311" s="8">
        <v>-101.90475790000001</v>
      </c>
      <c r="G1311" s="8" t="s">
        <v>956</v>
      </c>
      <c r="H1311" s="8">
        <v>7.5</v>
      </c>
      <c r="I1311" s="8">
        <v>-20.28</v>
      </c>
      <c r="J1311" s="12">
        <v>31.363625240000001</v>
      </c>
      <c r="K1311" s="8">
        <v>435.41</v>
      </c>
      <c r="L1311" s="8">
        <f t="shared" si="22"/>
        <v>13656036.065748401</v>
      </c>
      <c r="M1311" s="8">
        <v>2</v>
      </c>
      <c r="N1311" s="12">
        <v>38.070161592072381</v>
      </c>
      <c r="O1311" s="8">
        <v>6559</v>
      </c>
      <c r="P1311" s="8">
        <v>38.569142752580596</v>
      </c>
      <c r="Q1311" s="8" t="s">
        <v>2071</v>
      </c>
      <c r="R1311" s="12">
        <v>51.992469561898062</v>
      </c>
      <c r="S1311" s="8">
        <v>2360</v>
      </c>
    </row>
    <row r="1312" spans="1:19">
      <c r="A1312" s="8" t="s">
        <v>208</v>
      </c>
      <c r="B1312" s="8">
        <v>1</v>
      </c>
      <c r="C1312" s="9">
        <v>39275</v>
      </c>
      <c r="D1312" s="8" t="s">
        <v>947</v>
      </c>
      <c r="E1312" s="8">
        <v>34.165789179999997</v>
      </c>
      <c r="F1312" s="8">
        <v>-89.911616089999995</v>
      </c>
      <c r="G1312" s="8" t="s">
        <v>950</v>
      </c>
      <c r="H1312" s="8">
        <v>4.1500000000000004</v>
      </c>
      <c r="I1312" s="8">
        <v>-21.31</v>
      </c>
      <c r="J1312" s="12">
        <v>0.66271879099999997</v>
      </c>
      <c r="K1312" s="8">
        <v>1413</v>
      </c>
      <c r="L1312" s="8">
        <f t="shared" si="22"/>
        <v>936421.65168299992</v>
      </c>
      <c r="M1312" s="8">
        <v>1</v>
      </c>
      <c r="N1312" s="12">
        <v>0</v>
      </c>
      <c r="O1312" s="8">
        <v>383</v>
      </c>
      <c r="P1312" s="8">
        <v>2.6159986547573242</v>
      </c>
      <c r="Q1312" s="8" t="s">
        <v>2070</v>
      </c>
      <c r="R1312" s="12">
        <v>26.627330350524694</v>
      </c>
      <c r="S1312" s="8">
        <v>26</v>
      </c>
    </row>
    <row r="1313" spans="1:19">
      <c r="A1313" s="8" t="s">
        <v>209</v>
      </c>
      <c r="B1313" s="8">
        <v>1</v>
      </c>
      <c r="C1313" s="9">
        <v>39261</v>
      </c>
      <c r="D1313" s="8" t="s">
        <v>947</v>
      </c>
      <c r="E1313" s="8">
        <v>40.040756569999999</v>
      </c>
      <c r="F1313" s="8">
        <v>-81.015488590000004</v>
      </c>
      <c r="G1313" s="8" t="s">
        <v>957</v>
      </c>
      <c r="H1313" s="8">
        <v>8.3699999999999992</v>
      </c>
      <c r="I1313" s="8">
        <v>-25.75</v>
      </c>
      <c r="J1313" s="12">
        <v>12.381778929999999</v>
      </c>
      <c r="K1313" s="8">
        <v>1060.19</v>
      </c>
      <c r="L1313" s="8">
        <f t="shared" si="22"/>
        <v>13127038.2037967</v>
      </c>
      <c r="M1313" s="8">
        <v>2</v>
      </c>
      <c r="N1313" s="12">
        <v>1.9540315738782132</v>
      </c>
      <c r="O1313" s="8">
        <v>336</v>
      </c>
      <c r="P1313" s="8">
        <v>2.9858195610669007</v>
      </c>
      <c r="Q1313" s="8" t="s">
        <v>2070</v>
      </c>
      <c r="R1313" s="12">
        <v>40.944523940917442</v>
      </c>
      <c r="S1313" s="8">
        <v>385</v>
      </c>
    </row>
    <row r="1314" spans="1:19">
      <c r="A1314" s="8" t="s">
        <v>210</v>
      </c>
      <c r="B1314" s="8">
        <v>1</v>
      </c>
      <c r="C1314" s="9">
        <v>39319</v>
      </c>
      <c r="D1314" s="8" t="s">
        <v>947</v>
      </c>
      <c r="E1314" s="8">
        <v>38.479613780000001</v>
      </c>
      <c r="F1314" s="8">
        <v>-82.876035369999997</v>
      </c>
      <c r="G1314" s="8" t="s">
        <v>957</v>
      </c>
      <c r="H1314" s="8">
        <v>2.2999999999999998</v>
      </c>
      <c r="I1314" s="8">
        <v>-24.2</v>
      </c>
      <c r="J1314" s="12">
        <v>14.16432904</v>
      </c>
      <c r="K1314" s="8">
        <v>1080.47</v>
      </c>
      <c r="L1314" s="8">
        <f t="shared" si="22"/>
        <v>15304132.597848801</v>
      </c>
      <c r="M1314" s="8">
        <v>2</v>
      </c>
      <c r="N1314" s="12">
        <v>0.10497969270558542</v>
      </c>
      <c r="O1314" s="8">
        <v>79</v>
      </c>
      <c r="P1314" s="8">
        <v>0.25846219871492054</v>
      </c>
      <c r="Q1314" s="8" t="s">
        <v>2069</v>
      </c>
      <c r="R1314" s="12">
        <v>11.793598618613274</v>
      </c>
      <c r="S1314" s="8">
        <v>97</v>
      </c>
    </row>
    <row r="1315" spans="1:19">
      <c r="A1315" s="8" t="s">
        <v>211</v>
      </c>
      <c r="B1315" s="8">
        <v>1</v>
      </c>
      <c r="C1315" s="9">
        <v>39289</v>
      </c>
      <c r="D1315" s="8" t="s">
        <v>947</v>
      </c>
      <c r="E1315" s="8">
        <v>48.135803690000003</v>
      </c>
      <c r="F1315" s="8">
        <v>-117.6915241</v>
      </c>
      <c r="G1315" s="8" t="s">
        <v>949</v>
      </c>
      <c r="H1315" s="8">
        <v>3.86</v>
      </c>
      <c r="I1315" s="8">
        <v>-20.43</v>
      </c>
      <c r="J1315" s="12">
        <v>38.249817749999998</v>
      </c>
      <c r="K1315" s="8">
        <v>654.30999999999995</v>
      </c>
      <c r="L1315" s="8">
        <f t="shared" si="22"/>
        <v>25027238.2520025</v>
      </c>
      <c r="M1315" s="8">
        <v>2</v>
      </c>
      <c r="N1315" s="12">
        <v>8.4599735197431108E-2</v>
      </c>
      <c r="O1315" s="8">
        <v>404</v>
      </c>
      <c r="P1315" s="8">
        <v>0.11551708567291147</v>
      </c>
      <c r="Q1315" s="8" t="s">
        <v>2069</v>
      </c>
      <c r="R1315" s="12">
        <v>2.9878114361309045</v>
      </c>
      <c r="S1315" s="8">
        <v>215</v>
      </c>
    </row>
    <row r="1316" spans="1:19">
      <c r="A1316" s="8" t="s">
        <v>212</v>
      </c>
      <c r="B1316" s="8">
        <v>1</v>
      </c>
      <c r="C1316" s="9">
        <v>39248</v>
      </c>
      <c r="D1316" s="8" t="s">
        <v>947</v>
      </c>
      <c r="E1316" s="8">
        <v>39.806845539999998</v>
      </c>
      <c r="F1316" s="8">
        <v>-105.0360311</v>
      </c>
      <c r="G1316" s="8" t="s">
        <v>954</v>
      </c>
      <c r="H1316" s="8">
        <v>9.15</v>
      </c>
      <c r="I1316" s="8">
        <v>-27.84</v>
      </c>
      <c r="J1316" s="12">
        <v>1.6955703689999999</v>
      </c>
      <c r="K1316" s="8">
        <v>411.5</v>
      </c>
      <c r="L1316" s="8">
        <f t="shared" si="22"/>
        <v>697727.20684350003</v>
      </c>
      <c r="M1316" s="8">
        <v>1</v>
      </c>
      <c r="N1316" s="12">
        <v>0</v>
      </c>
      <c r="O1316" s="8">
        <v>604</v>
      </c>
      <c r="P1316" s="8">
        <v>1.6725026568331121</v>
      </c>
      <c r="Q1316" s="8" t="s">
        <v>2070</v>
      </c>
      <c r="R1316" s="12">
        <v>92.928200325957448</v>
      </c>
      <c r="S1316" s="8">
        <v>694</v>
      </c>
    </row>
    <row r="1317" spans="1:19">
      <c r="A1317" s="8" t="s">
        <v>213</v>
      </c>
      <c r="B1317" s="8">
        <v>1</v>
      </c>
      <c r="C1317" s="9">
        <v>39294</v>
      </c>
      <c r="D1317" s="8" t="s">
        <v>947</v>
      </c>
      <c r="E1317" s="8">
        <v>28.573323630000001</v>
      </c>
      <c r="F1317" s="8">
        <v>-81.770253920000002</v>
      </c>
      <c r="G1317" s="8" t="s">
        <v>950</v>
      </c>
      <c r="H1317" s="8">
        <v>4.2</v>
      </c>
      <c r="I1317" s="8">
        <v>-23.1</v>
      </c>
      <c r="J1317" s="12">
        <v>30.36207375</v>
      </c>
      <c r="K1317" s="8">
        <v>1295.56</v>
      </c>
      <c r="L1317" s="8">
        <f t="shared" si="22"/>
        <v>39335888.267549999</v>
      </c>
      <c r="M1317" s="8">
        <v>2</v>
      </c>
      <c r="N1317" s="12">
        <v>8.5877221084083573</v>
      </c>
      <c r="O1317" s="8">
        <v>1056</v>
      </c>
      <c r="P1317" s="8">
        <v>16.292677857684211</v>
      </c>
      <c r="Q1317" s="8" t="s">
        <v>2070</v>
      </c>
      <c r="R1317" s="12">
        <v>50.646733412785572</v>
      </c>
      <c r="S1317" s="8">
        <v>93</v>
      </c>
    </row>
    <row r="1318" spans="1:19">
      <c r="A1318" s="8" t="s">
        <v>214</v>
      </c>
      <c r="B1318" s="8">
        <v>1</v>
      </c>
      <c r="C1318" s="9">
        <v>39288</v>
      </c>
      <c r="D1318" s="8" t="s">
        <v>947</v>
      </c>
      <c r="E1318" s="8">
        <v>41.970988910000003</v>
      </c>
      <c r="F1318" s="8">
        <v>-71.198989370000007</v>
      </c>
      <c r="G1318" s="8" t="s">
        <v>951</v>
      </c>
      <c r="H1318" s="8">
        <v>10.62</v>
      </c>
      <c r="I1318" s="8">
        <v>-25.21</v>
      </c>
      <c r="J1318" s="12">
        <v>49.989810509999998</v>
      </c>
      <c r="K1318" s="8">
        <v>1249.81</v>
      </c>
      <c r="L1318" s="8">
        <f t="shared" si="22"/>
        <v>62477765.073503099</v>
      </c>
      <c r="M1318" s="8">
        <v>2</v>
      </c>
      <c r="N1318" s="12">
        <v>1.6714354264912776</v>
      </c>
      <c r="O1318" s="8">
        <v>367</v>
      </c>
      <c r="P1318" s="8">
        <v>11.798660183599086</v>
      </c>
      <c r="Q1318" s="8" t="s">
        <v>2070</v>
      </c>
      <c r="R1318" s="12">
        <v>56.115937614815493</v>
      </c>
      <c r="S1318" s="8">
        <v>327</v>
      </c>
    </row>
    <row r="1319" spans="1:19">
      <c r="A1319" s="8" t="s">
        <v>215</v>
      </c>
      <c r="B1319" s="8">
        <v>1</v>
      </c>
      <c r="C1319" s="9">
        <v>39279</v>
      </c>
      <c r="D1319" s="8" t="s">
        <v>947</v>
      </c>
      <c r="E1319" s="8">
        <v>34.2269109</v>
      </c>
      <c r="F1319" s="8">
        <v>-86.842344940000004</v>
      </c>
      <c r="G1319" s="8" t="s">
        <v>957</v>
      </c>
      <c r="H1319" s="8">
        <v>6.49</v>
      </c>
      <c r="I1319" s="8">
        <v>-20.38</v>
      </c>
      <c r="J1319" s="12">
        <v>12.025263199999999</v>
      </c>
      <c r="K1319" s="8">
        <v>1510.08</v>
      </c>
      <c r="L1319" s="8">
        <f t="shared" si="22"/>
        <v>18159109.453055996</v>
      </c>
      <c r="M1319" s="8">
        <v>2</v>
      </c>
      <c r="N1319" s="12">
        <v>13.798246985562862</v>
      </c>
      <c r="O1319" s="8">
        <v>200</v>
      </c>
      <c r="P1319" s="8">
        <v>15.311864701639131</v>
      </c>
      <c r="Q1319" s="8" t="s">
        <v>2070</v>
      </c>
      <c r="R1319" s="12">
        <v>54.94474588898106</v>
      </c>
      <c r="S1319" s="8">
        <v>87</v>
      </c>
    </row>
    <row r="1320" spans="1:19">
      <c r="A1320" s="8" t="s">
        <v>216</v>
      </c>
      <c r="B1320" s="8">
        <v>1</v>
      </c>
      <c r="C1320" s="9">
        <v>39314</v>
      </c>
      <c r="D1320" s="8" t="s">
        <v>947</v>
      </c>
      <c r="E1320" s="8">
        <v>46.199063289999998</v>
      </c>
      <c r="F1320" s="8">
        <v>-89.293977040000001</v>
      </c>
      <c r="G1320" s="8" t="s">
        <v>952</v>
      </c>
      <c r="H1320" s="8">
        <v>2.21</v>
      </c>
      <c r="I1320" s="8">
        <v>-24.88</v>
      </c>
      <c r="J1320" s="12">
        <v>19.670494359999999</v>
      </c>
      <c r="K1320" s="8">
        <v>811.35</v>
      </c>
      <c r="L1320" s="8">
        <f t="shared" si="22"/>
        <v>15959655.598986002</v>
      </c>
      <c r="M1320" s="8">
        <v>2</v>
      </c>
      <c r="N1320" s="12">
        <v>0</v>
      </c>
      <c r="O1320" s="8">
        <v>194</v>
      </c>
      <c r="P1320" s="8">
        <v>0</v>
      </c>
      <c r="Q1320" s="8" t="s">
        <v>2069</v>
      </c>
      <c r="R1320" s="12">
        <v>7.7151927950000001</v>
      </c>
      <c r="S1320" s="8">
        <v>14</v>
      </c>
    </row>
    <row r="1321" spans="1:19">
      <c r="A1321" s="8" t="s">
        <v>217</v>
      </c>
      <c r="B1321" s="8">
        <v>1</v>
      </c>
      <c r="C1321" s="9">
        <v>39313</v>
      </c>
      <c r="D1321" s="8" t="s">
        <v>947</v>
      </c>
      <c r="E1321" s="8">
        <v>42.21176414</v>
      </c>
      <c r="F1321" s="8">
        <v>-83.520982129999993</v>
      </c>
      <c r="G1321" s="8" t="s">
        <v>952</v>
      </c>
      <c r="H1321" s="8">
        <v>8.2899999999999991</v>
      </c>
      <c r="I1321" s="8">
        <v>-27.53</v>
      </c>
      <c r="J1321" s="12">
        <v>2117.2727749999999</v>
      </c>
      <c r="K1321" s="8">
        <v>825.96</v>
      </c>
      <c r="L1321" s="8">
        <f t="shared" si="22"/>
        <v>1748782621.2390001</v>
      </c>
      <c r="M1321" s="8">
        <v>4</v>
      </c>
      <c r="N1321" s="12">
        <v>12.914249091027017</v>
      </c>
      <c r="O1321" s="8">
        <v>1031</v>
      </c>
      <c r="P1321" s="8">
        <v>18.02613086072483</v>
      </c>
      <c r="Q1321" s="8" t="s">
        <v>2071</v>
      </c>
      <c r="R1321" s="12">
        <v>54.025286899906433</v>
      </c>
      <c r="S1321" s="8">
        <v>717</v>
      </c>
    </row>
    <row r="1322" spans="1:19">
      <c r="A1322" s="8" t="s">
        <v>218</v>
      </c>
      <c r="B1322" s="8">
        <v>1</v>
      </c>
      <c r="C1322" s="9">
        <v>39272</v>
      </c>
      <c r="D1322" s="8" t="s">
        <v>947</v>
      </c>
      <c r="E1322" s="8">
        <v>43.545921489999998</v>
      </c>
      <c r="F1322" s="8">
        <v>-89.364456410000003</v>
      </c>
      <c r="G1322" s="8" t="s">
        <v>953</v>
      </c>
      <c r="H1322" s="8">
        <v>8.65</v>
      </c>
      <c r="I1322" s="8">
        <v>-23.28</v>
      </c>
      <c r="J1322" s="12">
        <v>168.9472021</v>
      </c>
      <c r="K1322" s="8">
        <v>848.45</v>
      </c>
      <c r="L1322" s="8">
        <f t="shared" si="22"/>
        <v>143343253.62174502</v>
      </c>
      <c r="M1322" s="8">
        <v>3</v>
      </c>
      <c r="N1322" s="12">
        <v>38.207923675345675</v>
      </c>
      <c r="O1322" s="8">
        <v>788</v>
      </c>
      <c r="P1322" s="8">
        <v>38.555323837588432</v>
      </c>
      <c r="Q1322" s="8" t="s">
        <v>2071</v>
      </c>
      <c r="R1322" s="12">
        <v>91.159592192267169</v>
      </c>
      <c r="S1322" s="8">
        <v>397</v>
      </c>
    </row>
    <row r="1323" spans="1:19">
      <c r="A1323" s="8" t="s">
        <v>219</v>
      </c>
      <c r="B1323" s="8">
        <v>1</v>
      </c>
      <c r="C1323" s="9">
        <v>39295</v>
      </c>
      <c r="D1323" s="8" t="s">
        <v>947</v>
      </c>
      <c r="E1323" s="8">
        <v>39.432409360000001</v>
      </c>
      <c r="F1323" s="8">
        <v>-106.6003635</v>
      </c>
      <c r="G1323" s="8" t="s">
        <v>949</v>
      </c>
      <c r="H1323" s="8">
        <v>2.81</v>
      </c>
      <c r="I1323" s="8">
        <v>-17.260000000000002</v>
      </c>
      <c r="J1323" s="12">
        <v>13.30346544</v>
      </c>
      <c r="K1323" s="8">
        <v>872.77</v>
      </c>
      <c r="L1323" s="8">
        <f t="shared" si="22"/>
        <v>11610865.5320688</v>
      </c>
      <c r="M1323" s="8">
        <v>2</v>
      </c>
      <c r="N1323" s="12">
        <v>0</v>
      </c>
      <c r="O1323" s="8">
        <v>179</v>
      </c>
      <c r="P1323" s="8">
        <v>0</v>
      </c>
      <c r="Q1323" s="8" t="s">
        <v>2069</v>
      </c>
      <c r="R1323" s="12">
        <v>4.8479371069999999</v>
      </c>
      <c r="S1323" s="8">
        <v>28</v>
      </c>
    </row>
    <row r="1324" spans="1:19">
      <c r="A1324" s="8" t="s">
        <v>220</v>
      </c>
      <c r="B1324" s="8">
        <v>1</v>
      </c>
      <c r="C1324" s="9">
        <v>39323</v>
      </c>
      <c r="D1324" s="8" t="s">
        <v>947</v>
      </c>
      <c r="E1324" s="8">
        <v>41.909734110000002</v>
      </c>
      <c r="F1324" s="8">
        <v>-75.337839279999997</v>
      </c>
      <c r="G1324" s="8" t="s">
        <v>951</v>
      </c>
      <c r="H1324" s="8">
        <v>4.0599999999999996</v>
      </c>
      <c r="I1324" s="8">
        <v>-23.39</v>
      </c>
      <c r="J1324" s="12">
        <v>5.4898983140000004</v>
      </c>
      <c r="K1324" s="8">
        <v>1179.17</v>
      </c>
      <c r="L1324" s="8">
        <f t="shared" si="22"/>
        <v>6473523.3949193805</v>
      </c>
      <c r="M1324" s="8">
        <v>1</v>
      </c>
      <c r="N1324" s="12">
        <v>3.8302022090968735</v>
      </c>
      <c r="O1324" s="8">
        <v>191</v>
      </c>
      <c r="P1324" s="8">
        <v>4.1617724316924392</v>
      </c>
      <c r="Q1324" s="8" t="s">
        <v>2070</v>
      </c>
      <c r="R1324" s="12">
        <v>27.121458225997195</v>
      </c>
      <c r="S1324" s="8">
        <v>63</v>
      </c>
    </row>
    <row r="1325" spans="1:19">
      <c r="A1325" s="8" t="s">
        <v>221</v>
      </c>
      <c r="B1325" s="8">
        <v>1</v>
      </c>
      <c r="C1325" s="9">
        <v>39287</v>
      </c>
      <c r="D1325" s="8" t="s">
        <v>947</v>
      </c>
      <c r="E1325" s="8">
        <v>43.623088039999999</v>
      </c>
      <c r="F1325" s="8">
        <v>-71.2654292</v>
      </c>
      <c r="G1325" s="8" t="s">
        <v>951</v>
      </c>
      <c r="H1325" s="8">
        <v>4.83</v>
      </c>
      <c r="I1325" s="8">
        <v>-21.35</v>
      </c>
      <c r="J1325" s="12">
        <v>7.9039761439999996</v>
      </c>
      <c r="K1325" s="8">
        <v>1126.25</v>
      </c>
      <c r="L1325" s="8">
        <f t="shared" si="22"/>
        <v>8901853.1321799997</v>
      </c>
      <c r="M1325" s="8">
        <v>1</v>
      </c>
      <c r="N1325" s="12">
        <v>7.0933791877092487</v>
      </c>
      <c r="O1325" s="8">
        <v>193</v>
      </c>
      <c r="P1325" s="8">
        <v>7.7449543996245138</v>
      </c>
      <c r="Q1325" s="8" t="s">
        <v>2071</v>
      </c>
      <c r="R1325" s="12">
        <v>17.77741095655416</v>
      </c>
      <c r="S1325" s="8">
        <v>66</v>
      </c>
    </row>
    <row r="1326" spans="1:19">
      <c r="A1326" s="8" t="s">
        <v>222</v>
      </c>
      <c r="B1326" s="8">
        <v>1</v>
      </c>
      <c r="C1326" s="9">
        <v>39258</v>
      </c>
      <c r="D1326" s="8" t="s">
        <v>947</v>
      </c>
      <c r="E1326" s="8">
        <v>45.440157429999999</v>
      </c>
      <c r="F1326" s="8">
        <v>-97.262318800000003</v>
      </c>
      <c r="G1326" s="8" t="s">
        <v>953</v>
      </c>
      <c r="H1326" s="8">
        <v>9.17</v>
      </c>
      <c r="I1326" s="8">
        <v>-21.96</v>
      </c>
      <c r="J1326" s="12">
        <v>107.09438900000001</v>
      </c>
      <c r="K1326" s="8">
        <v>570.13</v>
      </c>
      <c r="L1326" s="8">
        <f t="shared" si="22"/>
        <v>61057724.000569999</v>
      </c>
      <c r="M1326" s="8">
        <v>3</v>
      </c>
      <c r="N1326" s="12">
        <v>6.1732328740397406</v>
      </c>
      <c r="O1326" s="8">
        <v>839</v>
      </c>
      <c r="P1326" s="8">
        <v>6.5634569406806174</v>
      </c>
      <c r="Q1326" s="8" t="s">
        <v>2069</v>
      </c>
      <c r="R1326" s="12">
        <v>24.383239246586424</v>
      </c>
      <c r="S1326" s="8">
        <v>407</v>
      </c>
    </row>
    <row r="1327" spans="1:19">
      <c r="A1327" s="8" t="s">
        <v>223</v>
      </c>
      <c r="B1327" s="8">
        <v>1</v>
      </c>
      <c r="C1327" s="9">
        <v>39279</v>
      </c>
      <c r="D1327" s="8" t="s">
        <v>947</v>
      </c>
      <c r="E1327" s="8">
        <v>34.57061143</v>
      </c>
      <c r="F1327" s="8">
        <v>-96.238356760000002</v>
      </c>
      <c r="G1327" s="8" t="s">
        <v>957</v>
      </c>
      <c r="H1327" s="8">
        <v>4.5999999999999996</v>
      </c>
      <c r="I1327" s="8">
        <v>-31.97</v>
      </c>
      <c r="J1327" s="12">
        <v>36.29551652</v>
      </c>
      <c r="K1327" s="8">
        <v>1152.93</v>
      </c>
      <c r="L1327" s="8">
        <f t="shared" si="22"/>
        <v>41846189.861403607</v>
      </c>
      <c r="M1327" s="8">
        <v>2</v>
      </c>
      <c r="N1327" s="12">
        <v>6.2368892938956311</v>
      </c>
      <c r="O1327" s="8">
        <v>803</v>
      </c>
      <c r="P1327" s="8">
        <v>6.2857286403758836</v>
      </c>
      <c r="Q1327" s="8" t="s">
        <v>2070</v>
      </c>
      <c r="R1327" s="12">
        <v>37.884399964061636</v>
      </c>
      <c r="S1327" s="8">
        <v>91</v>
      </c>
    </row>
    <row r="1328" spans="1:19">
      <c r="A1328" s="8" t="s">
        <v>224</v>
      </c>
      <c r="B1328" s="8">
        <v>1</v>
      </c>
      <c r="C1328" s="9">
        <v>39252</v>
      </c>
      <c r="D1328" s="8" t="s">
        <v>947</v>
      </c>
      <c r="E1328" s="8">
        <v>35.516294780000003</v>
      </c>
      <c r="F1328" s="8">
        <v>-80.203384580000005</v>
      </c>
      <c r="G1328" s="8" t="s">
        <v>957</v>
      </c>
      <c r="H1328" s="8">
        <v>13.11</v>
      </c>
      <c r="I1328" s="8">
        <v>-20.81</v>
      </c>
      <c r="J1328" s="12">
        <v>10612.70753</v>
      </c>
      <c r="K1328" s="8">
        <v>1213.17</v>
      </c>
      <c r="L1328" s="8">
        <f t="shared" si="22"/>
        <v>12875018394.170099</v>
      </c>
      <c r="M1328" s="8">
        <v>5</v>
      </c>
      <c r="N1328" s="12">
        <v>10.990481851147367</v>
      </c>
      <c r="O1328" s="8">
        <v>714</v>
      </c>
      <c r="P1328" s="8">
        <v>12.027090788018729</v>
      </c>
      <c r="Q1328" s="8" t="s">
        <v>2070</v>
      </c>
      <c r="R1328" s="12">
        <v>41.039729050951223</v>
      </c>
      <c r="S1328" s="8">
        <v>100</v>
      </c>
    </row>
    <row r="1329" spans="1:19">
      <c r="A1329" s="8" t="s">
        <v>225</v>
      </c>
      <c r="B1329" s="8">
        <v>1</v>
      </c>
      <c r="C1329" s="9">
        <v>39310</v>
      </c>
      <c r="D1329" s="8" t="s">
        <v>947</v>
      </c>
      <c r="E1329" s="8">
        <v>39.920617810000003</v>
      </c>
      <c r="F1329" s="8">
        <v>-83.004254790000005</v>
      </c>
      <c r="G1329" s="8" t="s">
        <v>953</v>
      </c>
      <c r="H1329" s="8">
        <v>5.32</v>
      </c>
      <c r="I1329" s="8">
        <v>-23.24</v>
      </c>
      <c r="J1329" s="12">
        <v>12.01559159</v>
      </c>
      <c r="K1329" s="8">
        <v>1005.85</v>
      </c>
      <c r="L1329" s="8">
        <f t="shared" si="22"/>
        <v>12085882.800801501</v>
      </c>
      <c r="M1329" s="8">
        <v>2</v>
      </c>
      <c r="N1329" s="12">
        <v>0</v>
      </c>
      <c r="O1329" s="8">
        <v>318</v>
      </c>
      <c r="P1329" s="8">
        <v>18.867128946748768</v>
      </c>
      <c r="Q1329" s="8" t="s">
        <v>2070</v>
      </c>
      <c r="R1329" s="12">
        <v>85.202206832800798</v>
      </c>
      <c r="S1329" s="8">
        <v>581</v>
      </c>
    </row>
    <row r="1330" spans="1:19">
      <c r="A1330" s="8" t="s">
        <v>226</v>
      </c>
      <c r="B1330" s="8">
        <v>1</v>
      </c>
      <c r="C1330" s="9">
        <v>39318</v>
      </c>
      <c r="D1330" s="8" t="s">
        <v>947</v>
      </c>
      <c r="E1330" s="8">
        <v>37.994337639999998</v>
      </c>
      <c r="F1330" s="8">
        <v>-90.542138969999996</v>
      </c>
      <c r="G1330" s="8" t="s">
        <v>957</v>
      </c>
      <c r="H1330" s="8">
        <v>5.26</v>
      </c>
      <c r="I1330" s="8">
        <v>-28.89</v>
      </c>
      <c r="J1330" s="12">
        <v>4.966602698</v>
      </c>
      <c r="K1330" s="8">
        <v>1088</v>
      </c>
      <c r="L1330" s="8">
        <f t="shared" si="22"/>
        <v>5403663.7354239998</v>
      </c>
      <c r="M1330" s="8">
        <v>1</v>
      </c>
      <c r="N1330" s="12">
        <v>2.3056452018220206</v>
      </c>
      <c r="O1330" s="8">
        <v>194</v>
      </c>
      <c r="P1330" s="8">
        <v>3.9895324510211108</v>
      </c>
      <c r="Q1330" s="8" t="s">
        <v>2069</v>
      </c>
      <c r="R1330" s="12">
        <v>19.358020044417284</v>
      </c>
      <c r="S1330" s="8">
        <v>322</v>
      </c>
    </row>
    <row r="1331" spans="1:19">
      <c r="A1331" s="8" t="s">
        <v>227</v>
      </c>
      <c r="B1331" s="8">
        <v>1</v>
      </c>
      <c r="C1331" s="9">
        <v>39275</v>
      </c>
      <c r="D1331" s="8" t="s">
        <v>947</v>
      </c>
      <c r="E1331" s="8">
        <v>36.310678099999997</v>
      </c>
      <c r="F1331" s="8">
        <v>-88.489817919999993</v>
      </c>
      <c r="G1331" s="8" t="s">
        <v>950</v>
      </c>
      <c r="H1331" s="8">
        <v>4.08</v>
      </c>
      <c r="I1331" s="8">
        <v>-23.06</v>
      </c>
      <c r="J1331" s="12">
        <v>20.745427729999999</v>
      </c>
      <c r="K1331" s="8">
        <v>1362</v>
      </c>
      <c r="L1331" s="8">
        <f t="shared" si="22"/>
        <v>28255272.568259999</v>
      </c>
      <c r="M1331" s="8">
        <v>2</v>
      </c>
      <c r="N1331" s="12">
        <v>36.965971277180309</v>
      </c>
      <c r="O1331" s="8">
        <v>1519</v>
      </c>
      <c r="P1331" s="8">
        <v>37.092162318506212</v>
      </c>
      <c r="Q1331" s="8" t="s">
        <v>2071</v>
      </c>
      <c r="R1331" s="12">
        <v>78.196090876299863</v>
      </c>
      <c r="S1331" s="8">
        <v>79</v>
      </c>
    </row>
    <row r="1332" spans="1:19">
      <c r="A1332" s="8" t="s">
        <v>228</v>
      </c>
      <c r="B1332" s="8">
        <v>1</v>
      </c>
      <c r="C1332" s="9">
        <v>39282</v>
      </c>
      <c r="D1332" s="8" t="s">
        <v>947</v>
      </c>
      <c r="E1332" s="8">
        <v>37.192490139999997</v>
      </c>
      <c r="F1332" s="8">
        <v>-95.986725280000002</v>
      </c>
      <c r="G1332" s="8" t="s">
        <v>954</v>
      </c>
      <c r="H1332" s="8">
        <v>4.47</v>
      </c>
      <c r="I1332" s="8">
        <v>-28.1</v>
      </c>
      <c r="J1332" s="12">
        <v>27.051140839999999</v>
      </c>
      <c r="K1332" s="8">
        <v>1034.72</v>
      </c>
      <c r="L1332" s="8">
        <f t="shared" si="22"/>
        <v>27990356.449964799</v>
      </c>
      <c r="M1332" s="8">
        <v>2</v>
      </c>
      <c r="N1332" s="12">
        <v>20.232559456076533</v>
      </c>
      <c r="O1332" s="8">
        <v>1070</v>
      </c>
      <c r="P1332" s="8">
        <v>20.279451821263745</v>
      </c>
      <c r="Q1332" s="8" t="s">
        <v>2070</v>
      </c>
      <c r="R1332" s="12">
        <v>61.267841854711968</v>
      </c>
      <c r="S1332" s="8">
        <v>180</v>
      </c>
    </row>
    <row r="1333" spans="1:19">
      <c r="A1333" s="8" t="s">
        <v>229</v>
      </c>
      <c r="B1333" s="8">
        <v>1</v>
      </c>
      <c r="C1333" s="9">
        <v>39273</v>
      </c>
      <c r="D1333" s="8" t="s">
        <v>947</v>
      </c>
      <c r="E1333" s="8">
        <v>38.493632150000003</v>
      </c>
      <c r="F1333" s="8">
        <v>-78.007625239999996</v>
      </c>
      <c r="G1333" s="8" t="s">
        <v>957</v>
      </c>
      <c r="H1333" s="8">
        <v>5.46</v>
      </c>
      <c r="I1333" s="8">
        <v>-25.01</v>
      </c>
      <c r="J1333" s="12">
        <v>11.35294929</v>
      </c>
      <c r="K1333" s="8">
        <v>1148.25</v>
      </c>
      <c r="L1333" s="8">
        <f t="shared" si="22"/>
        <v>13036024.0222425</v>
      </c>
      <c r="M1333" s="8">
        <v>2</v>
      </c>
      <c r="N1333" s="12">
        <v>16.340374757368444</v>
      </c>
      <c r="O1333" s="8">
        <v>1275</v>
      </c>
      <c r="P1333" s="8">
        <v>17.412988802313237</v>
      </c>
      <c r="Q1333" s="8" t="s">
        <v>2070</v>
      </c>
      <c r="R1333" s="12">
        <v>61.172470556891</v>
      </c>
      <c r="S1333" s="8">
        <v>135</v>
      </c>
    </row>
    <row r="1334" spans="1:19">
      <c r="A1334" s="8" t="s">
        <v>230</v>
      </c>
      <c r="B1334" s="8">
        <v>1</v>
      </c>
      <c r="C1334" s="9">
        <v>39274</v>
      </c>
      <c r="D1334" s="8" t="s">
        <v>947</v>
      </c>
      <c r="E1334" s="8">
        <v>38.771248919999998</v>
      </c>
      <c r="F1334" s="8">
        <v>-77.645555220000006</v>
      </c>
      <c r="G1334" s="8" t="s">
        <v>957</v>
      </c>
      <c r="H1334" s="8">
        <v>7.43</v>
      </c>
      <c r="I1334" s="8">
        <v>-28.31</v>
      </c>
      <c r="J1334" s="12">
        <v>193.23178799999999</v>
      </c>
      <c r="K1334" s="8">
        <v>1104.2</v>
      </c>
      <c r="L1334" s="8">
        <f t="shared" si="22"/>
        <v>213366540.3096</v>
      </c>
      <c r="M1334" s="8">
        <v>3</v>
      </c>
      <c r="N1334" s="12">
        <v>13.717392068017295</v>
      </c>
      <c r="O1334" s="8">
        <v>353</v>
      </c>
      <c r="P1334" s="8">
        <v>17.311745147749704</v>
      </c>
      <c r="Q1334" s="8" t="s">
        <v>2070</v>
      </c>
      <c r="R1334" s="12">
        <v>58.969565085819809</v>
      </c>
      <c r="S1334" s="8">
        <v>175</v>
      </c>
    </row>
    <row r="1335" spans="1:19">
      <c r="A1335" s="8" t="s">
        <v>231</v>
      </c>
      <c r="B1335" s="8">
        <v>1</v>
      </c>
      <c r="C1335" s="9">
        <v>39274</v>
      </c>
      <c r="D1335" s="8" t="s">
        <v>947</v>
      </c>
      <c r="E1335" s="8">
        <v>46.822190460000002</v>
      </c>
      <c r="F1335" s="8">
        <v>-94.53354023</v>
      </c>
      <c r="G1335" s="8" t="s">
        <v>952</v>
      </c>
      <c r="H1335" s="8">
        <v>3.33</v>
      </c>
      <c r="I1335" s="8">
        <v>-25.86</v>
      </c>
      <c r="J1335" s="12">
        <v>115.0068368</v>
      </c>
      <c r="K1335" s="8">
        <v>680.9</v>
      </c>
      <c r="L1335" s="8">
        <f t="shared" si="22"/>
        <v>78308155.17712</v>
      </c>
      <c r="M1335" s="8">
        <v>3</v>
      </c>
      <c r="N1335" s="12">
        <v>0.65180626183433987</v>
      </c>
      <c r="O1335" s="8">
        <v>401</v>
      </c>
      <c r="P1335" s="8">
        <v>0.72401620467836392</v>
      </c>
      <c r="Q1335" s="8" t="s">
        <v>2069</v>
      </c>
      <c r="R1335" s="12">
        <v>11.153713998816292</v>
      </c>
      <c r="S1335" s="8">
        <v>280</v>
      </c>
    </row>
    <row r="1336" spans="1:19">
      <c r="A1336" s="8" t="s">
        <v>232</v>
      </c>
      <c r="B1336" s="8">
        <v>1</v>
      </c>
      <c r="C1336" s="9">
        <v>39256</v>
      </c>
      <c r="D1336" s="8" t="s">
        <v>947</v>
      </c>
      <c r="E1336" s="8">
        <v>48.751713189999997</v>
      </c>
      <c r="F1336" s="8">
        <v>-108.0524686</v>
      </c>
      <c r="G1336" s="8" t="s">
        <v>956</v>
      </c>
      <c r="H1336" s="8">
        <v>6.63</v>
      </c>
      <c r="I1336" s="8">
        <v>-23.07</v>
      </c>
      <c r="J1336" s="12">
        <v>4.6533108920000004</v>
      </c>
      <c r="K1336" s="8">
        <v>305.17</v>
      </c>
      <c r="L1336" s="8">
        <f t="shared" si="22"/>
        <v>1420050.8849116401</v>
      </c>
      <c r="M1336" s="8">
        <v>1</v>
      </c>
      <c r="N1336" s="12">
        <v>8.4363376058734225</v>
      </c>
      <c r="O1336" s="8">
        <v>4372</v>
      </c>
      <c r="P1336" s="8">
        <v>8.4363376058734225</v>
      </c>
      <c r="Q1336" s="8" t="s">
        <v>2071</v>
      </c>
      <c r="R1336" s="12">
        <v>23.58460383764271</v>
      </c>
      <c r="S1336" s="8">
        <v>3410</v>
      </c>
    </row>
    <row r="1337" spans="1:19">
      <c r="A1337" s="8" t="s">
        <v>233</v>
      </c>
      <c r="B1337" s="8">
        <v>1</v>
      </c>
      <c r="C1337" s="9">
        <v>39311</v>
      </c>
      <c r="D1337" s="8" t="s">
        <v>947</v>
      </c>
      <c r="E1337" s="8">
        <v>42.107652690000002</v>
      </c>
      <c r="F1337" s="8">
        <v>-111.8159376</v>
      </c>
      <c r="G1337" s="8" t="s">
        <v>955</v>
      </c>
      <c r="H1337" s="8">
        <v>4.5999999999999996</v>
      </c>
      <c r="I1337" s="8">
        <v>-23.54</v>
      </c>
      <c r="J1337" s="12">
        <v>0.69437884299999997</v>
      </c>
      <c r="K1337" s="8">
        <v>481</v>
      </c>
      <c r="L1337" s="8">
        <f t="shared" si="22"/>
        <v>333996.22348300001</v>
      </c>
      <c r="M1337" s="8">
        <v>1</v>
      </c>
      <c r="N1337" s="12">
        <v>19.800291743595114</v>
      </c>
      <c r="O1337" s="8">
        <v>156</v>
      </c>
      <c r="P1337" s="8">
        <v>20.774472935053762</v>
      </c>
      <c r="Q1337" s="8" t="s">
        <v>2072</v>
      </c>
      <c r="R1337" s="12">
        <v>98.651925722754839</v>
      </c>
      <c r="S1337" s="8">
        <v>237</v>
      </c>
    </row>
    <row r="1338" spans="1:19">
      <c r="A1338" s="8" t="s">
        <v>234</v>
      </c>
      <c r="B1338" s="8">
        <v>1</v>
      </c>
      <c r="C1338" s="9">
        <v>39294</v>
      </c>
      <c r="D1338" s="8" t="s">
        <v>947</v>
      </c>
      <c r="E1338" s="8">
        <v>41.95095517</v>
      </c>
      <c r="F1338" s="8">
        <v>-71.951330909999996</v>
      </c>
      <c r="G1338" s="8" t="s">
        <v>951</v>
      </c>
      <c r="H1338" s="8">
        <v>7.36</v>
      </c>
      <c r="I1338" s="8">
        <v>-23.35</v>
      </c>
      <c r="J1338" s="12">
        <v>78.496151310000002</v>
      </c>
      <c r="K1338" s="8">
        <v>1293.56</v>
      </c>
      <c r="L1338" s="8">
        <f t="shared" si="22"/>
        <v>101539481.4885636</v>
      </c>
      <c r="M1338" s="8">
        <v>2</v>
      </c>
      <c r="N1338" s="12">
        <v>7.4057692880280408</v>
      </c>
      <c r="O1338" s="8">
        <v>820</v>
      </c>
      <c r="P1338" s="8">
        <v>8.9964481317192373</v>
      </c>
      <c r="Q1338" s="8" t="s">
        <v>2070</v>
      </c>
      <c r="R1338" s="12">
        <v>32.344547270891375</v>
      </c>
      <c r="S1338" s="8">
        <v>128</v>
      </c>
    </row>
    <row r="1339" spans="1:19">
      <c r="A1339" s="8" t="s">
        <v>235</v>
      </c>
      <c r="B1339" s="8">
        <v>1</v>
      </c>
      <c r="C1339" s="9">
        <v>39339</v>
      </c>
      <c r="D1339" s="8" t="s">
        <v>947</v>
      </c>
      <c r="E1339" s="8">
        <v>34.214529740000003</v>
      </c>
      <c r="F1339" s="8">
        <v>-94.214670909999995</v>
      </c>
      <c r="G1339" s="8" t="s">
        <v>957</v>
      </c>
      <c r="H1339" s="8">
        <v>2.79</v>
      </c>
      <c r="I1339" s="8">
        <v>-25.31</v>
      </c>
      <c r="J1339" s="12">
        <v>707.33060420000004</v>
      </c>
      <c r="K1339" s="8">
        <v>1508.11</v>
      </c>
      <c r="L1339" s="8">
        <f t="shared" si="22"/>
        <v>1066732357.5000621</v>
      </c>
      <c r="M1339" s="8">
        <v>3</v>
      </c>
      <c r="N1339" s="12">
        <v>0.86610534276667461</v>
      </c>
      <c r="O1339" s="8">
        <v>266</v>
      </c>
      <c r="P1339" s="8">
        <v>1.0486944618195273</v>
      </c>
      <c r="Q1339" s="8" t="s">
        <v>2069</v>
      </c>
      <c r="R1339" s="12">
        <v>15.496332211340876</v>
      </c>
      <c r="S1339" s="8">
        <v>41</v>
      </c>
    </row>
    <row r="1340" spans="1:19">
      <c r="A1340" s="8" t="s">
        <v>236</v>
      </c>
      <c r="B1340" s="8">
        <v>1</v>
      </c>
      <c r="C1340" s="9">
        <v>39287</v>
      </c>
      <c r="D1340" s="8" t="s">
        <v>947</v>
      </c>
      <c r="E1340" s="8">
        <v>37.946351929999999</v>
      </c>
      <c r="F1340" s="8">
        <v>-122.6247455</v>
      </c>
      <c r="G1340" s="8" t="s">
        <v>955</v>
      </c>
      <c r="H1340" s="8">
        <v>2.12</v>
      </c>
      <c r="I1340" s="8">
        <v>-18.100000000000001</v>
      </c>
      <c r="J1340" s="12">
        <v>19.39228254</v>
      </c>
      <c r="K1340" s="8">
        <v>1411.83</v>
      </c>
      <c r="L1340" s="8">
        <f t="shared" si="22"/>
        <v>27378606.258448198</v>
      </c>
      <c r="M1340" s="8">
        <v>2</v>
      </c>
      <c r="N1340" s="12">
        <v>0</v>
      </c>
      <c r="O1340" s="8">
        <v>182</v>
      </c>
      <c r="P1340" s="8">
        <v>5.0025104172187866</v>
      </c>
      <c r="Q1340" s="8" t="s">
        <v>2069</v>
      </c>
      <c r="R1340" s="12">
        <v>13.753825725960912</v>
      </c>
      <c r="S1340" s="8">
        <v>164</v>
      </c>
    </row>
    <row r="1341" spans="1:19">
      <c r="A1341" s="8" t="s">
        <v>237</v>
      </c>
      <c r="B1341" s="8">
        <v>1</v>
      </c>
      <c r="C1341" s="9">
        <v>39312</v>
      </c>
      <c r="D1341" s="8" t="s">
        <v>947</v>
      </c>
      <c r="E1341" s="8">
        <v>42.827313830000001</v>
      </c>
      <c r="F1341" s="8">
        <v>-83.746940100000003</v>
      </c>
      <c r="G1341" s="8" t="s">
        <v>952</v>
      </c>
      <c r="H1341" s="8">
        <v>6.62</v>
      </c>
      <c r="I1341" s="8">
        <v>-25.9</v>
      </c>
      <c r="J1341" s="12">
        <v>4.2439226850000002</v>
      </c>
      <c r="K1341" s="8">
        <v>803</v>
      </c>
      <c r="L1341" s="8">
        <f t="shared" si="22"/>
        <v>3407869.9160549999</v>
      </c>
      <c r="M1341" s="8">
        <v>1</v>
      </c>
      <c r="N1341" s="12">
        <v>0</v>
      </c>
      <c r="O1341" s="8">
        <v>648</v>
      </c>
      <c r="P1341" s="8">
        <v>0</v>
      </c>
      <c r="Q1341" s="8" t="s">
        <v>2069</v>
      </c>
      <c r="R1341" s="12">
        <v>11.223360059999999</v>
      </c>
      <c r="S1341" s="8">
        <v>612</v>
      </c>
    </row>
    <row r="1342" spans="1:19">
      <c r="A1342" s="8" t="s">
        <v>238</v>
      </c>
      <c r="B1342" s="8">
        <v>1</v>
      </c>
      <c r="C1342" s="9">
        <v>39273</v>
      </c>
      <c r="D1342" s="8" t="s">
        <v>947</v>
      </c>
      <c r="E1342" s="8">
        <v>33.858621130000003</v>
      </c>
      <c r="F1342" s="8">
        <v>-90.542098749999994</v>
      </c>
      <c r="G1342" s="8" t="s">
        <v>950</v>
      </c>
      <c r="H1342" s="8">
        <v>4.03</v>
      </c>
      <c r="I1342" s="8">
        <v>-28.05</v>
      </c>
      <c r="J1342" s="12">
        <v>0.20736099999999999</v>
      </c>
      <c r="K1342" s="8">
        <v>1409</v>
      </c>
      <c r="L1342" s="8">
        <f t="shared" si="22"/>
        <v>292171.64899999998</v>
      </c>
      <c r="M1342" s="8">
        <v>1</v>
      </c>
      <c r="N1342" s="8">
        <v>24.520685611805099</v>
      </c>
      <c r="O1342" s="8">
        <v>756</v>
      </c>
      <c r="P1342" s="8">
        <v>26.765553739492972</v>
      </c>
      <c r="Q1342" s="8" t="s">
        <v>2071</v>
      </c>
      <c r="R1342" s="12">
        <v>67.636364079926324</v>
      </c>
      <c r="S1342" s="8">
        <v>76</v>
      </c>
    </row>
    <row r="1343" spans="1:19">
      <c r="A1343" s="8" t="s">
        <v>239</v>
      </c>
      <c r="B1343" s="8">
        <v>1</v>
      </c>
      <c r="C1343" s="9">
        <v>39253</v>
      </c>
      <c r="D1343" s="8" t="s">
        <v>947</v>
      </c>
      <c r="E1343" s="8">
        <v>40.461633540000001</v>
      </c>
      <c r="F1343" s="8">
        <v>-79.567454249999997</v>
      </c>
      <c r="G1343" s="8" t="s">
        <v>957</v>
      </c>
      <c r="H1343" s="8">
        <v>7.8</v>
      </c>
      <c r="I1343" s="8">
        <v>-25.69</v>
      </c>
      <c r="J1343" s="12">
        <v>110.4000523</v>
      </c>
      <c r="K1343" s="8">
        <v>1066.82</v>
      </c>
      <c r="L1343" s="8">
        <f t="shared" si="22"/>
        <v>117776983.79468599</v>
      </c>
      <c r="M1343" s="8">
        <v>3</v>
      </c>
      <c r="N1343" s="12">
        <v>3.9056880600771238</v>
      </c>
      <c r="O1343" s="8">
        <v>821</v>
      </c>
      <c r="P1343" s="8">
        <v>6.2261753086144145</v>
      </c>
      <c r="Q1343" s="8" t="s">
        <v>2070</v>
      </c>
      <c r="R1343" s="12">
        <v>38.419062842055951</v>
      </c>
      <c r="S1343" s="8">
        <v>352</v>
      </c>
    </row>
    <row r="1344" spans="1:19">
      <c r="A1344" s="8" t="s">
        <v>240</v>
      </c>
      <c r="B1344" s="8">
        <v>1</v>
      </c>
      <c r="C1344" s="9">
        <v>39260</v>
      </c>
      <c r="D1344" s="8" t="s">
        <v>947</v>
      </c>
      <c r="E1344" s="8">
        <v>48.247753789999997</v>
      </c>
      <c r="F1344" s="8">
        <v>-98.891483600000001</v>
      </c>
      <c r="G1344" s="8" t="s">
        <v>953</v>
      </c>
      <c r="H1344" s="8">
        <v>5.97</v>
      </c>
      <c r="I1344" s="8">
        <v>-26.16</v>
      </c>
      <c r="J1344" s="12">
        <v>12.437383390000001</v>
      </c>
      <c r="K1344" s="8">
        <v>464.06</v>
      </c>
      <c r="L1344" s="8">
        <f t="shared" si="22"/>
        <v>5771692.1359634008</v>
      </c>
      <c r="M1344" s="8">
        <v>2</v>
      </c>
      <c r="N1344" s="12">
        <v>51.329363627504932</v>
      </c>
      <c r="O1344" s="8">
        <v>2916</v>
      </c>
      <c r="P1344" s="8">
        <v>51.639428885853455</v>
      </c>
      <c r="Q1344" s="8" t="s">
        <v>2071</v>
      </c>
      <c r="R1344" s="12">
        <v>74.725028816604038</v>
      </c>
      <c r="S1344" s="8">
        <v>1329</v>
      </c>
    </row>
    <row r="1345" spans="1:19">
      <c r="A1345" s="8" t="s">
        <v>241</v>
      </c>
      <c r="B1345" s="8">
        <v>1</v>
      </c>
      <c r="C1345" s="9">
        <v>39331</v>
      </c>
      <c r="D1345" s="8" t="s">
        <v>947</v>
      </c>
      <c r="E1345" s="8">
        <v>38.225550929999997</v>
      </c>
      <c r="F1345" s="8">
        <v>-107.5377617</v>
      </c>
      <c r="G1345" s="8" t="s">
        <v>949</v>
      </c>
      <c r="H1345" s="8">
        <v>3.98</v>
      </c>
      <c r="I1345" s="8">
        <v>-23.36</v>
      </c>
      <c r="J1345" s="12">
        <v>153.18839410000001</v>
      </c>
      <c r="K1345" s="8">
        <v>867.75</v>
      </c>
      <c r="L1345" s="8">
        <f t="shared" si="22"/>
        <v>132929228.98027502</v>
      </c>
      <c r="M1345" s="8">
        <v>3</v>
      </c>
      <c r="N1345" s="12">
        <v>0</v>
      </c>
      <c r="O1345" s="8">
        <v>112</v>
      </c>
      <c r="P1345" s="8">
        <v>0</v>
      </c>
      <c r="Q1345" s="8" t="s">
        <v>2069</v>
      </c>
      <c r="R1345" s="12">
        <v>5.45641205</v>
      </c>
      <c r="S1345" s="8">
        <v>148</v>
      </c>
    </row>
    <row r="1346" spans="1:19">
      <c r="A1346" s="8" t="s">
        <v>242</v>
      </c>
      <c r="B1346" s="8">
        <v>1</v>
      </c>
      <c r="C1346" s="9">
        <v>39307</v>
      </c>
      <c r="D1346" s="8" t="s">
        <v>947</v>
      </c>
      <c r="E1346" s="8">
        <v>48.924347820000001</v>
      </c>
      <c r="F1346" s="8">
        <v>-100.3053493</v>
      </c>
      <c r="G1346" s="8" t="s">
        <v>953</v>
      </c>
      <c r="H1346" s="8">
        <v>1.1299999999999999</v>
      </c>
      <c r="I1346" s="8">
        <v>-26.7</v>
      </c>
      <c r="J1346" s="12">
        <v>5.7964962160000004</v>
      </c>
      <c r="K1346" s="8">
        <v>505.38</v>
      </c>
      <c r="L1346" s="8">
        <f t="shared" si="22"/>
        <v>2929433.2576420801</v>
      </c>
      <c r="M1346" s="8">
        <v>1</v>
      </c>
      <c r="N1346" s="12">
        <v>27.559661241397073</v>
      </c>
      <c r="O1346" s="8">
        <v>2447</v>
      </c>
      <c r="P1346" s="8">
        <v>27.640804450669204</v>
      </c>
      <c r="Q1346" s="8" t="s">
        <v>2071</v>
      </c>
      <c r="R1346" s="12">
        <v>43.544909255491824</v>
      </c>
      <c r="S1346" s="8">
        <v>685</v>
      </c>
    </row>
    <row r="1347" spans="1:19">
      <c r="A1347" s="8" t="s">
        <v>243</v>
      </c>
      <c r="B1347" s="8">
        <v>1</v>
      </c>
      <c r="C1347" s="9">
        <v>39287</v>
      </c>
      <c r="D1347" s="8" t="s">
        <v>947</v>
      </c>
      <c r="E1347" s="8">
        <v>40.357409269999998</v>
      </c>
      <c r="F1347" s="8">
        <v>-78.119073459999996</v>
      </c>
      <c r="G1347" s="8" t="s">
        <v>957</v>
      </c>
      <c r="H1347" s="8">
        <v>9.61</v>
      </c>
      <c r="I1347" s="8">
        <v>-24.86</v>
      </c>
      <c r="J1347" s="12">
        <v>2481.3473319999998</v>
      </c>
      <c r="K1347" s="8">
        <v>1015.23</v>
      </c>
      <c r="L1347" s="8">
        <f t="shared" si="22"/>
        <v>2519138251.8663597</v>
      </c>
      <c r="M1347" s="8">
        <v>4</v>
      </c>
      <c r="N1347" s="12">
        <v>5.6967954416145403</v>
      </c>
      <c r="O1347" s="8">
        <v>1009</v>
      </c>
      <c r="P1347" s="8">
        <v>5.8506934823584791</v>
      </c>
      <c r="Q1347" s="8" t="s">
        <v>2070</v>
      </c>
      <c r="R1347" s="12">
        <v>36.667570031947072</v>
      </c>
      <c r="S1347" s="8">
        <v>220</v>
      </c>
    </row>
    <row r="1348" spans="1:19">
      <c r="A1348" s="8" t="s">
        <v>244</v>
      </c>
      <c r="B1348" s="8">
        <v>1</v>
      </c>
      <c r="C1348" s="9">
        <v>39279</v>
      </c>
      <c r="D1348" s="8" t="s">
        <v>947</v>
      </c>
      <c r="E1348" s="8">
        <v>43.923689690000003</v>
      </c>
      <c r="F1348" s="8">
        <v>-96.951036239999993</v>
      </c>
      <c r="G1348" s="8" t="s">
        <v>953</v>
      </c>
      <c r="H1348" s="8">
        <v>14.31</v>
      </c>
      <c r="I1348" s="8">
        <v>-22.98</v>
      </c>
      <c r="J1348" s="12">
        <v>333.09148529999999</v>
      </c>
      <c r="K1348" s="8">
        <v>636.33000000000004</v>
      </c>
      <c r="L1348" s="8">
        <f t="shared" si="22"/>
        <v>211956104.840949</v>
      </c>
      <c r="M1348" s="8">
        <v>3</v>
      </c>
      <c r="N1348" s="12">
        <v>56.675846586103056</v>
      </c>
      <c r="O1348" s="8">
        <v>1738</v>
      </c>
      <c r="P1348" s="8">
        <v>60.377259196183964</v>
      </c>
      <c r="Q1348" s="8" t="s">
        <v>2071</v>
      </c>
      <c r="R1348" s="12">
        <v>144.71023182583792</v>
      </c>
      <c r="S1348" s="8">
        <v>1799</v>
      </c>
    </row>
    <row r="1349" spans="1:19">
      <c r="A1349" s="8" t="s">
        <v>245</v>
      </c>
      <c r="B1349" s="8">
        <v>1</v>
      </c>
      <c r="C1349" s="9">
        <v>39281</v>
      </c>
      <c r="D1349" s="8" t="s">
        <v>947</v>
      </c>
      <c r="E1349" s="8">
        <v>47.948500850000002</v>
      </c>
      <c r="F1349" s="8">
        <v>-91.39296143</v>
      </c>
      <c r="G1349" s="8" t="s">
        <v>952</v>
      </c>
      <c r="H1349" s="8">
        <v>2.52</v>
      </c>
      <c r="I1349" s="8">
        <v>-29.54</v>
      </c>
      <c r="J1349" s="12">
        <v>1.6648774749999999</v>
      </c>
      <c r="K1349" s="8">
        <v>730.67</v>
      </c>
      <c r="L1349" s="8">
        <f t="shared" ref="L1349:L1412" si="23">J1349*K1349*1000</f>
        <v>1216476.0246582497</v>
      </c>
      <c r="M1349" s="8">
        <v>1</v>
      </c>
      <c r="N1349" s="12">
        <v>0</v>
      </c>
      <c r="O1349" s="8">
        <v>651</v>
      </c>
      <c r="P1349" s="8">
        <v>0</v>
      </c>
      <c r="Q1349" s="8" t="s">
        <v>2069</v>
      </c>
      <c r="R1349" s="12">
        <v>6.4972758290000003</v>
      </c>
      <c r="S1349" s="8">
        <v>36</v>
      </c>
    </row>
    <row r="1350" spans="1:19">
      <c r="A1350" s="8" t="s">
        <v>246</v>
      </c>
      <c r="B1350" s="8">
        <v>1</v>
      </c>
      <c r="C1350" s="9">
        <v>39261</v>
      </c>
      <c r="D1350" s="8" t="s">
        <v>947</v>
      </c>
      <c r="E1350" s="8">
        <v>40.695180180000001</v>
      </c>
      <c r="F1350" s="8">
        <v>-99.855639980000007</v>
      </c>
      <c r="G1350" s="8" t="s">
        <v>954</v>
      </c>
      <c r="H1350" s="8">
        <v>15.12</v>
      </c>
      <c r="I1350" s="8">
        <v>-21.15</v>
      </c>
      <c r="J1350" s="12">
        <v>16.16695159</v>
      </c>
      <c r="K1350" s="8">
        <v>572.84</v>
      </c>
      <c r="L1350" s="8">
        <f t="shared" si="23"/>
        <v>9261076.5488156006</v>
      </c>
      <c r="M1350" s="8">
        <v>2</v>
      </c>
      <c r="N1350" s="12">
        <v>49.248298843950451</v>
      </c>
      <c r="O1350" s="8">
        <v>814</v>
      </c>
      <c r="P1350" s="8">
        <v>49.505395401385002</v>
      </c>
      <c r="Q1350" s="8" t="s">
        <v>2071</v>
      </c>
      <c r="R1350" s="12">
        <v>103.12654101187941</v>
      </c>
      <c r="S1350" s="8">
        <v>819</v>
      </c>
    </row>
    <row r="1351" spans="1:19">
      <c r="A1351" s="8" t="s">
        <v>247</v>
      </c>
      <c r="B1351" s="8">
        <v>1</v>
      </c>
      <c r="C1351" s="9">
        <v>39329</v>
      </c>
      <c r="D1351" s="8" t="s">
        <v>947</v>
      </c>
      <c r="E1351" s="8">
        <v>47.184414420000003</v>
      </c>
      <c r="F1351" s="8">
        <v>-119.3639845</v>
      </c>
      <c r="G1351" s="8" t="s">
        <v>955</v>
      </c>
      <c r="H1351" s="8">
        <v>7.8</v>
      </c>
      <c r="I1351" s="8">
        <v>-29.44</v>
      </c>
      <c r="J1351" s="12">
        <v>5400.3040119999996</v>
      </c>
      <c r="K1351" s="8">
        <v>295.05</v>
      </c>
      <c r="L1351" s="8">
        <f t="shared" si="23"/>
        <v>1593359698.7405999</v>
      </c>
      <c r="M1351" s="8">
        <v>4</v>
      </c>
      <c r="N1351" s="12">
        <v>34.187530959321847</v>
      </c>
      <c r="O1351" s="8">
        <v>508</v>
      </c>
      <c r="P1351" s="8">
        <v>34.207929234873596</v>
      </c>
      <c r="Q1351" s="8" t="s">
        <v>2071</v>
      </c>
      <c r="R1351" s="12">
        <v>47.836444798279111</v>
      </c>
      <c r="S1351" s="8">
        <v>276</v>
      </c>
    </row>
    <row r="1352" spans="1:19">
      <c r="A1352" s="8" t="s">
        <v>248</v>
      </c>
      <c r="B1352" s="8">
        <v>1</v>
      </c>
      <c r="C1352" s="9">
        <v>39301</v>
      </c>
      <c r="D1352" s="8" t="s">
        <v>947</v>
      </c>
      <c r="E1352" s="8">
        <v>31.05988383</v>
      </c>
      <c r="F1352" s="8">
        <v>-81.413086840000005</v>
      </c>
      <c r="G1352" s="8" t="s">
        <v>950</v>
      </c>
      <c r="H1352" s="8">
        <v>1.47</v>
      </c>
      <c r="I1352" s="8">
        <v>-23.49</v>
      </c>
      <c r="J1352" s="12">
        <v>2.2517040179999999</v>
      </c>
      <c r="K1352" s="8">
        <v>1268.5</v>
      </c>
      <c r="L1352" s="8">
        <f t="shared" si="23"/>
        <v>2856286.5468329997</v>
      </c>
      <c r="M1352" s="8">
        <v>1</v>
      </c>
      <c r="N1352" s="12">
        <v>0</v>
      </c>
      <c r="O1352" s="8">
        <v>1016</v>
      </c>
      <c r="P1352" s="8">
        <v>0.29651760136442584</v>
      </c>
      <c r="Q1352" s="8" t="s">
        <v>2070</v>
      </c>
      <c r="R1352" s="12">
        <v>24.745005097912472</v>
      </c>
      <c r="S1352" s="8">
        <v>36000</v>
      </c>
    </row>
    <row r="1353" spans="1:19">
      <c r="A1353" s="8" t="s">
        <v>249</v>
      </c>
      <c r="B1353" s="8">
        <v>1</v>
      </c>
      <c r="C1353" s="9">
        <v>39274</v>
      </c>
      <c r="D1353" s="8" t="s">
        <v>947</v>
      </c>
      <c r="E1353" s="8">
        <v>46.034073569999997</v>
      </c>
      <c r="F1353" s="8">
        <v>-99.167910620000001</v>
      </c>
      <c r="G1353" s="8" t="s">
        <v>956</v>
      </c>
      <c r="H1353" s="8">
        <v>10.06</v>
      </c>
      <c r="I1353" s="8">
        <v>-20.309999999999999</v>
      </c>
      <c r="J1353" s="12">
        <v>188.19790169999999</v>
      </c>
      <c r="K1353" s="8">
        <v>489.55</v>
      </c>
      <c r="L1353" s="8">
        <f t="shared" si="23"/>
        <v>92132282.777235001</v>
      </c>
      <c r="M1353" s="8">
        <v>3</v>
      </c>
      <c r="N1353" s="12">
        <v>32.489501119661</v>
      </c>
      <c r="O1353" s="8">
        <v>2697</v>
      </c>
      <c r="P1353" s="8">
        <v>32.544797227088324</v>
      </c>
      <c r="Q1353" s="8" t="s">
        <v>2071</v>
      </c>
      <c r="R1353" s="12">
        <v>68.114320848330294</v>
      </c>
      <c r="S1353" s="8">
        <v>9751</v>
      </c>
    </row>
    <row r="1354" spans="1:19">
      <c r="A1354" s="8" t="s">
        <v>250</v>
      </c>
      <c r="B1354" s="8">
        <v>1</v>
      </c>
      <c r="C1354" s="9">
        <v>39281</v>
      </c>
      <c r="D1354" s="8" t="s">
        <v>947</v>
      </c>
      <c r="E1354" s="8">
        <v>42.252180269999997</v>
      </c>
      <c r="F1354" s="8">
        <v>-78.292370840000004</v>
      </c>
      <c r="G1354" s="8" t="s">
        <v>951</v>
      </c>
      <c r="H1354" s="8">
        <v>10.8</v>
      </c>
      <c r="I1354" s="8">
        <v>-21.5</v>
      </c>
      <c r="J1354" s="12">
        <v>65.624198730000003</v>
      </c>
      <c r="K1354" s="8">
        <v>1059.78</v>
      </c>
      <c r="L1354" s="8">
        <f t="shared" si="23"/>
        <v>69547213.330079406</v>
      </c>
      <c r="M1354" s="8">
        <v>2</v>
      </c>
      <c r="N1354" s="12">
        <v>2.9248280011723051</v>
      </c>
      <c r="O1354" s="8">
        <v>178</v>
      </c>
      <c r="P1354" s="8">
        <v>3.073561908890678</v>
      </c>
      <c r="Q1354" s="8" t="s">
        <v>2070</v>
      </c>
      <c r="R1354" s="12">
        <v>26.925078411434285</v>
      </c>
      <c r="S1354" s="8">
        <v>129</v>
      </c>
    </row>
    <row r="1355" spans="1:19">
      <c r="A1355" s="8" t="s">
        <v>251</v>
      </c>
      <c r="B1355" s="8">
        <v>1</v>
      </c>
      <c r="C1355" s="9">
        <v>39239</v>
      </c>
      <c r="D1355" s="8" t="s">
        <v>947</v>
      </c>
      <c r="E1355" s="8">
        <v>37.695588780000001</v>
      </c>
      <c r="F1355" s="8">
        <v>-81.054832329999996</v>
      </c>
      <c r="G1355" s="8" t="s">
        <v>957</v>
      </c>
      <c r="H1355" s="8">
        <v>6.28</v>
      </c>
      <c r="I1355" s="8">
        <v>-26.34</v>
      </c>
      <c r="J1355" s="12">
        <v>67.358268980000005</v>
      </c>
      <c r="K1355" s="8">
        <v>1133.6600000000001</v>
      </c>
      <c r="L1355" s="8">
        <f t="shared" si="23"/>
        <v>76361375.211866811</v>
      </c>
      <c r="M1355" s="8">
        <v>2</v>
      </c>
      <c r="N1355" s="12">
        <v>3.7199348468173774</v>
      </c>
      <c r="O1355" s="8">
        <v>256</v>
      </c>
      <c r="P1355" s="8">
        <v>3.9042809539551206</v>
      </c>
      <c r="Q1355" s="8" t="s">
        <v>2069</v>
      </c>
      <c r="R1355" s="12">
        <v>23.529825561105188</v>
      </c>
      <c r="S1355" s="8">
        <v>150</v>
      </c>
    </row>
    <row r="1356" spans="1:19">
      <c r="A1356" s="8" t="s">
        <v>252</v>
      </c>
      <c r="B1356" s="8">
        <v>1</v>
      </c>
      <c r="C1356" s="9">
        <v>39321</v>
      </c>
      <c r="D1356" s="8" t="s">
        <v>947</v>
      </c>
      <c r="E1356" s="8">
        <v>35.171043249999997</v>
      </c>
      <c r="F1356" s="8">
        <v>-99.371152280000004</v>
      </c>
      <c r="G1356" s="8" t="s">
        <v>954</v>
      </c>
      <c r="H1356" s="8">
        <v>7.05</v>
      </c>
      <c r="I1356" s="8">
        <v>-25.6</v>
      </c>
      <c r="J1356" s="12">
        <v>9.1312274710000008</v>
      </c>
      <c r="K1356" s="8">
        <v>714.25</v>
      </c>
      <c r="L1356" s="8">
        <f t="shared" si="23"/>
        <v>6521979.2211617501</v>
      </c>
      <c r="M1356" s="8">
        <v>1</v>
      </c>
      <c r="N1356" s="12">
        <v>35.309431215460734</v>
      </c>
      <c r="O1356" s="8">
        <v>2250</v>
      </c>
      <c r="P1356" s="8">
        <v>35.368612308026464</v>
      </c>
      <c r="Q1356" s="8" t="s">
        <v>2071</v>
      </c>
      <c r="R1356" s="12">
        <v>67.652258363590036</v>
      </c>
      <c r="S1356" s="8">
        <v>1255</v>
      </c>
    </row>
    <row r="1357" spans="1:19">
      <c r="A1357" s="8" t="s">
        <v>253</v>
      </c>
      <c r="B1357" s="8">
        <v>1</v>
      </c>
      <c r="C1357" s="9">
        <v>39275</v>
      </c>
      <c r="D1357" s="8" t="s">
        <v>947</v>
      </c>
      <c r="E1357" s="8">
        <v>38.965043469999998</v>
      </c>
      <c r="F1357" s="8">
        <v>-77.337456829999994</v>
      </c>
      <c r="G1357" s="8" t="s">
        <v>957</v>
      </c>
      <c r="H1357" s="8">
        <v>6.39</v>
      </c>
      <c r="I1357" s="8">
        <v>-24.89</v>
      </c>
      <c r="J1357" s="12">
        <v>2.35491333</v>
      </c>
      <c r="K1357" s="8">
        <v>1098.33</v>
      </c>
      <c r="L1357" s="8">
        <f t="shared" si="23"/>
        <v>2586471.9577389001</v>
      </c>
      <c r="M1357" s="8">
        <v>1</v>
      </c>
      <c r="N1357" s="12">
        <v>2.4090043848874898</v>
      </c>
      <c r="O1357" s="8">
        <v>329</v>
      </c>
      <c r="P1357" s="8">
        <v>26.066243855352415</v>
      </c>
      <c r="Q1357" s="8" t="s">
        <v>2070</v>
      </c>
      <c r="R1357" s="12">
        <v>99.080482119687304</v>
      </c>
      <c r="S1357" s="8">
        <v>276</v>
      </c>
    </row>
    <row r="1358" spans="1:19">
      <c r="A1358" s="8" t="s">
        <v>254</v>
      </c>
      <c r="B1358" s="8">
        <v>1</v>
      </c>
      <c r="C1358" s="9">
        <v>39281</v>
      </c>
      <c r="D1358" s="8" t="s">
        <v>947</v>
      </c>
      <c r="E1358" s="8">
        <v>42.354966640000001</v>
      </c>
      <c r="F1358" s="8">
        <v>-71.479789339999996</v>
      </c>
      <c r="G1358" s="8" t="s">
        <v>951</v>
      </c>
      <c r="H1358" s="8">
        <v>19.18</v>
      </c>
      <c r="I1358" s="8">
        <v>-26.69</v>
      </c>
      <c r="J1358" s="12">
        <v>6.2845185050000003</v>
      </c>
      <c r="K1358" s="8">
        <v>1199.29</v>
      </c>
      <c r="L1358" s="8">
        <f t="shared" si="23"/>
        <v>7536960.1978614498</v>
      </c>
      <c r="M1358" s="8">
        <v>1</v>
      </c>
      <c r="N1358" s="12">
        <v>3.3905572754773834</v>
      </c>
      <c r="O1358" s="8">
        <v>4022</v>
      </c>
      <c r="P1358" s="8">
        <v>12.130301766053915</v>
      </c>
      <c r="Q1358" s="8" t="s">
        <v>2070</v>
      </c>
      <c r="R1358" s="12">
        <v>38.039785877865015</v>
      </c>
      <c r="S1358" s="8">
        <v>746</v>
      </c>
    </row>
    <row r="1359" spans="1:19">
      <c r="A1359" s="8" t="s">
        <v>255</v>
      </c>
      <c r="B1359" s="8">
        <v>1</v>
      </c>
      <c r="C1359" s="9">
        <v>39294</v>
      </c>
      <c r="D1359" s="8" t="s">
        <v>947</v>
      </c>
      <c r="E1359" s="8">
        <v>44.206728259999998</v>
      </c>
      <c r="F1359" s="8">
        <v>-89.834864150000001</v>
      </c>
      <c r="G1359" s="8" t="s">
        <v>952</v>
      </c>
      <c r="H1359" s="8">
        <v>14.06</v>
      </c>
      <c r="I1359" s="8">
        <v>-23.8</v>
      </c>
      <c r="J1359" s="12">
        <v>301.1455459</v>
      </c>
      <c r="K1359" s="8">
        <v>814.8</v>
      </c>
      <c r="L1359" s="8">
        <f t="shared" si="23"/>
        <v>245373390.79931998</v>
      </c>
      <c r="M1359" s="8">
        <v>3</v>
      </c>
      <c r="N1359" s="12">
        <v>33.813846854575047</v>
      </c>
      <c r="O1359" s="8">
        <v>519</v>
      </c>
      <c r="P1359" s="8">
        <v>34.086092335161446</v>
      </c>
      <c r="Q1359" s="8" t="s">
        <v>2071</v>
      </c>
      <c r="R1359" s="12">
        <v>79.285986436942707</v>
      </c>
      <c r="S1359" s="8">
        <v>311</v>
      </c>
    </row>
    <row r="1360" spans="1:19">
      <c r="A1360" s="8" t="s">
        <v>256</v>
      </c>
      <c r="B1360" s="8">
        <v>1</v>
      </c>
      <c r="C1360" s="9">
        <v>39295</v>
      </c>
      <c r="D1360" s="8" t="s">
        <v>947</v>
      </c>
      <c r="E1360" s="8">
        <v>43.957527300000002</v>
      </c>
      <c r="F1360" s="8">
        <v>-71.967913109999998</v>
      </c>
      <c r="G1360" s="8" t="s">
        <v>951</v>
      </c>
      <c r="H1360" s="8">
        <v>5.0599999999999996</v>
      </c>
      <c r="I1360" s="8">
        <v>-25.01</v>
      </c>
      <c r="J1360" s="12">
        <v>6.8319466560000004</v>
      </c>
      <c r="K1360" s="8">
        <v>1047.1300000000001</v>
      </c>
      <c r="L1360" s="8">
        <f t="shared" si="23"/>
        <v>7153936.3018972808</v>
      </c>
      <c r="M1360" s="8">
        <v>1</v>
      </c>
      <c r="N1360" s="12">
        <v>0</v>
      </c>
      <c r="O1360" s="8">
        <v>234</v>
      </c>
      <c r="P1360" s="8">
        <v>0.10154827211519726</v>
      </c>
      <c r="Q1360" s="8" t="s">
        <v>2069</v>
      </c>
      <c r="R1360" s="12">
        <v>7.1958809002654442</v>
      </c>
      <c r="S1360" s="8">
        <v>28</v>
      </c>
    </row>
    <row r="1361" spans="1:19">
      <c r="A1361" s="8" t="s">
        <v>257</v>
      </c>
      <c r="B1361" s="8">
        <v>1</v>
      </c>
      <c r="C1361" s="9">
        <v>39314</v>
      </c>
      <c r="D1361" s="8" t="s">
        <v>947</v>
      </c>
      <c r="E1361" s="8">
        <v>45.10823473</v>
      </c>
      <c r="F1361" s="8">
        <v>-94.168019229999999</v>
      </c>
      <c r="G1361" s="8" t="s">
        <v>952</v>
      </c>
      <c r="H1361" s="8">
        <v>14.44</v>
      </c>
      <c r="I1361" s="8">
        <v>-25.51</v>
      </c>
      <c r="J1361" s="12">
        <v>114.4366768</v>
      </c>
      <c r="K1361" s="8">
        <v>732.83</v>
      </c>
      <c r="L1361" s="8">
        <f t="shared" si="23"/>
        <v>83862629.859344006</v>
      </c>
      <c r="M1361" s="8">
        <v>3</v>
      </c>
      <c r="N1361" s="12">
        <v>56.42283977089415</v>
      </c>
      <c r="O1361" s="8">
        <v>1361</v>
      </c>
      <c r="P1361" s="8">
        <v>56.888733482166266</v>
      </c>
      <c r="Q1361" s="8" t="s">
        <v>2071</v>
      </c>
      <c r="R1361" s="12">
        <v>137.28048246564643</v>
      </c>
      <c r="S1361" s="8">
        <v>510</v>
      </c>
    </row>
    <row r="1362" spans="1:19">
      <c r="A1362" s="8" t="s">
        <v>258</v>
      </c>
      <c r="B1362" s="8">
        <v>1</v>
      </c>
      <c r="C1362" s="9">
        <v>39286</v>
      </c>
      <c r="D1362" s="8" t="s">
        <v>947</v>
      </c>
      <c r="E1362" s="8">
        <v>41.720928579999999</v>
      </c>
      <c r="F1362" s="8">
        <v>-85.00769013</v>
      </c>
      <c r="G1362" s="8" t="s">
        <v>952</v>
      </c>
      <c r="H1362" s="8">
        <v>12.38</v>
      </c>
      <c r="I1362" s="8">
        <v>-30.84</v>
      </c>
      <c r="J1362" s="12">
        <v>0.90647233800000004</v>
      </c>
      <c r="K1362" s="8">
        <v>940</v>
      </c>
      <c r="L1362" s="8">
        <f t="shared" si="23"/>
        <v>852083.9977200001</v>
      </c>
      <c r="M1362" s="8">
        <v>1</v>
      </c>
      <c r="N1362" s="12">
        <v>24.586433995932847</v>
      </c>
      <c r="O1362" s="8">
        <v>578</v>
      </c>
      <c r="P1362" s="8">
        <v>29.476492139623289</v>
      </c>
      <c r="Q1362" s="8" t="s">
        <v>2071</v>
      </c>
      <c r="R1362" s="12">
        <v>87.615821597488448</v>
      </c>
      <c r="S1362" s="8">
        <v>682</v>
      </c>
    </row>
    <row r="1363" spans="1:19">
      <c r="A1363" s="8" t="s">
        <v>259</v>
      </c>
      <c r="B1363" s="8">
        <v>1</v>
      </c>
      <c r="C1363" s="9">
        <v>39303</v>
      </c>
      <c r="D1363" s="8" t="s">
        <v>947</v>
      </c>
      <c r="E1363" s="8">
        <v>46.76330385</v>
      </c>
      <c r="F1363" s="8">
        <v>-96.215187760000006</v>
      </c>
      <c r="G1363" s="8" t="s">
        <v>952</v>
      </c>
      <c r="H1363" s="8">
        <v>3.18</v>
      </c>
      <c r="I1363" s="8">
        <v>-24.96</v>
      </c>
      <c r="J1363" s="12">
        <v>2.241965515</v>
      </c>
      <c r="K1363" s="8">
        <v>598</v>
      </c>
      <c r="L1363" s="8">
        <f t="shared" si="23"/>
        <v>1340695.37797</v>
      </c>
      <c r="M1363" s="8">
        <v>1</v>
      </c>
      <c r="N1363" s="12">
        <v>38.758366878805447</v>
      </c>
      <c r="O1363" s="8">
        <v>1154</v>
      </c>
      <c r="P1363" s="8">
        <v>38.758366878805447</v>
      </c>
      <c r="Q1363" s="8" t="s">
        <v>2071</v>
      </c>
      <c r="R1363" s="12">
        <v>72.736087628977856</v>
      </c>
      <c r="S1363" s="8">
        <v>407</v>
      </c>
    </row>
    <row r="1364" spans="1:19">
      <c r="A1364" s="8" t="s">
        <v>260</v>
      </c>
      <c r="B1364" s="8">
        <v>1</v>
      </c>
      <c r="C1364" s="9">
        <v>39303</v>
      </c>
      <c r="D1364" s="8" t="s">
        <v>947</v>
      </c>
      <c r="E1364" s="8">
        <v>44.948435799999999</v>
      </c>
      <c r="F1364" s="8">
        <v>-116.0893222</v>
      </c>
      <c r="G1364" s="8" t="s">
        <v>949</v>
      </c>
      <c r="H1364" s="8">
        <v>2.64</v>
      </c>
      <c r="I1364" s="8">
        <v>-15.88</v>
      </c>
      <c r="J1364" s="12">
        <v>374.70600050000002</v>
      </c>
      <c r="K1364" s="8">
        <v>1229.75</v>
      </c>
      <c r="L1364" s="8">
        <f t="shared" si="23"/>
        <v>460794704.11487502</v>
      </c>
      <c r="M1364" s="8">
        <v>3</v>
      </c>
      <c r="N1364" s="12">
        <v>1.5116515818913339E-3</v>
      </c>
      <c r="O1364" s="8">
        <v>86</v>
      </c>
      <c r="P1364" s="8">
        <v>1.045046199733863E-2</v>
      </c>
      <c r="Q1364" s="8" t="s">
        <v>2069</v>
      </c>
      <c r="R1364" s="12">
        <v>4.5369205261434642</v>
      </c>
      <c r="S1364" s="8">
        <v>19</v>
      </c>
    </row>
    <row r="1365" spans="1:19">
      <c r="A1365" s="8" t="s">
        <v>261</v>
      </c>
      <c r="B1365" s="8">
        <v>1</v>
      </c>
      <c r="C1365" s="9">
        <v>39276</v>
      </c>
      <c r="D1365" s="8" t="s">
        <v>947</v>
      </c>
      <c r="E1365" s="8">
        <v>41.686868060000002</v>
      </c>
      <c r="F1365" s="8">
        <v>-71.610878369999995</v>
      </c>
      <c r="G1365" s="8" t="s">
        <v>951</v>
      </c>
      <c r="H1365" s="8">
        <v>6.08</v>
      </c>
      <c r="I1365" s="8">
        <v>-33.04</v>
      </c>
      <c r="J1365" s="12">
        <v>148.92640349999999</v>
      </c>
      <c r="K1365" s="8">
        <v>1256.1099999999999</v>
      </c>
      <c r="L1365" s="8">
        <f t="shared" si="23"/>
        <v>187067944.70038497</v>
      </c>
      <c r="M1365" s="8">
        <v>3</v>
      </c>
      <c r="N1365" s="12">
        <v>2.3048578931136277</v>
      </c>
      <c r="O1365" s="8">
        <v>334</v>
      </c>
      <c r="P1365" s="8">
        <v>4.5498945793047367</v>
      </c>
      <c r="Q1365" s="8" t="s">
        <v>2069</v>
      </c>
      <c r="R1365" s="12">
        <v>23.678765555754548</v>
      </c>
      <c r="S1365" s="8">
        <v>106</v>
      </c>
    </row>
    <row r="1366" spans="1:19">
      <c r="A1366" s="8" t="s">
        <v>262</v>
      </c>
      <c r="B1366" s="8">
        <v>1</v>
      </c>
      <c r="C1366" s="9">
        <v>39316</v>
      </c>
      <c r="D1366" s="8" t="s">
        <v>947</v>
      </c>
      <c r="E1366" s="8">
        <v>35.974725890000002</v>
      </c>
      <c r="F1366" s="8">
        <v>-105.9168212</v>
      </c>
      <c r="G1366" s="8" t="s">
        <v>955</v>
      </c>
      <c r="H1366" s="8">
        <v>1.1499999999999999</v>
      </c>
      <c r="I1366" s="8">
        <v>-19.53</v>
      </c>
      <c r="J1366" s="12">
        <v>254.62801390000001</v>
      </c>
      <c r="K1366" s="8">
        <v>640.5</v>
      </c>
      <c r="L1366" s="8">
        <f t="shared" si="23"/>
        <v>163089242.90295002</v>
      </c>
      <c r="M1366" s="8">
        <v>3</v>
      </c>
      <c r="N1366" s="12">
        <v>2.1301550324035259E-2</v>
      </c>
      <c r="O1366" s="8">
        <v>217</v>
      </c>
      <c r="P1366" s="8">
        <v>2.1301550324035259E-2</v>
      </c>
      <c r="Q1366" s="8" t="s">
        <v>2069</v>
      </c>
      <c r="R1366" s="12">
        <v>5.2338869635871301</v>
      </c>
      <c r="S1366" s="8">
        <v>84</v>
      </c>
    </row>
    <row r="1367" spans="1:19">
      <c r="A1367" s="8" t="s">
        <v>263</v>
      </c>
      <c r="B1367" s="8">
        <v>1</v>
      </c>
      <c r="C1367" s="9">
        <v>39282</v>
      </c>
      <c r="D1367" s="8" t="s">
        <v>947</v>
      </c>
      <c r="E1367" s="8">
        <v>37.245259230000002</v>
      </c>
      <c r="F1367" s="8">
        <v>-121.96687729999999</v>
      </c>
      <c r="G1367" s="8" t="s">
        <v>955</v>
      </c>
      <c r="H1367" s="8">
        <v>2.95</v>
      </c>
      <c r="I1367" s="8">
        <v>-32.17</v>
      </c>
      <c r="J1367" s="12">
        <v>114.4521281</v>
      </c>
      <c r="K1367" s="8">
        <v>1169.53</v>
      </c>
      <c r="L1367" s="8">
        <f t="shared" si="23"/>
        <v>133855197.37679298</v>
      </c>
      <c r="M1367" s="8">
        <v>3</v>
      </c>
      <c r="N1367" s="12">
        <v>0.12742827942226789</v>
      </c>
      <c r="O1367" s="8">
        <v>704</v>
      </c>
      <c r="P1367" s="8">
        <v>3.3614253194475987</v>
      </c>
      <c r="Q1367" s="8" t="s">
        <v>2070</v>
      </c>
      <c r="R1367" s="12">
        <v>29.098269625103121</v>
      </c>
      <c r="S1367" s="8">
        <v>361</v>
      </c>
    </row>
    <row r="1368" spans="1:19">
      <c r="A1368" s="8" t="s">
        <v>264</v>
      </c>
      <c r="B1368" s="8">
        <v>1</v>
      </c>
      <c r="C1368" s="9">
        <v>39301</v>
      </c>
      <c r="D1368" s="8" t="s">
        <v>947</v>
      </c>
      <c r="E1368" s="8">
        <v>34.605175369999998</v>
      </c>
      <c r="F1368" s="8">
        <v>-112.4389242</v>
      </c>
      <c r="G1368" s="8" t="s">
        <v>949</v>
      </c>
      <c r="H1368" s="8">
        <v>3.79</v>
      </c>
      <c r="I1368" s="8">
        <v>-19.670000000000002</v>
      </c>
      <c r="J1368" s="12">
        <v>64.631082120000002</v>
      </c>
      <c r="K1368" s="8">
        <v>511.58</v>
      </c>
      <c r="L1368" s="8">
        <f t="shared" si="23"/>
        <v>33063968.990949601</v>
      </c>
      <c r="M1368" s="8">
        <v>2</v>
      </c>
      <c r="N1368" s="12">
        <v>0</v>
      </c>
      <c r="O1368" s="8">
        <v>2188</v>
      </c>
      <c r="P1368" s="8">
        <v>0.13206168309471591</v>
      </c>
      <c r="Q1368" s="8" t="s">
        <v>2070</v>
      </c>
      <c r="R1368" s="12">
        <v>12.874351859955787</v>
      </c>
      <c r="S1368" s="8">
        <v>481</v>
      </c>
    </row>
    <row r="1369" spans="1:19">
      <c r="A1369" s="8" t="s">
        <v>265</v>
      </c>
      <c r="B1369" s="8">
        <v>1</v>
      </c>
      <c r="C1369" s="9">
        <v>39290</v>
      </c>
      <c r="D1369" s="8" t="s">
        <v>947</v>
      </c>
      <c r="E1369" s="8">
        <v>45.442135489999998</v>
      </c>
      <c r="F1369" s="8">
        <v>-109.2242066</v>
      </c>
      <c r="G1369" s="8" t="s">
        <v>956</v>
      </c>
      <c r="H1369" s="8">
        <v>5</v>
      </c>
      <c r="I1369" s="8">
        <v>-30.55</v>
      </c>
      <c r="J1369" s="12">
        <v>519.14344310000001</v>
      </c>
      <c r="K1369" s="8">
        <v>575.41</v>
      </c>
      <c r="L1369" s="8">
        <f t="shared" si="23"/>
        <v>298720328.59417099</v>
      </c>
      <c r="M1369" s="8">
        <v>3</v>
      </c>
      <c r="N1369" s="12">
        <v>3.4701869125851244</v>
      </c>
      <c r="O1369" s="8">
        <v>300</v>
      </c>
      <c r="P1369" s="8">
        <v>3.5447842258609086</v>
      </c>
      <c r="Q1369" s="8" t="s">
        <v>2070</v>
      </c>
      <c r="R1369" s="12">
        <v>15.187154679283367</v>
      </c>
      <c r="S1369" s="8">
        <v>335</v>
      </c>
    </row>
    <row r="1370" spans="1:19">
      <c r="A1370" s="8" t="s">
        <v>266</v>
      </c>
      <c r="B1370" s="8">
        <v>1</v>
      </c>
      <c r="C1370" s="9">
        <v>39301</v>
      </c>
      <c r="D1370" s="8" t="s">
        <v>947</v>
      </c>
      <c r="E1370" s="8">
        <v>37.177188510000001</v>
      </c>
      <c r="F1370" s="8">
        <v>-82.391048760000004</v>
      </c>
      <c r="G1370" s="8" t="s">
        <v>957</v>
      </c>
      <c r="H1370" s="8">
        <v>9.75</v>
      </c>
      <c r="I1370" s="8">
        <v>-25.01</v>
      </c>
      <c r="J1370" s="12">
        <v>571.98705389999998</v>
      </c>
      <c r="K1370" s="8">
        <v>1200.1600000000001</v>
      </c>
      <c r="L1370" s="8">
        <f t="shared" si="23"/>
        <v>686475982.60862398</v>
      </c>
      <c r="M1370" s="8">
        <v>3</v>
      </c>
      <c r="N1370" s="12">
        <v>1.0516790373111624</v>
      </c>
      <c r="O1370" s="8">
        <v>183</v>
      </c>
      <c r="P1370" s="8">
        <v>1.2672095383241331</v>
      </c>
      <c r="Q1370" s="8" t="s">
        <v>2069</v>
      </c>
      <c r="R1370" s="12">
        <v>13.229611610262777</v>
      </c>
      <c r="S1370" s="8">
        <v>688</v>
      </c>
    </row>
    <row r="1371" spans="1:19">
      <c r="A1371" s="8" t="s">
        <v>267</v>
      </c>
      <c r="B1371" s="8">
        <v>1</v>
      </c>
      <c r="C1371" s="9">
        <v>39282</v>
      </c>
      <c r="D1371" s="8" t="s">
        <v>947</v>
      </c>
      <c r="E1371" s="8">
        <v>41.800793669999997</v>
      </c>
      <c r="F1371" s="8">
        <v>-72.524683920000001</v>
      </c>
      <c r="G1371" s="8" t="s">
        <v>951</v>
      </c>
      <c r="H1371" s="8">
        <v>9.2799999999999994</v>
      </c>
      <c r="I1371" s="8">
        <v>-25.74</v>
      </c>
      <c r="J1371" s="12">
        <v>137.7411596</v>
      </c>
      <c r="K1371" s="8">
        <v>1246.83</v>
      </c>
      <c r="L1371" s="8">
        <f t="shared" si="23"/>
        <v>171739810.024068</v>
      </c>
      <c r="M1371" s="8">
        <v>3</v>
      </c>
      <c r="N1371" s="12">
        <v>5.7356790707604883</v>
      </c>
      <c r="O1371" s="8">
        <v>2709</v>
      </c>
      <c r="P1371" s="8">
        <v>11.083404234677289</v>
      </c>
      <c r="Q1371" s="8" t="s">
        <v>2070</v>
      </c>
      <c r="R1371" s="12">
        <v>46.968294874335008</v>
      </c>
      <c r="S1371" s="8">
        <v>328</v>
      </c>
    </row>
    <row r="1372" spans="1:19">
      <c r="A1372" s="8" t="s">
        <v>268</v>
      </c>
      <c r="B1372" s="8">
        <v>1</v>
      </c>
      <c r="C1372" s="9">
        <v>39259</v>
      </c>
      <c r="D1372" s="8" t="s">
        <v>947</v>
      </c>
      <c r="E1372" s="8">
        <v>31.206274409999999</v>
      </c>
      <c r="F1372" s="8">
        <v>-91.546901180000006</v>
      </c>
      <c r="G1372" s="8" t="s">
        <v>950</v>
      </c>
      <c r="H1372" s="8">
        <v>2.74</v>
      </c>
      <c r="I1372" s="8">
        <v>-17.14</v>
      </c>
      <c r="J1372" s="12">
        <v>0.86400901500000005</v>
      </c>
      <c r="K1372" s="8">
        <v>1593</v>
      </c>
      <c r="L1372" s="8">
        <f t="shared" si="23"/>
        <v>1376366.3608950002</v>
      </c>
      <c r="M1372" s="8">
        <v>1</v>
      </c>
      <c r="N1372" s="12">
        <v>59.067384883493922</v>
      </c>
      <c r="O1372" s="8">
        <v>4897</v>
      </c>
      <c r="P1372" s="8">
        <v>59.067384883493922</v>
      </c>
      <c r="Q1372" s="8" t="s">
        <v>2071</v>
      </c>
      <c r="R1372" s="12">
        <v>99.714419087128888</v>
      </c>
      <c r="S1372" s="8">
        <v>211</v>
      </c>
    </row>
    <row r="1373" spans="1:19">
      <c r="A1373" s="8" t="s">
        <v>269</v>
      </c>
      <c r="B1373" s="8">
        <v>1</v>
      </c>
      <c r="C1373" s="9">
        <v>39248</v>
      </c>
      <c r="D1373" s="8" t="s">
        <v>947</v>
      </c>
      <c r="E1373" s="8">
        <v>39.486585320000003</v>
      </c>
      <c r="F1373" s="8">
        <v>-118.72552159999999</v>
      </c>
      <c r="G1373" s="8" t="s">
        <v>955</v>
      </c>
      <c r="H1373" s="8">
        <v>5.58</v>
      </c>
      <c r="I1373" s="8">
        <v>-18.59</v>
      </c>
      <c r="J1373" s="12">
        <v>4.4680154679999999</v>
      </c>
      <c r="K1373" s="8">
        <v>124.2</v>
      </c>
      <c r="L1373" s="8">
        <f t="shared" si="23"/>
        <v>554927.52112560009</v>
      </c>
      <c r="M1373" s="8">
        <v>1</v>
      </c>
      <c r="N1373" s="12">
        <v>2.4975139119191607</v>
      </c>
      <c r="O1373" s="8">
        <v>505</v>
      </c>
      <c r="P1373" s="8">
        <v>2.5145284463751101</v>
      </c>
      <c r="Q1373" s="8" t="s">
        <v>2072</v>
      </c>
      <c r="R1373" s="12">
        <v>27.063081278821951</v>
      </c>
      <c r="S1373" s="8">
        <v>261</v>
      </c>
    </row>
    <row r="1374" spans="1:19">
      <c r="A1374" s="8" t="s">
        <v>270</v>
      </c>
      <c r="B1374" s="8">
        <v>1</v>
      </c>
      <c r="C1374" s="9">
        <v>39272</v>
      </c>
      <c r="D1374" s="8" t="s">
        <v>947</v>
      </c>
      <c r="E1374" s="8">
        <v>41.2184867</v>
      </c>
      <c r="F1374" s="8">
        <v>-86.591156029999993</v>
      </c>
      <c r="G1374" s="8" t="s">
        <v>952</v>
      </c>
      <c r="H1374" s="8">
        <v>4.72</v>
      </c>
      <c r="I1374" s="8">
        <v>-17.489999999999998</v>
      </c>
      <c r="J1374" s="12">
        <v>12.121411849999999</v>
      </c>
      <c r="K1374" s="8">
        <v>990.07</v>
      </c>
      <c r="L1374" s="8">
        <f t="shared" si="23"/>
        <v>12001046.230329501</v>
      </c>
      <c r="M1374" s="8">
        <v>2</v>
      </c>
      <c r="N1374" s="12">
        <v>23.723203209203721</v>
      </c>
      <c r="O1374" s="8">
        <v>1153</v>
      </c>
      <c r="P1374" s="8">
        <v>28.28019030720419</v>
      </c>
      <c r="Q1374" s="8" t="s">
        <v>2071</v>
      </c>
      <c r="R1374" s="12">
        <v>57.985503108035644</v>
      </c>
      <c r="S1374" s="8">
        <v>258</v>
      </c>
    </row>
    <row r="1375" spans="1:19">
      <c r="A1375" s="8" t="s">
        <v>271</v>
      </c>
      <c r="B1375" s="8">
        <v>1</v>
      </c>
      <c r="C1375" s="9">
        <v>39276</v>
      </c>
      <c r="D1375" s="8" t="s">
        <v>947</v>
      </c>
      <c r="E1375" s="8">
        <v>39.3320249</v>
      </c>
      <c r="F1375" s="8">
        <v>-97.374823050000003</v>
      </c>
      <c r="G1375" s="8" t="s">
        <v>954</v>
      </c>
      <c r="H1375" s="8">
        <v>11.07</v>
      </c>
      <c r="I1375" s="8">
        <v>-17.399999999999999</v>
      </c>
      <c r="J1375" s="12">
        <v>1.3432764260000001</v>
      </c>
      <c r="K1375" s="8">
        <v>799</v>
      </c>
      <c r="L1375" s="8">
        <f t="shared" si="23"/>
        <v>1073277.8643740001</v>
      </c>
      <c r="M1375" s="8">
        <v>1</v>
      </c>
      <c r="N1375" s="12">
        <v>99.412002261997557</v>
      </c>
      <c r="O1375" s="8">
        <v>1729</v>
      </c>
      <c r="P1375" s="8">
        <v>99.412002261997557</v>
      </c>
      <c r="Q1375" s="8" t="s">
        <v>2071</v>
      </c>
      <c r="R1375" s="12">
        <v>160.29462923966378</v>
      </c>
      <c r="S1375" s="8">
        <v>130</v>
      </c>
    </row>
    <row r="1376" spans="1:19">
      <c r="A1376" s="8" t="s">
        <v>272</v>
      </c>
      <c r="B1376" s="8">
        <v>1</v>
      </c>
      <c r="C1376" s="9">
        <v>39301</v>
      </c>
      <c r="D1376" s="8" t="s">
        <v>947</v>
      </c>
      <c r="E1376" s="8">
        <v>45.907637399999999</v>
      </c>
      <c r="F1376" s="8">
        <v>-89.916962679999997</v>
      </c>
      <c r="G1376" s="8" t="s">
        <v>952</v>
      </c>
      <c r="H1376" s="8">
        <v>0.31</v>
      </c>
      <c r="I1376" s="8">
        <v>-23.92</v>
      </c>
      <c r="J1376" s="12">
        <v>4.9363344869999999</v>
      </c>
      <c r="K1376" s="8">
        <v>815.4</v>
      </c>
      <c r="L1376" s="8">
        <f t="shared" si="23"/>
        <v>4025087.1406998001</v>
      </c>
      <c r="M1376" s="8">
        <v>1</v>
      </c>
      <c r="N1376" s="12">
        <v>0</v>
      </c>
      <c r="O1376" s="8">
        <v>884</v>
      </c>
      <c r="P1376" s="8">
        <v>0</v>
      </c>
      <c r="Q1376" s="8" t="s">
        <v>2069</v>
      </c>
      <c r="R1376" s="12">
        <v>6.9497925040000004</v>
      </c>
      <c r="S1376" s="8">
        <v>134</v>
      </c>
    </row>
    <row r="1377" spans="1:19">
      <c r="A1377" s="8" t="s">
        <v>273</v>
      </c>
      <c r="B1377" s="8">
        <v>1</v>
      </c>
      <c r="C1377" s="9">
        <v>39273</v>
      </c>
      <c r="D1377" s="8" t="s">
        <v>947</v>
      </c>
      <c r="E1377" s="8">
        <v>48.70867836</v>
      </c>
      <c r="F1377" s="8">
        <v>-122.3277089</v>
      </c>
      <c r="G1377" s="8" t="s">
        <v>949</v>
      </c>
      <c r="H1377" s="8">
        <v>4.76</v>
      </c>
      <c r="I1377" s="8">
        <v>-25.76</v>
      </c>
      <c r="J1377" s="12">
        <v>0.71886837699999995</v>
      </c>
      <c r="K1377" s="8">
        <v>1835</v>
      </c>
      <c r="L1377" s="8">
        <f t="shared" si="23"/>
        <v>1319123.4717949999</v>
      </c>
      <c r="M1377" s="8">
        <v>1</v>
      </c>
      <c r="N1377" s="12">
        <v>0</v>
      </c>
      <c r="O1377" s="8">
        <v>203</v>
      </c>
      <c r="P1377" s="8">
        <v>2.1528904574418357</v>
      </c>
      <c r="Q1377" s="8" t="s">
        <v>2070</v>
      </c>
      <c r="R1377" s="12">
        <v>33.222752040318625</v>
      </c>
      <c r="S1377" s="8">
        <v>69</v>
      </c>
    </row>
    <row r="1378" spans="1:19">
      <c r="A1378" s="8" t="s">
        <v>274</v>
      </c>
      <c r="B1378" s="8">
        <v>1</v>
      </c>
      <c r="C1378" s="9">
        <v>39303</v>
      </c>
      <c r="D1378" s="8" t="s">
        <v>947</v>
      </c>
      <c r="E1378" s="8">
        <v>32.378341579999997</v>
      </c>
      <c r="F1378" s="8">
        <v>-82.064850699999994</v>
      </c>
      <c r="G1378" s="8" t="s">
        <v>950</v>
      </c>
      <c r="H1378" s="8">
        <v>4.1100000000000003</v>
      </c>
      <c r="I1378" s="8">
        <v>-30.97</v>
      </c>
      <c r="J1378" s="12">
        <v>9.4982826800000009</v>
      </c>
      <c r="K1378" s="8">
        <v>1231.67</v>
      </c>
      <c r="L1378" s="8">
        <f t="shared" si="23"/>
        <v>11698749.828475602</v>
      </c>
      <c r="M1378" s="8">
        <v>1</v>
      </c>
      <c r="N1378" s="12">
        <v>18.432209937133603</v>
      </c>
      <c r="O1378" s="8">
        <v>821</v>
      </c>
      <c r="P1378" s="8">
        <v>18.505288903446278</v>
      </c>
      <c r="Q1378" s="8" t="s">
        <v>2071</v>
      </c>
      <c r="R1378" s="12">
        <v>44.50021512252998</v>
      </c>
      <c r="S1378" s="8">
        <v>58</v>
      </c>
    </row>
    <row r="1379" spans="1:19">
      <c r="A1379" s="8" t="s">
        <v>275</v>
      </c>
      <c r="B1379" s="8">
        <v>1</v>
      </c>
      <c r="C1379" s="9">
        <v>39245</v>
      </c>
      <c r="D1379" s="8" t="s">
        <v>947</v>
      </c>
      <c r="E1379" s="8">
        <v>45.812150920000001</v>
      </c>
      <c r="F1379" s="8">
        <v>-99.766039879999994</v>
      </c>
      <c r="G1379" s="8" t="s">
        <v>956</v>
      </c>
      <c r="H1379" s="8">
        <v>9.15</v>
      </c>
      <c r="I1379" s="8">
        <v>-23.96</v>
      </c>
      <c r="J1379" s="12">
        <v>45.630883160000003</v>
      </c>
      <c r="K1379" s="8">
        <v>466.32</v>
      </c>
      <c r="L1379" s="8">
        <f t="shared" si="23"/>
        <v>21278593.435171202</v>
      </c>
      <c r="M1379" s="8">
        <v>2</v>
      </c>
      <c r="N1379" s="12">
        <v>24.685095049560729</v>
      </c>
      <c r="O1379" s="8">
        <v>3828</v>
      </c>
      <c r="P1379" s="8">
        <v>24.780750322562902</v>
      </c>
      <c r="Q1379" s="8" t="s">
        <v>2071</v>
      </c>
      <c r="R1379" s="12">
        <v>54.531841689462574</v>
      </c>
      <c r="S1379" s="8">
        <v>2668</v>
      </c>
    </row>
    <row r="1380" spans="1:19">
      <c r="A1380" s="8" t="s">
        <v>276</v>
      </c>
      <c r="B1380" s="8">
        <v>1</v>
      </c>
      <c r="C1380" s="9">
        <v>39293</v>
      </c>
      <c r="D1380" s="8" t="s">
        <v>947</v>
      </c>
      <c r="E1380" s="8">
        <v>39.079863609999997</v>
      </c>
      <c r="F1380" s="8">
        <v>-106.36508069999999</v>
      </c>
      <c r="G1380" s="8" t="s">
        <v>949</v>
      </c>
      <c r="H1380" s="8">
        <v>5.3</v>
      </c>
      <c r="I1380" s="8">
        <v>-23.57</v>
      </c>
      <c r="J1380" s="12">
        <v>248.00876170000001</v>
      </c>
      <c r="K1380" s="8">
        <v>721.47</v>
      </c>
      <c r="L1380" s="8">
        <f t="shared" si="23"/>
        <v>178930881.30369902</v>
      </c>
      <c r="M1380" s="8">
        <v>3</v>
      </c>
      <c r="N1380" s="12">
        <v>0</v>
      </c>
      <c r="O1380" s="8">
        <v>96</v>
      </c>
      <c r="P1380" s="8">
        <v>8.7479162354125815E-3</v>
      </c>
      <c r="Q1380" s="8" t="s">
        <v>2069</v>
      </c>
      <c r="R1380" s="12">
        <v>4.1320779985199794</v>
      </c>
      <c r="S1380" s="8">
        <v>82</v>
      </c>
    </row>
    <row r="1381" spans="1:19">
      <c r="A1381" s="8" t="s">
        <v>277</v>
      </c>
      <c r="B1381" s="8">
        <v>1</v>
      </c>
      <c r="C1381" s="9">
        <v>39272</v>
      </c>
      <c r="D1381" s="8" t="s">
        <v>947</v>
      </c>
      <c r="E1381" s="8">
        <v>43.547058159999999</v>
      </c>
      <c r="F1381" s="8">
        <v>-116.6654946</v>
      </c>
      <c r="G1381" s="8" t="s">
        <v>955</v>
      </c>
      <c r="H1381" s="8">
        <v>7.23</v>
      </c>
      <c r="I1381" s="8">
        <v>-24.2</v>
      </c>
      <c r="J1381" s="12">
        <v>149.30018369999999</v>
      </c>
      <c r="K1381" s="8">
        <v>262.35000000000002</v>
      </c>
      <c r="L1381" s="8">
        <f t="shared" si="23"/>
        <v>39168903.193695001</v>
      </c>
      <c r="M1381" s="8">
        <v>3</v>
      </c>
      <c r="N1381" s="12">
        <v>59.792757401677598</v>
      </c>
      <c r="O1381" s="8">
        <v>361</v>
      </c>
      <c r="P1381" s="8">
        <v>61.28960685464984</v>
      </c>
      <c r="Q1381" s="8" t="s">
        <v>2071</v>
      </c>
      <c r="R1381" s="12">
        <v>177.07275409345954</v>
      </c>
      <c r="S1381" s="8">
        <v>172</v>
      </c>
    </row>
    <row r="1382" spans="1:19">
      <c r="A1382" s="8" t="s">
        <v>278</v>
      </c>
      <c r="B1382" s="8">
        <v>1</v>
      </c>
      <c r="C1382" s="9">
        <v>39302</v>
      </c>
      <c r="D1382" s="8" t="s">
        <v>947</v>
      </c>
      <c r="E1382" s="8">
        <v>45.972628520000001</v>
      </c>
      <c r="F1382" s="8">
        <v>-90.508164249999993</v>
      </c>
      <c r="G1382" s="8" t="s">
        <v>952</v>
      </c>
      <c r="H1382" s="8">
        <v>2.73</v>
      </c>
      <c r="I1382" s="8">
        <v>-22.06</v>
      </c>
      <c r="J1382" s="12">
        <v>3.9810639280000002</v>
      </c>
      <c r="K1382" s="8">
        <v>827.5</v>
      </c>
      <c r="L1382" s="8">
        <f t="shared" si="23"/>
        <v>3294330.4004200003</v>
      </c>
      <c r="M1382" s="8">
        <v>1</v>
      </c>
      <c r="N1382" s="12">
        <v>0</v>
      </c>
      <c r="O1382" s="8">
        <v>708</v>
      </c>
      <c r="P1382" s="8">
        <v>0</v>
      </c>
      <c r="Q1382" s="8" t="s">
        <v>2069</v>
      </c>
      <c r="R1382" s="12">
        <v>7.5013185739999999</v>
      </c>
      <c r="S1382" s="8">
        <v>151</v>
      </c>
    </row>
    <row r="1383" spans="1:19">
      <c r="A1383" s="8" t="s">
        <v>279</v>
      </c>
      <c r="B1383" s="8">
        <v>1</v>
      </c>
      <c r="C1383" s="9">
        <v>39343</v>
      </c>
      <c r="D1383" s="8" t="s">
        <v>947</v>
      </c>
      <c r="E1383" s="8">
        <v>36.590093039999999</v>
      </c>
      <c r="F1383" s="8">
        <v>-89.269750979999998</v>
      </c>
      <c r="G1383" s="8" t="s">
        <v>950</v>
      </c>
      <c r="H1383" s="8">
        <v>7.74</v>
      </c>
      <c r="I1383" s="8">
        <v>-21.3</v>
      </c>
      <c r="J1383" s="12">
        <v>2.484294631</v>
      </c>
      <c r="K1383" s="8">
        <v>1319.33</v>
      </c>
      <c r="L1383" s="8">
        <f t="shared" si="23"/>
        <v>3277604.4355172296</v>
      </c>
      <c r="M1383" s="8">
        <v>1</v>
      </c>
      <c r="N1383" s="12">
        <v>26.227635304179831</v>
      </c>
      <c r="O1383" s="8">
        <v>2184</v>
      </c>
      <c r="P1383" s="8">
        <v>26.227635304179831</v>
      </c>
      <c r="Q1383" s="8" t="s">
        <v>2071</v>
      </c>
      <c r="R1383" s="12">
        <v>55.088987649427281</v>
      </c>
      <c r="S1383" s="8">
        <v>471</v>
      </c>
    </row>
    <row r="1384" spans="1:19">
      <c r="A1384" s="8" t="s">
        <v>280</v>
      </c>
      <c r="B1384" s="8">
        <v>1</v>
      </c>
      <c r="C1384" s="9">
        <v>39288</v>
      </c>
      <c r="D1384" s="8" t="s">
        <v>947</v>
      </c>
      <c r="E1384" s="8">
        <v>28.06126866</v>
      </c>
      <c r="F1384" s="8">
        <v>-82.277291809999994</v>
      </c>
      <c r="G1384" s="8" t="s">
        <v>950</v>
      </c>
      <c r="H1384" s="8">
        <v>1.7</v>
      </c>
      <c r="I1384" s="8">
        <v>-20.48</v>
      </c>
      <c r="J1384" s="12">
        <v>142.6278283</v>
      </c>
      <c r="K1384" s="8">
        <v>1324.92</v>
      </c>
      <c r="L1384" s="8">
        <f t="shared" si="23"/>
        <v>188970462.27123603</v>
      </c>
      <c r="M1384" s="8">
        <v>3</v>
      </c>
      <c r="N1384" s="12">
        <v>20.527402007704829</v>
      </c>
      <c r="O1384" s="8">
        <v>3334</v>
      </c>
      <c r="P1384" s="8">
        <v>31.480985271371473</v>
      </c>
      <c r="Q1384" s="8" t="s">
        <v>2070</v>
      </c>
      <c r="R1384" s="12">
        <v>78.186316293121081</v>
      </c>
      <c r="S1384" s="8">
        <v>229</v>
      </c>
    </row>
    <row r="1385" spans="1:19">
      <c r="A1385" s="8" t="s">
        <v>281</v>
      </c>
      <c r="B1385" s="8">
        <v>1</v>
      </c>
      <c r="C1385" s="9">
        <v>39260</v>
      </c>
      <c r="D1385" s="8" t="s">
        <v>947</v>
      </c>
      <c r="E1385" s="8">
        <v>43.378644549999997</v>
      </c>
      <c r="F1385" s="8">
        <v>-123.2686178</v>
      </c>
      <c r="G1385" s="8" t="s">
        <v>949</v>
      </c>
      <c r="H1385" s="8">
        <v>5.26</v>
      </c>
      <c r="I1385" s="8">
        <v>-21.26</v>
      </c>
      <c r="J1385" s="12">
        <v>11.73367283</v>
      </c>
      <c r="K1385" s="8">
        <v>1186.8</v>
      </c>
      <c r="L1385" s="8">
        <f t="shared" si="23"/>
        <v>13925522.914643999</v>
      </c>
      <c r="M1385" s="8">
        <v>2</v>
      </c>
      <c r="N1385" s="12">
        <v>0</v>
      </c>
      <c r="O1385" s="8">
        <v>259</v>
      </c>
      <c r="P1385" s="8">
        <v>7.3806477915917823E-2</v>
      </c>
      <c r="Q1385" s="8" t="s">
        <v>2069</v>
      </c>
      <c r="R1385" s="12">
        <v>3.4652159444468351</v>
      </c>
      <c r="S1385" s="8">
        <v>219</v>
      </c>
    </row>
    <row r="1386" spans="1:19">
      <c r="A1386" s="8" t="s">
        <v>282</v>
      </c>
      <c r="B1386" s="8">
        <v>1</v>
      </c>
      <c r="C1386" s="9">
        <v>39288</v>
      </c>
      <c r="D1386" s="8" t="s">
        <v>947</v>
      </c>
      <c r="E1386" s="8">
        <v>36.724809190000002</v>
      </c>
      <c r="F1386" s="8">
        <v>-98.888881170000005</v>
      </c>
      <c r="G1386" s="8" t="s">
        <v>954</v>
      </c>
      <c r="H1386" s="8">
        <v>2.37</v>
      </c>
      <c r="I1386" s="8">
        <v>-19.89</v>
      </c>
      <c r="J1386" s="12">
        <v>5.2353976209999997</v>
      </c>
      <c r="K1386" s="8">
        <v>693.33</v>
      </c>
      <c r="L1386" s="8">
        <f t="shared" si="23"/>
        <v>3629858.2325679301</v>
      </c>
      <c r="M1386" s="8">
        <v>1</v>
      </c>
      <c r="N1386" s="12">
        <v>0</v>
      </c>
      <c r="O1386" s="8">
        <v>483</v>
      </c>
      <c r="P1386" s="8">
        <v>1.4792950520004067E-2</v>
      </c>
      <c r="Q1386" s="8" t="s">
        <v>2069</v>
      </c>
      <c r="R1386" s="12">
        <v>9.089055492106878</v>
      </c>
      <c r="S1386" s="8">
        <v>1211</v>
      </c>
    </row>
    <row r="1387" spans="1:19">
      <c r="A1387" s="8" t="s">
        <v>283</v>
      </c>
      <c r="B1387" s="8">
        <v>1</v>
      </c>
      <c r="C1387" s="9">
        <v>39252</v>
      </c>
      <c r="D1387" s="8" t="s">
        <v>947</v>
      </c>
      <c r="E1387" s="8">
        <v>35.063609960000001</v>
      </c>
      <c r="F1387" s="8">
        <v>-111.4965509</v>
      </c>
      <c r="G1387" s="8" t="s">
        <v>949</v>
      </c>
      <c r="H1387" s="8">
        <v>6.3</v>
      </c>
      <c r="I1387" s="8">
        <v>-18.11</v>
      </c>
      <c r="J1387" s="12">
        <v>135.23031829999999</v>
      </c>
      <c r="K1387" s="8">
        <v>627</v>
      </c>
      <c r="L1387" s="8">
        <f t="shared" si="23"/>
        <v>84789409.574099988</v>
      </c>
      <c r="M1387" s="8">
        <v>3</v>
      </c>
      <c r="N1387" s="12">
        <v>0</v>
      </c>
      <c r="O1387" s="8">
        <v>513</v>
      </c>
      <c r="P1387" s="8">
        <v>1.512173427310494E-3</v>
      </c>
      <c r="Q1387" s="8" t="s">
        <v>2069</v>
      </c>
      <c r="R1387" s="12">
        <v>6.894165367440479</v>
      </c>
      <c r="S1387" s="8">
        <v>85</v>
      </c>
    </row>
    <row r="1388" spans="1:19">
      <c r="A1388" s="8" t="s">
        <v>284</v>
      </c>
      <c r="B1388" s="8">
        <v>1</v>
      </c>
      <c r="C1388" s="9">
        <v>39287</v>
      </c>
      <c r="D1388" s="8" t="s">
        <v>947</v>
      </c>
      <c r="E1388" s="8">
        <v>31.448422919999999</v>
      </c>
      <c r="F1388" s="8">
        <v>-86.437283379999997</v>
      </c>
      <c r="G1388" s="8" t="s">
        <v>950</v>
      </c>
      <c r="H1388" s="8">
        <v>6.25</v>
      </c>
      <c r="I1388" s="8">
        <v>-30.18</v>
      </c>
      <c r="J1388" s="12">
        <v>1667.5250430000001</v>
      </c>
      <c r="K1388" s="8">
        <v>1439.7</v>
      </c>
      <c r="L1388" s="8">
        <f t="shared" si="23"/>
        <v>2400735804.4071002</v>
      </c>
      <c r="M1388" s="8">
        <v>4</v>
      </c>
      <c r="N1388" s="12">
        <v>7.4190438769920171</v>
      </c>
      <c r="O1388" s="8">
        <v>257</v>
      </c>
      <c r="P1388" s="8">
        <v>7.592704981222882</v>
      </c>
      <c r="Q1388" s="8" t="s">
        <v>2069</v>
      </c>
      <c r="R1388" s="12">
        <v>23.310978108957201</v>
      </c>
      <c r="S1388" s="8">
        <v>90</v>
      </c>
    </row>
    <row r="1389" spans="1:19">
      <c r="A1389" s="8" t="s">
        <v>285</v>
      </c>
      <c r="B1389" s="8">
        <v>1</v>
      </c>
      <c r="C1389" s="9">
        <v>39281</v>
      </c>
      <c r="D1389" s="8" t="s">
        <v>947</v>
      </c>
      <c r="E1389" s="8">
        <v>42.32382664</v>
      </c>
      <c r="F1389" s="8">
        <v>-85.467340399999998</v>
      </c>
      <c r="G1389" s="8" t="s">
        <v>952</v>
      </c>
      <c r="H1389" s="8">
        <v>7.86</v>
      </c>
      <c r="I1389" s="8">
        <v>-28.44</v>
      </c>
      <c r="J1389" s="12">
        <v>18.585397260000001</v>
      </c>
      <c r="K1389" s="8">
        <v>950.13</v>
      </c>
      <c r="L1389" s="8">
        <f t="shared" si="23"/>
        <v>17658543.498643801</v>
      </c>
      <c r="M1389" s="8">
        <v>2</v>
      </c>
      <c r="N1389" s="12">
        <v>36.128541316958646</v>
      </c>
      <c r="O1389" s="8">
        <v>733</v>
      </c>
      <c r="P1389" s="8">
        <v>37.96728618218409</v>
      </c>
      <c r="Q1389" s="8" t="s">
        <v>2071</v>
      </c>
      <c r="R1389" s="12">
        <v>101.41447690854748</v>
      </c>
      <c r="S1389" s="8">
        <v>429</v>
      </c>
    </row>
    <row r="1390" spans="1:19">
      <c r="A1390" s="8" t="s">
        <v>286</v>
      </c>
      <c r="B1390" s="8">
        <v>1</v>
      </c>
      <c r="C1390" s="9">
        <v>39287</v>
      </c>
      <c r="D1390" s="8" t="s">
        <v>947</v>
      </c>
      <c r="E1390" s="8">
        <v>45.881740919999999</v>
      </c>
      <c r="F1390" s="8">
        <v>-95.332342589999996</v>
      </c>
      <c r="G1390" s="8" t="s">
        <v>952</v>
      </c>
      <c r="H1390" s="8">
        <v>7.49</v>
      </c>
      <c r="I1390" s="8">
        <v>-23.56</v>
      </c>
      <c r="J1390" s="12">
        <v>59.695954909999998</v>
      </c>
      <c r="K1390" s="8">
        <v>653.66</v>
      </c>
      <c r="L1390" s="8">
        <f t="shared" si="23"/>
        <v>39020857.886470601</v>
      </c>
      <c r="M1390" s="8">
        <v>2</v>
      </c>
      <c r="N1390" s="12">
        <v>18.568962849680631</v>
      </c>
      <c r="O1390" s="8">
        <v>508</v>
      </c>
      <c r="P1390" s="8">
        <v>18.7988044655939</v>
      </c>
      <c r="Q1390" s="8" t="s">
        <v>2072</v>
      </c>
      <c r="R1390" s="12">
        <v>74.133367060905258</v>
      </c>
      <c r="S1390" s="8">
        <v>380</v>
      </c>
    </row>
    <row r="1391" spans="1:19">
      <c r="A1391" s="8" t="s">
        <v>287</v>
      </c>
      <c r="B1391" s="8">
        <v>1</v>
      </c>
      <c r="C1391" s="9">
        <v>39253</v>
      </c>
      <c r="D1391" s="8" t="s">
        <v>947</v>
      </c>
      <c r="E1391" s="8">
        <v>41.062271320000001</v>
      </c>
      <c r="F1391" s="8">
        <v>-81.317300250000002</v>
      </c>
      <c r="G1391" s="8" t="s">
        <v>951</v>
      </c>
      <c r="H1391" s="8">
        <v>6.36</v>
      </c>
      <c r="I1391" s="8">
        <v>-26.02</v>
      </c>
      <c r="J1391" s="12">
        <v>12.27512789</v>
      </c>
      <c r="K1391" s="8">
        <v>1003.73</v>
      </c>
      <c r="L1391" s="8">
        <f t="shared" si="23"/>
        <v>12320914.1170297</v>
      </c>
      <c r="M1391" s="8">
        <v>2</v>
      </c>
      <c r="N1391" s="12">
        <v>21.614673531519514</v>
      </c>
      <c r="O1391" s="8">
        <v>628</v>
      </c>
      <c r="P1391" s="8">
        <v>23.403524970524767</v>
      </c>
      <c r="Q1391" s="8" t="s">
        <v>2071</v>
      </c>
      <c r="R1391" s="12">
        <v>66.848891192475477</v>
      </c>
      <c r="S1391" s="8">
        <v>370</v>
      </c>
    </row>
    <row r="1392" spans="1:19">
      <c r="A1392" s="8" t="s">
        <v>288</v>
      </c>
      <c r="B1392" s="8">
        <v>1</v>
      </c>
      <c r="C1392" s="9">
        <v>39238</v>
      </c>
      <c r="D1392" s="8" t="s">
        <v>947</v>
      </c>
      <c r="E1392" s="8">
        <v>39.376833449999999</v>
      </c>
      <c r="F1392" s="8">
        <v>-89.027435350000005</v>
      </c>
      <c r="G1392" s="8" t="s">
        <v>953</v>
      </c>
      <c r="H1392" s="8">
        <v>9.8800000000000008</v>
      </c>
      <c r="I1392" s="8">
        <v>-26.75</v>
      </c>
      <c r="J1392" s="12">
        <v>17.063771620000001</v>
      </c>
      <c r="K1392" s="8">
        <v>1023.48</v>
      </c>
      <c r="L1392" s="8">
        <f t="shared" si="23"/>
        <v>17464428.977637604</v>
      </c>
      <c r="M1392" s="8">
        <v>2</v>
      </c>
      <c r="N1392" s="12">
        <v>125.26857107573032</v>
      </c>
      <c r="O1392" s="8">
        <v>1274</v>
      </c>
      <c r="P1392" s="8">
        <v>125.68167686535176</v>
      </c>
      <c r="Q1392" s="8" t="s">
        <v>2071</v>
      </c>
      <c r="R1392" s="12">
        <v>226.66749717661943</v>
      </c>
      <c r="S1392" s="8">
        <v>280</v>
      </c>
    </row>
    <row r="1393" spans="1:19">
      <c r="A1393" s="8" t="s">
        <v>289</v>
      </c>
      <c r="B1393" s="8">
        <v>1</v>
      </c>
      <c r="C1393" s="9">
        <v>39344</v>
      </c>
      <c r="D1393" s="8" t="s">
        <v>947</v>
      </c>
      <c r="E1393" s="8">
        <v>44.954293800000002</v>
      </c>
      <c r="F1393" s="8">
        <v>-118.185992</v>
      </c>
      <c r="G1393" s="8" t="s">
        <v>949</v>
      </c>
      <c r="H1393" s="8">
        <v>3.59</v>
      </c>
      <c r="I1393" s="8">
        <v>-23.9</v>
      </c>
      <c r="J1393" s="12">
        <v>1.105198473</v>
      </c>
      <c r="K1393" s="8">
        <v>927</v>
      </c>
      <c r="L1393" s="8">
        <f t="shared" si="23"/>
        <v>1024518.984471</v>
      </c>
      <c r="M1393" s="8">
        <v>1</v>
      </c>
      <c r="N1393" s="12">
        <v>0</v>
      </c>
      <c r="O1393" s="8">
        <v>55</v>
      </c>
      <c r="P1393" s="8">
        <v>0</v>
      </c>
      <c r="Q1393" s="8" t="s">
        <v>2069</v>
      </c>
      <c r="R1393" s="12">
        <v>1.97300005</v>
      </c>
      <c r="S1393" s="8">
        <v>22</v>
      </c>
    </row>
    <row r="1394" spans="1:19">
      <c r="A1394" s="8" t="s">
        <v>290</v>
      </c>
      <c r="B1394" s="8">
        <v>1</v>
      </c>
      <c r="C1394" s="9">
        <v>39282</v>
      </c>
      <c r="D1394" s="8" t="s">
        <v>947</v>
      </c>
      <c r="E1394" s="8">
        <v>44.886751670000002</v>
      </c>
      <c r="F1394" s="8">
        <v>-88.480118489999995</v>
      </c>
      <c r="G1394" s="8" t="s">
        <v>952</v>
      </c>
      <c r="H1394" s="8">
        <v>2.84</v>
      </c>
      <c r="I1394" s="8">
        <v>-19.579999999999998</v>
      </c>
      <c r="J1394" s="12">
        <v>4.7452522300000002</v>
      </c>
      <c r="K1394" s="8">
        <v>809.33</v>
      </c>
      <c r="L1394" s="8">
        <f t="shared" si="23"/>
        <v>3840474.9873059005</v>
      </c>
      <c r="M1394" s="8">
        <v>1</v>
      </c>
      <c r="N1394" s="12">
        <v>16.574681691893964</v>
      </c>
      <c r="O1394" s="8">
        <v>616</v>
      </c>
      <c r="P1394" s="8">
        <v>16.786936387994704</v>
      </c>
      <c r="Q1394" s="8" t="s">
        <v>2070</v>
      </c>
      <c r="R1394" s="12">
        <v>52.464885565110066</v>
      </c>
      <c r="S1394" s="8">
        <v>168</v>
      </c>
    </row>
    <row r="1395" spans="1:19">
      <c r="A1395" s="8" t="s">
        <v>291</v>
      </c>
      <c r="B1395" s="8">
        <v>1</v>
      </c>
      <c r="C1395" s="9">
        <v>39258</v>
      </c>
      <c r="D1395" s="8" t="s">
        <v>947</v>
      </c>
      <c r="E1395" s="8">
        <v>35.759561380000001</v>
      </c>
      <c r="F1395" s="8">
        <v>-105.14447060000001</v>
      </c>
      <c r="G1395" s="8" t="s">
        <v>954</v>
      </c>
      <c r="H1395" s="8">
        <v>13.53</v>
      </c>
      <c r="I1395" s="8">
        <v>-21.24</v>
      </c>
      <c r="J1395" s="12">
        <v>20.666392380000001</v>
      </c>
      <c r="K1395" s="8">
        <v>473.61</v>
      </c>
      <c r="L1395" s="8">
        <f t="shared" si="23"/>
        <v>9787810.0950918011</v>
      </c>
      <c r="M1395" s="8">
        <v>2</v>
      </c>
      <c r="N1395" s="12">
        <v>0</v>
      </c>
      <c r="O1395" s="8">
        <v>793</v>
      </c>
      <c r="P1395" s="8">
        <v>0</v>
      </c>
      <c r="Q1395" s="8" t="s">
        <v>2069</v>
      </c>
      <c r="R1395" s="12">
        <v>4.0369300839999998</v>
      </c>
      <c r="S1395" s="8">
        <v>462</v>
      </c>
    </row>
    <row r="1396" spans="1:19">
      <c r="A1396" s="8" t="s">
        <v>292</v>
      </c>
      <c r="B1396" s="8">
        <v>1</v>
      </c>
      <c r="C1396" s="9">
        <v>39293</v>
      </c>
      <c r="D1396" s="8" t="s">
        <v>947</v>
      </c>
      <c r="E1396" s="8">
        <v>46.300583629999998</v>
      </c>
      <c r="F1396" s="8">
        <v>-87.779358180000003</v>
      </c>
      <c r="G1396" s="8" t="s">
        <v>952</v>
      </c>
      <c r="H1396" s="8">
        <v>0.97</v>
      </c>
      <c r="I1396" s="8">
        <v>-12.84</v>
      </c>
      <c r="J1396" s="12">
        <v>1.111279678</v>
      </c>
      <c r="K1396" s="8">
        <v>808.5</v>
      </c>
      <c r="L1396" s="8">
        <f t="shared" si="23"/>
        <v>898469.61966299999</v>
      </c>
      <c r="M1396" s="8">
        <v>1</v>
      </c>
      <c r="N1396" s="12">
        <v>0</v>
      </c>
      <c r="O1396" s="8">
        <v>771</v>
      </c>
      <c r="P1396" s="8">
        <v>0</v>
      </c>
      <c r="Q1396" s="8" t="s">
        <v>2069</v>
      </c>
      <c r="R1396" s="12">
        <v>6.0018091199999999</v>
      </c>
      <c r="S1396" s="8">
        <v>153</v>
      </c>
    </row>
    <row r="1397" spans="1:19">
      <c r="A1397" s="8" t="s">
        <v>293</v>
      </c>
      <c r="B1397" s="8">
        <v>1</v>
      </c>
      <c r="C1397" s="9">
        <v>39245</v>
      </c>
      <c r="D1397" s="8" t="s">
        <v>947</v>
      </c>
      <c r="E1397" s="8">
        <v>38.357235260000003</v>
      </c>
      <c r="F1397" s="8">
        <v>-94.635141770000004</v>
      </c>
      <c r="G1397" s="8" t="s">
        <v>953</v>
      </c>
      <c r="H1397" s="8">
        <v>9.35</v>
      </c>
      <c r="I1397" s="8">
        <v>-25.12</v>
      </c>
      <c r="J1397" s="12">
        <v>152.05742599999999</v>
      </c>
      <c r="K1397" s="8">
        <v>1043.82</v>
      </c>
      <c r="L1397" s="8">
        <f t="shared" si="23"/>
        <v>158720582.40731996</v>
      </c>
      <c r="M1397" s="8">
        <v>3</v>
      </c>
      <c r="N1397" s="12">
        <v>21.839611884525784</v>
      </c>
      <c r="O1397" s="8">
        <v>746</v>
      </c>
      <c r="P1397" s="8">
        <v>22.035410084871486</v>
      </c>
      <c r="Q1397" s="8" t="s">
        <v>2071</v>
      </c>
      <c r="R1397" s="12">
        <v>64.451546478366893</v>
      </c>
      <c r="S1397" s="8">
        <v>449</v>
      </c>
    </row>
    <row r="1398" spans="1:19">
      <c r="A1398" s="8" t="s">
        <v>294</v>
      </c>
      <c r="B1398" s="8">
        <v>1</v>
      </c>
      <c r="C1398" s="9">
        <v>39316</v>
      </c>
      <c r="D1398" s="8" t="s">
        <v>947</v>
      </c>
      <c r="E1398" s="8">
        <v>47.924949290000001</v>
      </c>
      <c r="F1398" s="8">
        <v>-101.229344</v>
      </c>
      <c r="G1398" s="8" t="s">
        <v>956</v>
      </c>
      <c r="H1398" s="8">
        <v>2.9</v>
      </c>
      <c r="I1398" s="8">
        <v>-26.61</v>
      </c>
      <c r="J1398" s="12">
        <v>7.2959456960000004</v>
      </c>
      <c r="K1398" s="8">
        <v>444.89</v>
      </c>
      <c r="L1398" s="8">
        <f t="shared" si="23"/>
        <v>3245893.2806934398</v>
      </c>
      <c r="M1398" s="8">
        <v>1</v>
      </c>
      <c r="N1398" s="12">
        <v>0.61463674770202126</v>
      </c>
      <c r="O1398" s="8">
        <v>6800</v>
      </c>
      <c r="P1398" s="8">
        <v>3.548087112023373</v>
      </c>
      <c r="Q1398" s="8" t="s">
        <v>2069</v>
      </c>
      <c r="R1398" s="12">
        <v>14.298674797627756</v>
      </c>
      <c r="S1398" s="8">
        <v>2748</v>
      </c>
    </row>
    <row r="1399" spans="1:19">
      <c r="A1399" s="8" t="s">
        <v>295</v>
      </c>
      <c r="B1399" s="8">
        <v>1</v>
      </c>
      <c r="C1399" s="9">
        <v>39316</v>
      </c>
      <c r="D1399" s="8" t="s">
        <v>947</v>
      </c>
      <c r="E1399" s="8">
        <v>40.336497309999999</v>
      </c>
      <c r="F1399" s="8">
        <v>-105.1268527</v>
      </c>
      <c r="G1399" s="8" t="s">
        <v>954</v>
      </c>
      <c r="H1399" s="8">
        <v>6.85</v>
      </c>
      <c r="I1399" s="8">
        <v>-23.82</v>
      </c>
      <c r="J1399" s="12">
        <v>13.819371629999999</v>
      </c>
      <c r="K1399" s="8">
        <v>399.12</v>
      </c>
      <c r="L1399" s="8">
        <f t="shared" si="23"/>
        <v>5515587.6049656002</v>
      </c>
      <c r="M1399" s="8">
        <v>2</v>
      </c>
      <c r="N1399" s="12">
        <v>21.600205783017937</v>
      </c>
      <c r="O1399" s="8">
        <v>224</v>
      </c>
      <c r="P1399" s="8">
        <v>21.626504248507572</v>
      </c>
      <c r="Q1399" s="8" t="s">
        <v>2070</v>
      </c>
      <c r="R1399" s="12">
        <v>64.847789783844561</v>
      </c>
      <c r="S1399" s="8">
        <v>140</v>
      </c>
    </row>
    <row r="1400" spans="1:19">
      <c r="A1400" s="8" t="s">
        <v>296</v>
      </c>
      <c r="B1400" s="8">
        <v>1</v>
      </c>
      <c r="C1400" s="9">
        <v>39288</v>
      </c>
      <c r="D1400" s="8" t="s">
        <v>947</v>
      </c>
      <c r="E1400" s="8">
        <v>48.418773369999997</v>
      </c>
      <c r="F1400" s="8">
        <v>-117.66404989999999</v>
      </c>
      <c r="G1400" s="8" t="s">
        <v>949</v>
      </c>
      <c r="H1400" s="8">
        <v>2.96</v>
      </c>
      <c r="I1400" s="8">
        <v>-28.41</v>
      </c>
      <c r="J1400" s="12">
        <v>2.3425537780000001</v>
      </c>
      <c r="K1400" s="8">
        <v>690.5</v>
      </c>
      <c r="L1400" s="8">
        <f t="shared" si="23"/>
        <v>1617533.383709</v>
      </c>
      <c r="M1400" s="8">
        <v>1</v>
      </c>
      <c r="N1400" s="12">
        <v>0</v>
      </c>
      <c r="O1400" s="8">
        <v>737</v>
      </c>
      <c r="P1400" s="8">
        <v>0</v>
      </c>
      <c r="Q1400" s="8" t="s">
        <v>2069</v>
      </c>
      <c r="R1400" s="12">
        <v>2.2812224630000002</v>
      </c>
      <c r="S1400" s="8">
        <v>156</v>
      </c>
    </row>
    <row r="1401" spans="1:19">
      <c r="A1401" s="8" t="s">
        <v>297</v>
      </c>
      <c r="B1401" s="8">
        <v>1</v>
      </c>
      <c r="C1401" s="9">
        <v>39295</v>
      </c>
      <c r="D1401" s="8" t="s">
        <v>947</v>
      </c>
      <c r="E1401" s="8">
        <v>42.267700859999998</v>
      </c>
      <c r="F1401" s="8">
        <v>-99.248321259999997</v>
      </c>
      <c r="G1401" s="8" t="s">
        <v>954</v>
      </c>
      <c r="H1401" s="8">
        <v>7.3</v>
      </c>
      <c r="I1401" s="8">
        <v>-19.96</v>
      </c>
      <c r="J1401" s="12">
        <v>2.8846279620000002</v>
      </c>
      <c r="K1401" s="8">
        <v>619.75</v>
      </c>
      <c r="L1401" s="8">
        <f t="shared" si="23"/>
        <v>1787748.1794495003</v>
      </c>
      <c r="M1401" s="8">
        <v>1</v>
      </c>
      <c r="N1401" s="12">
        <v>0</v>
      </c>
      <c r="O1401" s="8">
        <v>8603</v>
      </c>
      <c r="P1401" s="8">
        <v>0</v>
      </c>
      <c r="Q1401" s="8" t="s">
        <v>2069</v>
      </c>
      <c r="R1401" s="12">
        <v>10.344223019999999</v>
      </c>
      <c r="S1401" s="8">
        <v>1277</v>
      </c>
    </row>
    <row r="1402" spans="1:19">
      <c r="A1402" s="8" t="s">
        <v>298</v>
      </c>
      <c r="B1402" s="8">
        <v>1</v>
      </c>
      <c r="C1402" s="9">
        <v>39344</v>
      </c>
      <c r="D1402" s="8" t="s">
        <v>947</v>
      </c>
      <c r="E1402" s="8">
        <v>38.476035430000003</v>
      </c>
      <c r="F1402" s="8">
        <v>-119.99977610000001</v>
      </c>
      <c r="G1402" s="8" t="s">
        <v>949</v>
      </c>
      <c r="H1402" s="8">
        <v>3.53</v>
      </c>
      <c r="I1402" s="8">
        <v>-22.11</v>
      </c>
      <c r="J1402" s="12">
        <v>13.05096584</v>
      </c>
      <c r="K1402" s="8">
        <v>1246.72</v>
      </c>
      <c r="L1402" s="8">
        <f t="shared" si="23"/>
        <v>16270900.1320448</v>
      </c>
      <c r="M1402" s="8">
        <v>2</v>
      </c>
      <c r="N1402" s="12">
        <v>0</v>
      </c>
      <c r="O1402" s="8">
        <v>95</v>
      </c>
      <c r="P1402" s="8">
        <v>0.37476231981310587</v>
      </c>
      <c r="Q1402" s="8" t="s">
        <v>2069</v>
      </c>
      <c r="R1402" s="12">
        <v>10.493739576327213</v>
      </c>
      <c r="S1402" s="8">
        <v>18</v>
      </c>
    </row>
    <row r="1403" spans="1:19">
      <c r="A1403" s="8" t="s">
        <v>299</v>
      </c>
      <c r="B1403" s="8">
        <v>1</v>
      </c>
      <c r="C1403" s="9">
        <v>39288</v>
      </c>
      <c r="D1403" s="8" t="s">
        <v>947</v>
      </c>
      <c r="E1403" s="8">
        <v>44.642099250000001</v>
      </c>
      <c r="F1403" s="8">
        <v>-111.39636179999999</v>
      </c>
      <c r="G1403" s="8" t="s">
        <v>949</v>
      </c>
      <c r="H1403" s="8">
        <v>6.13</v>
      </c>
      <c r="I1403" s="8">
        <v>-22.35</v>
      </c>
      <c r="J1403" s="12">
        <v>261.39190660000003</v>
      </c>
      <c r="K1403" s="8">
        <v>873.84</v>
      </c>
      <c r="L1403" s="8">
        <f t="shared" si="23"/>
        <v>228414703.66334403</v>
      </c>
      <c r="M1403" s="8">
        <v>3</v>
      </c>
      <c r="N1403" s="12">
        <v>3.4238110756410083E-2</v>
      </c>
      <c r="O1403" s="8">
        <v>466</v>
      </c>
      <c r="P1403" s="8">
        <v>6.6570203011786747E-2</v>
      </c>
      <c r="Q1403" s="8" t="s">
        <v>2069</v>
      </c>
      <c r="R1403" s="12">
        <v>4.3743444153668749</v>
      </c>
      <c r="S1403" s="8">
        <v>245</v>
      </c>
    </row>
    <row r="1404" spans="1:19">
      <c r="A1404" s="8" t="s">
        <v>300</v>
      </c>
      <c r="B1404" s="8">
        <v>1</v>
      </c>
      <c r="C1404" s="9">
        <v>39280</v>
      </c>
      <c r="D1404" s="8" t="s">
        <v>947</v>
      </c>
      <c r="E1404" s="8">
        <v>33.468351509999998</v>
      </c>
      <c r="F1404" s="8">
        <v>-86.644454510000003</v>
      </c>
      <c r="G1404" s="8" t="s">
        <v>957</v>
      </c>
      <c r="H1404" s="8">
        <v>6.27</v>
      </c>
      <c r="I1404" s="8">
        <v>-28.16</v>
      </c>
      <c r="J1404" s="12">
        <v>109.2187538</v>
      </c>
      <c r="K1404" s="8">
        <v>1449.25</v>
      </c>
      <c r="L1404" s="8">
        <f t="shared" si="23"/>
        <v>158285278.94464999</v>
      </c>
      <c r="M1404" s="8">
        <v>3</v>
      </c>
      <c r="N1404" s="12">
        <v>3.1041122957768081</v>
      </c>
      <c r="O1404" s="8">
        <v>290</v>
      </c>
      <c r="P1404" s="8">
        <v>6.1664180488021643</v>
      </c>
      <c r="Q1404" s="8" t="s">
        <v>2070</v>
      </c>
      <c r="R1404" s="12">
        <v>29.749650013818556</v>
      </c>
      <c r="S1404" s="8">
        <v>222</v>
      </c>
    </row>
    <row r="1405" spans="1:19">
      <c r="A1405" s="8" t="s">
        <v>301</v>
      </c>
      <c r="B1405" s="8">
        <v>1</v>
      </c>
      <c r="C1405" s="9">
        <v>39308</v>
      </c>
      <c r="D1405" s="8" t="s">
        <v>947</v>
      </c>
      <c r="E1405" s="8">
        <v>45.987382279999999</v>
      </c>
      <c r="F1405" s="8">
        <v>-89.350465450000002</v>
      </c>
      <c r="G1405" s="8" t="s">
        <v>952</v>
      </c>
      <c r="H1405" s="8">
        <v>-0.79</v>
      </c>
      <c r="I1405" s="8">
        <v>-26.83</v>
      </c>
      <c r="J1405" s="12">
        <v>5.0816721100000004</v>
      </c>
      <c r="K1405" s="8">
        <v>793.33</v>
      </c>
      <c r="L1405" s="8">
        <f t="shared" si="23"/>
        <v>4031442.9350263001</v>
      </c>
      <c r="M1405" s="8">
        <v>1</v>
      </c>
      <c r="N1405" s="12">
        <v>0</v>
      </c>
      <c r="O1405" s="8">
        <v>698</v>
      </c>
      <c r="P1405" s="8">
        <v>0</v>
      </c>
      <c r="Q1405" s="8" t="s">
        <v>2069</v>
      </c>
      <c r="R1405" s="12">
        <v>6.3084472419999997</v>
      </c>
      <c r="S1405" s="8">
        <v>22</v>
      </c>
    </row>
    <row r="1406" spans="1:19">
      <c r="A1406" s="8" t="s">
        <v>302</v>
      </c>
      <c r="B1406" s="8">
        <v>1</v>
      </c>
      <c r="C1406" s="9">
        <v>39289</v>
      </c>
      <c r="D1406" s="8" t="s">
        <v>947</v>
      </c>
      <c r="E1406" s="8">
        <v>44.023835079999998</v>
      </c>
      <c r="F1406" s="8">
        <v>-124.0796101</v>
      </c>
      <c r="G1406" s="8" t="s">
        <v>949</v>
      </c>
      <c r="H1406" s="8">
        <v>3.43</v>
      </c>
      <c r="I1406" s="8">
        <v>-28.06</v>
      </c>
      <c r="J1406" s="12">
        <v>2.548949237</v>
      </c>
      <c r="K1406" s="8">
        <v>1876.6</v>
      </c>
      <c r="L1406" s="8">
        <f t="shared" si="23"/>
        <v>4783358.1381542003</v>
      </c>
      <c r="M1406" s="8">
        <v>1</v>
      </c>
      <c r="N1406" s="12">
        <v>0</v>
      </c>
      <c r="O1406" s="8">
        <v>110</v>
      </c>
      <c r="P1406" s="8">
        <v>9.1495811377745373E-2</v>
      </c>
      <c r="Q1406" s="8" t="s">
        <v>2069</v>
      </c>
      <c r="R1406" s="12">
        <v>2.7124947645075057</v>
      </c>
      <c r="S1406" s="8">
        <v>59</v>
      </c>
    </row>
    <row r="1407" spans="1:19">
      <c r="A1407" s="8" t="s">
        <v>303</v>
      </c>
      <c r="B1407" s="8">
        <v>1</v>
      </c>
      <c r="C1407" s="9">
        <v>39259</v>
      </c>
      <c r="D1407" s="8" t="s">
        <v>947</v>
      </c>
      <c r="E1407" s="8">
        <v>48.188073780000003</v>
      </c>
      <c r="F1407" s="8">
        <v>-98.066225099999997</v>
      </c>
      <c r="G1407" s="8" t="s">
        <v>953</v>
      </c>
      <c r="H1407" s="8">
        <v>16</v>
      </c>
      <c r="I1407" s="8">
        <v>-28.11</v>
      </c>
      <c r="J1407" s="12">
        <v>175.0822776</v>
      </c>
      <c r="K1407" s="8">
        <v>480.64</v>
      </c>
      <c r="L1407" s="8">
        <f t="shared" si="23"/>
        <v>84151545.905663997</v>
      </c>
      <c r="M1407" s="8">
        <v>3</v>
      </c>
      <c r="N1407" s="12">
        <v>52.630161118031971</v>
      </c>
      <c r="O1407" s="8">
        <v>1593</v>
      </c>
      <c r="P1407" s="8">
        <v>53.648964613994714</v>
      </c>
      <c r="Q1407" s="8" t="s">
        <v>2071</v>
      </c>
      <c r="R1407" s="12">
        <v>80.90328410717207</v>
      </c>
      <c r="S1407" s="8">
        <v>889</v>
      </c>
    </row>
    <row r="1408" spans="1:19">
      <c r="A1408" s="8" t="s">
        <v>304</v>
      </c>
      <c r="B1408" s="8">
        <v>1</v>
      </c>
      <c r="C1408" s="9">
        <v>39275</v>
      </c>
      <c r="D1408" s="8" t="s">
        <v>947</v>
      </c>
      <c r="E1408" s="8">
        <v>39.715719190000002</v>
      </c>
      <c r="F1408" s="8">
        <v>-86.211628450000006</v>
      </c>
      <c r="G1408" s="8" t="s">
        <v>953</v>
      </c>
      <c r="H1408" s="8">
        <v>17.38</v>
      </c>
      <c r="I1408" s="8">
        <v>-22.31</v>
      </c>
      <c r="J1408" s="12">
        <v>4.8505839450000003</v>
      </c>
      <c r="K1408" s="8">
        <v>1015.67</v>
      </c>
      <c r="L1408" s="8">
        <f t="shared" si="23"/>
        <v>4926592.5954181505</v>
      </c>
      <c r="M1408" s="8">
        <v>1</v>
      </c>
      <c r="N1408" s="12">
        <v>0</v>
      </c>
      <c r="O1408" s="8">
        <v>1546</v>
      </c>
      <c r="P1408" s="8">
        <v>15.574095586546951</v>
      </c>
      <c r="Q1408" s="8" t="s">
        <v>2070</v>
      </c>
      <c r="R1408" s="12">
        <v>80.784617075505295</v>
      </c>
      <c r="S1408" s="8">
        <v>865</v>
      </c>
    </row>
    <row r="1409" spans="1:19">
      <c r="A1409" s="8" t="s">
        <v>305</v>
      </c>
      <c r="B1409" s="8">
        <v>1</v>
      </c>
      <c r="C1409" s="9">
        <v>39302</v>
      </c>
      <c r="D1409" s="8" t="s">
        <v>947</v>
      </c>
      <c r="E1409" s="8">
        <v>41.555495270000002</v>
      </c>
      <c r="F1409" s="8">
        <v>-75.707048659999998</v>
      </c>
      <c r="G1409" s="8" t="s">
        <v>951</v>
      </c>
      <c r="H1409" s="8">
        <v>4.25</v>
      </c>
      <c r="I1409" s="8">
        <v>-22.85</v>
      </c>
      <c r="J1409" s="12">
        <v>119.82788480000001</v>
      </c>
      <c r="K1409" s="8">
        <v>1128.04</v>
      </c>
      <c r="L1409" s="8">
        <f t="shared" si="23"/>
        <v>135170647.169792</v>
      </c>
      <c r="M1409" s="8">
        <v>3</v>
      </c>
      <c r="N1409" s="12">
        <v>3.1810329334962941</v>
      </c>
      <c r="O1409" s="8">
        <v>601</v>
      </c>
      <c r="P1409" s="8">
        <v>3.9522557278754538</v>
      </c>
      <c r="Q1409" s="8" t="s">
        <v>2070</v>
      </c>
      <c r="R1409" s="12">
        <v>30.758788010487354</v>
      </c>
      <c r="S1409" s="8">
        <v>204</v>
      </c>
    </row>
    <row r="1410" spans="1:19">
      <c r="A1410" s="8" t="s">
        <v>306</v>
      </c>
      <c r="B1410" s="8">
        <v>1</v>
      </c>
      <c r="C1410" s="9">
        <v>39301</v>
      </c>
      <c r="D1410" s="8" t="s">
        <v>947</v>
      </c>
      <c r="E1410" s="8">
        <v>45.080296599999997</v>
      </c>
      <c r="F1410" s="8">
        <v>-71.351887910000002</v>
      </c>
      <c r="G1410" s="8" t="s">
        <v>951</v>
      </c>
      <c r="H1410" s="8">
        <v>7.18</v>
      </c>
      <c r="I1410" s="8">
        <v>-26.26</v>
      </c>
      <c r="J1410" s="12">
        <v>5.9192113219999998</v>
      </c>
      <c r="K1410" s="8">
        <v>1117.1300000000001</v>
      </c>
      <c r="L1410" s="8">
        <f t="shared" si="23"/>
        <v>6612528.5441458598</v>
      </c>
      <c r="M1410" s="8">
        <v>1</v>
      </c>
      <c r="N1410" s="12">
        <v>0</v>
      </c>
      <c r="O1410" s="8">
        <v>256</v>
      </c>
      <c r="P1410" s="8">
        <v>0.43910276346102722</v>
      </c>
      <c r="Q1410" s="8" t="s">
        <v>2069</v>
      </c>
      <c r="R1410" s="12">
        <v>8.4814389562801615</v>
      </c>
      <c r="S1410" s="8">
        <v>68</v>
      </c>
    </row>
    <row r="1411" spans="1:19">
      <c r="A1411" s="8" t="s">
        <v>307</v>
      </c>
      <c r="B1411" s="8">
        <v>1</v>
      </c>
      <c r="C1411" s="9">
        <v>39302</v>
      </c>
      <c r="D1411" s="8" t="s">
        <v>947</v>
      </c>
      <c r="E1411" s="8">
        <v>44.927213049999999</v>
      </c>
      <c r="F1411" s="8">
        <v>-97.439827260000001</v>
      </c>
      <c r="G1411" s="8" t="s">
        <v>953</v>
      </c>
      <c r="H1411" s="8">
        <v>4.67</v>
      </c>
      <c r="I1411" s="8">
        <v>-21.59</v>
      </c>
      <c r="J1411" s="12">
        <v>12.609144880000001</v>
      </c>
      <c r="K1411" s="8">
        <v>573.17999999999995</v>
      </c>
      <c r="L1411" s="8">
        <f t="shared" si="23"/>
        <v>7227309.6623184001</v>
      </c>
      <c r="M1411" s="8">
        <v>2</v>
      </c>
      <c r="N1411" s="12">
        <v>43.189216547411107</v>
      </c>
      <c r="O1411" s="8">
        <v>6603</v>
      </c>
      <c r="P1411" s="8">
        <v>43.780346982974791</v>
      </c>
      <c r="Q1411" s="8" t="s">
        <v>2071</v>
      </c>
      <c r="R1411" s="12">
        <v>108.19176445375771</v>
      </c>
      <c r="S1411" s="8">
        <v>2425</v>
      </c>
    </row>
    <row r="1412" spans="1:19">
      <c r="A1412" s="8" t="s">
        <v>308</v>
      </c>
      <c r="B1412" s="8">
        <v>1</v>
      </c>
      <c r="C1412" s="9">
        <v>39260</v>
      </c>
      <c r="D1412" s="8" t="s">
        <v>947</v>
      </c>
      <c r="E1412" s="8">
        <v>35.052464970000003</v>
      </c>
      <c r="F1412" s="8">
        <v>-79.208672590000006</v>
      </c>
      <c r="G1412" s="8" t="s">
        <v>950</v>
      </c>
      <c r="H1412" s="8">
        <v>1.53</v>
      </c>
      <c r="I1412" s="8">
        <v>-28.14</v>
      </c>
      <c r="J1412" s="12">
        <v>33.831996060000002</v>
      </c>
      <c r="K1412" s="8">
        <v>1213.53</v>
      </c>
      <c r="L1412" s="8">
        <f t="shared" si="23"/>
        <v>41056142.178691797</v>
      </c>
      <c r="M1412" s="8">
        <v>2</v>
      </c>
      <c r="N1412" s="12">
        <v>0</v>
      </c>
      <c r="O1412" s="8">
        <v>86</v>
      </c>
      <c r="P1412" s="8">
        <v>1.0268043664462403</v>
      </c>
      <c r="Q1412" s="8" t="s">
        <v>2069</v>
      </c>
      <c r="R1412" s="12">
        <v>15.825268191060928</v>
      </c>
      <c r="S1412" s="8">
        <v>11</v>
      </c>
    </row>
    <row r="1413" spans="1:19">
      <c r="A1413" s="8" t="s">
        <v>309</v>
      </c>
      <c r="B1413" s="8">
        <v>1</v>
      </c>
      <c r="C1413" s="9">
        <v>39310</v>
      </c>
      <c r="D1413" s="8" t="s">
        <v>947</v>
      </c>
      <c r="E1413" s="8">
        <v>40.689749329999998</v>
      </c>
      <c r="F1413" s="8">
        <v>-110.3847622</v>
      </c>
      <c r="G1413" s="8" t="s">
        <v>949</v>
      </c>
      <c r="H1413" s="8">
        <v>2.31</v>
      </c>
      <c r="I1413" s="8">
        <v>-15.77</v>
      </c>
      <c r="J1413" s="12">
        <v>4.5508628800000004</v>
      </c>
      <c r="K1413" s="8">
        <v>872.67</v>
      </c>
      <c r="L1413" s="8">
        <f t="shared" ref="L1413:L1476" si="24">J1413*K1413*1000</f>
        <v>3971401.5094896005</v>
      </c>
      <c r="M1413" s="8">
        <v>1</v>
      </c>
      <c r="N1413" s="12">
        <v>0</v>
      </c>
      <c r="O1413" s="8">
        <v>380</v>
      </c>
      <c r="P1413" s="8">
        <v>0</v>
      </c>
      <c r="Q1413" s="8" t="s">
        <v>2069</v>
      </c>
      <c r="R1413" s="12">
        <v>5.9626913070000001</v>
      </c>
      <c r="S1413" s="8">
        <v>13</v>
      </c>
    </row>
    <row r="1414" spans="1:19">
      <c r="A1414" s="8" t="s">
        <v>310</v>
      </c>
      <c r="B1414" s="8">
        <v>1</v>
      </c>
      <c r="C1414" s="9">
        <v>39289</v>
      </c>
      <c r="D1414" s="8" t="s">
        <v>947</v>
      </c>
      <c r="E1414" s="8">
        <v>38.701797939999999</v>
      </c>
      <c r="F1414" s="8">
        <v>-90.095027459999997</v>
      </c>
      <c r="G1414" s="8" t="s">
        <v>953</v>
      </c>
      <c r="H1414" s="8">
        <v>12.34</v>
      </c>
      <c r="I1414" s="8">
        <v>-23.97</v>
      </c>
      <c r="J1414" s="12">
        <v>48.349808019999998</v>
      </c>
      <c r="K1414" s="8">
        <v>1009.05</v>
      </c>
      <c r="L1414" s="8">
        <f t="shared" si="24"/>
        <v>48787373.782580994</v>
      </c>
      <c r="M1414" s="8">
        <v>2</v>
      </c>
      <c r="N1414" s="12">
        <v>18.228441398059559</v>
      </c>
      <c r="O1414" s="8">
        <v>2273</v>
      </c>
      <c r="P1414" s="8">
        <v>29.168874240754434</v>
      </c>
      <c r="Q1414" s="8" t="s">
        <v>2070</v>
      </c>
      <c r="R1414" s="12">
        <v>89.094731232935899</v>
      </c>
      <c r="S1414" s="8">
        <v>804</v>
      </c>
    </row>
    <row r="1415" spans="1:19">
      <c r="A1415" s="8" t="s">
        <v>311</v>
      </c>
      <c r="B1415" s="8">
        <v>1</v>
      </c>
      <c r="C1415" s="9">
        <v>39289</v>
      </c>
      <c r="D1415" s="8" t="s">
        <v>947</v>
      </c>
      <c r="E1415" s="8">
        <v>42.541987759999998</v>
      </c>
      <c r="F1415" s="8">
        <v>-72.957788210000004</v>
      </c>
      <c r="G1415" s="8" t="s">
        <v>951</v>
      </c>
      <c r="H1415" s="8">
        <v>3.31</v>
      </c>
      <c r="I1415" s="8">
        <v>-24.87</v>
      </c>
      <c r="J1415" s="12">
        <v>1.6265474520000001</v>
      </c>
      <c r="K1415" s="8">
        <v>1309</v>
      </c>
      <c r="L1415" s="8">
        <f t="shared" si="24"/>
        <v>2129150.614668</v>
      </c>
      <c r="M1415" s="8">
        <v>1</v>
      </c>
      <c r="N1415" s="12">
        <v>0</v>
      </c>
      <c r="O1415" s="8">
        <v>243</v>
      </c>
      <c r="P1415" s="8">
        <v>0</v>
      </c>
      <c r="Q1415" s="8" t="s">
        <v>2069</v>
      </c>
      <c r="R1415" s="12">
        <v>11.592700000000001</v>
      </c>
      <c r="S1415" s="8">
        <v>36</v>
      </c>
    </row>
    <row r="1416" spans="1:19">
      <c r="A1416" s="8" t="s">
        <v>312</v>
      </c>
      <c r="B1416" s="8">
        <v>1</v>
      </c>
      <c r="C1416" s="9">
        <v>39280</v>
      </c>
      <c r="D1416" s="8" t="s">
        <v>947</v>
      </c>
      <c r="E1416" s="8">
        <v>42.772394069999997</v>
      </c>
      <c r="F1416" s="8">
        <v>-118.446839</v>
      </c>
      <c r="G1416" s="8" t="s">
        <v>955</v>
      </c>
      <c r="H1416" s="8">
        <v>6.79</v>
      </c>
      <c r="I1416" s="8">
        <v>-24.66</v>
      </c>
      <c r="J1416" s="12">
        <v>56.449001359999997</v>
      </c>
      <c r="K1416" s="8">
        <v>427.96</v>
      </c>
      <c r="L1416" s="8">
        <f t="shared" si="24"/>
        <v>24157914.622025598</v>
      </c>
      <c r="M1416" s="8">
        <v>2</v>
      </c>
      <c r="N1416" s="12">
        <v>1.0399240173555482</v>
      </c>
      <c r="O1416" s="8">
        <v>1864</v>
      </c>
      <c r="P1416" s="8">
        <v>1.0399240173555482</v>
      </c>
      <c r="Q1416" s="8" t="s">
        <v>2070</v>
      </c>
      <c r="R1416" s="12">
        <v>24.069500307804915</v>
      </c>
      <c r="S1416" s="8">
        <v>895</v>
      </c>
    </row>
    <row r="1417" spans="1:19">
      <c r="A1417" s="8" t="s">
        <v>313</v>
      </c>
      <c r="B1417" s="8">
        <v>1</v>
      </c>
      <c r="C1417" s="9">
        <v>39301</v>
      </c>
      <c r="D1417" s="8" t="s">
        <v>947</v>
      </c>
      <c r="E1417" s="8">
        <v>43.96358712</v>
      </c>
      <c r="F1417" s="8">
        <v>-121.78048250000001</v>
      </c>
      <c r="G1417" s="8" t="s">
        <v>949</v>
      </c>
      <c r="H1417" s="8">
        <v>1.1100000000000001</v>
      </c>
      <c r="I1417" s="8">
        <v>-15.81</v>
      </c>
      <c r="J1417" s="12">
        <v>137.490939</v>
      </c>
      <c r="K1417" s="8">
        <v>2042.11</v>
      </c>
      <c r="L1417" s="8">
        <f t="shared" si="24"/>
        <v>280771621.44128996</v>
      </c>
      <c r="M1417" s="8">
        <v>3</v>
      </c>
      <c r="N1417" s="12">
        <v>0</v>
      </c>
      <c r="O1417" s="8">
        <v>462</v>
      </c>
      <c r="P1417" s="8">
        <v>2.4899764187369465E-2</v>
      </c>
      <c r="Q1417" s="8" t="s">
        <v>2069</v>
      </c>
      <c r="R1417" s="12">
        <v>2.5150794587260079</v>
      </c>
      <c r="S1417" s="8">
        <v>40</v>
      </c>
    </row>
    <row r="1418" spans="1:19">
      <c r="A1418" s="8" t="s">
        <v>314</v>
      </c>
      <c r="B1418" s="8">
        <v>1</v>
      </c>
      <c r="C1418" s="9">
        <v>39260</v>
      </c>
      <c r="D1418" s="8" t="s">
        <v>947</v>
      </c>
      <c r="E1418" s="8">
        <v>44.90724118</v>
      </c>
      <c r="F1418" s="8">
        <v>-93.242372509999996</v>
      </c>
      <c r="G1418" s="8" t="s">
        <v>952</v>
      </c>
      <c r="H1418" s="8">
        <v>9.8800000000000008</v>
      </c>
      <c r="I1418" s="8">
        <v>-20.75</v>
      </c>
      <c r="J1418" s="12">
        <v>11.285928950000001</v>
      </c>
      <c r="K1418" s="8">
        <v>771.75</v>
      </c>
      <c r="L1418" s="8">
        <f t="shared" si="24"/>
        <v>8709915.6671625003</v>
      </c>
      <c r="M1418" s="8">
        <v>2</v>
      </c>
      <c r="N1418" s="12">
        <v>3.0926497175936944</v>
      </c>
      <c r="O1418" s="8">
        <v>635</v>
      </c>
      <c r="P1418" s="8">
        <v>31.579488233443112</v>
      </c>
      <c r="Q1418" s="8" t="s">
        <v>2070</v>
      </c>
      <c r="R1418" s="12">
        <v>115.67125623477159</v>
      </c>
      <c r="S1418" s="8">
        <v>509</v>
      </c>
    </row>
    <row r="1419" spans="1:19">
      <c r="A1419" s="8" t="s">
        <v>315</v>
      </c>
      <c r="B1419" s="8">
        <v>1</v>
      </c>
      <c r="C1419" s="9">
        <v>39247</v>
      </c>
      <c r="D1419" s="8" t="s">
        <v>947</v>
      </c>
      <c r="E1419" s="8">
        <v>38.823499269999999</v>
      </c>
      <c r="F1419" s="8">
        <v>-80.61407853</v>
      </c>
      <c r="G1419" s="8" t="s">
        <v>957</v>
      </c>
      <c r="H1419" s="8">
        <v>4.66</v>
      </c>
      <c r="I1419" s="8">
        <v>-24.71</v>
      </c>
      <c r="J1419" s="12">
        <v>415.04079259999997</v>
      </c>
      <c r="K1419" s="8">
        <v>1333.34</v>
      </c>
      <c r="L1419" s="8">
        <f t="shared" si="24"/>
        <v>553390490.40528393</v>
      </c>
      <c r="M1419" s="8">
        <v>3</v>
      </c>
      <c r="N1419" s="12">
        <v>0.14597004798125476</v>
      </c>
      <c r="O1419" s="8">
        <v>249</v>
      </c>
      <c r="P1419" s="8">
        <v>0.22727600949555438</v>
      </c>
      <c r="Q1419" s="8" t="s">
        <v>2069</v>
      </c>
      <c r="R1419" s="12">
        <v>12.553308900582739</v>
      </c>
      <c r="S1419" s="8">
        <v>56</v>
      </c>
    </row>
    <row r="1420" spans="1:19">
      <c r="A1420" s="8" t="s">
        <v>316</v>
      </c>
      <c r="B1420" s="8">
        <v>1</v>
      </c>
      <c r="C1420" s="9">
        <v>39274</v>
      </c>
      <c r="D1420" s="8" t="s">
        <v>947</v>
      </c>
      <c r="E1420" s="8">
        <v>45.992945880000001</v>
      </c>
      <c r="F1420" s="8">
        <v>-95.687606070000001</v>
      </c>
      <c r="G1420" s="8" t="s">
        <v>952</v>
      </c>
      <c r="H1420" s="8">
        <v>10.63</v>
      </c>
      <c r="I1420" s="8">
        <v>-22.49</v>
      </c>
      <c r="J1420" s="12">
        <v>22.317981240000002</v>
      </c>
      <c r="K1420" s="8">
        <v>617.78</v>
      </c>
      <c r="L1420" s="8">
        <f t="shared" si="24"/>
        <v>13787602.4504472</v>
      </c>
      <c r="M1420" s="8">
        <v>2</v>
      </c>
      <c r="N1420" s="12">
        <v>65.497546497624</v>
      </c>
      <c r="O1420" s="8">
        <v>1343</v>
      </c>
      <c r="P1420" s="8">
        <v>65.654634454159989</v>
      </c>
      <c r="Q1420" s="8" t="s">
        <v>2071</v>
      </c>
      <c r="R1420" s="12">
        <v>128.43334681093819</v>
      </c>
      <c r="S1420" s="8">
        <v>553</v>
      </c>
    </row>
    <row r="1421" spans="1:19">
      <c r="A1421" s="8" t="s">
        <v>317</v>
      </c>
      <c r="B1421" s="8">
        <v>1</v>
      </c>
      <c r="C1421" s="9">
        <v>39308</v>
      </c>
      <c r="D1421" s="8" t="s">
        <v>947</v>
      </c>
      <c r="E1421" s="8">
        <v>38.996919409999997</v>
      </c>
      <c r="F1421" s="8">
        <v>-108.0510627</v>
      </c>
      <c r="G1421" s="8" t="s">
        <v>949</v>
      </c>
      <c r="H1421" s="8">
        <v>3.15</v>
      </c>
      <c r="I1421" s="8">
        <v>-20.56</v>
      </c>
      <c r="J1421" s="12">
        <v>5.6131419380000001</v>
      </c>
      <c r="K1421" s="8">
        <v>910.88</v>
      </c>
      <c r="L1421" s="8">
        <f t="shared" si="24"/>
        <v>5112898.7284854399</v>
      </c>
      <c r="M1421" s="8">
        <v>1</v>
      </c>
      <c r="N1421" s="12">
        <v>0</v>
      </c>
      <c r="O1421" s="8">
        <v>198</v>
      </c>
      <c r="P1421" s="8">
        <v>0</v>
      </c>
      <c r="Q1421" s="8" t="s">
        <v>2069</v>
      </c>
      <c r="R1421" s="12">
        <v>5.2105011939999999</v>
      </c>
      <c r="S1421" s="8">
        <v>81</v>
      </c>
    </row>
    <row r="1422" spans="1:19">
      <c r="A1422" s="8" t="s">
        <v>318</v>
      </c>
      <c r="B1422" s="8">
        <v>1</v>
      </c>
      <c r="C1422" s="9">
        <v>39266</v>
      </c>
      <c r="D1422" s="8" t="s">
        <v>947</v>
      </c>
      <c r="E1422" s="8">
        <v>41.989430910000003</v>
      </c>
      <c r="F1422" s="8">
        <v>-71.597553500000004</v>
      </c>
      <c r="G1422" s="8" t="s">
        <v>951</v>
      </c>
      <c r="H1422" s="8">
        <v>8.4700000000000006</v>
      </c>
      <c r="I1422" s="8">
        <v>-27.55</v>
      </c>
      <c r="J1422" s="12">
        <v>224.07929730000001</v>
      </c>
      <c r="K1422" s="8">
        <v>1274.68</v>
      </c>
      <c r="L1422" s="8">
        <f t="shared" si="24"/>
        <v>285629398.68236405</v>
      </c>
      <c r="M1422" s="8">
        <v>3</v>
      </c>
      <c r="N1422" s="12">
        <v>1.6753830524440867</v>
      </c>
      <c r="O1422" s="8">
        <v>479</v>
      </c>
      <c r="P1422" s="8">
        <v>3.8001773321341092</v>
      </c>
      <c r="Q1422" s="8" t="s">
        <v>2069</v>
      </c>
      <c r="R1422" s="12">
        <v>23.141149438069348</v>
      </c>
      <c r="S1422" s="8">
        <v>138</v>
      </c>
    </row>
    <row r="1423" spans="1:19">
      <c r="A1423" s="8" t="s">
        <v>319</v>
      </c>
      <c r="B1423" s="8">
        <v>1</v>
      </c>
      <c r="C1423" s="9">
        <v>39273</v>
      </c>
      <c r="D1423" s="8" t="s">
        <v>947</v>
      </c>
      <c r="E1423" s="8">
        <v>40.671414069999997</v>
      </c>
      <c r="F1423" s="8">
        <v>-99.055522080000003</v>
      </c>
      <c r="G1423" s="8" t="s">
        <v>954</v>
      </c>
      <c r="H1423" s="8">
        <v>9.56</v>
      </c>
      <c r="I1423" s="8">
        <v>-20.37</v>
      </c>
      <c r="J1423" s="12">
        <v>0.88214212299999994</v>
      </c>
      <c r="K1423" s="8">
        <v>645</v>
      </c>
      <c r="L1423" s="8">
        <f t="shared" si="24"/>
        <v>568981.66933499998</v>
      </c>
      <c r="M1423" s="8">
        <v>1</v>
      </c>
      <c r="N1423" s="12">
        <v>161.65430255902621</v>
      </c>
      <c r="O1423" s="8">
        <v>631</v>
      </c>
      <c r="P1423" s="8">
        <v>162.51099143958089</v>
      </c>
      <c r="Q1423" s="8" t="s">
        <v>2071</v>
      </c>
      <c r="R1423" s="12">
        <v>308.05589481107785</v>
      </c>
      <c r="S1423" s="8">
        <v>797</v>
      </c>
    </row>
    <row r="1424" spans="1:19">
      <c r="A1424" s="8" t="s">
        <v>320</v>
      </c>
      <c r="B1424" s="8">
        <v>1</v>
      </c>
      <c r="C1424" s="9">
        <v>39288</v>
      </c>
      <c r="D1424" s="8" t="s">
        <v>947</v>
      </c>
      <c r="E1424" s="8">
        <v>37.147277520000003</v>
      </c>
      <c r="F1424" s="8">
        <v>-119.51558970000001</v>
      </c>
      <c r="G1424" s="8" t="s">
        <v>955</v>
      </c>
      <c r="H1424" s="8">
        <v>2.86</v>
      </c>
      <c r="I1424" s="8">
        <v>-22.53</v>
      </c>
      <c r="J1424" s="12">
        <v>3784.5578949999999</v>
      </c>
      <c r="K1424" s="8">
        <v>1070.52</v>
      </c>
      <c r="L1424" s="8">
        <f t="shared" si="24"/>
        <v>4051444917.7553997</v>
      </c>
      <c r="M1424" s="8">
        <v>4</v>
      </c>
      <c r="N1424" s="12">
        <v>0</v>
      </c>
      <c r="O1424" s="8">
        <v>79</v>
      </c>
      <c r="P1424" s="8">
        <v>0.27055281103052065</v>
      </c>
      <c r="Q1424" s="8" t="s">
        <v>2069</v>
      </c>
      <c r="R1424" s="12">
        <v>6.0703180023868679</v>
      </c>
      <c r="S1424" s="8">
        <v>31</v>
      </c>
    </row>
    <row r="1425" spans="1:19">
      <c r="A1425" s="8" t="s">
        <v>321</v>
      </c>
      <c r="B1425" s="8">
        <v>1</v>
      </c>
      <c r="C1425" s="9">
        <v>39279</v>
      </c>
      <c r="D1425" s="8" t="s">
        <v>947</v>
      </c>
      <c r="E1425" s="8">
        <v>34.945821549999998</v>
      </c>
      <c r="F1425" s="8">
        <v>-97.475738199999995</v>
      </c>
      <c r="G1425" s="8" t="s">
        <v>954</v>
      </c>
      <c r="H1425" s="8">
        <v>5.59</v>
      </c>
      <c r="I1425" s="8">
        <v>-27.41</v>
      </c>
      <c r="J1425" s="12">
        <v>6.8819619799999998</v>
      </c>
      <c r="K1425" s="8">
        <v>980.25</v>
      </c>
      <c r="L1425" s="8">
        <f t="shared" si="24"/>
        <v>6746043.2308949996</v>
      </c>
      <c r="M1425" s="8">
        <v>1</v>
      </c>
      <c r="N1425" s="12">
        <v>28.437561057261174</v>
      </c>
      <c r="O1425" s="8">
        <v>829</v>
      </c>
      <c r="P1425" s="8">
        <v>28.554286714586006</v>
      </c>
      <c r="Q1425" s="8" t="s">
        <v>2070</v>
      </c>
      <c r="R1425" s="12">
        <v>103.71361605955964</v>
      </c>
      <c r="S1425" s="8">
        <v>183</v>
      </c>
    </row>
    <row r="1426" spans="1:19">
      <c r="A1426" s="8" t="s">
        <v>322</v>
      </c>
      <c r="B1426" s="8">
        <v>1</v>
      </c>
      <c r="C1426" s="9">
        <v>39275</v>
      </c>
      <c r="D1426" s="8" t="s">
        <v>947</v>
      </c>
      <c r="E1426" s="8">
        <v>46.89269882</v>
      </c>
      <c r="F1426" s="8">
        <v>-99.416650430000004</v>
      </c>
      <c r="G1426" s="8" t="s">
        <v>956</v>
      </c>
      <c r="H1426" s="8">
        <v>8.98</v>
      </c>
      <c r="I1426" s="8">
        <v>-21.35</v>
      </c>
      <c r="J1426" s="12">
        <v>51.176230250000003</v>
      </c>
      <c r="K1426" s="8">
        <v>459</v>
      </c>
      <c r="L1426" s="8">
        <f t="shared" si="24"/>
        <v>23489889.684749998</v>
      </c>
      <c r="M1426" s="8">
        <v>2</v>
      </c>
      <c r="N1426" s="12">
        <v>23.141328175496085</v>
      </c>
      <c r="O1426" s="8">
        <v>4034</v>
      </c>
      <c r="P1426" s="8">
        <v>24.561075853374334</v>
      </c>
      <c r="Q1426" s="8" t="s">
        <v>2071</v>
      </c>
      <c r="R1426" s="12">
        <v>55.533118659625302</v>
      </c>
      <c r="S1426" s="8">
        <v>9379</v>
      </c>
    </row>
    <row r="1427" spans="1:19">
      <c r="A1427" s="8" t="s">
        <v>323</v>
      </c>
      <c r="B1427" s="8">
        <v>1</v>
      </c>
      <c r="C1427" s="9">
        <v>39343</v>
      </c>
      <c r="D1427" s="8" t="s">
        <v>947</v>
      </c>
      <c r="E1427" s="8">
        <v>28.866543740000001</v>
      </c>
      <c r="F1427" s="8">
        <v>-81.682455790000006</v>
      </c>
      <c r="G1427" s="8" t="s">
        <v>950</v>
      </c>
      <c r="H1427" s="8">
        <v>4.59</v>
      </c>
      <c r="I1427" s="8">
        <v>-21.02</v>
      </c>
      <c r="J1427" s="12">
        <v>60.259010629999999</v>
      </c>
      <c r="K1427" s="8">
        <v>1295.97</v>
      </c>
      <c r="L1427" s="8">
        <f t="shared" si="24"/>
        <v>78093870.006161109</v>
      </c>
      <c r="M1427" s="8">
        <v>2</v>
      </c>
      <c r="N1427" s="12">
        <v>11.637837531153638</v>
      </c>
      <c r="O1427" s="8">
        <v>2492</v>
      </c>
      <c r="P1427" s="8">
        <v>15.994066197299595</v>
      </c>
      <c r="Q1427" s="8" t="s">
        <v>2070</v>
      </c>
      <c r="R1427" s="12">
        <v>42.001952779572512</v>
      </c>
      <c r="S1427" s="8">
        <v>190</v>
      </c>
    </row>
    <row r="1428" spans="1:19">
      <c r="A1428" s="8" t="s">
        <v>324</v>
      </c>
      <c r="B1428" s="8">
        <v>1</v>
      </c>
      <c r="C1428" s="9">
        <v>39335</v>
      </c>
      <c r="D1428" s="8" t="s">
        <v>947</v>
      </c>
      <c r="E1428" s="8">
        <v>30.751073269999999</v>
      </c>
      <c r="F1428" s="8">
        <v>-93.111402609999999</v>
      </c>
      <c r="G1428" s="8" t="s">
        <v>950</v>
      </c>
      <c r="H1428" s="8">
        <v>4.0999999999999996</v>
      </c>
      <c r="I1428" s="8">
        <v>-29.57</v>
      </c>
      <c r="J1428" s="12">
        <v>546.33145179999997</v>
      </c>
      <c r="K1428" s="8">
        <v>1545.24</v>
      </c>
      <c r="L1428" s="8">
        <f t="shared" si="24"/>
        <v>844213212.57943189</v>
      </c>
      <c r="M1428" s="8">
        <v>3</v>
      </c>
      <c r="N1428" s="12">
        <v>6.4107571776448848</v>
      </c>
      <c r="O1428" s="8">
        <v>523</v>
      </c>
      <c r="P1428" s="8">
        <v>6.7014954805133558</v>
      </c>
      <c r="Q1428" s="8" t="s">
        <v>2069</v>
      </c>
      <c r="R1428" s="12">
        <v>20.813243084830816</v>
      </c>
      <c r="S1428" s="8">
        <v>51</v>
      </c>
    </row>
    <row r="1429" spans="1:19">
      <c r="A1429" s="8" t="s">
        <v>325</v>
      </c>
      <c r="B1429" s="8">
        <v>1</v>
      </c>
      <c r="C1429" s="9">
        <v>39287</v>
      </c>
      <c r="D1429" s="8" t="s">
        <v>947</v>
      </c>
      <c r="E1429" s="8">
        <v>32.029855849999997</v>
      </c>
      <c r="F1429" s="8">
        <v>-97.625667120000003</v>
      </c>
      <c r="G1429" s="8" t="s">
        <v>954</v>
      </c>
      <c r="H1429" s="8">
        <v>4.0199999999999996</v>
      </c>
      <c r="I1429" s="8">
        <v>-26.74</v>
      </c>
      <c r="J1429" s="12">
        <v>5.1496344040000004</v>
      </c>
      <c r="K1429" s="8">
        <v>886.67</v>
      </c>
      <c r="L1429" s="8">
        <f t="shared" si="24"/>
        <v>4566026.3369946796</v>
      </c>
      <c r="M1429" s="8">
        <v>1</v>
      </c>
      <c r="N1429" s="12">
        <v>0</v>
      </c>
      <c r="O1429" s="8">
        <v>417</v>
      </c>
      <c r="P1429" s="8">
        <v>0.34110967229742784</v>
      </c>
      <c r="Q1429" s="8" t="s">
        <v>2069</v>
      </c>
      <c r="R1429" s="12">
        <v>11.823320556705681</v>
      </c>
      <c r="S1429" s="8">
        <v>355</v>
      </c>
    </row>
    <row r="1430" spans="1:19">
      <c r="A1430" s="8" t="s">
        <v>326</v>
      </c>
      <c r="B1430" s="8">
        <v>1</v>
      </c>
      <c r="C1430" s="9">
        <v>39337</v>
      </c>
      <c r="D1430" s="8" t="s">
        <v>947</v>
      </c>
      <c r="E1430" s="8">
        <v>39.403849180000002</v>
      </c>
      <c r="F1430" s="8">
        <v>-120.0976296</v>
      </c>
      <c r="G1430" s="8" t="s">
        <v>949</v>
      </c>
      <c r="H1430" s="8">
        <v>4.01</v>
      </c>
      <c r="I1430" s="8">
        <v>-14.08</v>
      </c>
      <c r="J1430" s="12">
        <v>426.65873850000003</v>
      </c>
      <c r="K1430" s="8">
        <v>964.68</v>
      </c>
      <c r="L1430" s="8">
        <f t="shared" si="24"/>
        <v>411589151.85618001</v>
      </c>
      <c r="M1430" s="8">
        <v>3</v>
      </c>
      <c r="N1430" s="12">
        <v>0</v>
      </c>
      <c r="O1430" s="8">
        <v>138</v>
      </c>
      <c r="P1430" s="8">
        <v>8.5914849931053253E-3</v>
      </c>
      <c r="Q1430" s="8" t="s">
        <v>2069</v>
      </c>
      <c r="R1430" s="12">
        <v>4.0122466035237894</v>
      </c>
      <c r="S1430" s="8">
        <v>71</v>
      </c>
    </row>
    <row r="1431" spans="1:19">
      <c r="A1431" s="8" t="s">
        <v>327</v>
      </c>
      <c r="B1431" s="8">
        <v>1</v>
      </c>
      <c r="C1431" s="9">
        <v>39269</v>
      </c>
      <c r="D1431" s="8" t="s">
        <v>947</v>
      </c>
      <c r="E1431" s="8">
        <v>40.218485710000003</v>
      </c>
      <c r="F1431" s="8">
        <v>-105.37849129999999</v>
      </c>
      <c r="G1431" s="8" t="s">
        <v>949</v>
      </c>
      <c r="H1431" s="8">
        <v>1.93</v>
      </c>
      <c r="I1431" s="8">
        <v>-19.75</v>
      </c>
      <c r="J1431" s="12">
        <v>263.30714449999999</v>
      </c>
      <c r="K1431" s="8">
        <v>723.29</v>
      </c>
      <c r="L1431" s="8">
        <f t="shared" si="24"/>
        <v>190447424.545405</v>
      </c>
      <c r="M1431" s="8">
        <v>3</v>
      </c>
      <c r="N1431" s="12">
        <v>0</v>
      </c>
      <c r="O1431" s="8">
        <v>123</v>
      </c>
      <c r="P1431" s="8">
        <v>9.8128890498070023E-3</v>
      </c>
      <c r="Q1431" s="8" t="s">
        <v>2069</v>
      </c>
      <c r="R1431" s="12">
        <v>7.3272442718473716</v>
      </c>
      <c r="S1431" s="8">
        <v>23</v>
      </c>
    </row>
    <row r="1432" spans="1:19">
      <c r="A1432" s="8" t="s">
        <v>328</v>
      </c>
      <c r="B1432" s="8">
        <v>1</v>
      </c>
      <c r="C1432" s="9">
        <v>39247</v>
      </c>
      <c r="D1432" s="8" t="s">
        <v>947</v>
      </c>
      <c r="E1432" s="8">
        <v>39.175339030000004</v>
      </c>
      <c r="F1432" s="8">
        <v>-75.532172410000001</v>
      </c>
      <c r="G1432" s="8" t="s">
        <v>950</v>
      </c>
      <c r="H1432" s="8">
        <v>5.22</v>
      </c>
      <c r="I1432" s="8">
        <v>-27.38</v>
      </c>
      <c r="J1432" s="12">
        <v>80.091073730000005</v>
      </c>
      <c r="K1432" s="8">
        <v>1138.6099999999999</v>
      </c>
      <c r="L1432" s="8">
        <f t="shared" si="24"/>
        <v>91192497.459715307</v>
      </c>
      <c r="M1432" s="8">
        <v>2</v>
      </c>
      <c r="N1432" s="12">
        <v>29.036816360334242</v>
      </c>
      <c r="O1432" s="8">
        <v>2030</v>
      </c>
      <c r="P1432" s="8">
        <v>36.665362612063959</v>
      </c>
      <c r="Q1432" s="8" t="s">
        <v>2071</v>
      </c>
      <c r="R1432" s="12">
        <v>83.89077690507844</v>
      </c>
      <c r="S1432" s="8">
        <v>210</v>
      </c>
    </row>
    <row r="1433" spans="1:19">
      <c r="A1433" s="8" t="s">
        <v>329</v>
      </c>
      <c r="B1433" s="8">
        <v>1</v>
      </c>
      <c r="C1433" s="9">
        <v>39281</v>
      </c>
      <c r="D1433" s="8" t="s">
        <v>947</v>
      </c>
      <c r="E1433" s="8">
        <v>46.477467670000003</v>
      </c>
      <c r="F1433" s="8">
        <v>-103.2176549</v>
      </c>
      <c r="G1433" s="8" t="s">
        <v>956</v>
      </c>
      <c r="H1433" s="8">
        <v>11.17</v>
      </c>
      <c r="I1433" s="8">
        <v>-21.8</v>
      </c>
      <c r="J1433" s="12">
        <v>1.6651145570000001</v>
      </c>
      <c r="K1433" s="8">
        <v>393.5</v>
      </c>
      <c r="L1433" s="8">
        <f t="shared" si="24"/>
        <v>655222.57817950007</v>
      </c>
      <c r="M1433" s="8">
        <v>1</v>
      </c>
      <c r="N1433" s="12">
        <v>12.102750255398794</v>
      </c>
      <c r="O1433" s="8">
        <v>1869</v>
      </c>
      <c r="P1433" s="8">
        <v>12.330528109304133</v>
      </c>
      <c r="Q1433" s="8" t="s">
        <v>2071</v>
      </c>
      <c r="R1433" s="12">
        <v>21.721121909587886</v>
      </c>
      <c r="S1433" s="8">
        <v>3595</v>
      </c>
    </row>
    <row r="1434" spans="1:19">
      <c r="A1434" s="8" t="s">
        <v>330</v>
      </c>
      <c r="B1434" s="8">
        <v>1</v>
      </c>
      <c r="C1434" s="9">
        <v>39259</v>
      </c>
      <c r="D1434" s="8" t="s">
        <v>947</v>
      </c>
      <c r="E1434" s="8">
        <v>39.783680529999998</v>
      </c>
      <c r="F1434" s="8">
        <v>-99.963608460000003</v>
      </c>
      <c r="G1434" s="8" t="s">
        <v>954</v>
      </c>
      <c r="H1434" s="8">
        <v>11.38</v>
      </c>
      <c r="I1434" s="8">
        <v>-23.03</v>
      </c>
      <c r="J1434" s="12">
        <v>1793.251593</v>
      </c>
      <c r="K1434" s="8">
        <v>550.66</v>
      </c>
      <c r="L1434" s="8">
        <f t="shared" si="24"/>
        <v>987471922.2013799</v>
      </c>
      <c r="M1434" s="8">
        <v>4</v>
      </c>
      <c r="N1434" s="12">
        <v>39.234003039304703</v>
      </c>
      <c r="O1434" s="8">
        <v>1435</v>
      </c>
      <c r="P1434" s="8">
        <v>39.252635473972781</v>
      </c>
      <c r="Q1434" s="8" t="s">
        <v>2071</v>
      </c>
      <c r="R1434" s="12">
        <v>62.385335455253625</v>
      </c>
      <c r="S1434" s="8">
        <v>795</v>
      </c>
    </row>
    <row r="1435" spans="1:19">
      <c r="A1435" s="8" t="s">
        <v>331</v>
      </c>
      <c r="B1435" s="8">
        <v>1</v>
      </c>
      <c r="C1435" s="9">
        <v>39268</v>
      </c>
      <c r="D1435" s="8" t="s">
        <v>947</v>
      </c>
      <c r="E1435" s="8">
        <v>46.497286580000001</v>
      </c>
      <c r="F1435" s="8">
        <v>-122.40563760000001</v>
      </c>
      <c r="G1435" s="8" t="s">
        <v>949</v>
      </c>
      <c r="H1435" s="8">
        <v>6.57</v>
      </c>
      <c r="I1435" s="8">
        <v>-27.81</v>
      </c>
      <c r="J1435" s="12">
        <v>6.8446039760000001</v>
      </c>
      <c r="K1435" s="8">
        <v>1776.43</v>
      </c>
      <c r="L1435" s="8">
        <f t="shared" si="24"/>
        <v>12158959.841085682</v>
      </c>
      <c r="M1435" s="8">
        <v>1</v>
      </c>
      <c r="N1435" s="12">
        <v>5.2080814762978189</v>
      </c>
      <c r="O1435" s="8">
        <v>441</v>
      </c>
      <c r="P1435" s="8">
        <v>5.2993844960914069</v>
      </c>
      <c r="Q1435" s="8" t="s">
        <v>2070</v>
      </c>
      <c r="R1435" s="12">
        <v>14.134357768023451</v>
      </c>
      <c r="S1435" s="8">
        <v>56</v>
      </c>
    </row>
    <row r="1436" spans="1:19">
      <c r="A1436" s="8" t="s">
        <v>332</v>
      </c>
      <c r="B1436" s="8">
        <v>1</v>
      </c>
      <c r="C1436" s="9">
        <v>39312</v>
      </c>
      <c r="D1436" s="8" t="s">
        <v>947</v>
      </c>
      <c r="E1436" s="8">
        <v>42.922559890000002</v>
      </c>
      <c r="F1436" s="8">
        <v>-102.0383947</v>
      </c>
      <c r="G1436" s="8" t="s">
        <v>954</v>
      </c>
      <c r="H1436" s="8">
        <v>2.61</v>
      </c>
      <c r="I1436" s="8">
        <v>-16.829999999999998</v>
      </c>
      <c r="J1436" s="12">
        <v>71.527799430000002</v>
      </c>
      <c r="K1436" s="8">
        <v>474.08</v>
      </c>
      <c r="L1436" s="8">
        <f t="shared" si="24"/>
        <v>33909899.153774403</v>
      </c>
      <c r="M1436" s="8">
        <v>2</v>
      </c>
      <c r="N1436" s="12">
        <v>3.243117332681515</v>
      </c>
      <c r="O1436" s="8">
        <v>1433</v>
      </c>
      <c r="P1436" s="8">
        <v>3.250129993859368</v>
      </c>
      <c r="Q1436" s="8" t="s">
        <v>2069</v>
      </c>
      <c r="R1436" s="12">
        <v>12.513597314784285</v>
      </c>
      <c r="S1436" s="8">
        <v>395</v>
      </c>
    </row>
    <row r="1437" spans="1:19">
      <c r="A1437" s="8" t="s">
        <v>333</v>
      </c>
      <c r="B1437" s="8">
        <v>1</v>
      </c>
      <c r="C1437" s="9">
        <v>39307</v>
      </c>
      <c r="D1437" s="8" t="s">
        <v>947</v>
      </c>
      <c r="E1437" s="8">
        <v>39.189471019999999</v>
      </c>
      <c r="F1437" s="8">
        <v>-85.982201810000007</v>
      </c>
      <c r="G1437" s="8" t="s">
        <v>953</v>
      </c>
      <c r="H1437" s="8">
        <v>5.14</v>
      </c>
      <c r="I1437" s="8">
        <v>-25.6</v>
      </c>
      <c r="J1437" s="12">
        <v>1.7928355629999999</v>
      </c>
      <c r="K1437" s="8">
        <v>1084.67</v>
      </c>
      <c r="L1437" s="8">
        <f t="shared" si="24"/>
        <v>1944634.9501192102</v>
      </c>
      <c r="M1437" s="8">
        <v>1</v>
      </c>
      <c r="N1437" s="12">
        <v>12.053485610157992</v>
      </c>
      <c r="O1437" s="8">
        <v>273</v>
      </c>
      <c r="P1437" s="8">
        <v>20.173118386541066</v>
      </c>
      <c r="Q1437" s="8" t="s">
        <v>2071</v>
      </c>
      <c r="R1437" s="12">
        <v>59.819345016193793</v>
      </c>
      <c r="S1437" s="8">
        <v>314</v>
      </c>
    </row>
    <row r="1438" spans="1:19">
      <c r="A1438" s="8" t="s">
        <v>334</v>
      </c>
      <c r="B1438" s="8">
        <v>1</v>
      </c>
      <c r="C1438" s="9">
        <v>39308</v>
      </c>
      <c r="D1438" s="8" t="s">
        <v>947</v>
      </c>
      <c r="E1438" s="8">
        <v>43.834950769999999</v>
      </c>
      <c r="F1438" s="8">
        <v>-71.09335145</v>
      </c>
      <c r="G1438" s="8" t="s">
        <v>951</v>
      </c>
      <c r="H1438" s="8">
        <v>3.86</v>
      </c>
      <c r="I1438" s="8">
        <v>-29.53</v>
      </c>
      <c r="J1438" s="12">
        <v>39.640349909999998</v>
      </c>
      <c r="K1438" s="8">
        <v>1229.96</v>
      </c>
      <c r="L1438" s="8">
        <f t="shared" si="24"/>
        <v>48756044.775303602</v>
      </c>
      <c r="M1438" s="8">
        <v>2</v>
      </c>
      <c r="N1438" s="12">
        <v>0.61586111589396919</v>
      </c>
      <c r="O1438" s="8">
        <v>202</v>
      </c>
      <c r="P1438" s="8">
        <v>1.0479095634703492</v>
      </c>
      <c r="Q1438" s="8" t="s">
        <v>2069</v>
      </c>
      <c r="R1438" s="12">
        <v>7.8656233174833075</v>
      </c>
      <c r="S1438" s="8">
        <v>52</v>
      </c>
    </row>
    <row r="1439" spans="1:19">
      <c r="A1439" s="8" t="s">
        <v>335</v>
      </c>
      <c r="B1439" s="8">
        <v>1</v>
      </c>
      <c r="C1439" s="9">
        <v>39256</v>
      </c>
      <c r="D1439" s="8" t="s">
        <v>947</v>
      </c>
      <c r="E1439" s="8">
        <v>45.638733459999997</v>
      </c>
      <c r="F1439" s="8">
        <v>-97.341873609999993</v>
      </c>
      <c r="G1439" s="8" t="s">
        <v>953</v>
      </c>
      <c r="H1439" s="8">
        <v>9.44</v>
      </c>
      <c r="I1439" s="8">
        <v>-24.53</v>
      </c>
      <c r="J1439" s="12">
        <v>2.3534441930000001</v>
      </c>
      <c r="K1439" s="8">
        <v>557.66999999999996</v>
      </c>
      <c r="L1439" s="8">
        <f t="shared" si="24"/>
        <v>1312445.22311031</v>
      </c>
      <c r="M1439" s="8">
        <v>1</v>
      </c>
      <c r="N1439" s="12">
        <v>34.451669094666315</v>
      </c>
      <c r="O1439" s="8">
        <v>3722</v>
      </c>
      <c r="P1439" s="8">
        <v>34.692161451180844</v>
      </c>
      <c r="Q1439" s="8" t="s">
        <v>2071</v>
      </c>
      <c r="R1439" s="12">
        <v>80.461766288813678</v>
      </c>
      <c r="S1439" s="8">
        <v>1284</v>
      </c>
    </row>
    <row r="1440" spans="1:19">
      <c r="A1440" s="8" t="s">
        <v>336</v>
      </c>
      <c r="B1440" s="8">
        <v>1</v>
      </c>
      <c r="C1440" s="9">
        <v>39260</v>
      </c>
      <c r="D1440" s="8" t="s">
        <v>947</v>
      </c>
      <c r="E1440" s="8">
        <v>37.301656880000003</v>
      </c>
      <c r="F1440" s="8">
        <v>-115.12662779999999</v>
      </c>
      <c r="G1440" s="8" t="s">
        <v>955</v>
      </c>
      <c r="H1440" s="8">
        <v>10.66</v>
      </c>
      <c r="I1440" s="8">
        <v>-29.24</v>
      </c>
      <c r="J1440" s="12">
        <v>4864.3076369999999</v>
      </c>
      <c r="K1440" s="8">
        <v>285.24</v>
      </c>
      <c r="L1440" s="8">
        <f t="shared" si="24"/>
        <v>1387495110.3778801</v>
      </c>
      <c r="M1440" s="8">
        <v>4</v>
      </c>
      <c r="N1440" s="12">
        <v>0.20370133218200484</v>
      </c>
      <c r="O1440" s="8">
        <v>993</v>
      </c>
      <c r="P1440" s="8">
        <v>0.20425033770659107</v>
      </c>
      <c r="Q1440" s="8" t="s">
        <v>2069</v>
      </c>
      <c r="R1440" s="12">
        <v>4.5243348285023242</v>
      </c>
      <c r="S1440" s="8">
        <v>1158</v>
      </c>
    </row>
    <row r="1441" spans="1:19">
      <c r="A1441" s="8" t="s">
        <v>337</v>
      </c>
      <c r="B1441" s="8">
        <v>1</v>
      </c>
      <c r="C1441" s="9">
        <v>39287</v>
      </c>
      <c r="D1441" s="8" t="s">
        <v>947</v>
      </c>
      <c r="E1441" s="8">
        <v>47.129762630000002</v>
      </c>
      <c r="F1441" s="8">
        <v>-88.316431870000002</v>
      </c>
      <c r="G1441" s="8" t="s">
        <v>952</v>
      </c>
      <c r="H1441" s="8">
        <v>4.2300000000000004</v>
      </c>
      <c r="I1441" s="8">
        <v>-31.35</v>
      </c>
      <c r="J1441" s="12">
        <v>25.99313604</v>
      </c>
      <c r="K1441" s="8">
        <v>799.19</v>
      </c>
      <c r="L1441" s="8">
        <f t="shared" si="24"/>
        <v>20773454.391807601</v>
      </c>
      <c r="M1441" s="8">
        <v>2</v>
      </c>
      <c r="N1441" s="12">
        <v>0</v>
      </c>
      <c r="O1441" s="8">
        <v>364</v>
      </c>
      <c r="P1441" s="8">
        <v>0</v>
      </c>
      <c r="Q1441" s="8" t="s">
        <v>2069</v>
      </c>
      <c r="R1441" s="12">
        <v>6.6809129709999997</v>
      </c>
      <c r="S1441" s="8">
        <v>56</v>
      </c>
    </row>
    <row r="1442" spans="1:19">
      <c r="A1442" s="8" t="s">
        <v>338</v>
      </c>
      <c r="B1442" s="8">
        <v>1</v>
      </c>
      <c r="C1442" s="9">
        <v>39259</v>
      </c>
      <c r="D1442" s="8" t="s">
        <v>947</v>
      </c>
      <c r="E1442" s="8">
        <v>45.283650309999999</v>
      </c>
      <c r="F1442" s="8">
        <v>-93.847037839999999</v>
      </c>
      <c r="G1442" s="8" t="s">
        <v>952</v>
      </c>
      <c r="H1442" s="8">
        <v>6.59</v>
      </c>
      <c r="I1442" s="8">
        <v>-29.25</v>
      </c>
      <c r="J1442" s="12">
        <v>49.080576880000002</v>
      </c>
      <c r="K1442" s="8">
        <v>743.84</v>
      </c>
      <c r="L1442" s="8">
        <f t="shared" si="24"/>
        <v>36508096.306419201</v>
      </c>
      <c r="M1442" s="8">
        <v>2</v>
      </c>
      <c r="N1442" s="12">
        <v>29.204302661407514</v>
      </c>
      <c r="O1442" s="8">
        <v>406</v>
      </c>
      <c r="P1442" s="8">
        <v>29.765440266561107</v>
      </c>
      <c r="Q1442" s="8" t="s">
        <v>2071</v>
      </c>
      <c r="R1442" s="12">
        <v>81.239213550465536</v>
      </c>
      <c r="S1442" s="8">
        <v>420</v>
      </c>
    </row>
    <row r="1443" spans="1:19">
      <c r="A1443" s="8" t="s">
        <v>339</v>
      </c>
      <c r="B1443" s="8">
        <v>1</v>
      </c>
      <c r="C1443" s="9">
        <v>39281</v>
      </c>
      <c r="D1443" s="8" t="s">
        <v>947</v>
      </c>
      <c r="E1443" s="8">
        <v>37.507284249999998</v>
      </c>
      <c r="F1443" s="8">
        <v>-96.229522549999999</v>
      </c>
      <c r="G1443" s="8" t="s">
        <v>953</v>
      </c>
      <c r="H1443" s="8">
        <v>1.1399999999999999</v>
      </c>
      <c r="I1443" s="8">
        <v>-23.61</v>
      </c>
      <c r="J1443" s="12">
        <v>10.07276884</v>
      </c>
      <c r="K1443" s="8">
        <v>966.46</v>
      </c>
      <c r="L1443" s="8">
        <f t="shared" si="24"/>
        <v>9734928.1731064003</v>
      </c>
      <c r="M1443" s="8">
        <v>2</v>
      </c>
      <c r="N1443" s="12">
        <v>21.43307534693708</v>
      </c>
      <c r="O1443" s="8">
        <v>1243</v>
      </c>
      <c r="P1443" s="8">
        <v>21.504834776303674</v>
      </c>
      <c r="Q1443" s="8" t="s">
        <v>2071</v>
      </c>
      <c r="R1443" s="12">
        <v>62.906051055495965</v>
      </c>
      <c r="S1443" s="8">
        <v>142</v>
      </c>
    </row>
    <row r="1444" spans="1:19">
      <c r="A1444" s="8" t="s">
        <v>340</v>
      </c>
      <c r="B1444" s="8">
        <v>1</v>
      </c>
      <c r="C1444" s="9">
        <v>39280</v>
      </c>
      <c r="D1444" s="8" t="s">
        <v>947</v>
      </c>
      <c r="E1444" s="8">
        <v>38.21777874</v>
      </c>
      <c r="F1444" s="8">
        <v>-77.669638719999995</v>
      </c>
      <c r="G1444" s="8" t="s">
        <v>957</v>
      </c>
      <c r="H1444" s="8">
        <v>5.91</v>
      </c>
      <c r="I1444" s="8">
        <v>-29.05</v>
      </c>
      <c r="J1444" s="12">
        <v>120.3151592</v>
      </c>
      <c r="K1444" s="8">
        <v>1112.45</v>
      </c>
      <c r="L1444" s="8">
        <f t="shared" si="24"/>
        <v>133844598.85204001</v>
      </c>
      <c r="M1444" s="8">
        <v>3</v>
      </c>
      <c r="N1444" s="12">
        <v>15.366827840261045</v>
      </c>
      <c r="O1444" s="8">
        <v>464</v>
      </c>
      <c r="P1444" s="8">
        <v>16.195508723060392</v>
      </c>
      <c r="Q1444" s="8" t="s">
        <v>2071</v>
      </c>
      <c r="R1444" s="12">
        <v>35.818297616500779</v>
      </c>
      <c r="S1444" s="8">
        <v>61</v>
      </c>
    </row>
    <row r="1445" spans="1:19">
      <c r="A1445" s="8" t="s">
        <v>341</v>
      </c>
      <c r="B1445" s="8">
        <v>1</v>
      </c>
      <c r="C1445" s="9">
        <v>39288</v>
      </c>
      <c r="D1445" s="8" t="s">
        <v>947</v>
      </c>
      <c r="E1445" s="8">
        <v>35.095062329999998</v>
      </c>
      <c r="F1445" s="8">
        <v>-84.609557370000005</v>
      </c>
      <c r="G1445" s="8" t="s">
        <v>957</v>
      </c>
      <c r="H1445" s="8">
        <v>4.68</v>
      </c>
      <c r="I1445" s="8">
        <v>-23.59</v>
      </c>
      <c r="J1445" s="12">
        <v>1539.065343</v>
      </c>
      <c r="K1445" s="8">
        <v>1687.57</v>
      </c>
      <c r="L1445" s="8">
        <f t="shared" si="24"/>
        <v>2597280500.8865099</v>
      </c>
      <c r="M1445" s="8">
        <v>4</v>
      </c>
      <c r="N1445" s="12">
        <v>0.62258911537325157</v>
      </c>
      <c r="O1445" s="8">
        <v>99</v>
      </c>
      <c r="P1445" s="8">
        <v>0.65719328159805102</v>
      </c>
      <c r="Q1445" s="8" t="s">
        <v>2069</v>
      </c>
      <c r="R1445" s="12">
        <v>14.120575514576766</v>
      </c>
      <c r="S1445" s="8">
        <v>54</v>
      </c>
    </row>
    <row r="1446" spans="1:19">
      <c r="A1446" s="8" t="s">
        <v>342</v>
      </c>
      <c r="B1446" s="8">
        <v>1</v>
      </c>
      <c r="C1446" s="9">
        <v>39265</v>
      </c>
      <c r="D1446" s="8" t="s">
        <v>947</v>
      </c>
      <c r="E1446" s="8">
        <v>42.000082149999997</v>
      </c>
      <c r="F1446" s="8">
        <v>-71.768893680000005</v>
      </c>
      <c r="G1446" s="8" t="s">
        <v>951</v>
      </c>
      <c r="H1446" s="8">
        <v>4.58</v>
      </c>
      <c r="I1446" s="8">
        <v>-25.08</v>
      </c>
      <c r="J1446" s="12">
        <v>5.3911359599999997</v>
      </c>
      <c r="K1446" s="8">
        <v>1274.71</v>
      </c>
      <c r="L1446" s="8">
        <f t="shared" si="24"/>
        <v>6872134.9195715999</v>
      </c>
      <c r="M1446" s="8">
        <v>1</v>
      </c>
      <c r="N1446" s="12">
        <v>0.73798984898908027</v>
      </c>
      <c r="O1446" s="8">
        <v>251</v>
      </c>
      <c r="P1446" s="8">
        <v>3.904090197161342</v>
      </c>
      <c r="Q1446" s="8" t="s">
        <v>2070</v>
      </c>
      <c r="R1446" s="12">
        <v>25.618720844999551</v>
      </c>
      <c r="S1446" s="8">
        <v>47</v>
      </c>
    </row>
    <row r="1447" spans="1:19">
      <c r="A1447" s="8" t="s">
        <v>343</v>
      </c>
      <c r="B1447" s="8">
        <v>1</v>
      </c>
      <c r="C1447" s="9">
        <v>39253</v>
      </c>
      <c r="D1447" s="8" t="s">
        <v>947</v>
      </c>
      <c r="E1447" s="8">
        <v>45.171985820000003</v>
      </c>
      <c r="F1447" s="8">
        <v>-100.0637661</v>
      </c>
      <c r="G1447" s="8" t="s">
        <v>956</v>
      </c>
      <c r="H1447" s="8">
        <v>9.24</v>
      </c>
      <c r="I1447" s="8">
        <v>-31.7</v>
      </c>
      <c r="J1447" s="12">
        <v>16.26981932</v>
      </c>
      <c r="K1447" s="8">
        <v>475.9</v>
      </c>
      <c r="L1447" s="8">
        <f t="shared" si="24"/>
        <v>7742807.0143879997</v>
      </c>
      <c r="M1447" s="8">
        <v>2</v>
      </c>
      <c r="N1447" s="12">
        <v>39.560856088228519</v>
      </c>
      <c r="O1447" s="8">
        <v>2216</v>
      </c>
      <c r="P1447" s="8">
        <v>39.690564517959253</v>
      </c>
      <c r="Q1447" s="8" t="s">
        <v>2071</v>
      </c>
      <c r="R1447" s="12">
        <v>61.010063355376381</v>
      </c>
      <c r="S1447" s="8">
        <v>1394</v>
      </c>
    </row>
    <row r="1448" spans="1:19">
      <c r="A1448" s="8" t="s">
        <v>344</v>
      </c>
      <c r="B1448" s="8">
        <v>1</v>
      </c>
      <c r="C1448" s="9">
        <v>39258</v>
      </c>
      <c r="D1448" s="8" t="s">
        <v>947</v>
      </c>
      <c r="E1448" s="8">
        <v>34.51995909</v>
      </c>
      <c r="F1448" s="8">
        <v>-97.818894009999994</v>
      </c>
      <c r="G1448" s="8" t="s">
        <v>954</v>
      </c>
      <c r="H1448" s="8">
        <v>7.32</v>
      </c>
      <c r="I1448" s="8">
        <v>-26.58</v>
      </c>
      <c r="J1448" s="12">
        <v>28.029388600000001</v>
      </c>
      <c r="K1448" s="8">
        <v>910.05</v>
      </c>
      <c r="L1448" s="8">
        <f t="shared" si="24"/>
        <v>25508145.095429998</v>
      </c>
      <c r="M1448" s="8">
        <v>2</v>
      </c>
      <c r="N1448" s="12">
        <v>1.54039080716873</v>
      </c>
      <c r="O1448" s="8">
        <v>326</v>
      </c>
      <c r="P1448" s="8">
        <v>1.5690500671784184</v>
      </c>
      <c r="Q1448" s="8" t="s">
        <v>2069</v>
      </c>
      <c r="R1448" s="12">
        <v>16.137334780606821</v>
      </c>
      <c r="S1448" s="8">
        <v>361</v>
      </c>
    </row>
    <row r="1449" spans="1:19">
      <c r="A1449" s="8" t="s">
        <v>345</v>
      </c>
      <c r="B1449" s="8">
        <v>1</v>
      </c>
      <c r="C1449" s="9">
        <v>39301</v>
      </c>
      <c r="D1449" s="8" t="s">
        <v>947</v>
      </c>
      <c r="E1449" s="8">
        <v>43.496358540000003</v>
      </c>
      <c r="F1449" s="8">
        <v>-94.585647510000001</v>
      </c>
      <c r="G1449" s="8" t="s">
        <v>953</v>
      </c>
      <c r="H1449" s="8">
        <v>11.65</v>
      </c>
      <c r="I1449" s="8">
        <v>-22.41</v>
      </c>
      <c r="J1449" s="12">
        <v>425.01873130000001</v>
      </c>
      <c r="K1449" s="8">
        <v>758.41</v>
      </c>
      <c r="L1449" s="8">
        <f t="shared" si="24"/>
        <v>322338456.00523299</v>
      </c>
      <c r="M1449" s="8">
        <v>3</v>
      </c>
      <c r="N1449" s="12">
        <v>102.02467641218523</v>
      </c>
      <c r="O1449" s="8">
        <v>4153</v>
      </c>
      <c r="P1449" s="8">
        <v>102.12904645760491</v>
      </c>
      <c r="Q1449" s="8" t="s">
        <v>2071</v>
      </c>
      <c r="R1449" s="12">
        <v>206.68769452505168</v>
      </c>
      <c r="S1449" s="8">
        <v>393</v>
      </c>
    </row>
    <row r="1450" spans="1:19">
      <c r="A1450" s="8" t="s">
        <v>346</v>
      </c>
      <c r="B1450" s="8">
        <v>1</v>
      </c>
      <c r="C1450" s="9">
        <v>39331</v>
      </c>
      <c r="D1450" s="8" t="s">
        <v>947</v>
      </c>
      <c r="E1450" s="8">
        <v>40.762632850000003</v>
      </c>
      <c r="F1450" s="8">
        <v>-74.285971770000003</v>
      </c>
      <c r="G1450" s="8" t="s">
        <v>957</v>
      </c>
      <c r="H1450" s="8">
        <v>2.97</v>
      </c>
      <c r="I1450" s="8">
        <v>-24.96</v>
      </c>
      <c r="J1450" s="12">
        <v>12.295589959999999</v>
      </c>
      <c r="K1450" s="8">
        <v>1297.93</v>
      </c>
      <c r="L1450" s="8">
        <f t="shared" si="24"/>
        <v>15958815.076782798</v>
      </c>
      <c r="M1450" s="8">
        <v>2</v>
      </c>
      <c r="N1450" s="12">
        <v>0</v>
      </c>
      <c r="O1450" s="8">
        <v>403</v>
      </c>
      <c r="P1450" s="8">
        <v>12.420208952706489</v>
      </c>
      <c r="Q1450" s="8" t="s">
        <v>2070</v>
      </c>
      <c r="R1450" s="12">
        <v>118.70812086015377</v>
      </c>
      <c r="S1450" s="8">
        <v>382</v>
      </c>
    </row>
    <row r="1451" spans="1:19">
      <c r="A1451" s="8" t="s">
        <v>347</v>
      </c>
      <c r="B1451" s="8">
        <v>1</v>
      </c>
      <c r="C1451" s="9">
        <v>39310</v>
      </c>
      <c r="D1451" s="8" t="s">
        <v>947</v>
      </c>
      <c r="E1451" s="8">
        <v>47.61486601</v>
      </c>
      <c r="F1451" s="8">
        <v>-100.82706090000001</v>
      </c>
      <c r="G1451" s="8" t="s">
        <v>956</v>
      </c>
      <c r="H1451" s="8">
        <v>13.71</v>
      </c>
      <c r="I1451" s="8">
        <v>-19.739999999999998</v>
      </c>
      <c r="J1451" s="12">
        <v>44.257478210000002</v>
      </c>
      <c r="K1451" s="8">
        <v>442.06</v>
      </c>
      <c r="L1451" s="8">
        <f t="shared" si="24"/>
        <v>19564460.817512602</v>
      </c>
      <c r="M1451" s="8">
        <v>2</v>
      </c>
      <c r="N1451" s="12">
        <v>31.131668561465471</v>
      </c>
      <c r="O1451" s="8">
        <v>3940</v>
      </c>
      <c r="P1451" s="8">
        <v>31.81607612613227</v>
      </c>
      <c r="Q1451" s="8" t="s">
        <v>2071</v>
      </c>
      <c r="R1451" s="12">
        <v>53.727032407148407</v>
      </c>
      <c r="S1451" s="8">
        <v>1054</v>
      </c>
    </row>
    <row r="1452" spans="1:19">
      <c r="A1452" s="8" t="s">
        <v>348</v>
      </c>
      <c r="B1452" s="8">
        <v>1</v>
      </c>
      <c r="C1452" s="9">
        <v>39238</v>
      </c>
      <c r="D1452" s="8" t="s">
        <v>947</v>
      </c>
      <c r="E1452" s="8">
        <v>40.161551150000001</v>
      </c>
      <c r="F1452" s="8">
        <v>-79.052966530000006</v>
      </c>
      <c r="G1452" s="8" t="s">
        <v>957</v>
      </c>
      <c r="H1452" s="8">
        <v>6.92</v>
      </c>
      <c r="I1452" s="8">
        <v>-22.35</v>
      </c>
      <c r="J1452" s="12">
        <v>25.02461963</v>
      </c>
      <c r="K1452" s="8">
        <v>1209.45</v>
      </c>
      <c r="L1452" s="8">
        <f t="shared" si="24"/>
        <v>30266026.211503502</v>
      </c>
      <c r="M1452" s="8">
        <v>2</v>
      </c>
      <c r="N1452" s="12">
        <v>6.9383102987048266</v>
      </c>
      <c r="O1452" s="8">
        <v>507</v>
      </c>
      <c r="P1452" s="8">
        <v>7.5739147368610755</v>
      </c>
      <c r="Q1452" s="8" t="s">
        <v>2070</v>
      </c>
      <c r="R1452" s="12">
        <v>47.259952883782276</v>
      </c>
      <c r="S1452" s="8">
        <v>158</v>
      </c>
    </row>
    <row r="1453" spans="1:19">
      <c r="A1453" s="8" t="s">
        <v>349</v>
      </c>
      <c r="B1453" s="8">
        <v>1</v>
      </c>
      <c r="C1453" s="9">
        <v>39281</v>
      </c>
      <c r="D1453" s="8" t="s">
        <v>947</v>
      </c>
      <c r="E1453" s="8">
        <v>47.073887720000002</v>
      </c>
      <c r="F1453" s="8">
        <v>-98.58682039</v>
      </c>
      <c r="G1453" s="8" t="s">
        <v>953</v>
      </c>
      <c r="H1453" s="8">
        <v>7.79</v>
      </c>
      <c r="I1453" s="8">
        <v>-26.12</v>
      </c>
      <c r="J1453" s="12">
        <v>123.4868719</v>
      </c>
      <c r="K1453" s="8">
        <v>481.24</v>
      </c>
      <c r="L1453" s="8">
        <f t="shared" si="24"/>
        <v>59426822.233156003</v>
      </c>
      <c r="M1453" s="8">
        <v>3</v>
      </c>
      <c r="N1453" s="12">
        <v>43.569960775725178</v>
      </c>
      <c r="O1453" s="8">
        <v>1673</v>
      </c>
      <c r="P1453" s="8">
        <v>43.885683822799948</v>
      </c>
      <c r="Q1453" s="8" t="s">
        <v>2071</v>
      </c>
      <c r="R1453" s="12">
        <v>96.069948452679839</v>
      </c>
      <c r="S1453" s="8">
        <v>1973</v>
      </c>
    </row>
    <row r="1454" spans="1:19">
      <c r="A1454" s="8" t="s">
        <v>350</v>
      </c>
      <c r="B1454" s="8">
        <v>1</v>
      </c>
      <c r="C1454" s="9">
        <v>39287</v>
      </c>
      <c r="D1454" s="8" t="s">
        <v>947</v>
      </c>
      <c r="E1454" s="8">
        <v>47.465616830000002</v>
      </c>
      <c r="F1454" s="8">
        <v>-116.6021502</v>
      </c>
      <c r="G1454" s="8" t="s">
        <v>949</v>
      </c>
      <c r="H1454" s="8">
        <v>2.46</v>
      </c>
      <c r="I1454" s="8">
        <v>-23.48</v>
      </c>
      <c r="J1454" s="12">
        <v>93.833299679999996</v>
      </c>
      <c r="K1454" s="8">
        <v>1074.99</v>
      </c>
      <c r="L1454" s="8">
        <f t="shared" si="24"/>
        <v>100869858.8230032</v>
      </c>
      <c r="M1454" s="8">
        <v>2</v>
      </c>
      <c r="N1454" s="12">
        <v>0.73863274803681078</v>
      </c>
      <c r="O1454" s="8">
        <v>384</v>
      </c>
      <c r="P1454" s="8">
        <v>1.0065261039746907</v>
      </c>
      <c r="Q1454" s="8" t="s">
        <v>2069</v>
      </c>
      <c r="R1454" s="12">
        <v>4.9143031054900854</v>
      </c>
      <c r="S1454" s="8">
        <v>49</v>
      </c>
    </row>
    <row r="1455" spans="1:19">
      <c r="A1455" s="8" t="s">
        <v>351</v>
      </c>
      <c r="B1455" s="8">
        <v>1</v>
      </c>
      <c r="C1455" s="9">
        <v>39307</v>
      </c>
      <c r="D1455" s="8" t="s">
        <v>947</v>
      </c>
      <c r="E1455" s="8">
        <v>46.436781009999997</v>
      </c>
      <c r="F1455" s="8">
        <v>-93.957783730000003</v>
      </c>
      <c r="G1455" s="8" t="s">
        <v>952</v>
      </c>
      <c r="H1455" s="8">
        <v>2.0499999999999998</v>
      </c>
      <c r="I1455" s="8">
        <v>-23.73</v>
      </c>
      <c r="J1455" s="12">
        <v>3.9576673370000002</v>
      </c>
      <c r="K1455" s="8">
        <v>721.8</v>
      </c>
      <c r="L1455" s="8">
        <f t="shared" si="24"/>
        <v>2856644.2838466</v>
      </c>
      <c r="M1455" s="8">
        <v>1</v>
      </c>
      <c r="N1455" s="12">
        <v>1.9393421332420595</v>
      </c>
      <c r="O1455" s="8">
        <v>622</v>
      </c>
      <c r="P1455" s="8">
        <v>1.9817185032143596</v>
      </c>
      <c r="Q1455" s="8" t="s">
        <v>2069</v>
      </c>
      <c r="R1455" s="12">
        <v>17.950134732699908</v>
      </c>
      <c r="S1455" s="8">
        <v>68</v>
      </c>
    </row>
    <row r="1456" spans="1:19">
      <c r="A1456" s="8" t="s">
        <v>352</v>
      </c>
      <c r="B1456" s="8">
        <v>1</v>
      </c>
      <c r="C1456" s="9">
        <v>39288</v>
      </c>
      <c r="D1456" s="8" t="s">
        <v>947</v>
      </c>
      <c r="E1456" s="8">
        <v>31.778448480000002</v>
      </c>
      <c r="F1456" s="8">
        <v>-99.486804789999994</v>
      </c>
      <c r="G1456" s="8" t="s">
        <v>954</v>
      </c>
      <c r="H1456" s="8">
        <v>4.8899999999999997</v>
      </c>
      <c r="I1456" s="8">
        <v>-22.97</v>
      </c>
      <c r="J1456" s="12">
        <v>13.258748110000001</v>
      </c>
      <c r="K1456" s="8">
        <v>702.94</v>
      </c>
      <c r="L1456" s="8">
        <f t="shared" si="24"/>
        <v>9320104.3964434005</v>
      </c>
      <c r="M1456" s="8">
        <v>2</v>
      </c>
      <c r="N1456" s="12">
        <v>8.3279650751280485</v>
      </c>
      <c r="O1456" s="8">
        <v>569</v>
      </c>
      <c r="P1456" s="8">
        <v>8.3629119346245737</v>
      </c>
      <c r="Q1456" s="8" t="s">
        <v>2070</v>
      </c>
      <c r="R1456" s="12">
        <v>27.555836556756887</v>
      </c>
      <c r="S1456" s="8">
        <v>288</v>
      </c>
    </row>
    <row r="1457" spans="1:19">
      <c r="A1457" s="8" t="s">
        <v>353</v>
      </c>
      <c r="B1457" s="8">
        <v>1</v>
      </c>
      <c r="C1457" s="9">
        <v>39294</v>
      </c>
      <c r="D1457" s="8" t="s">
        <v>947</v>
      </c>
      <c r="E1457" s="8">
        <v>43.741558050000002</v>
      </c>
      <c r="F1457" s="8">
        <v>-97.603213729999993</v>
      </c>
      <c r="G1457" s="8" t="s">
        <v>953</v>
      </c>
      <c r="H1457" s="8">
        <v>5.36</v>
      </c>
      <c r="I1457" s="8">
        <v>-24.93</v>
      </c>
      <c r="J1457" s="12">
        <v>1.508281376</v>
      </c>
      <c r="K1457" s="8">
        <v>613</v>
      </c>
      <c r="L1457" s="8">
        <f t="shared" si="24"/>
        <v>924576.483488</v>
      </c>
      <c r="M1457" s="8">
        <v>1</v>
      </c>
      <c r="N1457" s="12">
        <v>62.457878893811923</v>
      </c>
      <c r="O1457" s="8">
        <v>3916</v>
      </c>
      <c r="P1457" s="8">
        <v>62.457878893811923</v>
      </c>
      <c r="Q1457" s="8" t="s">
        <v>2071</v>
      </c>
      <c r="R1457" s="12">
        <v>149.68645110612289</v>
      </c>
      <c r="S1457" s="8">
        <v>541</v>
      </c>
    </row>
    <row r="1458" spans="1:19">
      <c r="A1458" s="8" t="s">
        <v>354</v>
      </c>
      <c r="B1458" s="8">
        <v>1</v>
      </c>
      <c r="C1458" s="9">
        <v>39289</v>
      </c>
      <c r="D1458" s="8" t="s">
        <v>947</v>
      </c>
      <c r="E1458" s="8">
        <v>40.95244606</v>
      </c>
      <c r="F1458" s="8">
        <v>-74.78073603</v>
      </c>
      <c r="G1458" s="8" t="s">
        <v>951</v>
      </c>
      <c r="H1458" s="8">
        <v>9.4600000000000009</v>
      </c>
      <c r="I1458" s="8">
        <v>-25.35</v>
      </c>
      <c r="J1458" s="12">
        <v>8.3788308130000004</v>
      </c>
      <c r="K1458" s="8">
        <v>1258.18</v>
      </c>
      <c r="L1458" s="8">
        <f t="shared" si="24"/>
        <v>10542077.35230034</v>
      </c>
      <c r="M1458" s="8">
        <v>1</v>
      </c>
      <c r="N1458" s="12">
        <v>9.7275672070549071</v>
      </c>
      <c r="O1458" s="8">
        <v>729</v>
      </c>
      <c r="P1458" s="8">
        <v>13.922858976816055</v>
      </c>
      <c r="Q1458" s="8" t="s">
        <v>2069</v>
      </c>
      <c r="R1458" s="12">
        <v>43.178742536219943</v>
      </c>
      <c r="S1458" s="8">
        <v>404</v>
      </c>
    </row>
    <row r="1459" spans="1:19">
      <c r="A1459" s="8" t="s">
        <v>355</v>
      </c>
      <c r="B1459" s="8">
        <v>1</v>
      </c>
      <c r="C1459" s="9">
        <v>39308</v>
      </c>
      <c r="D1459" s="8" t="s">
        <v>947</v>
      </c>
      <c r="E1459" s="8">
        <v>40.381215470000001</v>
      </c>
      <c r="F1459" s="8">
        <v>-84.324002539999995</v>
      </c>
      <c r="G1459" s="8" t="s">
        <v>953</v>
      </c>
      <c r="H1459" s="8">
        <v>11.45</v>
      </c>
      <c r="I1459" s="8">
        <v>-31.37</v>
      </c>
      <c r="J1459" s="12">
        <v>202.0681222</v>
      </c>
      <c r="K1459" s="8">
        <v>974.25</v>
      </c>
      <c r="L1459" s="8">
        <f t="shared" si="24"/>
        <v>196864868.05335</v>
      </c>
      <c r="M1459" s="8">
        <v>3</v>
      </c>
      <c r="N1459" s="12">
        <v>68.609596155291044</v>
      </c>
      <c r="O1459" s="8">
        <v>1896</v>
      </c>
      <c r="P1459" s="8">
        <v>69.521570561712281</v>
      </c>
      <c r="Q1459" s="8" t="s">
        <v>2071</v>
      </c>
      <c r="R1459" s="12">
        <v>170.17766054272369</v>
      </c>
      <c r="S1459" s="8">
        <v>601</v>
      </c>
    </row>
    <row r="1460" spans="1:19">
      <c r="A1460" s="8" t="s">
        <v>356</v>
      </c>
      <c r="B1460" s="8">
        <v>1</v>
      </c>
      <c r="C1460" s="9">
        <v>39337</v>
      </c>
      <c r="D1460" s="8" t="s">
        <v>947</v>
      </c>
      <c r="E1460" s="8">
        <v>46.871389430000001</v>
      </c>
      <c r="F1460" s="8">
        <v>-119.5708717</v>
      </c>
      <c r="G1460" s="8" t="s">
        <v>955</v>
      </c>
      <c r="H1460" s="8">
        <v>6.89</v>
      </c>
      <c r="I1460" s="8">
        <v>-23.98</v>
      </c>
      <c r="J1460" s="12">
        <v>104.7899625</v>
      </c>
      <c r="K1460" s="8">
        <v>189.94</v>
      </c>
      <c r="L1460" s="8">
        <f t="shared" si="24"/>
        <v>19903805.477249999</v>
      </c>
      <c r="M1460" s="8">
        <v>3</v>
      </c>
      <c r="N1460" s="12">
        <v>90.160178261348264</v>
      </c>
      <c r="O1460" s="8">
        <v>2621</v>
      </c>
      <c r="P1460" s="8">
        <v>90.212367605418308</v>
      </c>
      <c r="Q1460" s="8" t="s">
        <v>2071</v>
      </c>
      <c r="R1460" s="12">
        <v>136.43570226994666</v>
      </c>
      <c r="S1460" s="8">
        <v>406</v>
      </c>
    </row>
    <row r="1461" spans="1:19">
      <c r="A1461" s="8" t="s">
        <v>357</v>
      </c>
      <c r="B1461" s="8">
        <v>1</v>
      </c>
      <c r="C1461" s="9">
        <v>39251</v>
      </c>
      <c r="D1461" s="8" t="s">
        <v>947</v>
      </c>
      <c r="E1461" s="8">
        <v>37.625569480000003</v>
      </c>
      <c r="F1461" s="8">
        <v>-81.099878989999993</v>
      </c>
      <c r="G1461" s="8" t="s">
        <v>957</v>
      </c>
      <c r="H1461" s="8">
        <v>7.94</v>
      </c>
      <c r="I1461" s="8">
        <v>-24.5</v>
      </c>
      <c r="J1461" s="12">
        <v>17.249301209999999</v>
      </c>
      <c r="K1461" s="8">
        <v>1163.33</v>
      </c>
      <c r="L1461" s="8">
        <f t="shared" si="24"/>
        <v>20066629.576629296</v>
      </c>
      <c r="M1461" s="8">
        <v>2</v>
      </c>
      <c r="N1461" s="12">
        <v>2.7176923910878821</v>
      </c>
      <c r="O1461" s="8">
        <v>340</v>
      </c>
      <c r="P1461" s="8">
        <v>2.9761747841841992</v>
      </c>
      <c r="Q1461" s="8" t="s">
        <v>2069</v>
      </c>
      <c r="R1461" s="12">
        <v>21.550371832729727</v>
      </c>
      <c r="S1461" s="8">
        <v>260</v>
      </c>
    </row>
    <row r="1462" spans="1:19">
      <c r="A1462" s="8" t="s">
        <v>358</v>
      </c>
      <c r="B1462" s="8">
        <v>1</v>
      </c>
      <c r="C1462" s="9">
        <v>39242</v>
      </c>
      <c r="D1462" s="8" t="s">
        <v>947</v>
      </c>
      <c r="E1462" s="8">
        <v>42.942959379999998</v>
      </c>
      <c r="F1462" s="8">
        <v>-109.8067241</v>
      </c>
      <c r="G1462" s="8" t="s">
        <v>949</v>
      </c>
      <c r="H1462" s="8">
        <v>4.99</v>
      </c>
      <c r="I1462" s="8">
        <v>-20.98</v>
      </c>
      <c r="J1462" s="12">
        <v>258.3207074</v>
      </c>
      <c r="K1462" s="8">
        <v>832.59</v>
      </c>
      <c r="L1462" s="8">
        <f t="shared" si="24"/>
        <v>215075237.77416602</v>
      </c>
      <c r="M1462" s="8">
        <v>3</v>
      </c>
      <c r="N1462" s="12">
        <v>7.488304845823599E-3</v>
      </c>
      <c r="O1462" s="8">
        <v>91</v>
      </c>
      <c r="P1462" s="8">
        <v>7.8221944632999255E-3</v>
      </c>
      <c r="Q1462" s="8" t="s">
        <v>2069</v>
      </c>
      <c r="R1462" s="12">
        <v>4.9439980396227101</v>
      </c>
      <c r="S1462" s="8">
        <v>20</v>
      </c>
    </row>
    <row r="1463" spans="1:19">
      <c r="A1463" s="8" t="s">
        <v>359</v>
      </c>
      <c r="B1463" s="8">
        <v>1</v>
      </c>
      <c r="C1463" s="9">
        <v>39261</v>
      </c>
      <c r="D1463" s="8" t="s">
        <v>947</v>
      </c>
      <c r="E1463" s="8">
        <v>39.467276380000001</v>
      </c>
      <c r="F1463" s="8">
        <v>-114.854418</v>
      </c>
      <c r="G1463" s="8" t="s">
        <v>955</v>
      </c>
      <c r="H1463" s="8">
        <v>2.23</v>
      </c>
      <c r="I1463" s="8">
        <v>-28.54</v>
      </c>
      <c r="J1463" s="12">
        <v>1046.679061</v>
      </c>
      <c r="K1463" s="8">
        <v>366.68</v>
      </c>
      <c r="L1463" s="8">
        <f t="shared" si="24"/>
        <v>383796278.08748007</v>
      </c>
      <c r="M1463" s="8">
        <v>4</v>
      </c>
      <c r="N1463" s="12">
        <v>0.28715250442943563</v>
      </c>
      <c r="O1463" s="8">
        <v>418</v>
      </c>
      <c r="P1463" s="8">
        <v>0.28925600841364307</v>
      </c>
      <c r="Q1463" s="8" t="s">
        <v>2069</v>
      </c>
      <c r="R1463" s="12">
        <v>6.1094569170520945</v>
      </c>
      <c r="S1463" s="8">
        <v>1049</v>
      </c>
    </row>
    <row r="1464" spans="1:19">
      <c r="A1464" s="8" t="s">
        <v>360</v>
      </c>
      <c r="B1464" s="8">
        <v>1</v>
      </c>
      <c r="C1464" s="9">
        <v>39283</v>
      </c>
      <c r="D1464" s="8" t="s">
        <v>947</v>
      </c>
      <c r="E1464" s="8">
        <v>42.705483700000002</v>
      </c>
      <c r="F1464" s="8">
        <v>-71.924273139999997</v>
      </c>
      <c r="G1464" s="8" t="s">
        <v>951</v>
      </c>
      <c r="H1464" s="8">
        <v>6.87</v>
      </c>
      <c r="I1464" s="8">
        <v>-25.9</v>
      </c>
      <c r="J1464" s="12">
        <v>10.007448950000001</v>
      </c>
      <c r="K1464" s="8">
        <v>1247.3800000000001</v>
      </c>
      <c r="L1464" s="8">
        <f t="shared" si="24"/>
        <v>12483091.671251003</v>
      </c>
      <c r="M1464" s="8">
        <v>2</v>
      </c>
      <c r="N1464" s="12">
        <v>1.1618713818170414</v>
      </c>
      <c r="O1464" s="8">
        <v>361</v>
      </c>
      <c r="P1464" s="8">
        <v>1.7097439287961593</v>
      </c>
      <c r="Q1464" s="8" t="s">
        <v>2069</v>
      </c>
      <c r="R1464" s="12">
        <v>14.602872654574499</v>
      </c>
      <c r="S1464" s="8">
        <v>115</v>
      </c>
    </row>
    <row r="1465" spans="1:19">
      <c r="A1465" s="8" t="s">
        <v>361</v>
      </c>
      <c r="B1465" s="8">
        <v>1</v>
      </c>
      <c r="C1465" s="9">
        <v>39313</v>
      </c>
      <c r="D1465" s="8" t="s">
        <v>947</v>
      </c>
      <c r="E1465" s="8">
        <v>37.064965559999997</v>
      </c>
      <c r="F1465" s="8">
        <v>-87.663392040000005</v>
      </c>
      <c r="G1465" s="8" t="s">
        <v>953</v>
      </c>
      <c r="H1465" s="8">
        <v>1.93</v>
      </c>
      <c r="I1465" s="8">
        <v>-25.01</v>
      </c>
      <c r="J1465" s="12">
        <v>8.5653834730000007</v>
      </c>
      <c r="K1465" s="8">
        <v>1271</v>
      </c>
      <c r="L1465" s="8">
        <f t="shared" si="24"/>
        <v>10886602.394183001</v>
      </c>
      <c r="M1465" s="8">
        <v>1</v>
      </c>
      <c r="N1465" s="12">
        <v>0</v>
      </c>
      <c r="O1465" s="8">
        <v>335</v>
      </c>
      <c r="P1465" s="8">
        <v>5.3855218923249716E-2</v>
      </c>
      <c r="Q1465" s="8" t="s">
        <v>2069</v>
      </c>
      <c r="R1465" s="12">
        <v>10.768558757881962</v>
      </c>
      <c r="S1465" s="8">
        <v>159</v>
      </c>
    </row>
    <row r="1466" spans="1:19">
      <c r="A1466" s="8" t="s">
        <v>362</v>
      </c>
      <c r="B1466" s="8">
        <v>1</v>
      </c>
      <c r="C1466" s="9">
        <v>39316</v>
      </c>
      <c r="D1466" s="8" t="s">
        <v>947</v>
      </c>
      <c r="E1466" s="8">
        <v>41.897060269999997</v>
      </c>
      <c r="F1466" s="8">
        <v>-73.447195899999997</v>
      </c>
      <c r="G1466" s="8" t="s">
        <v>951</v>
      </c>
      <c r="H1466" s="8">
        <v>1.53</v>
      </c>
      <c r="I1466" s="8">
        <v>-31.97</v>
      </c>
      <c r="J1466" s="12">
        <v>0.91907277799999998</v>
      </c>
      <c r="K1466" s="8">
        <v>1200</v>
      </c>
      <c r="L1466" s="8">
        <f t="shared" si="24"/>
        <v>1102887.3336</v>
      </c>
      <c r="M1466" s="8">
        <v>1</v>
      </c>
      <c r="N1466" s="12">
        <v>13.988531215312047</v>
      </c>
      <c r="O1466" s="8">
        <v>755</v>
      </c>
      <c r="P1466" s="8">
        <v>15.375880333834417</v>
      </c>
      <c r="Q1466" s="8" t="s">
        <v>2070</v>
      </c>
      <c r="R1466" s="12">
        <v>45.306353502731326</v>
      </c>
      <c r="S1466" s="8">
        <v>242</v>
      </c>
    </row>
    <row r="1467" spans="1:19">
      <c r="A1467" s="8" t="s">
        <v>363</v>
      </c>
      <c r="B1467" s="8">
        <v>1</v>
      </c>
      <c r="C1467" s="9">
        <v>39332</v>
      </c>
      <c r="D1467" s="8" t="s">
        <v>947</v>
      </c>
      <c r="E1467" s="8">
        <v>44.326047279999997</v>
      </c>
      <c r="F1467" s="8">
        <v>-72.333037480000002</v>
      </c>
      <c r="G1467" s="8" t="s">
        <v>951</v>
      </c>
      <c r="H1467" s="8">
        <v>4.5</v>
      </c>
      <c r="I1467" s="8">
        <v>-29.63</v>
      </c>
      <c r="J1467" s="12">
        <v>14.488871039999999</v>
      </c>
      <c r="K1467" s="8">
        <v>1152.06</v>
      </c>
      <c r="L1467" s="8">
        <f t="shared" si="24"/>
        <v>16692048.770342397</v>
      </c>
      <c r="M1467" s="8">
        <v>2</v>
      </c>
      <c r="N1467" s="12">
        <v>0</v>
      </c>
      <c r="O1467" s="8">
        <v>427</v>
      </c>
      <c r="P1467" s="8">
        <v>4.8677157947842428E-2</v>
      </c>
      <c r="Q1467" s="8" t="s">
        <v>2069</v>
      </c>
      <c r="R1467" s="12">
        <v>7.457814557699562</v>
      </c>
      <c r="S1467" s="8">
        <v>39</v>
      </c>
    </row>
    <row r="1468" spans="1:19">
      <c r="A1468" s="8" t="s">
        <v>364</v>
      </c>
      <c r="B1468" s="8">
        <v>1</v>
      </c>
      <c r="C1468" s="9">
        <v>39331</v>
      </c>
      <c r="D1468" s="8" t="s">
        <v>947</v>
      </c>
      <c r="E1468" s="8">
        <v>37.808502519999998</v>
      </c>
      <c r="F1468" s="8">
        <v>-94.206305040000004</v>
      </c>
      <c r="G1468" s="8" t="s">
        <v>953</v>
      </c>
      <c r="H1468" s="8">
        <v>3.29</v>
      </c>
      <c r="I1468" s="8">
        <v>-16.600000000000001</v>
      </c>
      <c r="J1468" s="12">
        <v>0.951937743</v>
      </c>
      <c r="K1468" s="8">
        <v>1125</v>
      </c>
      <c r="L1468" s="8">
        <f t="shared" si="24"/>
        <v>1070929.9608750001</v>
      </c>
      <c r="M1468" s="8">
        <v>1</v>
      </c>
      <c r="N1468" s="12">
        <v>51.602412796275658</v>
      </c>
      <c r="O1468" s="8">
        <v>1748</v>
      </c>
      <c r="P1468" s="8">
        <v>51.718611914190532</v>
      </c>
      <c r="Q1468" s="8" t="s">
        <v>2071</v>
      </c>
      <c r="R1468" s="12">
        <v>133.72895627939903</v>
      </c>
      <c r="S1468" s="8">
        <v>145</v>
      </c>
    </row>
    <row r="1469" spans="1:19">
      <c r="A1469" s="8" t="s">
        <v>365</v>
      </c>
      <c r="B1469" s="8">
        <v>1</v>
      </c>
      <c r="C1469" s="9">
        <v>39287</v>
      </c>
      <c r="D1469" s="8" t="s">
        <v>947</v>
      </c>
      <c r="E1469" s="8">
        <v>34.275114129999999</v>
      </c>
      <c r="F1469" s="8">
        <v>-110.0619092</v>
      </c>
      <c r="G1469" s="8" t="s">
        <v>949</v>
      </c>
      <c r="H1469" s="8">
        <v>5.37</v>
      </c>
      <c r="I1469" s="8">
        <v>-23.32</v>
      </c>
      <c r="J1469" s="12">
        <v>273.11003490000002</v>
      </c>
      <c r="K1469" s="8">
        <v>633.36</v>
      </c>
      <c r="L1469" s="8">
        <f t="shared" si="24"/>
        <v>172976971.70426401</v>
      </c>
      <c r="M1469" s="8">
        <v>3</v>
      </c>
      <c r="N1469" s="12">
        <v>0.12541532808394074</v>
      </c>
      <c r="O1469" s="8">
        <v>546</v>
      </c>
      <c r="P1469" s="8">
        <v>0.15730163538930442</v>
      </c>
      <c r="Q1469" s="8" t="s">
        <v>2069</v>
      </c>
      <c r="R1469" s="12">
        <v>10.861138246442325</v>
      </c>
      <c r="S1469" s="8">
        <v>325</v>
      </c>
    </row>
    <row r="1470" spans="1:19">
      <c r="A1470" s="8" t="s">
        <v>366</v>
      </c>
      <c r="B1470" s="8">
        <v>1</v>
      </c>
      <c r="C1470" s="9">
        <v>39286</v>
      </c>
      <c r="D1470" s="8" t="s">
        <v>947</v>
      </c>
      <c r="E1470" s="8">
        <v>41.585036459999998</v>
      </c>
      <c r="F1470" s="8">
        <v>-84.930755039999994</v>
      </c>
      <c r="G1470" s="8" t="s">
        <v>952</v>
      </c>
      <c r="H1470" s="8">
        <v>3.31</v>
      </c>
      <c r="I1470" s="8">
        <v>-29.47</v>
      </c>
      <c r="J1470" s="12">
        <v>2.247961836</v>
      </c>
      <c r="K1470" s="8">
        <v>941.67</v>
      </c>
      <c r="L1470" s="8">
        <f t="shared" si="24"/>
        <v>2116838.2221061196</v>
      </c>
      <c r="M1470" s="8">
        <v>1</v>
      </c>
      <c r="N1470" s="12">
        <v>61.417567900383155</v>
      </c>
      <c r="O1470" s="8">
        <v>1224</v>
      </c>
      <c r="P1470" s="8">
        <v>61.980961139413218</v>
      </c>
      <c r="Q1470" s="8" t="s">
        <v>2071</v>
      </c>
      <c r="R1470" s="12">
        <v>143.59110328865657</v>
      </c>
      <c r="S1470" s="8">
        <v>379</v>
      </c>
    </row>
    <row r="1471" spans="1:19">
      <c r="A1471" s="8" t="s">
        <v>367</v>
      </c>
      <c r="B1471" s="8">
        <v>1</v>
      </c>
      <c r="C1471" s="9">
        <v>39261</v>
      </c>
      <c r="D1471" s="8" t="s">
        <v>947</v>
      </c>
      <c r="E1471" s="8">
        <v>31.892139050000001</v>
      </c>
      <c r="F1471" s="8">
        <v>-90.600938909999996</v>
      </c>
      <c r="G1471" s="8" t="s">
        <v>950</v>
      </c>
      <c r="H1471" s="8">
        <v>2.09</v>
      </c>
      <c r="I1471" s="8">
        <v>-27.31</v>
      </c>
      <c r="J1471" s="12">
        <v>3.3881569300000001</v>
      </c>
      <c r="K1471" s="8">
        <v>1525</v>
      </c>
      <c r="L1471" s="8">
        <f t="shared" si="24"/>
        <v>5166939.3182499995</v>
      </c>
      <c r="M1471" s="8">
        <v>1</v>
      </c>
      <c r="N1471" s="12">
        <v>0</v>
      </c>
      <c r="O1471" s="8">
        <v>357</v>
      </c>
      <c r="P1471" s="8">
        <v>7.6532448218093602E-2</v>
      </c>
      <c r="Q1471" s="8" t="s">
        <v>2069</v>
      </c>
      <c r="R1471" s="12">
        <v>7.5860905110162076</v>
      </c>
      <c r="S1471" s="8">
        <v>46</v>
      </c>
    </row>
    <row r="1472" spans="1:19">
      <c r="A1472" s="8" t="s">
        <v>368</v>
      </c>
      <c r="B1472" s="8">
        <v>1</v>
      </c>
      <c r="C1472" s="9">
        <v>39280</v>
      </c>
      <c r="D1472" s="8" t="s">
        <v>947</v>
      </c>
      <c r="E1472" s="8">
        <v>32.070036389999999</v>
      </c>
      <c r="F1472" s="8">
        <v>-84.297002649999996</v>
      </c>
      <c r="G1472" s="8" t="s">
        <v>950</v>
      </c>
      <c r="H1472" s="8">
        <v>2.64</v>
      </c>
      <c r="I1472" s="8">
        <v>-30.15</v>
      </c>
      <c r="J1472" s="12">
        <v>30.906545690000002</v>
      </c>
      <c r="K1472" s="8">
        <v>1260.81</v>
      </c>
      <c r="L1472" s="8">
        <f t="shared" si="24"/>
        <v>38967281.871408902</v>
      </c>
      <c r="M1472" s="8">
        <v>2</v>
      </c>
      <c r="N1472" s="12">
        <v>23.339633372014017</v>
      </c>
      <c r="O1472" s="8">
        <v>269</v>
      </c>
      <c r="P1472" s="8">
        <v>23.347704516664152</v>
      </c>
      <c r="Q1472" s="8" t="s">
        <v>2071</v>
      </c>
      <c r="R1472" s="12">
        <v>47.239573367258856</v>
      </c>
      <c r="S1472" s="8">
        <v>33</v>
      </c>
    </row>
    <row r="1473" spans="1:19">
      <c r="A1473" s="8" t="s">
        <v>369</v>
      </c>
      <c r="B1473" s="8">
        <v>1</v>
      </c>
      <c r="C1473" s="9">
        <v>39300</v>
      </c>
      <c r="D1473" s="8" t="s">
        <v>947</v>
      </c>
      <c r="E1473" s="8">
        <v>36.041955690000002</v>
      </c>
      <c r="F1473" s="8">
        <v>-85.589090819999996</v>
      </c>
      <c r="G1473" s="8" t="s">
        <v>957</v>
      </c>
      <c r="H1473" s="8">
        <v>9.35</v>
      </c>
      <c r="I1473" s="8">
        <v>-27.13</v>
      </c>
      <c r="J1473" s="12">
        <v>310.64186460000002</v>
      </c>
      <c r="K1473" s="8">
        <v>1473.54</v>
      </c>
      <c r="L1473" s="8">
        <f t="shared" si="24"/>
        <v>457743213.16268402</v>
      </c>
      <c r="M1473" s="8">
        <v>3</v>
      </c>
      <c r="N1473" s="12">
        <v>6.6584143951858064</v>
      </c>
      <c r="O1473" s="8">
        <v>2841</v>
      </c>
      <c r="P1473" s="8">
        <v>7.9137209157738235</v>
      </c>
      <c r="Q1473" s="8" t="s">
        <v>2070</v>
      </c>
      <c r="R1473" s="12">
        <v>37.851320643355315</v>
      </c>
      <c r="S1473" s="8">
        <v>291</v>
      </c>
    </row>
    <row r="1474" spans="1:19">
      <c r="A1474" s="8" t="s">
        <v>370</v>
      </c>
      <c r="B1474" s="8">
        <v>1</v>
      </c>
      <c r="C1474" s="9">
        <v>39330</v>
      </c>
      <c r="D1474" s="8" t="s">
        <v>947</v>
      </c>
      <c r="E1474" s="8">
        <v>36.702859349999997</v>
      </c>
      <c r="F1474" s="8">
        <v>-96.420191360000004</v>
      </c>
      <c r="G1474" s="8" t="s">
        <v>953</v>
      </c>
      <c r="H1474" s="8">
        <v>3.93</v>
      </c>
      <c r="I1474" s="8">
        <v>-23.01</v>
      </c>
      <c r="J1474" s="12">
        <v>121.9292756</v>
      </c>
      <c r="K1474" s="8">
        <v>1029.96</v>
      </c>
      <c r="L1474" s="8">
        <f t="shared" si="24"/>
        <v>125582276.69697599</v>
      </c>
      <c r="M1474" s="8">
        <v>3</v>
      </c>
      <c r="N1474" s="12">
        <v>0.32989906765262533</v>
      </c>
      <c r="O1474" s="8">
        <v>309</v>
      </c>
      <c r="P1474" s="8">
        <v>0.93932733698616344</v>
      </c>
      <c r="Q1474" s="8" t="s">
        <v>2069</v>
      </c>
      <c r="R1474" s="12">
        <v>14.714242596179451</v>
      </c>
      <c r="S1474" s="8">
        <v>207</v>
      </c>
    </row>
    <row r="1475" spans="1:19">
      <c r="A1475" s="8" t="s">
        <v>371</v>
      </c>
      <c r="B1475" s="8">
        <v>1</v>
      </c>
      <c r="C1475" s="9">
        <v>39331</v>
      </c>
      <c r="D1475" s="8" t="s">
        <v>947</v>
      </c>
      <c r="E1475" s="8">
        <v>37.65022613</v>
      </c>
      <c r="F1475" s="8">
        <v>-113.52413319999999</v>
      </c>
      <c r="G1475" s="8" t="s">
        <v>955</v>
      </c>
      <c r="H1475" s="8">
        <v>5.0599999999999996</v>
      </c>
      <c r="I1475" s="8">
        <v>-27.16</v>
      </c>
      <c r="J1475" s="12">
        <v>346.3653013</v>
      </c>
      <c r="K1475" s="8">
        <v>455.27</v>
      </c>
      <c r="L1475" s="8">
        <f t="shared" si="24"/>
        <v>157689730.72285101</v>
      </c>
      <c r="M1475" s="8">
        <v>3</v>
      </c>
      <c r="N1475" s="12">
        <v>9.775650783411774E-2</v>
      </c>
      <c r="O1475" s="8">
        <v>1001</v>
      </c>
      <c r="P1475" s="8">
        <v>0.10666479108425635</v>
      </c>
      <c r="Q1475" s="8" t="s">
        <v>2069</v>
      </c>
      <c r="R1475" s="12">
        <v>6.0699802250536719</v>
      </c>
      <c r="S1475" s="8">
        <v>794</v>
      </c>
    </row>
    <row r="1476" spans="1:19">
      <c r="A1476" s="8" t="s">
        <v>372</v>
      </c>
      <c r="B1476" s="8">
        <v>1</v>
      </c>
      <c r="C1476" s="9">
        <v>39268</v>
      </c>
      <c r="D1476" s="8" t="s">
        <v>947</v>
      </c>
      <c r="E1476" s="8">
        <v>39.99512558</v>
      </c>
      <c r="F1476" s="8">
        <v>-105.11246389999999</v>
      </c>
      <c r="G1476" s="8" t="s">
        <v>954</v>
      </c>
      <c r="H1476" s="8">
        <v>9.42</v>
      </c>
      <c r="I1476" s="8">
        <v>-24.08</v>
      </c>
      <c r="J1476" s="12">
        <v>0.88623391100000004</v>
      </c>
      <c r="K1476" s="8">
        <v>378</v>
      </c>
      <c r="L1476" s="8">
        <f t="shared" si="24"/>
        <v>334996.41835800005</v>
      </c>
      <c r="M1476" s="8">
        <v>1</v>
      </c>
      <c r="N1476" s="12">
        <v>13.453972011274336</v>
      </c>
      <c r="O1476" s="8">
        <v>543</v>
      </c>
      <c r="P1476" s="8">
        <v>16.161210373553807</v>
      </c>
      <c r="Q1476" s="8" t="s">
        <v>2070</v>
      </c>
      <c r="R1476" s="12">
        <v>110.1212839001511</v>
      </c>
      <c r="S1476" s="8">
        <v>476</v>
      </c>
    </row>
    <row r="1477" spans="1:19">
      <c r="A1477" s="8" t="s">
        <v>373</v>
      </c>
      <c r="B1477" s="8">
        <v>1</v>
      </c>
      <c r="C1477" s="9">
        <v>39274</v>
      </c>
      <c r="D1477" s="8" t="s">
        <v>947</v>
      </c>
      <c r="E1477" s="8">
        <v>33.145578319999998</v>
      </c>
      <c r="F1477" s="8">
        <v>-90.355084779999999</v>
      </c>
      <c r="G1477" s="8" t="s">
        <v>950</v>
      </c>
      <c r="H1477" s="8">
        <v>3.43</v>
      </c>
      <c r="I1477" s="8">
        <v>-30.44</v>
      </c>
      <c r="J1477" s="12">
        <v>7.5903877619999998</v>
      </c>
      <c r="K1477" s="8">
        <v>1460.9</v>
      </c>
      <c r="L1477" s="8">
        <f t="shared" ref="L1477:L1540" si="25">J1477*K1477*1000</f>
        <v>11088797.4815058</v>
      </c>
      <c r="M1477" s="8">
        <v>1</v>
      </c>
      <c r="N1477" s="12">
        <v>23.871804732707936</v>
      </c>
      <c r="O1477" s="8">
        <v>1510</v>
      </c>
      <c r="P1477" s="8">
        <v>24.027650212424021</v>
      </c>
      <c r="Q1477" s="8" t="s">
        <v>2071</v>
      </c>
      <c r="R1477" s="12">
        <v>57.649386833255669</v>
      </c>
      <c r="S1477" s="8">
        <v>117</v>
      </c>
    </row>
    <row r="1478" spans="1:19">
      <c r="A1478" s="8" t="s">
        <v>374</v>
      </c>
      <c r="B1478" s="8">
        <v>1</v>
      </c>
      <c r="C1478" s="9">
        <v>39282</v>
      </c>
      <c r="D1478" s="8" t="s">
        <v>947</v>
      </c>
      <c r="E1478" s="8">
        <v>35.062423080000002</v>
      </c>
      <c r="F1478" s="8">
        <v>-82.687379919999998</v>
      </c>
      <c r="G1478" s="8" t="s">
        <v>957</v>
      </c>
      <c r="H1478" s="8">
        <v>3.33</v>
      </c>
      <c r="I1478" s="8">
        <v>-23.37</v>
      </c>
      <c r="J1478" s="12">
        <v>39.086190219999999</v>
      </c>
      <c r="K1478" s="8">
        <v>1788.3</v>
      </c>
      <c r="L1478" s="8">
        <f t="shared" si="25"/>
        <v>69897833.970425993</v>
      </c>
      <c r="M1478" s="8">
        <v>2</v>
      </c>
      <c r="N1478" s="12">
        <v>0.15784634195028488</v>
      </c>
      <c r="O1478" s="8">
        <v>44</v>
      </c>
      <c r="P1478" s="8">
        <v>0.15784634195028488</v>
      </c>
      <c r="Q1478" s="8" t="s">
        <v>2069</v>
      </c>
      <c r="R1478" s="12">
        <v>10.091592694968606</v>
      </c>
      <c r="S1478" s="8">
        <v>17</v>
      </c>
    </row>
    <row r="1479" spans="1:19">
      <c r="A1479" s="8" t="s">
        <v>375</v>
      </c>
      <c r="B1479" s="8">
        <v>1</v>
      </c>
      <c r="C1479" s="9">
        <v>39301</v>
      </c>
      <c r="D1479" s="8" t="s">
        <v>947</v>
      </c>
      <c r="E1479" s="8">
        <v>48.900662859999997</v>
      </c>
      <c r="F1479" s="8">
        <v>-113.79482</v>
      </c>
      <c r="G1479" s="8" t="s">
        <v>949</v>
      </c>
      <c r="H1479" s="8">
        <v>1.47</v>
      </c>
      <c r="I1479" s="8">
        <v>-23.55</v>
      </c>
      <c r="J1479" s="12">
        <v>44.22062167</v>
      </c>
      <c r="K1479" s="8">
        <v>2066.12</v>
      </c>
      <c r="L1479" s="8">
        <f t="shared" si="25"/>
        <v>91365110.844820395</v>
      </c>
      <c r="M1479" s="8">
        <v>2</v>
      </c>
      <c r="N1479" s="12">
        <v>0</v>
      </c>
      <c r="O1479" s="8">
        <v>104</v>
      </c>
      <c r="P1479" s="8">
        <v>0</v>
      </c>
      <c r="Q1479" s="8" t="s">
        <v>2069</v>
      </c>
      <c r="R1479" s="12">
        <v>4.8242330549999997</v>
      </c>
      <c r="S1479" s="8">
        <v>123</v>
      </c>
    </row>
    <row r="1480" spans="1:19">
      <c r="A1480" s="8" t="s">
        <v>376</v>
      </c>
      <c r="B1480" s="8">
        <v>1</v>
      </c>
      <c r="C1480" s="9">
        <v>39234</v>
      </c>
      <c r="D1480" s="8" t="s">
        <v>947</v>
      </c>
      <c r="E1480" s="8">
        <v>33.556584790000002</v>
      </c>
      <c r="F1480" s="8">
        <v>-111.51043230000001</v>
      </c>
      <c r="G1480" s="8" t="s">
        <v>949</v>
      </c>
      <c r="H1480" s="8">
        <v>9.2100000000000009</v>
      </c>
      <c r="I1480" s="8">
        <v>-26.01</v>
      </c>
      <c r="J1480" s="12">
        <v>15958.10347</v>
      </c>
      <c r="K1480" s="8">
        <v>608.41</v>
      </c>
      <c r="L1480" s="8">
        <f t="shared" si="25"/>
        <v>9709069732.1827011</v>
      </c>
      <c r="M1480" s="8">
        <v>5</v>
      </c>
      <c r="N1480" s="12">
        <v>5.1564726381611809E-4</v>
      </c>
      <c r="O1480" s="8">
        <v>583</v>
      </c>
      <c r="P1480" s="8">
        <v>7.5019757213041815E-3</v>
      </c>
      <c r="Q1480" s="8" t="s">
        <v>2069</v>
      </c>
      <c r="R1480" s="12">
        <v>6.7825533084589571</v>
      </c>
      <c r="S1480" s="8">
        <v>1201</v>
      </c>
    </row>
    <row r="1481" spans="1:19">
      <c r="A1481" s="8" t="s">
        <v>377</v>
      </c>
      <c r="B1481" s="8">
        <v>1</v>
      </c>
      <c r="C1481" s="9">
        <v>39323</v>
      </c>
      <c r="D1481" s="8" t="s">
        <v>947</v>
      </c>
      <c r="E1481" s="8">
        <v>35.737080990000003</v>
      </c>
      <c r="F1481" s="8">
        <v>-109.5195801</v>
      </c>
      <c r="G1481" s="8" t="s">
        <v>955</v>
      </c>
      <c r="H1481" s="8">
        <v>3.8</v>
      </c>
      <c r="I1481" s="8">
        <v>-14.69</v>
      </c>
      <c r="J1481" s="12">
        <v>23.463346690000002</v>
      </c>
      <c r="K1481" s="8">
        <v>298.43</v>
      </c>
      <c r="L1481" s="8">
        <f t="shared" si="25"/>
        <v>7002166.5526967011</v>
      </c>
      <c r="M1481" s="8">
        <v>2</v>
      </c>
      <c r="N1481" s="12">
        <v>0</v>
      </c>
      <c r="O1481" s="8">
        <v>1184</v>
      </c>
      <c r="P1481" s="8">
        <v>7.6163889176203451E-3</v>
      </c>
      <c r="Q1481" s="8" t="s">
        <v>2069</v>
      </c>
      <c r="R1481" s="12">
        <v>4.0759593246777532</v>
      </c>
      <c r="S1481" s="8">
        <v>339</v>
      </c>
    </row>
    <row r="1482" spans="1:19">
      <c r="A1482" s="8" t="s">
        <v>378</v>
      </c>
      <c r="B1482" s="8">
        <v>1</v>
      </c>
      <c r="C1482" s="9">
        <v>39282</v>
      </c>
      <c r="D1482" s="8" t="s">
        <v>947</v>
      </c>
      <c r="E1482" s="8">
        <v>43.325359159999998</v>
      </c>
      <c r="F1482" s="8">
        <v>-113.92374049999999</v>
      </c>
      <c r="G1482" s="8" t="s">
        <v>955</v>
      </c>
      <c r="H1482" s="8">
        <v>4.8099999999999996</v>
      </c>
      <c r="I1482" s="8">
        <v>-21.05</v>
      </c>
      <c r="J1482" s="12">
        <v>336.66175299999998</v>
      </c>
      <c r="K1482" s="8">
        <v>418.06</v>
      </c>
      <c r="L1482" s="8">
        <f t="shared" si="25"/>
        <v>140744812.45918</v>
      </c>
      <c r="M1482" s="8">
        <v>3</v>
      </c>
      <c r="N1482" s="12">
        <v>4.2209062756231761</v>
      </c>
      <c r="O1482" s="8">
        <v>1460</v>
      </c>
      <c r="P1482" s="8">
        <v>4.2496637046798709</v>
      </c>
      <c r="Q1482" s="8" t="s">
        <v>2070</v>
      </c>
      <c r="R1482" s="12">
        <v>16.534896905230635</v>
      </c>
      <c r="S1482" s="8">
        <v>501</v>
      </c>
    </row>
    <row r="1483" spans="1:19">
      <c r="A1483" s="8" t="s">
        <v>379</v>
      </c>
      <c r="B1483" s="8">
        <v>1</v>
      </c>
      <c r="C1483" s="9">
        <v>39295</v>
      </c>
      <c r="D1483" s="8" t="s">
        <v>947</v>
      </c>
      <c r="E1483" s="8">
        <v>44.982595629999999</v>
      </c>
      <c r="F1483" s="8">
        <v>-109.53853220000001</v>
      </c>
      <c r="G1483" s="8" t="s">
        <v>949</v>
      </c>
      <c r="H1483" s="8">
        <v>3.72</v>
      </c>
      <c r="I1483" s="8">
        <v>-15.12</v>
      </c>
      <c r="J1483" s="12">
        <v>1.3191616820000001</v>
      </c>
      <c r="K1483" s="8">
        <v>1072.33</v>
      </c>
      <c r="L1483" s="8">
        <f t="shared" si="25"/>
        <v>1414576.64645906</v>
      </c>
      <c r="M1483" s="8">
        <v>1</v>
      </c>
      <c r="N1483" s="12">
        <v>0</v>
      </c>
      <c r="O1483" s="8">
        <v>71</v>
      </c>
      <c r="P1483" s="8">
        <v>0</v>
      </c>
      <c r="Q1483" s="8" t="s">
        <v>2069</v>
      </c>
      <c r="R1483" s="12">
        <v>5.9205389019999997</v>
      </c>
      <c r="S1483" s="8">
        <v>14</v>
      </c>
    </row>
    <row r="1484" spans="1:19">
      <c r="A1484" s="8" t="s">
        <v>380</v>
      </c>
      <c r="B1484" s="8">
        <v>1</v>
      </c>
      <c r="C1484" s="9">
        <v>39281</v>
      </c>
      <c r="D1484" s="8" t="s">
        <v>947</v>
      </c>
      <c r="E1484" s="8">
        <v>33.288280610000001</v>
      </c>
      <c r="F1484" s="8">
        <v>-87.1410494</v>
      </c>
      <c r="G1484" s="8" t="s">
        <v>957</v>
      </c>
      <c r="H1484" s="8">
        <v>6.45</v>
      </c>
      <c r="I1484" s="8">
        <v>-26.97</v>
      </c>
      <c r="J1484" s="12">
        <v>14.99873373</v>
      </c>
      <c r="K1484" s="8">
        <v>1479</v>
      </c>
      <c r="L1484" s="8">
        <f t="shared" si="25"/>
        <v>22183127.186670002</v>
      </c>
      <c r="M1484" s="8">
        <v>2</v>
      </c>
      <c r="N1484" s="12">
        <v>1.8928527588441961</v>
      </c>
      <c r="O1484" s="8">
        <v>196</v>
      </c>
      <c r="P1484" s="8">
        <v>6.0026282225359564</v>
      </c>
      <c r="Q1484" s="8" t="s">
        <v>2070</v>
      </c>
      <c r="R1484" s="12">
        <v>26.083811342324587</v>
      </c>
      <c r="S1484" s="8">
        <v>92</v>
      </c>
    </row>
    <row r="1485" spans="1:19">
      <c r="A1485" s="8" t="s">
        <v>381</v>
      </c>
      <c r="B1485" s="8">
        <v>1</v>
      </c>
      <c r="C1485" s="9">
        <v>39294</v>
      </c>
      <c r="D1485" s="8" t="s">
        <v>947</v>
      </c>
      <c r="E1485" s="8">
        <v>48.090400770000002</v>
      </c>
      <c r="F1485" s="8">
        <v>-124.63252730000001</v>
      </c>
      <c r="G1485" s="8" t="s">
        <v>949</v>
      </c>
      <c r="H1485" s="8">
        <v>2.81</v>
      </c>
      <c r="I1485" s="8">
        <v>-26.83</v>
      </c>
      <c r="J1485" s="12">
        <v>203.55354059999999</v>
      </c>
      <c r="K1485" s="8">
        <v>2679.24</v>
      </c>
      <c r="L1485" s="8">
        <f t="shared" si="25"/>
        <v>545368788.11714387</v>
      </c>
      <c r="M1485" s="8">
        <v>3</v>
      </c>
      <c r="N1485" s="12">
        <v>0</v>
      </c>
      <c r="O1485" s="8">
        <v>189</v>
      </c>
      <c r="P1485" s="8">
        <v>1.4635535619860399E-2</v>
      </c>
      <c r="Q1485" s="8" t="s">
        <v>2069</v>
      </c>
      <c r="R1485" s="12">
        <v>3.3887199665649246</v>
      </c>
      <c r="S1485" s="8">
        <v>44</v>
      </c>
    </row>
    <row r="1486" spans="1:19">
      <c r="A1486" s="8" t="s">
        <v>382</v>
      </c>
      <c r="B1486" s="8">
        <v>1</v>
      </c>
      <c r="C1486" s="9">
        <v>39301</v>
      </c>
      <c r="D1486" s="8" t="s">
        <v>947</v>
      </c>
      <c r="E1486" s="8">
        <v>40.76400873</v>
      </c>
      <c r="F1486" s="8">
        <v>-111.3907566</v>
      </c>
      <c r="G1486" s="8" t="s">
        <v>949</v>
      </c>
      <c r="H1486" s="8">
        <v>8.41</v>
      </c>
      <c r="I1486" s="8">
        <v>-27.14</v>
      </c>
      <c r="J1486" s="12">
        <v>866.43157159999998</v>
      </c>
      <c r="K1486" s="8">
        <v>759.2</v>
      </c>
      <c r="L1486" s="8">
        <f t="shared" si="25"/>
        <v>657794849.15872002</v>
      </c>
      <c r="M1486" s="8">
        <v>3</v>
      </c>
      <c r="N1486" s="12">
        <v>1.0797165857800559</v>
      </c>
      <c r="O1486" s="8">
        <v>486</v>
      </c>
      <c r="P1486" s="8">
        <v>1.0934937635529718</v>
      </c>
      <c r="Q1486" s="8" t="s">
        <v>2069</v>
      </c>
      <c r="R1486" s="12">
        <v>17.577356350546431</v>
      </c>
      <c r="S1486" s="8">
        <v>389</v>
      </c>
    </row>
    <row r="1487" spans="1:19">
      <c r="A1487" s="8" t="s">
        <v>383</v>
      </c>
      <c r="B1487" s="8">
        <v>1</v>
      </c>
      <c r="C1487" s="9">
        <v>39252</v>
      </c>
      <c r="D1487" s="8" t="s">
        <v>947</v>
      </c>
      <c r="E1487" s="8">
        <v>34.28490489</v>
      </c>
      <c r="F1487" s="8">
        <v>-97.171126360000002</v>
      </c>
      <c r="G1487" s="8" t="s">
        <v>954</v>
      </c>
      <c r="H1487" s="8">
        <v>7.21</v>
      </c>
      <c r="I1487" s="8">
        <v>-28.68</v>
      </c>
      <c r="J1487" s="12">
        <v>44.78934881</v>
      </c>
      <c r="K1487" s="8">
        <v>995.24</v>
      </c>
      <c r="L1487" s="8">
        <f t="shared" si="25"/>
        <v>44576151.509664401</v>
      </c>
      <c r="M1487" s="8">
        <v>2</v>
      </c>
      <c r="N1487" s="12">
        <v>13.451147404614387</v>
      </c>
      <c r="O1487" s="8">
        <v>483</v>
      </c>
      <c r="P1487" s="8">
        <v>13.714195561442457</v>
      </c>
      <c r="Q1487" s="8" t="s">
        <v>2070</v>
      </c>
      <c r="R1487" s="12">
        <v>55.583891849910792</v>
      </c>
      <c r="S1487" s="8">
        <v>294</v>
      </c>
    </row>
    <row r="1488" spans="1:19">
      <c r="A1488" s="8" t="s">
        <v>384</v>
      </c>
      <c r="B1488" s="8">
        <v>1</v>
      </c>
      <c r="C1488" s="9">
        <v>39255</v>
      </c>
      <c r="D1488" s="8" t="s">
        <v>947</v>
      </c>
      <c r="E1488" s="8">
        <v>36.176524729999997</v>
      </c>
      <c r="F1488" s="8">
        <v>-79.761050789999999</v>
      </c>
      <c r="G1488" s="8" t="s">
        <v>957</v>
      </c>
      <c r="H1488" s="8">
        <v>7.04</v>
      </c>
      <c r="I1488" s="8">
        <v>-28.25</v>
      </c>
      <c r="J1488" s="12">
        <v>271.5880047</v>
      </c>
      <c r="K1488" s="8">
        <v>1147.23</v>
      </c>
      <c r="L1488" s="8">
        <f t="shared" si="25"/>
        <v>311573906.63198102</v>
      </c>
      <c r="M1488" s="8">
        <v>3</v>
      </c>
      <c r="N1488" s="12">
        <v>6.5544931631511041</v>
      </c>
      <c r="O1488" s="8">
        <v>469</v>
      </c>
      <c r="P1488" s="8">
        <v>11.123016737565067</v>
      </c>
      <c r="Q1488" s="8" t="s">
        <v>2070</v>
      </c>
      <c r="R1488" s="12">
        <v>46.408254352684466</v>
      </c>
      <c r="S1488" s="8">
        <v>86</v>
      </c>
    </row>
    <row r="1489" spans="1:19">
      <c r="A1489" s="8" t="s">
        <v>385</v>
      </c>
      <c r="B1489" s="8">
        <v>1</v>
      </c>
      <c r="C1489" s="9">
        <v>39268</v>
      </c>
      <c r="D1489" s="8" t="s">
        <v>947</v>
      </c>
      <c r="E1489" s="8">
        <v>42.788777150000001</v>
      </c>
      <c r="F1489" s="8">
        <v>-88.219792089999999</v>
      </c>
      <c r="G1489" s="8" t="s">
        <v>953</v>
      </c>
      <c r="H1489" s="8">
        <v>10.42</v>
      </c>
      <c r="I1489" s="8">
        <v>-26.85</v>
      </c>
      <c r="J1489" s="12">
        <v>901.05786049999995</v>
      </c>
      <c r="K1489" s="8">
        <v>875.13</v>
      </c>
      <c r="L1489" s="8">
        <f t="shared" si="25"/>
        <v>788542765.45936501</v>
      </c>
      <c r="M1489" s="8">
        <v>3</v>
      </c>
      <c r="N1489" s="12">
        <v>25.212625044293702</v>
      </c>
      <c r="O1489" s="8">
        <v>913</v>
      </c>
      <c r="P1489" s="8">
        <v>30.941325582054564</v>
      </c>
      <c r="Q1489" s="8" t="s">
        <v>2071</v>
      </c>
      <c r="R1489" s="12">
        <v>80.796898504166762</v>
      </c>
      <c r="S1489" s="8">
        <v>841</v>
      </c>
    </row>
    <row r="1490" spans="1:19">
      <c r="A1490" s="8" t="s">
        <v>386</v>
      </c>
      <c r="B1490" s="8">
        <v>1</v>
      </c>
      <c r="C1490" s="9">
        <v>39282</v>
      </c>
      <c r="D1490" s="8" t="s">
        <v>947</v>
      </c>
      <c r="E1490" s="8">
        <v>41.775555660000002</v>
      </c>
      <c r="F1490" s="8">
        <v>-91.584579020000007</v>
      </c>
      <c r="G1490" s="8" t="s">
        <v>953</v>
      </c>
      <c r="H1490" s="8">
        <v>10.75</v>
      </c>
      <c r="I1490" s="8">
        <v>-29.27</v>
      </c>
      <c r="J1490" s="12">
        <v>8067.7417079999996</v>
      </c>
      <c r="K1490" s="8">
        <v>879.11</v>
      </c>
      <c r="L1490" s="8">
        <f t="shared" si="25"/>
        <v>7092432412.9198799</v>
      </c>
      <c r="M1490" s="8">
        <v>4</v>
      </c>
      <c r="N1490" s="12">
        <v>89.23535122426108</v>
      </c>
      <c r="O1490" s="8">
        <v>6672</v>
      </c>
      <c r="P1490" s="8">
        <v>89.588662016322445</v>
      </c>
      <c r="Q1490" s="8" t="s">
        <v>2071</v>
      </c>
      <c r="R1490" s="12">
        <v>186.71147465445213</v>
      </c>
      <c r="S1490" s="8">
        <v>594</v>
      </c>
    </row>
    <row r="1491" spans="1:19">
      <c r="A1491" s="8" t="s">
        <v>387</v>
      </c>
      <c r="B1491" s="8">
        <v>1</v>
      </c>
      <c r="C1491" s="9">
        <v>39302</v>
      </c>
      <c r="D1491" s="8" t="s">
        <v>947</v>
      </c>
      <c r="E1491" s="8">
        <v>46.139593130000002</v>
      </c>
      <c r="F1491" s="8">
        <v>-90.209437350000002</v>
      </c>
      <c r="G1491" s="8" t="s">
        <v>952</v>
      </c>
      <c r="H1491" s="8">
        <v>1.56</v>
      </c>
      <c r="I1491" s="8">
        <v>-23.76</v>
      </c>
      <c r="J1491" s="12">
        <v>0.61730523699999995</v>
      </c>
      <c r="K1491" s="8">
        <v>864</v>
      </c>
      <c r="L1491" s="8">
        <f t="shared" si="25"/>
        <v>533351.72476799996</v>
      </c>
      <c r="M1491" s="8">
        <v>1</v>
      </c>
      <c r="N1491" s="12">
        <v>0</v>
      </c>
      <c r="O1491" s="8">
        <v>654</v>
      </c>
      <c r="P1491" s="8">
        <v>0</v>
      </c>
      <c r="Q1491" s="8" t="s">
        <v>2069</v>
      </c>
      <c r="R1491" s="12">
        <v>6.8982775209999998</v>
      </c>
      <c r="S1491" s="8">
        <v>60</v>
      </c>
    </row>
    <row r="1492" spans="1:19">
      <c r="A1492" s="8" t="s">
        <v>388</v>
      </c>
      <c r="B1492" s="8">
        <v>1</v>
      </c>
      <c r="C1492" s="9">
        <v>39265</v>
      </c>
      <c r="D1492" s="8" t="s">
        <v>947</v>
      </c>
      <c r="E1492" s="8">
        <v>40.55157389</v>
      </c>
      <c r="F1492" s="8">
        <v>-81.237952660000005</v>
      </c>
      <c r="G1492" s="8" t="s">
        <v>957</v>
      </c>
      <c r="H1492" s="8">
        <v>10.19</v>
      </c>
      <c r="I1492" s="8">
        <v>-28.21</v>
      </c>
      <c r="J1492" s="12">
        <v>181.07314890000001</v>
      </c>
      <c r="K1492" s="8">
        <v>1018.47</v>
      </c>
      <c r="L1492" s="8">
        <f t="shared" si="25"/>
        <v>184417569.96018299</v>
      </c>
      <c r="M1492" s="8">
        <v>3</v>
      </c>
      <c r="N1492" s="12">
        <v>9.7329440654577351</v>
      </c>
      <c r="O1492" s="8">
        <v>446</v>
      </c>
      <c r="P1492" s="8">
        <v>10.692601453400801</v>
      </c>
      <c r="Q1492" s="8" t="s">
        <v>2070</v>
      </c>
      <c r="R1492" s="12">
        <v>51.504407187749244</v>
      </c>
      <c r="S1492" s="8">
        <v>226</v>
      </c>
    </row>
    <row r="1493" spans="1:19">
      <c r="A1493" s="8" t="s">
        <v>389</v>
      </c>
      <c r="B1493" s="8">
        <v>1</v>
      </c>
      <c r="C1493" s="9">
        <v>39258</v>
      </c>
      <c r="D1493" s="8" t="s">
        <v>947</v>
      </c>
      <c r="E1493" s="8">
        <v>38.299337049999998</v>
      </c>
      <c r="F1493" s="8">
        <v>-102.7554334</v>
      </c>
      <c r="G1493" s="8" t="s">
        <v>954</v>
      </c>
      <c r="H1493" s="8">
        <v>13.67</v>
      </c>
      <c r="I1493" s="8">
        <v>-15.74</v>
      </c>
      <c r="J1493" s="12">
        <v>7.1499942509999999</v>
      </c>
      <c r="K1493" s="8">
        <v>379</v>
      </c>
      <c r="L1493" s="8">
        <f t="shared" si="25"/>
        <v>2709847.8211289998</v>
      </c>
      <c r="M1493" s="8">
        <v>1</v>
      </c>
      <c r="N1493" s="12">
        <v>1.9661304228368952</v>
      </c>
      <c r="O1493" s="8">
        <v>973</v>
      </c>
      <c r="P1493" s="8">
        <v>1.9665676595423041</v>
      </c>
      <c r="Q1493" s="8" t="s">
        <v>2069</v>
      </c>
      <c r="R1493" s="12">
        <v>12.10991620524462</v>
      </c>
      <c r="S1493" s="8">
        <v>3630</v>
      </c>
    </row>
    <row r="1494" spans="1:19">
      <c r="A1494" s="8" t="s">
        <v>390</v>
      </c>
      <c r="B1494" s="8">
        <v>1</v>
      </c>
      <c r="C1494" s="9">
        <v>39337</v>
      </c>
      <c r="D1494" s="8" t="s">
        <v>947</v>
      </c>
      <c r="E1494" s="8">
        <v>28.026263499999999</v>
      </c>
      <c r="F1494" s="8">
        <v>-81.909693669999996</v>
      </c>
      <c r="G1494" s="8" t="s">
        <v>950</v>
      </c>
      <c r="H1494" s="8">
        <v>2.85</v>
      </c>
      <c r="I1494" s="8">
        <v>-21.34</v>
      </c>
      <c r="J1494" s="12">
        <v>0.77974607399999996</v>
      </c>
      <c r="K1494" s="8">
        <v>1299</v>
      </c>
      <c r="L1494" s="8">
        <f t="shared" si="25"/>
        <v>1012890.1501259999</v>
      </c>
      <c r="M1494" s="8">
        <v>1</v>
      </c>
      <c r="N1494" s="12">
        <v>0</v>
      </c>
      <c r="O1494" s="8">
        <v>1489</v>
      </c>
      <c r="P1494" s="8">
        <v>17.078695014797187</v>
      </c>
      <c r="Q1494" s="8" t="s">
        <v>2070</v>
      </c>
      <c r="R1494" s="12">
        <v>77.137795319735957</v>
      </c>
      <c r="S1494" s="8">
        <v>188</v>
      </c>
    </row>
    <row r="1495" spans="1:19">
      <c r="A1495" s="8" t="s">
        <v>391</v>
      </c>
      <c r="B1495" s="8">
        <v>1</v>
      </c>
      <c r="C1495" s="9">
        <v>39312</v>
      </c>
      <c r="D1495" s="8" t="s">
        <v>947</v>
      </c>
      <c r="E1495" s="8">
        <v>37.615787230000002</v>
      </c>
      <c r="F1495" s="8">
        <v>-87.858356150000006</v>
      </c>
      <c r="G1495" s="8" t="s">
        <v>953</v>
      </c>
      <c r="H1495" s="8">
        <v>2.68</v>
      </c>
      <c r="I1495" s="8">
        <v>-18.82</v>
      </c>
      <c r="J1495" s="12">
        <v>2.7725058470000001</v>
      </c>
      <c r="K1495" s="8">
        <v>1184</v>
      </c>
      <c r="L1495" s="8">
        <f t="shared" si="25"/>
        <v>3282646.9228480002</v>
      </c>
      <c r="M1495" s="8">
        <v>1</v>
      </c>
      <c r="N1495" s="12">
        <v>13.896990198123827</v>
      </c>
      <c r="O1495" s="8">
        <v>1184</v>
      </c>
      <c r="P1495" s="8">
        <v>13.968142698600412</v>
      </c>
      <c r="Q1495" s="8" t="s">
        <v>2071</v>
      </c>
      <c r="R1495" s="12">
        <v>35.430112332834625</v>
      </c>
      <c r="S1495" s="8">
        <v>140</v>
      </c>
    </row>
    <row r="1496" spans="1:19">
      <c r="A1496" s="8" t="s">
        <v>392</v>
      </c>
      <c r="B1496" s="8">
        <v>1</v>
      </c>
      <c r="C1496" s="9">
        <v>39303</v>
      </c>
      <c r="D1496" s="8" t="s">
        <v>947</v>
      </c>
      <c r="E1496" s="8">
        <v>41.41393411</v>
      </c>
      <c r="F1496" s="8">
        <v>-75.025358830000002</v>
      </c>
      <c r="G1496" s="8" t="s">
        <v>951</v>
      </c>
      <c r="H1496" s="8">
        <v>4.4800000000000004</v>
      </c>
      <c r="I1496" s="8">
        <v>-30.15</v>
      </c>
      <c r="J1496" s="12">
        <v>16.85978841</v>
      </c>
      <c r="K1496" s="8">
        <v>1125.52</v>
      </c>
      <c r="L1496" s="8">
        <f t="shared" si="25"/>
        <v>18976029.0512232</v>
      </c>
      <c r="M1496" s="8">
        <v>2</v>
      </c>
      <c r="N1496" s="12">
        <v>0</v>
      </c>
      <c r="O1496" s="8">
        <v>479</v>
      </c>
      <c r="P1496" s="8">
        <v>0.48114751423502589</v>
      </c>
      <c r="Q1496" s="8" t="s">
        <v>2069</v>
      </c>
      <c r="R1496" s="12">
        <v>13.783711239600352</v>
      </c>
      <c r="S1496" s="8">
        <v>54</v>
      </c>
    </row>
    <row r="1497" spans="1:19">
      <c r="A1497" s="8" t="s">
        <v>393</v>
      </c>
      <c r="B1497" s="8">
        <v>1</v>
      </c>
      <c r="C1497" s="9">
        <v>39303</v>
      </c>
      <c r="D1497" s="8" t="s">
        <v>947</v>
      </c>
      <c r="E1497" s="8">
        <v>44.316686369999999</v>
      </c>
      <c r="F1497" s="8">
        <v>-122.04637750000001</v>
      </c>
      <c r="G1497" s="8" t="s">
        <v>949</v>
      </c>
      <c r="H1497" s="8">
        <v>1.51</v>
      </c>
      <c r="I1497" s="8">
        <v>-22.46</v>
      </c>
      <c r="J1497" s="12">
        <v>45.685371240000002</v>
      </c>
      <c r="K1497" s="8">
        <v>2435.02</v>
      </c>
      <c r="L1497" s="8">
        <f t="shared" si="25"/>
        <v>111244792.67682479</v>
      </c>
      <c r="M1497" s="8">
        <v>2</v>
      </c>
      <c r="N1497" s="12">
        <v>0</v>
      </c>
      <c r="O1497" s="8">
        <v>87</v>
      </c>
      <c r="P1497" s="8">
        <v>0</v>
      </c>
      <c r="Q1497" s="8" t="s">
        <v>2069</v>
      </c>
      <c r="R1497" s="12">
        <v>2.2599918840000002</v>
      </c>
      <c r="S1497" s="8">
        <v>55</v>
      </c>
    </row>
    <row r="1498" spans="1:19">
      <c r="A1498" s="8" t="s">
        <v>394</v>
      </c>
      <c r="B1498" s="8">
        <v>1</v>
      </c>
      <c r="C1498" s="9">
        <v>39275</v>
      </c>
      <c r="D1498" s="8" t="s">
        <v>947</v>
      </c>
      <c r="E1498" s="8">
        <v>45.391849319999999</v>
      </c>
      <c r="F1498" s="8">
        <v>-96.09372175</v>
      </c>
      <c r="G1498" s="8" t="s">
        <v>953</v>
      </c>
      <c r="H1498" s="8">
        <v>7.24</v>
      </c>
      <c r="I1498" s="8">
        <v>-23.67</v>
      </c>
      <c r="J1498" s="12">
        <v>7.5683914879999996</v>
      </c>
      <c r="K1498" s="8">
        <v>615.70000000000005</v>
      </c>
      <c r="L1498" s="8">
        <f t="shared" si="25"/>
        <v>4659858.6391615998</v>
      </c>
      <c r="M1498" s="8">
        <v>1</v>
      </c>
      <c r="N1498" s="12">
        <v>84.710609568298267</v>
      </c>
      <c r="O1498" s="8">
        <v>5378</v>
      </c>
      <c r="P1498" s="8">
        <v>84.746406025647175</v>
      </c>
      <c r="Q1498" s="8" t="s">
        <v>2071</v>
      </c>
      <c r="R1498" s="12">
        <v>175.46905839402621</v>
      </c>
      <c r="S1498" s="8">
        <v>849</v>
      </c>
    </row>
    <row r="1499" spans="1:19">
      <c r="A1499" s="8" t="s">
        <v>395</v>
      </c>
      <c r="B1499" s="8">
        <v>1</v>
      </c>
      <c r="C1499" s="9">
        <v>39254</v>
      </c>
      <c r="D1499" s="8" t="s">
        <v>947</v>
      </c>
      <c r="E1499" s="8">
        <v>37.705238510000001</v>
      </c>
      <c r="F1499" s="8">
        <v>-97.055928960000003</v>
      </c>
      <c r="G1499" s="8" t="s">
        <v>954</v>
      </c>
      <c r="H1499" s="8">
        <v>12.96</v>
      </c>
      <c r="I1499" s="8">
        <v>-27.92</v>
      </c>
      <c r="J1499" s="12">
        <v>96.47213232</v>
      </c>
      <c r="K1499" s="8">
        <v>877.93</v>
      </c>
      <c r="L1499" s="8">
        <f t="shared" si="25"/>
        <v>84695779.127697587</v>
      </c>
      <c r="M1499" s="8">
        <v>2</v>
      </c>
      <c r="N1499" s="12">
        <v>49.096920127037158</v>
      </c>
      <c r="O1499" s="8">
        <v>1129</v>
      </c>
      <c r="P1499" s="8">
        <v>49.602185895376508</v>
      </c>
      <c r="Q1499" s="8" t="s">
        <v>2071</v>
      </c>
      <c r="R1499" s="12">
        <v>86.50597707450396</v>
      </c>
      <c r="S1499" s="8">
        <v>287</v>
      </c>
    </row>
    <row r="1500" spans="1:19">
      <c r="A1500" s="8" t="s">
        <v>396</v>
      </c>
      <c r="B1500" s="8">
        <v>1</v>
      </c>
      <c r="C1500" s="9">
        <v>39253</v>
      </c>
      <c r="D1500" s="8" t="s">
        <v>947</v>
      </c>
      <c r="E1500" s="8">
        <v>34.787544689999997</v>
      </c>
      <c r="F1500" s="8">
        <v>-111.2309008</v>
      </c>
      <c r="G1500" s="8" t="s">
        <v>949</v>
      </c>
      <c r="H1500" s="8">
        <v>3.42</v>
      </c>
      <c r="I1500" s="8">
        <v>-25.54</v>
      </c>
      <c r="J1500" s="12">
        <v>34.986270099999999</v>
      </c>
      <c r="K1500" s="8">
        <v>587.84</v>
      </c>
      <c r="L1500" s="8">
        <f t="shared" si="25"/>
        <v>20566329.015583999</v>
      </c>
      <c r="M1500" s="8">
        <v>2</v>
      </c>
      <c r="N1500" s="12">
        <v>0</v>
      </c>
      <c r="O1500" s="8">
        <v>433</v>
      </c>
      <c r="P1500" s="8">
        <v>1.2524813295258931E-3</v>
      </c>
      <c r="Q1500" s="8" t="s">
        <v>2069</v>
      </c>
      <c r="R1500" s="12">
        <v>7.3196663961276505</v>
      </c>
      <c r="S1500" s="8">
        <v>122</v>
      </c>
    </row>
    <row r="1501" spans="1:19">
      <c r="A1501" s="8" t="s">
        <v>397</v>
      </c>
      <c r="B1501" s="8">
        <v>1</v>
      </c>
      <c r="C1501" s="9">
        <v>39324</v>
      </c>
      <c r="D1501" s="8" t="s">
        <v>947</v>
      </c>
      <c r="E1501" s="8">
        <v>43.499846910000002</v>
      </c>
      <c r="F1501" s="8">
        <v>-86.023632730000003</v>
      </c>
      <c r="G1501" s="8" t="s">
        <v>952</v>
      </c>
      <c r="H1501" s="8">
        <v>10.24</v>
      </c>
      <c r="I1501" s="8">
        <v>-26.92</v>
      </c>
      <c r="J1501" s="12">
        <v>17.21454855</v>
      </c>
      <c r="K1501" s="8">
        <v>892.29</v>
      </c>
      <c r="L1501" s="8">
        <f t="shared" si="25"/>
        <v>15360369.525679501</v>
      </c>
      <c r="M1501" s="8">
        <v>2</v>
      </c>
      <c r="N1501" s="12">
        <v>44.096332941592017</v>
      </c>
      <c r="O1501" s="8">
        <v>3441</v>
      </c>
      <c r="P1501" s="8">
        <v>44.239440710688875</v>
      </c>
      <c r="Q1501" s="8" t="s">
        <v>2071</v>
      </c>
      <c r="R1501" s="12">
        <v>100.59136984016233</v>
      </c>
      <c r="S1501" s="8">
        <v>422</v>
      </c>
    </row>
    <row r="1502" spans="1:19">
      <c r="A1502" s="8" t="s">
        <v>398</v>
      </c>
      <c r="B1502" s="8">
        <v>1</v>
      </c>
      <c r="C1502" s="9">
        <v>39339</v>
      </c>
      <c r="D1502" s="8" t="s">
        <v>947</v>
      </c>
      <c r="E1502" s="8">
        <v>42.426004990000003</v>
      </c>
      <c r="F1502" s="8">
        <v>-84.939522740000001</v>
      </c>
      <c r="G1502" s="8" t="s">
        <v>952</v>
      </c>
      <c r="H1502" s="8">
        <v>2.63</v>
      </c>
      <c r="I1502" s="8">
        <v>-24.74</v>
      </c>
      <c r="J1502" s="12">
        <v>2.1735534909999998</v>
      </c>
      <c r="K1502" s="8">
        <v>893</v>
      </c>
      <c r="L1502" s="8">
        <f t="shared" si="25"/>
        <v>1940983.267463</v>
      </c>
      <c r="M1502" s="8">
        <v>1</v>
      </c>
      <c r="N1502" s="12">
        <v>24.517793456963513</v>
      </c>
      <c r="O1502" s="8">
        <v>720</v>
      </c>
      <c r="P1502" s="8">
        <v>25.727220451461161</v>
      </c>
      <c r="Q1502" s="8" t="s">
        <v>2071</v>
      </c>
      <c r="R1502" s="12">
        <v>72.039239416346589</v>
      </c>
      <c r="S1502" s="8">
        <v>294</v>
      </c>
    </row>
    <row r="1503" spans="1:19">
      <c r="A1503" s="8" t="s">
        <v>399</v>
      </c>
      <c r="B1503" s="8">
        <v>1</v>
      </c>
      <c r="C1503" s="9">
        <v>39338</v>
      </c>
      <c r="D1503" s="8" t="s">
        <v>947</v>
      </c>
      <c r="E1503" s="8">
        <v>33.39339434</v>
      </c>
      <c r="F1503" s="8">
        <v>-114.71861010000001</v>
      </c>
      <c r="G1503" s="8" t="s">
        <v>955</v>
      </c>
      <c r="H1503" s="8">
        <v>1.51</v>
      </c>
      <c r="I1503" s="8">
        <v>-18.649999999999999</v>
      </c>
      <c r="J1503" s="12">
        <v>2.571334851</v>
      </c>
      <c r="K1503" s="8">
        <v>101</v>
      </c>
      <c r="L1503" s="8">
        <f t="shared" si="25"/>
        <v>259704.81995099998</v>
      </c>
      <c r="M1503" s="8">
        <v>1</v>
      </c>
      <c r="N1503" s="12">
        <v>105.1442872540913</v>
      </c>
      <c r="O1503" s="8">
        <v>878</v>
      </c>
      <c r="P1503" s="8">
        <v>109.10615150371952</v>
      </c>
      <c r="Q1503" s="8" t="s">
        <v>2071</v>
      </c>
      <c r="R1503" s="12">
        <v>251.44092487755773</v>
      </c>
      <c r="S1503" s="8">
        <v>1774</v>
      </c>
    </row>
    <row r="1504" spans="1:19">
      <c r="A1504" s="8" t="s">
        <v>400</v>
      </c>
      <c r="B1504" s="8">
        <v>1</v>
      </c>
      <c r="C1504" s="9">
        <v>39295</v>
      </c>
      <c r="D1504" s="8" t="s">
        <v>947</v>
      </c>
      <c r="E1504" s="8">
        <v>46.412790090000001</v>
      </c>
      <c r="F1504" s="8">
        <v>-95.492024779999994</v>
      </c>
      <c r="G1504" s="8" t="s">
        <v>952</v>
      </c>
      <c r="H1504" s="8">
        <v>7.62</v>
      </c>
      <c r="I1504" s="8">
        <v>-24.39</v>
      </c>
      <c r="J1504" s="12">
        <v>81.200987479999995</v>
      </c>
      <c r="K1504" s="8">
        <v>657.91</v>
      </c>
      <c r="L1504" s="8">
        <f t="shared" si="25"/>
        <v>53422941.672966793</v>
      </c>
      <c r="M1504" s="8">
        <v>2</v>
      </c>
      <c r="N1504" s="12">
        <v>22.400884563725505</v>
      </c>
      <c r="O1504" s="8">
        <v>630</v>
      </c>
      <c r="P1504" s="8">
        <v>22.46069255550881</v>
      </c>
      <c r="Q1504" s="8" t="s">
        <v>2071</v>
      </c>
      <c r="R1504" s="12">
        <v>61.548245005534312</v>
      </c>
      <c r="S1504" s="8">
        <v>325</v>
      </c>
    </row>
    <row r="1505" spans="1:19">
      <c r="A1505" s="8" t="s">
        <v>401</v>
      </c>
      <c r="B1505" s="8">
        <v>1</v>
      </c>
      <c r="C1505" s="9">
        <v>39293</v>
      </c>
      <c r="D1505" s="8" t="s">
        <v>947</v>
      </c>
      <c r="E1505" s="8">
        <v>44.680298659999998</v>
      </c>
      <c r="F1505" s="8">
        <v>-118.0456408</v>
      </c>
      <c r="G1505" s="8" t="s">
        <v>949</v>
      </c>
      <c r="H1505" s="8">
        <v>8.0399999999999991</v>
      </c>
      <c r="I1505" s="8">
        <v>-25.22</v>
      </c>
      <c r="J1505" s="12">
        <v>406.65927879999998</v>
      </c>
      <c r="K1505" s="8">
        <v>620.37</v>
      </c>
      <c r="L1505" s="8">
        <f t="shared" si="25"/>
        <v>252279216.78915599</v>
      </c>
      <c r="M1505" s="8">
        <v>3</v>
      </c>
      <c r="N1505" s="12">
        <v>0.30815375311190363</v>
      </c>
      <c r="O1505" s="8">
        <v>513</v>
      </c>
      <c r="P1505" s="8">
        <v>0.31054751562181737</v>
      </c>
      <c r="Q1505" s="8" t="s">
        <v>2069</v>
      </c>
      <c r="R1505" s="12">
        <v>2.2148926899817245</v>
      </c>
      <c r="S1505" s="8">
        <v>107</v>
      </c>
    </row>
    <row r="1506" spans="1:19">
      <c r="A1506" s="8" t="s">
        <v>402</v>
      </c>
      <c r="B1506" s="8">
        <v>1</v>
      </c>
      <c r="C1506" s="9">
        <v>39274</v>
      </c>
      <c r="D1506" s="8" t="s">
        <v>947</v>
      </c>
      <c r="E1506" s="8">
        <v>33.74732977</v>
      </c>
      <c r="F1506" s="8">
        <v>-117.4401855</v>
      </c>
      <c r="G1506" s="8" t="s">
        <v>955</v>
      </c>
      <c r="H1506" s="8">
        <v>18.489999999999998</v>
      </c>
      <c r="I1506" s="8">
        <v>-32.58</v>
      </c>
      <c r="J1506" s="12">
        <v>86.762654470000001</v>
      </c>
      <c r="K1506" s="8">
        <v>342.42</v>
      </c>
      <c r="L1506" s="8">
        <f t="shared" si="25"/>
        <v>29709268.143617403</v>
      </c>
      <c r="M1506" s="8">
        <v>2</v>
      </c>
      <c r="N1506" s="12">
        <v>0.25094544044325384</v>
      </c>
      <c r="O1506" s="8">
        <v>865</v>
      </c>
      <c r="P1506" s="8">
        <v>2.0121067895676612</v>
      </c>
      <c r="Q1506" s="8" t="s">
        <v>2070</v>
      </c>
      <c r="R1506" s="12">
        <v>35.166399714424855</v>
      </c>
      <c r="S1506" s="8">
        <v>1396</v>
      </c>
    </row>
    <row r="1507" spans="1:19">
      <c r="A1507" s="8" t="s">
        <v>403</v>
      </c>
      <c r="B1507" s="8">
        <v>1</v>
      </c>
      <c r="C1507" s="9">
        <v>39274</v>
      </c>
      <c r="D1507" s="8" t="s">
        <v>947</v>
      </c>
      <c r="E1507" s="8">
        <v>41.218397930000002</v>
      </c>
      <c r="F1507" s="8">
        <v>-116.52058940000001</v>
      </c>
      <c r="G1507" s="8" t="s">
        <v>955</v>
      </c>
      <c r="H1507" s="8">
        <v>10.18</v>
      </c>
      <c r="I1507" s="8">
        <v>-23.74</v>
      </c>
      <c r="J1507" s="12">
        <v>302.1443759</v>
      </c>
      <c r="K1507" s="8">
        <v>355.79</v>
      </c>
      <c r="L1507" s="8">
        <f t="shared" si="25"/>
        <v>107499947.50146101</v>
      </c>
      <c r="M1507" s="8">
        <v>3</v>
      </c>
      <c r="N1507" s="12">
        <v>1.8418611756129001E-2</v>
      </c>
      <c r="O1507" s="8">
        <v>404</v>
      </c>
      <c r="P1507" s="8">
        <v>2.143036205129642E-2</v>
      </c>
      <c r="Q1507" s="8" t="s">
        <v>2069</v>
      </c>
      <c r="R1507" s="12">
        <v>2.5612870304116595</v>
      </c>
      <c r="S1507" s="8">
        <v>295</v>
      </c>
    </row>
    <row r="1508" spans="1:19">
      <c r="A1508" s="8" t="s">
        <v>404</v>
      </c>
      <c r="B1508" s="8">
        <v>1</v>
      </c>
      <c r="C1508" s="9">
        <v>39293</v>
      </c>
      <c r="D1508" s="8" t="s">
        <v>947</v>
      </c>
      <c r="E1508" s="8">
        <v>48.042376089999998</v>
      </c>
      <c r="F1508" s="8">
        <v>-90.412063840000002</v>
      </c>
      <c r="G1508" s="8" t="s">
        <v>952</v>
      </c>
      <c r="H1508" s="8">
        <v>3.68</v>
      </c>
      <c r="I1508" s="8">
        <v>-27.01</v>
      </c>
      <c r="J1508" s="12">
        <v>6.0211540729999999</v>
      </c>
      <c r="K1508" s="8">
        <v>779.4</v>
      </c>
      <c r="L1508" s="8">
        <f t="shared" si="25"/>
        <v>4692887.4844962005</v>
      </c>
      <c r="M1508" s="8">
        <v>1</v>
      </c>
      <c r="N1508" s="12">
        <v>0</v>
      </c>
      <c r="O1508" s="8">
        <v>449</v>
      </c>
      <c r="P1508" s="8">
        <v>0</v>
      </c>
      <c r="Q1508" s="8" t="s">
        <v>2069</v>
      </c>
      <c r="R1508" s="12">
        <v>8.2181848530000003</v>
      </c>
      <c r="S1508" s="8">
        <v>61</v>
      </c>
    </row>
    <row r="1509" spans="1:19">
      <c r="A1509" s="8" t="s">
        <v>405</v>
      </c>
      <c r="B1509" s="8">
        <v>1</v>
      </c>
      <c r="C1509" s="9">
        <v>39312</v>
      </c>
      <c r="D1509" s="8" t="s">
        <v>947</v>
      </c>
      <c r="E1509" s="8">
        <v>41.22739765</v>
      </c>
      <c r="F1509" s="8">
        <v>-103.8250886</v>
      </c>
      <c r="G1509" s="8" t="s">
        <v>954</v>
      </c>
      <c r="H1509" s="8">
        <v>10.51</v>
      </c>
      <c r="I1509" s="8">
        <v>-20.99</v>
      </c>
      <c r="J1509" s="12">
        <v>3109.1807410000001</v>
      </c>
      <c r="K1509" s="8">
        <v>396.85</v>
      </c>
      <c r="L1509" s="8">
        <f t="shared" si="25"/>
        <v>1233878377.0658503</v>
      </c>
      <c r="M1509" s="8">
        <v>4</v>
      </c>
      <c r="N1509" s="12">
        <v>67.480246880893688</v>
      </c>
      <c r="O1509" s="8">
        <v>1137</v>
      </c>
      <c r="P1509" s="8">
        <v>67.61667588236871</v>
      </c>
      <c r="Q1509" s="8" t="s">
        <v>2071</v>
      </c>
      <c r="R1509" s="12">
        <v>84.077397039102323</v>
      </c>
      <c r="S1509" s="8">
        <v>555</v>
      </c>
    </row>
    <row r="1510" spans="1:19">
      <c r="A1510" s="8" t="s">
        <v>406</v>
      </c>
      <c r="B1510" s="8">
        <v>1</v>
      </c>
      <c r="C1510" s="9">
        <v>39261</v>
      </c>
      <c r="D1510" s="8" t="s">
        <v>947</v>
      </c>
      <c r="E1510" s="8">
        <v>40.460030099999997</v>
      </c>
      <c r="F1510" s="8">
        <v>-81.162831749999995</v>
      </c>
      <c r="G1510" s="8" t="s">
        <v>957</v>
      </c>
      <c r="H1510" s="8">
        <v>6.52</v>
      </c>
      <c r="I1510" s="8">
        <v>-26.3</v>
      </c>
      <c r="J1510" s="12">
        <v>125.19322029999999</v>
      </c>
      <c r="K1510" s="8">
        <v>1025.1199999999999</v>
      </c>
      <c r="L1510" s="8">
        <f t="shared" si="25"/>
        <v>128338073.99393597</v>
      </c>
      <c r="M1510" s="8">
        <v>3</v>
      </c>
      <c r="N1510" s="12">
        <v>8.9588438680013738</v>
      </c>
      <c r="O1510" s="8">
        <v>303</v>
      </c>
      <c r="P1510" s="8">
        <v>9.5017171282077815</v>
      </c>
      <c r="Q1510" s="8" t="s">
        <v>2070</v>
      </c>
      <c r="R1510" s="12">
        <v>47.178348260825317</v>
      </c>
      <c r="S1510" s="8">
        <v>176</v>
      </c>
    </row>
    <row r="1511" spans="1:19">
      <c r="A1511" s="8" t="s">
        <v>407</v>
      </c>
      <c r="B1511" s="8">
        <v>1</v>
      </c>
      <c r="C1511" s="9">
        <v>39272</v>
      </c>
      <c r="D1511" s="8" t="s">
        <v>947</v>
      </c>
      <c r="E1511" s="8">
        <v>34.360243220000001</v>
      </c>
      <c r="F1511" s="8">
        <v>-109.3628312</v>
      </c>
      <c r="G1511" s="8" t="s">
        <v>949</v>
      </c>
      <c r="H1511" s="8">
        <v>11.94</v>
      </c>
      <c r="I1511" s="8">
        <v>-25.08</v>
      </c>
      <c r="J1511" s="12">
        <v>1905.864372</v>
      </c>
      <c r="K1511" s="8">
        <v>463.47</v>
      </c>
      <c r="L1511" s="8">
        <f t="shared" si="25"/>
        <v>883310960.49084008</v>
      </c>
      <c r="M1511" s="8">
        <v>4</v>
      </c>
      <c r="N1511" s="12">
        <v>0.12412619721294629</v>
      </c>
      <c r="O1511" s="8">
        <v>520</v>
      </c>
      <c r="P1511" s="8">
        <v>0.12717623766146988</v>
      </c>
      <c r="Q1511" s="8" t="s">
        <v>2069</v>
      </c>
      <c r="R1511" s="12">
        <v>6.8393350707831502</v>
      </c>
      <c r="S1511" s="8">
        <v>474</v>
      </c>
    </row>
    <row r="1512" spans="1:19">
      <c r="A1512" s="8" t="s">
        <v>408</v>
      </c>
      <c r="B1512" s="8">
        <v>1</v>
      </c>
      <c r="C1512" s="9">
        <v>39251</v>
      </c>
      <c r="D1512" s="8" t="s">
        <v>947</v>
      </c>
      <c r="E1512" s="8">
        <v>38.723225309999997</v>
      </c>
      <c r="F1512" s="8">
        <v>-88.762555300000002</v>
      </c>
      <c r="G1512" s="8" t="s">
        <v>953</v>
      </c>
      <c r="H1512" s="8">
        <v>8.75</v>
      </c>
      <c r="I1512" s="8">
        <v>-25.51</v>
      </c>
      <c r="J1512" s="12">
        <v>55.585922590000003</v>
      </c>
      <c r="K1512" s="8">
        <v>1065.52</v>
      </c>
      <c r="L1512" s="8">
        <f t="shared" si="25"/>
        <v>59227912.238096803</v>
      </c>
      <c r="M1512" s="8">
        <v>2</v>
      </c>
      <c r="N1512" s="12">
        <v>48.179211538026941</v>
      </c>
      <c r="O1512" s="8">
        <v>700</v>
      </c>
      <c r="P1512" s="8">
        <v>48.330368076436393</v>
      </c>
      <c r="Q1512" s="8" t="s">
        <v>2071</v>
      </c>
      <c r="R1512" s="12">
        <v>104.23801823862323</v>
      </c>
      <c r="S1512" s="8">
        <v>213</v>
      </c>
    </row>
    <row r="1513" spans="1:19">
      <c r="A1513" s="8" t="s">
        <v>409</v>
      </c>
      <c r="B1513" s="8">
        <v>1</v>
      </c>
      <c r="C1513" s="9">
        <v>39294</v>
      </c>
      <c r="D1513" s="8" t="s">
        <v>947</v>
      </c>
      <c r="E1513" s="8">
        <v>42.307125110000001</v>
      </c>
      <c r="F1513" s="8">
        <v>-96.331649659999997</v>
      </c>
      <c r="G1513" s="8" t="s">
        <v>953</v>
      </c>
      <c r="H1513" s="8">
        <v>3.08</v>
      </c>
      <c r="I1513" s="8">
        <v>-27.09</v>
      </c>
      <c r="J1513" s="12">
        <v>32.6646</v>
      </c>
      <c r="K1513" s="8">
        <v>696.05</v>
      </c>
      <c r="L1513" s="8">
        <f t="shared" si="25"/>
        <v>22736194.830000002</v>
      </c>
      <c r="M1513" s="8">
        <v>2</v>
      </c>
      <c r="N1513" s="12">
        <v>82.745363910778025</v>
      </c>
      <c r="O1513" s="8">
        <v>1603</v>
      </c>
      <c r="P1513" s="8">
        <v>83.275536542924144</v>
      </c>
      <c r="Q1513" s="8" t="s">
        <v>2071</v>
      </c>
      <c r="R1513" s="12">
        <v>175.32305316393882</v>
      </c>
      <c r="S1513" s="8">
        <v>631</v>
      </c>
    </row>
    <row r="1514" spans="1:19">
      <c r="A1514" s="8" t="s">
        <v>410</v>
      </c>
      <c r="B1514" s="8">
        <v>1</v>
      </c>
      <c r="C1514" s="9">
        <v>39254</v>
      </c>
      <c r="D1514" s="8" t="s">
        <v>947</v>
      </c>
      <c r="E1514" s="8">
        <v>39.171601969999998</v>
      </c>
      <c r="F1514" s="8">
        <v>-119.9011897</v>
      </c>
      <c r="G1514" s="8" t="s">
        <v>949</v>
      </c>
      <c r="H1514" s="8">
        <v>9.1999999999999993</v>
      </c>
      <c r="I1514" s="8">
        <v>-22.7</v>
      </c>
      <c r="J1514" s="12">
        <v>7.445926322</v>
      </c>
      <c r="K1514" s="8">
        <v>941.25</v>
      </c>
      <c r="L1514" s="8">
        <f t="shared" si="25"/>
        <v>7008478.1505825007</v>
      </c>
      <c r="M1514" s="8">
        <v>1</v>
      </c>
      <c r="N1514" s="12">
        <v>0</v>
      </c>
      <c r="O1514" s="8">
        <v>358</v>
      </c>
      <c r="P1514" s="8">
        <v>0</v>
      </c>
      <c r="Q1514" s="8" t="s">
        <v>2069</v>
      </c>
      <c r="R1514" s="12">
        <v>4.2139415739999997</v>
      </c>
      <c r="S1514" s="8">
        <v>45</v>
      </c>
    </row>
    <row r="1515" spans="1:19">
      <c r="A1515" s="8" t="s">
        <v>411</v>
      </c>
      <c r="B1515" s="8">
        <v>1</v>
      </c>
      <c r="C1515" s="9">
        <v>39245</v>
      </c>
      <c r="D1515" s="8" t="s">
        <v>947</v>
      </c>
      <c r="E1515" s="8">
        <v>43.643345019999998</v>
      </c>
      <c r="F1515" s="8">
        <v>-110.79659700000001</v>
      </c>
      <c r="G1515" s="8" t="s">
        <v>949</v>
      </c>
      <c r="H1515" s="8">
        <v>1.71</v>
      </c>
      <c r="I1515" s="8">
        <v>-14.5</v>
      </c>
      <c r="J1515" s="12">
        <v>39.031922080000001</v>
      </c>
      <c r="K1515" s="8">
        <v>1425.84</v>
      </c>
      <c r="L1515" s="8">
        <f t="shared" si="25"/>
        <v>55653275.778547198</v>
      </c>
      <c r="M1515" s="8">
        <v>2</v>
      </c>
      <c r="N1515" s="12">
        <v>0</v>
      </c>
      <c r="O1515" s="8">
        <v>111</v>
      </c>
      <c r="P1515" s="8">
        <v>0</v>
      </c>
      <c r="Q1515" s="8" t="s">
        <v>2069</v>
      </c>
      <c r="R1515" s="12">
        <v>7.6152551170000002</v>
      </c>
      <c r="S1515" s="8">
        <v>117</v>
      </c>
    </row>
    <row r="1516" spans="1:19">
      <c r="A1516" s="8" t="s">
        <v>412</v>
      </c>
      <c r="B1516" s="8">
        <v>1</v>
      </c>
      <c r="C1516" s="9">
        <v>39331</v>
      </c>
      <c r="D1516" s="8" t="s">
        <v>947</v>
      </c>
      <c r="E1516" s="8">
        <v>46.368951869999997</v>
      </c>
      <c r="F1516" s="8">
        <v>-69.227747550000004</v>
      </c>
      <c r="G1516" s="8" t="s">
        <v>951</v>
      </c>
      <c r="H1516" s="8">
        <v>0.47</v>
      </c>
      <c r="I1516" s="8">
        <v>-26.6</v>
      </c>
      <c r="J1516" s="12">
        <v>38.420508679999998</v>
      </c>
      <c r="K1516" s="8">
        <v>1007.57</v>
      </c>
      <c r="L1516" s="8">
        <f t="shared" si="25"/>
        <v>38711351.930707596</v>
      </c>
      <c r="M1516" s="8">
        <v>2</v>
      </c>
      <c r="N1516" s="12">
        <v>0</v>
      </c>
      <c r="O1516" s="8">
        <v>697</v>
      </c>
      <c r="P1516" s="8">
        <v>0</v>
      </c>
      <c r="Q1516" s="8" t="s">
        <v>2069</v>
      </c>
      <c r="R1516" s="12">
        <v>4.4094741339999999</v>
      </c>
      <c r="S1516" s="8">
        <v>98</v>
      </c>
    </row>
    <row r="1517" spans="1:19">
      <c r="A1517" s="8" t="s">
        <v>413</v>
      </c>
      <c r="B1517" s="8">
        <v>1</v>
      </c>
      <c r="C1517" s="9">
        <v>39296</v>
      </c>
      <c r="D1517" s="8" t="s">
        <v>947</v>
      </c>
      <c r="E1517" s="8">
        <v>44.766592199999998</v>
      </c>
      <c r="F1517" s="8">
        <v>-67.699302529999997</v>
      </c>
      <c r="G1517" s="8" t="s">
        <v>951</v>
      </c>
      <c r="H1517" s="8">
        <v>1.79</v>
      </c>
      <c r="I1517" s="8">
        <v>-23.71</v>
      </c>
      <c r="J1517" s="12">
        <v>3.2942813289999999</v>
      </c>
      <c r="K1517" s="8">
        <v>1277</v>
      </c>
      <c r="L1517" s="8">
        <f t="shared" si="25"/>
        <v>4206797.2571330005</v>
      </c>
      <c r="M1517" s="8">
        <v>1</v>
      </c>
      <c r="N1517" s="12">
        <v>0</v>
      </c>
      <c r="O1517" s="8">
        <v>171</v>
      </c>
      <c r="P1517" s="8">
        <v>0</v>
      </c>
      <c r="Q1517" s="8" t="s">
        <v>2069</v>
      </c>
      <c r="R1517" s="12">
        <v>5.2980289459999996</v>
      </c>
      <c r="S1517" s="8">
        <v>21</v>
      </c>
    </row>
    <row r="1518" spans="1:19">
      <c r="A1518" s="8" t="s">
        <v>414</v>
      </c>
      <c r="B1518" s="8">
        <v>1</v>
      </c>
      <c r="C1518" s="9">
        <v>39302</v>
      </c>
      <c r="D1518" s="8" t="s">
        <v>947</v>
      </c>
      <c r="E1518" s="8">
        <v>47.578847500000002</v>
      </c>
      <c r="F1518" s="8">
        <v>-96.235318539999994</v>
      </c>
      <c r="G1518" s="8" t="s">
        <v>952</v>
      </c>
      <c r="H1518" s="8">
        <v>1.31</v>
      </c>
      <c r="I1518" s="8">
        <v>-19.09</v>
      </c>
      <c r="J1518" s="12">
        <v>12.45486923</v>
      </c>
      <c r="K1518" s="8">
        <v>580.87</v>
      </c>
      <c r="L1518" s="8">
        <f t="shared" si="25"/>
        <v>7234659.8896300998</v>
      </c>
      <c r="M1518" s="8">
        <v>2</v>
      </c>
      <c r="N1518" s="12">
        <v>46.472103216133085</v>
      </c>
      <c r="O1518" s="8">
        <v>1410</v>
      </c>
      <c r="P1518" s="8">
        <v>47.083150238342569</v>
      </c>
      <c r="Q1518" s="8" t="s">
        <v>2071</v>
      </c>
      <c r="R1518" s="12">
        <v>87.835734980426622</v>
      </c>
      <c r="S1518" s="8">
        <v>393</v>
      </c>
    </row>
    <row r="1519" spans="1:19">
      <c r="A1519" s="8" t="s">
        <v>415</v>
      </c>
      <c r="B1519" s="8">
        <v>1</v>
      </c>
      <c r="C1519" s="9">
        <v>39302</v>
      </c>
      <c r="D1519" s="8" t="s">
        <v>947</v>
      </c>
      <c r="E1519" s="8">
        <v>38.791332830000002</v>
      </c>
      <c r="F1519" s="8">
        <v>-105.1064368</v>
      </c>
      <c r="G1519" s="8" t="s">
        <v>949</v>
      </c>
      <c r="H1519" s="8">
        <v>4.32</v>
      </c>
      <c r="I1519" s="8">
        <v>-16.38</v>
      </c>
      <c r="J1519" s="12">
        <v>12.211940240000001</v>
      </c>
      <c r="K1519" s="8">
        <v>726.81</v>
      </c>
      <c r="L1519" s="8">
        <f t="shared" si="25"/>
        <v>8875760.2858344</v>
      </c>
      <c r="M1519" s="8">
        <v>2</v>
      </c>
      <c r="N1519" s="12">
        <v>0</v>
      </c>
      <c r="O1519" s="8">
        <v>237</v>
      </c>
      <c r="P1519" s="8">
        <v>0</v>
      </c>
      <c r="Q1519" s="8" t="s">
        <v>2069</v>
      </c>
      <c r="R1519" s="12">
        <v>5.540254021</v>
      </c>
      <c r="S1519" s="8">
        <v>33</v>
      </c>
    </row>
    <row r="1520" spans="1:19">
      <c r="A1520" s="8" t="s">
        <v>416</v>
      </c>
      <c r="B1520" s="8">
        <v>1</v>
      </c>
      <c r="C1520" s="9">
        <v>39308</v>
      </c>
      <c r="D1520" s="8" t="s">
        <v>947</v>
      </c>
      <c r="E1520" s="8">
        <v>45.635364889999998</v>
      </c>
      <c r="F1520" s="8">
        <v>-70.354782510000007</v>
      </c>
      <c r="G1520" s="8" t="s">
        <v>951</v>
      </c>
      <c r="H1520" s="8">
        <v>3.32</v>
      </c>
      <c r="I1520" s="8">
        <v>-25.01</v>
      </c>
      <c r="J1520" s="12">
        <v>105.02683759999999</v>
      </c>
      <c r="K1520" s="8">
        <v>1066</v>
      </c>
      <c r="L1520" s="8">
        <f t="shared" si="25"/>
        <v>111958608.88159999</v>
      </c>
      <c r="M1520" s="8">
        <v>3</v>
      </c>
      <c r="N1520" s="12">
        <v>0</v>
      </c>
      <c r="O1520" s="8">
        <v>244</v>
      </c>
      <c r="P1520" s="8">
        <v>0</v>
      </c>
      <c r="Q1520" s="8" t="s">
        <v>2069</v>
      </c>
      <c r="R1520" s="12">
        <v>5.297685027</v>
      </c>
      <c r="S1520" s="8">
        <v>31</v>
      </c>
    </row>
    <row r="1521" spans="1:19">
      <c r="A1521" s="8" t="s">
        <v>417</v>
      </c>
      <c r="B1521" s="8">
        <v>1</v>
      </c>
      <c r="C1521" s="9">
        <v>39241</v>
      </c>
      <c r="D1521" s="8" t="s">
        <v>947</v>
      </c>
      <c r="E1521" s="8">
        <v>44.46680722</v>
      </c>
      <c r="F1521" s="8">
        <v>-106.7540577</v>
      </c>
      <c r="G1521" s="8" t="s">
        <v>956</v>
      </c>
      <c r="H1521" s="8">
        <v>10.39</v>
      </c>
      <c r="I1521" s="8">
        <v>-26.82</v>
      </c>
      <c r="J1521" s="12">
        <v>154.38287700000001</v>
      </c>
      <c r="K1521" s="8">
        <v>409.59</v>
      </c>
      <c r="L1521" s="8">
        <f t="shared" si="25"/>
        <v>63233682.590429999</v>
      </c>
      <c r="M1521" s="8">
        <v>3</v>
      </c>
      <c r="N1521" s="12">
        <v>2.2312741639087341</v>
      </c>
      <c r="O1521" s="8">
        <v>226</v>
      </c>
      <c r="P1521" s="8">
        <v>2.2712208489611183</v>
      </c>
      <c r="Q1521" s="8" t="s">
        <v>2072</v>
      </c>
      <c r="R1521" s="12">
        <v>16.69976691733828</v>
      </c>
      <c r="S1521" s="8">
        <v>661</v>
      </c>
    </row>
    <row r="1522" spans="1:19">
      <c r="A1522" s="8" t="s">
        <v>418</v>
      </c>
      <c r="B1522" s="8">
        <v>1</v>
      </c>
      <c r="C1522" s="9">
        <v>39306</v>
      </c>
      <c r="D1522" s="8" t="s">
        <v>947</v>
      </c>
      <c r="E1522" s="8">
        <v>42.532638740000003</v>
      </c>
      <c r="F1522" s="8">
        <v>-100.59127169999999</v>
      </c>
      <c r="G1522" s="8" t="s">
        <v>954</v>
      </c>
      <c r="H1522" s="8">
        <v>5.2</v>
      </c>
      <c r="I1522" s="8">
        <v>-12.38</v>
      </c>
      <c r="J1522" s="12">
        <v>4.9673819999999997</v>
      </c>
      <c r="K1522" s="8">
        <v>555</v>
      </c>
      <c r="L1522" s="8">
        <f t="shared" si="25"/>
        <v>2756897.01</v>
      </c>
      <c r="M1522" s="8">
        <v>1</v>
      </c>
      <c r="N1522" s="12">
        <v>0</v>
      </c>
      <c r="O1522" s="8">
        <v>14400</v>
      </c>
      <c r="P1522" s="8">
        <v>0</v>
      </c>
      <c r="Q1522" s="8" t="s">
        <v>2069</v>
      </c>
      <c r="R1522" s="12">
        <v>8.0687334540000002</v>
      </c>
      <c r="S1522" s="8">
        <v>2023</v>
      </c>
    </row>
    <row r="1523" spans="1:19">
      <c r="A1523" s="8" t="s">
        <v>419</v>
      </c>
      <c r="B1523" s="8">
        <v>1</v>
      </c>
      <c r="C1523" s="9">
        <v>39309</v>
      </c>
      <c r="D1523" s="8" t="s">
        <v>947</v>
      </c>
      <c r="E1523" s="8">
        <v>40.192620679999997</v>
      </c>
      <c r="F1523" s="8">
        <v>-109.6839624</v>
      </c>
      <c r="G1523" s="8" t="s">
        <v>955</v>
      </c>
      <c r="H1523" s="8">
        <v>2.5</v>
      </c>
      <c r="I1523" s="8">
        <v>-20.68</v>
      </c>
      <c r="J1523" s="12">
        <v>25.463873490000001</v>
      </c>
      <c r="K1523" s="8">
        <v>191.72</v>
      </c>
      <c r="L1523" s="8">
        <f t="shared" si="25"/>
        <v>4881933.8255028008</v>
      </c>
      <c r="M1523" s="8">
        <v>2</v>
      </c>
      <c r="N1523" s="12">
        <v>0.36425284333283109</v>
      </c>
      <c r="O1523" s="8">
        <v>498</v>
      </c>
      <c r="P1523" s="8">
        <v>0.37841590944850395</v>
      </c>
      <c r="Q1523" s="8" t="s">
        <v>2069</v>
      </c>
      <c r="R1523" s="12">
        <v>6.4774482101106212</v>
      </c>
      <c r="S1523" s="8">
        <v>425</v>
      </c>
    </row>
    <row r="1524" spans="1:19">
      <c r="A1524" s="8" t="s">
        <v>420</v>
      </c>
      <c r="B1524" s="8">
        <v>1</v>
      </c>
      <c r="C1524" s="9">
        <v>39249</v>
      </c>
      <c r="D1524" s="8" t="s">
        <v>947</v>
      </c>
      <c r="E1524" s="8">
        <v>46.179675520000004</v>
      </c>
      <c r="F1524" s="8">
        <v>-113.2957121</v>
      </c>
      <c r="G1524" s="8" t="s">
        <v>949</v>
      </c>
      <c r="H1524" s="8">
        <v>2.56</v>
      </c>
      <c r="I1524" s="8">
        <v>-18.260000000000002</v>
      </c>
      <c r="J1524" s="12">
        <v>96.029403610000003</v>
      </c>
      <c r="K1524" s="8">
        <v>668.26</v>
      </c>
      <c r="L1524" s="8">
        <f t="shared" si="25"/>
        <v>64172609.256418601</v>
      </c>
      <c r="M1524" s="8">
        <v>2</v>
      </c>
      <c r="N1524" s="12">
        <v>3.126164239436538E-2</v>
      </c>
      <c r="O1524" s="8">
        <v>354</v>
      </c>
      <c r="P1524" s="8">
        <v>0.11326425770770232</v>
      </c>
      <c r="Q1524" s="8" t="s">
        <v>2069</v>
      </c>
      <c r="R1524" s="12">
        <v>4.213391450469536</v>
      </c>
      <c r="S1524" s="8">
        <v>208</v>
      </c>
    </row>
    <row r="1525" spans="1:19">
      <c r="A1525" s="8" t="s">
        <v>421</v>
      </c>
      <c r="B1525" s="8">
        <v>1</v>
      </c>
      <c r="C1525" s="9">
        <v>39315</v>
      </c>
      <c r="D1525" s="8" t="s">
        <v>947</v>
      </c>
      <c r="E1525" s="8">
        <v>43.534247440000001</v>
      </c>
      <c r="F1525" s="8">
        <v>-71.505249980000002</v>
      </c>
      <c r="G1525" s="8" t="s">
        <v>951</v>
      </c>
      <c r="H1525" s="8">
        <v>4.5199999999999996</v>
      </c>
      <c r="I1525" s="8">
        <v>-20.059999999999999</v>
      </c>
      <c r="J1525" s="12">
        <v>1102.049861</v>
      </c>
      <c r="K1525" s="8">
        <v>1144.8800000000001</v>
      </c>
      <c r="L1525" s="8">
        <f t="shared" si="25"/>
        <v>1261714844.8616803</v>
      </c>
      <c r="M1525" s="8">
        <v>4</v>
      </c>
      <c r="N1525" s="12">
        <v>4.8464800278215368</v>
      </c>
      <c r="O1525" s="8">
        <v>174</v>
      </c>
      <c r="P1525" s="8">
        <v>5.4664655703813025</v>
      </c>
      <c r="Q1525" s="8" t="s">
        <v>2069</v>
      </c>
      <c r="R1525" s="12">
        <v>15.194704860118787</v>
      </c>
      <c r="S1525" s="8">
        <v>85</v>
      </c>
    </row>
    <row r="1526" spans="1:19">
      <c r="A1526" s="8" t="s">
        <v>422</v>
      </c>
      <c r="B1526" s="8">
        <v>1</v>
      </c>
      <c r="C1526" s="9">
        <v>39294</v>
      </c>
      <c r="D1526" s="8" t="s">
        <v>947</v>
      </c>
      <c r="E1526" s="8">
        <v>43.927627510000001</v>
      </c>
      <c r="F1526" s="8">
        <v>-118.1504274</v>
      </c>
      <c r="G1526" s="8" t="s">
        <v>949</v>
      </c>
      <c r="H1526" s="8">
        <v>2.69</v>
      </c>
      <c r="I1526" s="8">
        <v>-18.84</v>
      </c>
      <c r="J1526" s="12">
        <v>1156.888232</v>
      </c>
      <c r="K1526" s="8">
        <v>532.17999999999995</v>
      </c>
      <c r="L1526" s="8">
        <f t="shared" si="25"/>
        <v>615672779.30575991</v>
      </c>
      <c r="M1526" s="8">
        <v>4</v>
      </c>
      <c r="N1526" s="12">
        <v>0.19614656863412541</v>
      </c>
      <c r="O1526" s="8">
        <v>775</v>
      </c>
      <c r="P1526" s="8">
        <v>0.19614656863412541</v>
      </c>
      <c r="Q1526" s="8" t="s">
        <v>2070</v>
      </c>
      <c r="R1526" s="12">
        <v>3.9365101315747837</v>
      </c>
      <c r="S1526" s="8">
        <v>141</v>
      </c>
    </row>
    <row r="1527" spans="1:19">
      <c r="A1527" s="8" t="s">
        <v>423</v>
      </c>
      <c r="B1527" s="8">
        <v>1</v>
      </c>
      <c r="C1527" s="9">
        <v>39300</v>
      </c>
      <c r="D1527" s="8" t="s">
        <v>947</v>
      </c>
      <c r="E1527" s="8">
        <v>44.651015399999999</v>
      </c>
      <c r="F1527" s="8">
        <v>-93.460484199999996</v>
      </c>
      <c r="G1527" s="8" t="s">
        <v>952</v>
      </c>
      <c r="H1527" s="8">
        <v>4.83</v>
      </c>
      <c r="I1527" s="8">
        <v>-12.74</v>
      </c>
      <c r="J1527" s="12">
        <v>2.7525206880000002</v>
      </c>
      <c r="K1527" s="8">
        <v>773.5</v>
      </c>
      <c r="L1527" s="8">
        <f t="shared" si="25"/>
        <v>2129074.7521680002</v>
      </c>
      <c r="M1527" s="8">
        <v>1</v>
      </c>
      <c r="N1527" s="12">
        <v>91.759429893156891</v>
      </c>
      <c r="O1527" s="8">
        <v>1198</v>
      </c>
      <c r="P1527" s="8">
        <v>92.772885497019004</v>
      </c>
      <c r="Q1527" s="8" t="s">
        <v>2071</v>
      </c>
      <c r="R1527" s="12">
        <v>192.00417004734842</v>
      </c>
      <c r="S1527" s="8">
        <v>375</v>
      </c>
    </row>
    <row r="1528" spans="1:19">
      <c r="A1528" s="8" t="s">
        <v>424</v>
      </c>
      <c r="B1528" s="8">
        <v>1</v>
      </c>
      <c r="C1528" s="9">
        <v>39301</v>
      </c>
      <c r="D1528" s="8" t="s">
        <v>947</v>
      </c>
      <c r="E1528" s="8">
        <v>43.231060730000003</v>
      </c>
      <c r="F1528" s="8">
        <v>-86.288437900000005</v>
      </c>
      <c r="G1528" s="8" t="s">
        <v>952</v>
      </c>
      <c r="H1528" s="8">
        <v>10.09</v>
      </c>
      <c r="I1528" s="8">
        <v>-26.92</v>
      </c>
      <c r="J1528" s="12">
        <v>6967.6199390000002</v>
      </c>
      <c r="K1528" s="8">
        <v>837.75</v>
      </c>
      <c r="L1528" s="8">
        <f t="shared" si="25"/>
        <v>5837123603.8972502</v>
      </c>
      <c r="M1528" s="8">
        <v>4</v>
      </c>
      <c r="N1528" s="12">
        <v>7.2690131699791038</v>
      </c>
      <c r="O1528" s="8">
        <v>519</v>
      </c>
      <c r="P1528" s="8">
        <v>7.4760884907674932</v>
      </c>
      <c r="Q1528" s="8" t="s">
        <v>2069</v>
      </c>
      <c r="R1528" s="12">
        <v>31.440853827750239</v>
      </c>
      <c r="S1528" s="8">
        <v>388</v>
      </c>
    </row>
    <row r="1529" spans="1:19">
      <c r="A1529" s="8" t="s">
        <v>425</v>
      </c>
      <c r="B1529" s="8">
        <v>1</v>
      </c>
      <c r="C1529" s="9">
        <v>39311</v>
      </c>
      <c r="D1529" s="8" t="s">
        <v>947</v>
      </c>
      <c r="E1529" s="8">
        <v>41.957405909999999</v>
      </c>
      <c r="F1529" s="8">
        <v>-103.5255076</v>
      </c>
      <c r="G1529" s="8" t="s">
        <v>954</v>
      </c>
      <c r="H1529" s="8">
        <v>2.5099999999999998</v>
      </c>
      <c r="I1529" s="8">
        <v>-17.559999999999999</v>
      </c>
      <c r="J1529" s="12">
        <v>35.150289999999998</v>
      </c>
      <c r="K1529" s="8">
        <v>392</v>
      </c>
      <c r="L1529" s="8">
        <f t="shared" si="25"/>
        <v>13778913.68</v>
      </c>
      <c r="M1529" s="8">
        <v>2</v>
      </c>
      <c r="N1529" s="12">
        <v>43.695</v>
      </c>
      <c r="O1529" s="8">
        <v>866</v>
      </c>
      <c r="P1529" s="8">
        <v>43.769221000000002</v>
      </c>
      <c r="Q1529" s="8" t="s">
        <v>2071</v>
      </c>
      <c r="R1529" s="12">
        <v>89.249007004999996</v>
      </c>
      <c r="S1529" s="8">
        <v>683</v>
      </c>
    </row>
    <row r="1530" spans="1:19">
      <c r="A1530" s="8" t="s">
        <v>426</v>
      </c>
      <c r="B1530" s="8">
        <v>1</v>
      </c>
      <c r="C1530" s="9">
        <v>39273</v>
      </c>
      <c r="D1530" s="8" t="s">
        <v>947</v>
      </c>
      <c r="E1530" s="8">
        <v>47.071436249999998</v>
      </c>
      <c r="F1530" s="8">
        <v>-94.602472649999996</v>
      </c>
      <c r="G1530" s="8" t="s">
        <v>952</v>
      </c>
      <c r="H1530" s="8">
        <v>1.99</v>
      </c>
      <c r="I1530" s="8">
        <v>-25.74</v>
      </c>
      <c r="J1530" s="12">
        <v>17.643821119999998</v>
      </c>
      <c r="K1530" s="8">
        <v>691.67</v>
      </c>
      <c r="L1530" s="8">
        <f t="shared" si="25"/>
        <v>12203701.754070397</v>
      </c>
      <c r="M1530" s="8">
        <v>2</v>
      </c>
      <c r="N1530" s="12">
        <v>1.2798174758416505</v>
      </c>
      <c r="O1530" s="8">
        <v>306</v>
      </c>
      <c r="P1530" s="8">
        <v>1.3127118089995691</v>
      </c>
      <c r="Q1530" s="8" t="s">
        <v>2069</v>
      </c>
      <c r="R1530" s="12">
        <v>13.304110385621877</v>
      </c>
      <c r="S1530" s="8">
        <v>242</v>
      </c>
    </row>
    <row r="1531" spans="1:19">
      <c r="A1531" s="8" t="s">
        <v>427</v>
      </c>
      <c r="B1531" s="8">
        <v>1</v>
      </c>
      <c r="C1531" s="9">
        <v>39336</v>
      </c>
      <c r="D1531" s="8" t="s">
        <v>947</v>
      </c>
      <c r="E1531" s="8">
        <v>34.807311210000002</v>
      </c>
      <c r="F1531" s="8">
        <v>-84.265969209999994</v>
      </c>
      <c r="G1531" s="8" t="s">
        <v>957</v>
      </c>
      <c r="H1531" s="8">
        <v>7.62</v>
      </c>
      <c r="I1531" s="8">
        <v>-27.91</v>
      </c>
      <c r="J1531" s="12">
        <v>600.02118829999995</v>
      </c>
      <c r="K1531" s="8">
        <v>1785.67</v>
      </c>
      <c r="L1531" s="8">
        <f t="shared" si="25"/>
        <v>1071439835.311661</v>
      </c>
      <c r="M1531" s="8">
        <v>3</v>
      </c>
      <c r="N1531" s="12">
        <v>0.41984333138923591</v>
      </c>
      <c r="O1531" s="8">
        <v>93</v>
      </c>
      <c r="P1531" s="8">
        <v>0.44043367839848668</v>
      </c>
      <c r="Q1531" s="8" t="s">
        <v>2069</v>
      </c>
      <c r="R1531" s="12">
        <v>12.787433515964477</v>
      </c>
      <c r="S1531" s="8">
        <v>21</v>
      </c>
    </row>
    <row r="1532" spans="1:19">
      <c r="A1532" s="8" t="s">
        <v>428</v>
      </c>
      <c r="B1532" s="8">
        <v>1</v>
      </c>
      <c r="C1532" s="9">
        <v>39257</v>
      </c>
      <c r="D1532" s="8" t="s">
        <v>947</v>
      </c>
      <c r="E1532" s="8">
        <v>48.206536030000002</v>
      </c>
      <c r="F1532" s="8">
        <v>-108.0879027</v>
      </c>
      <c r="G1532" s="8" t="s">
        <v>956</v>
      </c>
      <c r="H1532" s="8">
        <v>10.16</v>
      </c>
      <c r="I1532" s="8">
        <v>-26.62</v>
      </c>
      <c r="J1532" s="12">
        <v>45.100117079999997</v>
      </c>
      <c r="K1532" s="8">
        <v>313.66000000000003</v>
      </c>
      <c r="L1532" s="8">
        <f t="shared" si="25"/>
        <v>14146102.723312801</v>
      </c>
      <c r="M1532" s="8">
        <v>2</v>
      </c>
      <c r="N1532" s="12">
        <v>0.95717948566354372</v>
      </c>
      <c r="O1532" s="8">
        <v>1419</v>
      </c>
      <c r="P1532" s="8">
        <v>0.95917511974760494</v>
      </c>
      <c r="Q1532" s="8" t="s">
        <v>2069</v>
      </c>
      <c r="R1532" s="12">
        <v>5.2738542273631586</v>
      </c>
      <c r="S1532" s="8">
        <v>404</v>
      </c>
    </row>
    <row r="1533" spans="1:19">
      <c r="A1533" s="8" t="s">
        <v>429</v>
      </c>
      <c r="B1533" s="8">
        <v>1</v>
      </c>
      <c r="C1533" s="9">
        <v>39308</v>
      </c>
      <c r="D1533" s="8" t="s">
        <v>947</v>
      </c>
      <c r="E1533" s="8">
        <v>41.83996337</v>
      </c>
      <c r="F1533" s="8">
        <v>-72.196126960000001</v>
      </c>
      <c r="G1533" s="8" t="s">
        <v>951</v>
      </c>
      <c r="H1533" s="8">
        <v>3.1</v>
      </c>
      <c r="I1533" s="8">
        <v>-30.76</v>
      </c>
      <c r="J1533" s="12">
        <v>4.7197918019999996</v>
      </c>
      <c r="K1533" s="8">
        <v>1298.2</v>
      </c>
      <c r="L1533" s="8">
        <f t="shared" si="25"/>
        <v>6127233.7173564006</v>
      </c>
      <c r="M1533" s="8">
        <v>1</v>
      </c>
      <c r="N1533" s="12">
        <v>9.8856321374660521</v>
      </c>
      <c r="O1533" s="8">
        <v>552</v>
      </c>
      <c r="P1533" s="8">
        <v>12.555825063064935</v>
      </c>
      <c r="Q1533" s="8" t="s">
        <v>2070</v>
      </c>
      <c r="R1533" s="12">
        <v>55.738543198859681</v>
      </c>
      <c r="S1533" s="8">
        <v>77</v>
      </c>
    </row>
    <row r="1534" spans="1:19">
      <c r="A1534" s="8" t="s">
        <v>430</v>
      </c>
      <c r="B1534" s="8">
        <v>1</v>
      </c>
      <c r="C1534" s="9">
        <v>39236</v>
      </c>
      <c r="D1534" s="8" t="s">
        <v>947</v>
      </c>
      <c r="E1534" s="8">
        <v>41.176312860000003</v>
      </c>
      <c r="F1534" s="8">
        <v>-105.2328863</v>
      </c>
      <c r="G1534" s="8" t="s">
        <v>949</v>
      </c>
      <c r="H1534" s="8">
        <v>6.22</v>
      </c>
      <c r="I1534" s="8">
        <v>-25.07</v>
      </c>
      <c r="J1534" s="12">
        <v>74.887523990000005</v>
      </c>
      <c r="K1534" s="8">
        <v>496.83</v>
      </c>
      <c r="L1534" s="8">
        <f t="shared" si="25"/>
        <v>37206368.543951698</v>
      </c>
      <c r="M1534" s="8">
        <v>2</v>
      </c>
      <c r="N1534" s="12">
        <v>0</v>
      </c>
      <c r="O1534" s="8">
        <v>288</v>
      </c>
      <c r="P1534" s="8">
        <v>2.975980126272566E-2</v>
      </c>
      <c r="Q1534" s="8" t="s">
        <v>2069</v>
      </c>
      <c r="R1534" s="12">
        <v>5.7975200544575074</v>
      </c>
      <c r="S1534" s="8">
        <v>92</v>
      </c>
    </row>
    <row r="1535" spans="1:19">
      <c r="A1535" s="8" t="s">
        <v>431</v>
      </c>
      <c r="B1535" s="8">
        <v>1</v>
      </c>
      <c r="C1535" s="9">
        <v>39254</v>
      </c>
      <c r="D1535" s="8" t="s">
        <v>947</v>
      </c>
      <c r="E1535" s="8">
        <v>39.301399750000002</v>
      </c>
      <c r="F1535" s="8">
        <v>-80.560087069999994</v>
      </c>
      <c r="G1535" s="8" t="s">
        <v>957</v>
      </c>
      <c r="H1535" s="8">
        <v>4.2</v>
      </c>
      <c r="I1535" s="8">
        <v>-24.79</v>
      </c>
      <c r="J1535" s="12">
        <v>1.0783186570000001</v>
      </c>
      <c r="K1535" s="8">
        <v>1189</v>
      </c>
      <c r="L1535" s="8">
        <f t="shared" si="25"/>
        <v>1282120.8831730001</v>
      </c>
      <c r="M1535" s="8">
        <v>1</v>
      </c>
      <c r="N1535" s="12">
        <v>0</v>
      </c>
      <c r="O1535" s="8">
        <v>276</v>
      </c>
      <c r="P1535" s="8">
        <v>0.34708977190589407</v>
      </c>
      <c r="Q1535" s="8" t="s">
        <v>2069</v>
      </c>
      <c r="R1535" s="12">
        <v>12.276335463955036</v>
      </c>
      <c r="S1535" s="8">
        <v>62</v>
      </c>
    </row>
    <row r="1536" spans="1:19">
      <c r="A1536" s="8" t="s">
        <v>432</v>
      </c>
      <c r="B1536" s="8">
        <v>1</v>
      </c>
      <c r="C1536" s="9">
        <v>39309</v>
      </c>
      <c r="D1536" s="8" t="s">
        <v>947</v>
      </c>
      <c r="E1536" s="8">
        <v>47.591609599999998</v>
      </c>
      <c r="F1536" s="8">
        <v>-93.391648910000001</v>
      </c>
      <c r="G1536" s="8" t="s">
        <v>952</v>
      </c>
      <c r="H1536" s="8">
        <v>3.13</v>
      </c>
      <c r="I1536" s="8">
        <v>-26.21</v>
      </c>
      <c r="J1536" s="12">
        <v>46.902976709999997</v>
      </c>
      <c r="K1536" s="8">
        <v>711.29</v>
      </c>
      <c r="L1536" s="8">
        <f t="shared" si="25"/>
        <v>33361618.304055896</v>
      </c>
      <c r="M1536" s="8">
        <v>2</v>
      </c>
      <c r="N1536" s="12">
        <v>0</v>
      </c>
      <c r="O1536" s="8">
        <v>511</v>
      </c>
      <c r="P1536" s="8">
        <v>5.3026402489924187E-3</v>
      </c>
      <c r="Q1536" s="8" t="s">
        <v>2069</v>
      </c>
      <c r="R1536" s="12">
        <v>6.9500087401007846</v>
      </c>
      <c r="S1536" s="8">
        <v>151</v>
      </c>
    </row>
    <row r="1537" spans="1:19">
      <c r="A1537" s="8" t="s">
        <v>433</v>
      </c>
      <c r="B1537" s="8">
        <v>1</v>
      </c>
      <c r="C1537" s="9">
        <v>39288</v>
      </c>
      <c r="D1537" s="8" t="s">
        <v>947</v>
      </c>
      <c r="E1537" s="8">
        <v>47.48939455</v>
      </c>
      <c r="F1537" s="8">
        <v>-116.6865573</v>
      </c>
      <c r="G1537" s="8" t="s">
        <v>949</v>
      </c>
      <c r="H1537" s="8">
        <v>4.7699999999999996</v>
      </c>
      <c r="I1537" s="8">
        <v>-20.75</v>
      </c>
      <c r="J1537" s="12">
        <v>9583.9836329999998</v>
      </c>
      <c r="K1537" s="8">
        <v>1125.04</v>
      </c>
      <c r="L1537" s="8">
        <f t="shared" si="25"/>
        <v>10782364946.47032</v>
      </c>
      <c r="M1537" s="8">
        <v>4</v>
      </c>
      <c r="N1537" s="12">
        <v>0.82383935348275228</v>
      </c>
      <c r="O1537" s="8">
        <v>189</v>
      </c>
      <c r="P1537" s="8">
        <v>1.0650280524117417</v>
      </c>
      <c r="Q1537" s="8" t="s">
        <v>2069</v>
      </c>
      <c r="R1537" s="12">
        <v>5.4094608964098363</v>
      </c>
      <c r="S1537" s="8">
        <v>49</v>
      </c>
    </row>
    <row r="1538" spans="1:19">
      <c r="A1538" s="8" t="s">
        <v>434</v>
      </c>
      <c r="B1538" s="8">
        <v>1</v>
      </c>
      <c r="C1538" s="9">
        <v>39280</v>
      </c>
      <c r="D1538" s="8" t="s">
        <v>947</v>
      </c>
      <c r="E1538" s="8">
        <v>41.518168879999998</v>
      </c>
      <c r="F1538" s="8">
        <v>-111.7317</v>
      </c>
      <c r="G1538" s="8" t="s">
        <v>949</v>
      </c>
      <c r="H1538" s="8">
        <v>3.7</v>
      </c>
      <c r="I1538" s="8">
        <v>-28.03</v>
      </c>
      <c r="J1538" s="12">
        <v>169.30541590000001</v>
      </c>
      <c r="K1538" s="8">
        <v>789.93</v>
      </c>
      <c r="L1538" s="8">
        <f t="shared" si="25"/>
        <v>133739427.181887</v>
      </c>
      <c r="M1538" s="8">
        <v>3</v>
      </c>
      <c r="N1538" s="12">
        <v>2.740738220530841E-2</v>
      </c>
      <c r="O1538" s="8">
        <v>190</v>
      </c>
      <c r="P1538" s="8">
        <v>5.1441762773520347E-2</v>
      </c>
      <c r="Q1538" s="8" t="s">
        <v>2069</v>
      </c>
      <c r="R1538" s="12">
        <v>8.0918314706517336</v>
      </c>
      <c r="S1538" s="8">
        <v>331</v>
      </c>
    </row>
    <row r="1539" spans="1:19">
      <c r="A1539" s="8" t="s">
        <v>435</v>
      </c>
      <c r="B1539" s="8">
        <v>1</v>
      </c>
      <c r="C1539" s="9">
        <v>39293</v>
      </c>
      <c r="D1539" s="8" t="s">
        <v>947</v>
      </c>
      <c r="E1539" s="8">
        <v>43.80089109</v>
      </c>
      <c r="F1539" s="8">
        <v>-99.237712939999994</v>
      </c>
      <c r="G1539" s="8" t="s">
        <v>956</v>
      </c>
      <c r="H1539" s="8">
        <v>4.1900000000000004</v>
      </c>
      <c r="I1539" s="8">
        <v>-30.75</v>
      </c>
      <c r="J1539" s="12">
        <v>366.80253699999997</v>
      </c>
      <c r="K1539" s="8">
        <v>551.03</v>
      </c>
      <c r="L1539" s="8">
        <f t="shared" si="25"/>
        <v>202119201.96310997</v>
      </c>
      <c r="M1539" s="8">
        <v>3</v>
      </c>
      <c r="N1539" s="12">
        <v>40.017443990579594</v>
      </c>
      <c r="O1539" s="8">
        <v>1998</v>
      </c>
      <c r="P1539" s="8">
        <v>40.271176539381457</v>
      </c>
      <c r="Q1539" s="8" t="s">
        <v>2071</v>
      </c>
      <c r="R1539" s="12">
        <v>97.453236195567399</v>
      </c>
      <c r="S1539" s="8">
        <v>1136</v>
      </c>
    </row>
    <row r="1540" spans="1:19">
      <c r="A1540" s="8" t="s">
        <v>436</v>
      </c>
      <c r="B1540" s="8">
        <v>1</v>
      </c>
      <c r="C1540" s="9">
        <v>39295</v>
      </c>
      <c r="D1540" s="8" t="s">
        <v>947</v>
      </c>
      <c r="E1540" s="8">
        <v>42.731742910000001</v>
      </c>
      <c r="F1540" s="8">
        <v>-94.900584319999993</v>
      </c>
      <c r="G1540" s="8" t="s">
        <v>953</v>
      </c>
      <c r="H1540" s="8">
        <v>7.56</v>
      </c>
      <c r="I1540" s="8">
        <v>-17.32</v>
      </c>
      <c r="J1540" s="12">
        <v>1.962865877</v>
      </c>
      <c r="K1540" s="8">
        <v>808</v>
      </c>
      <c r="L1540" s="8">
        <f t="shared" si="25"/>
        <v>1585995.6286160001</v>
      </c>
      <c r="M1540" s="8">
        <v>1</v>
      </c>
      <c r="N1540" s="12">
        <v>104.6651024439812</v>
      </c>
      <c r="O1540" s="8">
        <v>3553</v>
      </c>
      <c r="P1540" s="8">
        <v>106.23548660477324</v>
      </c>
      <c r="Q1540" s="8" t="s">
        <v>2071</v>
      </c>
      <c r="R1540" s="12">
        <v>217.87072168152957</v>
      </c>
      <c r="S1540" s="8">
        <v>570</v>
      </c>
    </row>
    <row r="1541" spans="1:19">
      <c r="A1541" s="8" t="s">
        <v>437</v>
      </c>
      <c r="B1541" s="8">
        <v>1</v>
      </c>
      <c r="C1541" s="9">
        <v>39243</v>
      </c>
      <c r="D1541" s="8" t="s">
        <v>947</v>
      </c>
      <c r="E1541" s="8">
        <v>43.000444600000002</v>
      </c>
      <c r="F1541" s="8">
        <v>-109.8706018</v>
      </c>
      <c r="G1541" s="8" t="s">
        <v>949</v>
      </c>
      <c r="H1541" s="8">
        <v>4.22</v>
      </c>
      <c r="I1541" s="8">
        <v>-15.08</v>
      </c>
      <c r="J1541" s="12">
        <v>81.394238950000002</v>
      </c>
      <c r="K1541" s="8">
        <v>699.84</v>
      </c>
      <c r="L1541" s="8">
        <f t="shared" ref="L1541:L1604" si="26">J1541*K1541*1000</f>
        <v>56962944.18676801</v>
      </c>
      <c r="M1541" s="8">
        <v>2</v>
      </c>
      <c r="N1541" s="12">
        <v>0</v>
      </c>
      <c r="O1541" s="8">
        <v>140</v>
      </c>
      <c r="P1541" s="8">
        <v>0</v>
      </c>
      <c r="Q1541" s="8" t="s">
        <v>2069</v>
      </c>
      <c r="R1541" s="12">
        <v>3.8660110830000001</v>
      </c>
      <c r="S1541" s="8">
        <v>28</v>
      </c>
    </row>
    <row r="1542" spans="1:19">
      <c r="A1542" s="8" t="s">
        <v>438</v>
      </c>
      <c r="B1542" s="8">
        <v>1</v>
      </c>
      <c r="C1542" s="9">
        <v>39289</v>
      </c>
      <c r="D1542" s="8" t="s">
        <v>947</v>
      </c>
      <c r="E1542" s="8">
        <v>40.116931510000001</v>
      </c>
      <c r="F1542" s="8">
        <v>-85.284069160000001</v>
      </c>
      <c r="G1542" s="8" t="s">
        <v>953</v>
      </c>
      <c r="H1542" s="8">
        <v>7.87</v>
      </c>
      <c r="I1542" s="8">
        <v>-31.52</v>
      </c>
      <c r="J1542" s="12">
        <v>36.460622780000001</v>
      </c>
      <c r="K1542" s="8">
        <v>996.76</v>
      </c>
      <c r="L1542" s="8">
        <f t="shared" si="26"/>
        <v>36342490.362192802</v>
      </c>
      <c r="M1542" s="8">
        <v>2</v>
      </c>
      <c r="N1542" s="12">
        <v>53.666398591340794</v>
      </c>
      <c r="O1542" s="8">
        <v>787</v>
      </c>
      <c r="P1542" s="8">
        <v>54.686896032772594</v>
      </c>
      <c r="Q1542" s="8" t="s">
        <v>2072</v>
      </c>
      <c r="R1542" s="12">
        <v>131.29628938506008</v>
      </c>
      <c r="S1542" s="8">
        <v>327</v>
      </c>
    </row>
    <row r="1543" spans="1:19">
      <c r="A1543" s="8" t="s">
        <v>439</v>
      </c>
      <c r="B1543" s="8">
        <v>1</v>
      </c>
      <c r="C1543" s="9">
        <v>39272</v>
      </c>
      <c r="D1543" s="8" t="s">
        <v>947</v>
      </c>
      <c r="E1543" s="8">
        <v>35.528573790000003</v>
      </c>
      <c r="F1543" s="8">
        <v>-98.025785040000002</v>
      </c>
      <c r="G1543" s="8" t="s">
        <v>954</v>
      </c>
      <c r="H1543" s="8">
        <v>6.74</v>
      </c>
      <c r="I1543" s="8">
        <v>-30.38</v>
      </c>
      <c r="J1543" s="12">
        <v>15.432220210000001</v>
      </c>
      <c r="K1543" s="8">
        <v>866.39</v>
      </c>
      <c r="L1543" s="8">
        <f t="shared" si="26"/>
        <v>13370321.2677419</v>
      </c>
      <c r="M1543" s="8">
        <v>2</v>
      </c>
      <c r="N1543" s="12">
        <v>35.450465510173018</v>
      </c>
      <c r="O1543" s="8">
        <v>938</v>
      </c>
      <c r="P1543" s="8">
        <v>35.678560444155302</v>
      </c>
      <c r="Q1543" s="8" t="s">
        <v>2071</v>
      </c>
      <c r="R1543" s="12">
        <v>84.787979428661572</v>
      </c>
      <c r="S1543" s="8">
        <v>312</v>
      </c>
    </row>
    <row r="1544" spans="1:19">
      <c r="A1544" s="8" t="s">
        <v>440</v>
      </c>
      <c r="B1544" s="8">
        <v>1</v>
      </c>
      <c r="C1544" s="9">
        <v>39279</v>
      </c>
      <c r="D1544" s="8" t="s">
        <v>947</v>
      </c>
      <c r="E1544" s="8">
        <v>46.475685159999998</v>
      </c>
      <c r="F1544" s="8">
        <v>-88.191886150000002</v>
      </c>
      <c r="G1544" s="8" t="s">
        <v>952</v>
      </c>
      <c r="H1544" s="8">
        <v>3.49</v>
      </c>
      <c r="I1544" s="8">
        <v>-23.51</v>
      </c>
      <c r="J1544" s="12">
        <v>5.8479046940000003</v>
      </c>
      <c r="K1544" s="8">
        <v>841.57</v>
      </c>
      <c r="L1544" s="8">
        <f t="shared" si="26"/>
        <v>4921421.1533295801</v>
      </c>
      <c r="M1544" s="8">
        <v>1</v>
      </c>
      <c r="N1544" s="12">
        <v>0</v>
      </c>
      <c r="O1544" s="8">
        <v>101</v>
      </c>
      <c r="P1544" s="8">
        <v>0</v>
      </c>
      <c r="Q1544" s="8" t="s">
        <v>2069</v>
      </c>
      <c r="R1544" s="12">
        <v>7.1910974980000004</v>
      </c>
      <c r="S1544" s="8">
        <v>100</v>
      </c>
    </row>
    <row r="1545" spans="1:19">
      <c r="A1545" s="8" t="s">
        <v>441</v>
      </c>
      <c r="B1545" s="8">
        <v>1</v>
      </c>
      <c r="C1545" s="9">
        <v>39232</v>
      </c>
      <c r="D1545" s="8" t="s">
        <v>947</v>
      </c>
      <c r="E1545" s="8">
        <v>43.768028690000001</v>
      </c>
      <c r="F1545" s="8">
        <v>-103.52065810000001</v>
      </c>
      <c r="G1545" s="8" t="s">
        <v>949</v>
      </c>
      <c r="H1545" s="8">
        <v>4.3099999999999996</v>
      </c>
      <c r="I1545" s="8">
        <v>-21.88</v>
      </c>
      <c r="J1545" s="12">
        <v>198.66883110000001</v>
      </c>
      <c r="K1545" s="8">
        <v>539.37</v>
      </c>
      <c r="L1545" s="8">
        <f t="shared" si="26"/>
        <v>107156007.430407</v>
      </c>
      <c r="M1545" s="8">
        <v>3</v>
      </c>
      <c r="N1545" s="12">
        <v>0.60503333680710425</v>
      </c>
      <c r="O1545" s="8">
        <v>952</v>
      </c>
      <c r="P1545" s="8">
        <v>2.0737522384305205</v>
      </c>
      <c r="Q1545" s="8" t="s">
        <v>2069</v>
      </c>
      <c r="R1545" s="12">
        <v>12.723683985945927</v>
      </c>
      <c r="S1545" s="8">
        <v>392</v>
      </c>
    </row>
    <row r="1546" spans="1:19">
      <c r="A1546" s="8" t="s">
        <v>442</v>
      </c>
      <c r="B1546" s="8">
        <v>1</v>
      </c>
      <c r="C1546" s="9">
        <v>39275</v>
      </c>
      <c r="D1546" s="8" t="s">
        <v>947</v>
      </c>
      <c r="E1546" s="8">
        <v>37.395647410000002</v>
      </c>
      <c r="F1546" s="8">
        <v>-88.684752720000006</v>
      </c>
      <c r="G1546" s="8" t="s">
        <v>953</v>
      </c>
      <c r="H1546" s="8">
        <v>4.42</v>
      </c>
      <c r="I1546" s="8">
        <v>-30.53</v>
      </c>
      <c r="J1546" s="12">
        <v>33.17846531</v>
      </c>
      <c r="K1546" s="8">
        <v>1230.6099999999999</v>
      </c>
      <c r="L1546" s="8">
        <f t="shared" si="26"/>
        <v>40829751.195139095</v>
      </c>
      <c r="M1546" s="8">
        <v>2</v>
      </c>
      <c r="N1546" s="12">
        <v>26.113639488890513</v>
      </c>
      <c r="O1546" s="8">
        <v>923</v>
      </c>
      <c r="P1546" s="8">
        <v>26.204926918694781</v>
      </c>
      <c r="Q1546" s="8" t="s">
        <v>2071</v>
      </c>
      <c r="R1546" s="12">
        <v>60.823997098291727</v>
      </c>
      <c r="S1546" s="8">
        <v>120</v>
      </c>
    </row>
    <row r="1547" spans="1:19">
      <c r="A1547" s="8" t="s">
        <v>443</v>
      </c>
      <c r="B1547" s="8">
        <v>1</v>
      </c>
      <c r="C1547" s="9">
        <v>39308</v>
      </c>
      <c r="D1547" s="8" t="s">
        <v>947</v>
      </c>
      <c r="E1547" s="8">
        <v>44.446514710000002</v>
      </c>
      <c r="F1547" s="8">
        <v>-71.811330179999999</v>
      </c>
      <c r="G1547" s="8" t="s">
        <v>951</v>
      </c>
      <c r="H1547" s="8">
        <v>4.66</v>
      </c>
      <c r="I1547" s="8">
        <v>-25.4</v>
      </c>
      <c r="J1547" s="12">
        <v>16.730362540000002</v>
      </c>
      <c r="K1547" s="8">
        <v>1037.8399999999999</v>
      </c>
      <c r="L1547" s="8">
        <f t="shared" si="26"/>
        <v>17363439.458513599</v>
      </c>
      <c r="M1547" s="8">
        <v>2</v>
      </c>
      <c r="N1547" s="12">
        <v>0</v>
      </c>
      <c r="O1547" s="8">
        <v>248</v>
      </c>
      <c r="P1547" s="8">
        <v>0.23048867505294357</v>
      </c>
      <c r="Q1547" s="8" t="s">
        <v>2069</v>
      </c>
      <c r="R1547" s="12">
        <v>6.6937050238110443</v>
      </c>
      <c r="S1547" s="8">
        <v>58</v>
      </c>
    </row>
    <row r="1548" spans="1:19">
      <c r="A1548" s="8" t="s">
        <v>444</v>
      </c>
      <c r="B1548" s="8">
        <v>1</v>
      </c>
      <c r="C1548" s="9">
        <v>39351</v>
      </c>
      <c r="D1548" s="8" t="s">
        <v>947</v>
      </c>
      <c r="E1548" s="8">
        <v>33.885361179999997</v>
      </c>
      <c r="F1548" s="8">
        <v>-94.939524559999995</v>
      </c>
      <c r="G1548" s="8" t="s">
        <v>950</v>
      </c>
      <c r="H1548" s="8">
        <v>4.0199999999999996</v>
      </c>
      <c r="I1548" s="8">
        <v>-29.16</v>
      </c>
      <c r="J1548" s="12">
        <v>6.2715717980000001</v>
      </c>
      <c r="K1548" s="8">
        <v>1294.25</v>
      </c>
      <c r="L1548" s="8">
        <f t="shared" si="26"/>
        <v>8116981.7995615005</v>
      </c>
      <c r="M1548" s="8">
        <v>1</v>
      </c>
      <c r="N1548" s="12">
        <v>34.098122478354831</v>
      </c>
      <c r="O1548" s="8">
        <v>878</v>
      </c>
      <c r="P1548" s="8">
        <v>34.136607368598291</v>
      </c>
      <c r="Q1548" s="8" t="s">
        <v>2071</v>
      </c>
      <c r="R1548" s="12">
        <v>67.743206819741602</v>
      </c>
      <c r="S1548" s="8">
        <v>105</v>
      </c>
    </row>
    <row r="1549" spans="1:19">
      <c r="A1549" s="8" t="s">
        <v>445</v>
      </c>
      <c r="B1549" s="8">
        <v>1</v>
      </c>
      <c r="C1549" s="9">
        <v>39281</v>
      </c>
      <c r="D1549" s="8" t="s">
        <v>947</v>
      </c>
      <c r="E1549" s="8">
        <v>31.300460770000001</v>
      </c>
      <c r="F1549" s="8">
        <v>-89.434727969999997</v>
      </c>
      <c r="G1549" s="8" t="s">
        <v>950</v>
      </c>
      <c r="H1549" s="8">
        <v>2.38</v>
      </c>
      <c r="I1549" s="8">
        <v>-17.05</v>
      </c>
      <c r="J1549" s="12">
        <v>11.4504067</v>
      </c>
      <c r="K1549" s="8">
        <v>1592.33</v>
      </c>
      <c r="L1549" s="8">
        <f t="shared" si="26"/>
        <v>18232826.100611001</v>
      </c>
      <c r="M1549" s="8">
        <v>2</v>
      </c>
      <c r="N1549" s="12">
        <v>5.7721559130297084</v>
      </c>
      <c r="O1549" s="8">
        <v>186</v>
      </c>
      <c r="P1549" s="8">
        <v>9.8053065739577612</v>
      </c>
      <c r="Q1549" s="8" t="s">
        <v>2071</v>
      </c>
      <c r="R1549" s="12">
        <v>27.115732254677788</v>
      </c>
      <c r="S1549" s="8">
        <v>38</v>
      </c>
    </row>
    <row r="1550" spans="1:19">
      <c r="A1550" s="8" t="s">
        <v>446</v>
      </c>
      <c r="B1550" s="8">
        <v>1</v>
      </c>
      <c r="C1550" s="9">
        <v>39293</v>
      </c>
      <c r="D1550" s="8" t="s">
        <v>947</v>
      </c>
      <c r="E1550" s="8">
        <v>41.577883499999999</v>
      </c>
      <c r="F1550" s="8">
        <v>-85.663544290000004</v>
      </c>
      <c r="G1550" s="8" t="s">
        <v>952</v>
      </c>
      <c r="H1550" s="8">
        <v>1.74</v>
      </c>
      <c r="I1550" s="8">
        <v>-26.94</v>
      </c>
      <c r="J1550" s="12">
        <v>0.68753492400000005</v>
      </c>
      <c r="K1550" s="8">
        <v>940</v>
      </c>
      <c r="L1550" s="8">
        <f t="shared" si="26"/>
        <v>646282.82856000005</v>
      </c>
      <c r="M1550" s="8">
        <v>1</v>
      </c>
      <c r="N1550" s="12">
        <v>56.72746297760176</v>
      </c>
      <c r="O1550" s="8">
        <v>1800</v>
      </c>
      <c r="P1550" s="8">
        <v>56.72746297760176</v>
      </c>
      <c r="Q1550" s="8" t="s">
        <v>2071</v>
      </c>
      <c r="R1550" s="12">
        <v>131.91432345275447</v>
      </c>
      <c r="S1550" s="8">
        <v>301</v>
      </c>
    </row>
    <row r="1551" spans="1:19">
      <c r="A1551" s="8" t="s">
        <v>447</v>
      </c>
      <c r="B1551" s="8">
        <v>1</v>
      </c>
      <c r="C1551" s="9">
        <v>39293</v>
      </c>
      <c r="D1551" s="8" t="s">
        <v>947</v>
      </c>
      <c r="E1551" s="8">
        <v>46.236679709999997</v>
      </c>
      <c r="F1551" s="8">
        <v>-94.339811780000005</v>
      </c>
      <c r="G1551" s="8" t="s">
        <v>952</v>
      </c>
      <c r="H1551" s="8">
        <v>3.22</v>
      </c>
      <c r="I1551" s="8">
        <v>-22.87</v>
      </c>
      <c r="J1551" s="12">
        <v>50.517111030000002</v>
      </c>
      <c r="K1551" s="8">
        <v>683.2</v>
      </c>
      <c r="L1551" s="8">
        <f t="shared" si="26"/>
        <v>34513290.255696006</v>
      </c>
      <c r="M1551" s="8">
        <v>2</v>
      </c>
      <c r="N1551" s="12">
        <v>3.4944837283977996</v>
      </c>
      <c r="O1551" s="8">
        <v>960</v>
      </c>
      <c r="P1551" s="8">
        <v>3.6770780361665509</v>
      </c>
      <c r="Q1551" s="8" t="s">
        <v>2069</v>
      </c>
      <c r="R1551" s="12">
        <v>26.266296769758853</v>
      </c>
      <c r="S1551" s="8">
        <v>201</v>
      </c>
    </row>
    <row r="1552" spans="1:19">
      <c r="A1552" s="8" t="s">
        <v>448</v>
      </c>
      <c r="B1552" s="8">
        <v>1</v>
      </c>
      <c r="C1552" s="9">
        <v>39345</v>
      </c>
      <c r="D1552" s="8" t="s">
        <v>947</v>
      </c>
      <c r="E1552" s="8">
        <v>44.154039519999998</v>
      </c>
      <c r="F1552" s="8">
        <v>-74.444757809999999</v>
      </c>
      <c r="G1552" s="8" t="s">
        <v>951</v>
      </c>
      <c r="H1552" s="8">
        <v>1.73</v>
      </c>
      <c r="I1552" s="8">
        <v>-23.54</v>
      </c>
      <c r="J1552" s="12">
        <v>7.3742809779999998</v>
      </c>
      <c r="K1552" s="8">
        <v>1156.75</v>
      </c>
      <c r="L1552" s="8">
        <f t="shared" si="26"/>
        <v>8530199.5213015005</v>
      </c>
      <c r="M1552" s="8">
        <v>1</v>
      </c>
      <c r="N1552" s="12">
        <v>0</v>
      </c>
      <c r="O1552" s="8">
        <v>551</v>
      </c>
      <c r="P1552" s="8">
        <v>3.6794988787312244E-2</v>
      </c>
      <c r="Q1552" s="8" t="s">
        <v>2069</v>
      </c>
      <c r="R1552" s="12">
        <v>7.9530492382177425</v>
      </c>
      <c r="S1552" s="8">
        <v>30</v>
      </c>
    </row>
    <row r="1553" spans="1:19">
      <c r="A1553" s="8" t="s">
        <v>449</v>
      </c>
      <c r="B1553" s="8">
        <v>1</v>
      </c>
      <c r="C1553" s="9">
        <v>39317</v>
      </c>
      <c r="D1553" s="8" t="s">
        <v>947</v>
      </c>
      <c r="E1553" s="8">
        <v>43.10063504</v>
      </c>
      <c r="F1553" s="8">
        <v>-72.088615869999998</v>
      </c>
      <c r="G1553" s="8" t="s">
        <v>951</v>
      </c>
      <c r="H1553" s="8">
        <v>4.8099999999999996</v>
      </c>
      <c r="I1553" s="8">
        <v>-27.09</v>
      </c>
      <c r="J1553" s="12">
        <v>74.484545049999994</v>
      </c>
      <c r="K1553" s="8">
        <v>1302.42</v>
      </c>
      <c r="L1553" s="8">
        <f t="shared" si="26"/>
        <v>97010161.164021</v>
      </c>
      <c r="M1553" s="8">
        <v>2</v>
      </c>
      <c r="N1553" s="12">
        <v>0.22118393686825641</v>
      </c>
      <c r="O1553" s="8">
        <v>214</v>
      </c>
      <c r="P1553" s="8">
        <v>1.1225610231474454</v>
      </c>
      <c r="Q1553" s="8" t="s">
        <v>2069</v>
      </c>
      <c r="R1553" s="12">
        <v>10.578558412213765</v>
      </c>
      <c r="S1553" s="8">
        <v>30</v>
      </c>
    </row>
    <row r="1554" spans="1:19">
      <c r="A1554" s="8" t="s">
        <v>450</v>
      </c>
      <c r="B1554" s="8">
        <v>1</v>
      </c>
      <c r="C1554" s="9">
        <v>39259</v>
      </c>
      <c r="D1554" s="8" t="s">
        <v>947</v>
      </c>
      <c r="E1554" s="8">
        <v>36.477513539999997</v>
      </c>
      <c r="F1554" s="8">
        <v>-104.8975432</v>
      </c>
      <c r="G1554" s="8" t="s">
        <v>954</v>
      </c>
      <c r="H1554" s="8">
        <v>5.96</v>
      </c>
      <c r="I1554" s="8">
        <v>-24.23</v>
      </c>
      <c r="J1554" s="12">
        <v>1.572862443</v>
      </c>
      <c r="K1554" s="8">
        <v>443.5</v>
      </c>
      <c r="L1554" s="8">
        <f t="shared" si="26"/>
        <v>697564.49347049999</v>
      </c>
      <c r="M1554" s="8">
        <v>1</v>
      </c>
      <c r="N1554" s="12">
        <v>0</v>
      </c>
      <c r="O1554" s="8">
        <v>449</v>
      </c>
      <c r="P1554" s="8">
        <v>0</v>
      </c>
      <c r="Q1554" s="8" t="s">
        <v>2069</v>
      </c>
      <c r="R1554" s="12">
        <v>3.747925043</v>
      </c>
      <c r="S1554" s="8">
        <v>712</v>
      </c>
    </row>
    <row r="1555" spans="1:19">
      <c r="A1555" s="8" t="s">
        <v>451</v>
      </c>
      <c r="B1555" s="8">
        <v>1</v>
      </c>
      <c r="C1555" s="9">
        <v>39297</v>
      </c>
      <c r="D1555" s="8" t="s">
        <v>947</v>
      </c>
      <c r="E1555" s="8">
        <v>43.734735800000003</v>
      </c>
      <c r="F1555" s="8">
        <v>-73.1843614</v>
      </c>
      <c r="G1555" s="8" t="s">
        <v>951</v>
      </c>
      <c r="H1555" s="8">
        <v>5.54</v>
      </c>
      <c r="I1555" s="8">
        <v>-24.8</v>
      </c>
      <c r="J1555" s="12">
        <v>7.7683049620000002</v>
      </c>
      <c r="K1555" s="8">
        <v>1090.9000000000001</v>
      </c>
      <c r="L1555" s="8">
        <f t="shared" si="26"/>
        <v>8474443.8830458</v>
      </c>
      <c r="M1555" s="8">
        <v>1</v>
      </c>
      <c r="N1555" s="12">
        <v>0</v>
      </c>
      <c r="O1555" s="8">
        <v>204</v>
      </c>
      <c r="P1555" s="8">
        <v>0.13780813578209264</v>
      </c>
      <c r="Q1555" s="8" t="s">
        <v>2069</v>
      </c>
      <c r="R1555" s="12">
        <v>9.8743791137579429</v>
      </c>
      <c r="S1555" s="8">
        <v>200</v>
      </c>
    </row>
    <row r="1556" spans="1:19">
      <c r="A1556" s="8" t="s">
        <v>452</v>
      </c>
      <c r="B1556" s="8">
        <v>1</v>
      </c>
      <c r="C1556" s="9">
        <v>39248</v>
      </c>
      <c r="D1556" s="8" t="s">
        <v>947</v>
      </c>
      <c r="E1556" s="8">
        <v>34.32056025</v>
      </c>
      <c r="F1556" s="8">
        <v>-80.628266300000007</v>
      </c>
      <c r="G1556" s="8" t="s">
        <v>950</v>
      </c>
      <c r="H1556" s="8">
        <v>4.5</v>
      </c>
      <c r="I1556" s="8">
        <v>-30.42</v>
      </c>
      <c r="J1556" s="12">
        <v>89.522853639999994</v>
      </c>
      <c r="K1556" s="8">
        <v>1200.31</v>
      </c>
      <c r="L1556" s="8">
        <f t="shared" si="26"/>
        <v>107455176.45262839</v>
      </c>
      <c r="M1556" s="8">
        <v>2</v>
      </c>
      <c r="N1556" s="12">
        <v>3.5154978232215348</v>
      </c>
      <c r="O1556" s="8">
        <v>416</v>
      </c>
      <c r="P1556" s="8">
        <v>3.814867689465669</v>
      </c>
      <c r="Q1556" s="8" t="s">
        <v>2069</v>
      </c>
      <c r="R1556" s="12">
        <v>19.101195939689688</v>
      </c>
      <c r="S1556" s="8">
        <v>17</v>
      </c>
    </row>
    <row r="1557" spans="1:19">
      <c r="A1557" s="8" t="s">
        <v>453</v>
      </c>
      <c r="B1557" s="8">
        <v>1</v>
      </c>
      <c r="C1557" s="9">
        <v>39261</v>
      </c>
      <c r="D1557" s="8" t="s">
        <v>947</v>
      </c>
      <c r="E1557" s="8">
        <v>47.643557690000002</v>
      </c>
      <c r="F1557" s="8">
        <v>-109.1837945</v>
      </c>
      <c r="G1557" s="8" t="s">
        <v>956</v>
      </c>
      <c r="H1557" s="8">
        <v>7.5</v>
      </c>
      <c r="I1557" s="8">
        <v>-25.26</v>
      </c>
      <c r="J1557" s="12">
        <v>9.5474637930000004</v>
      </c>
      <c r="K1557" s="8">
        <v>391.91</v>
      </c>
      <c r="L1557" s="8">
        <f t="shared" si="26"/>
        <v>3741746.5351146301</v>
      </c>
      <c r="M1557" s="8">
        <v>1</v>
      </c>
      <c r="N1557" s="12">
        <v>11.241864690672413</v>
      </c>
      <c r="O1557" s="8">
        <v>1536</v>
      </c>
      <c r="P1557" s="8">
        <v>11.279341484568436</v>
      </c>
      <c r="Q1557" s="8" t="s">
        <v>2071</v>
      </c>
      <c r="R1557" s="12">
        <v>22.820217132596134</v>
      </c>
      <c r="S1557" s="8">
        <v>2695</v>
      </c>
    </row>
    <row r="1558" spans="1:19">
      <c r="A1558" s="8" t="s">
        <v>454</v>
      </c>
      <c r="B1558" s="8">
        <v>1</v>
      </c>
      <c r="C1558" s="9">
        <v>39286</v>
      </c>
      <c r="D1558" s="8" t="s">
        <v>947</v>
      </c>
      <c r="E1558" s="8">
        <v>42.081180150000002</v>
      </c>
      <c r="F1558" s="8">
        <v>-86.210290290000003</v>
      </c>
      <c r="G1558" s="8" t="s">
        <v>952</v>
      </c>
      <c r="H1558" s="8">
        <v>2.81</v>
      </c>
      <c r="I1558" s="8">
        <v>-21.13</v>
      </c>
      <c r="J1558" s="12">
        <v>1.994764014</v>
      </c>
      <c r="K1558" s="8">
        <v>963</v>
      </c>
      <c r="L1558" s="8">
        <f t="shared" si="26"/>
        <v>1920957.7454820001</v>
      </c>
      <c r="M1558" s="8">
        <v>1</v>
      </c>
      <c r="N1558" s="12">
        <v>11.172711229790615</v>
      </c>
      <c r="O1558" s="8">
        <v>524</v>
      </c>
      <c r="P1558" s="8">
        <v>14.664691137244469</v>
      </c>
      <c r="Q1558" s="8" t="s">
        <v>2070</v>
      </c>
      <c r="R1558" s="12">
        <v>52.941988846261964</v>
      </c>
      <c r="S1558" s="8">
        <v>84</v>
      </c>
    </row>
    <row r="1559" spans="1:19">
      <c r="A1559" s="8" t="s">
        <v>455</v>
      </c>
      <c r="B1559" s="8">
        <v>1</v>
      </c>
      <c r="C1559" s="9">
        <v>39282</v>
      </c>
      <c r="D1559" s="8" t="s">
        <v>947</v>
      </c>
      <c r="E1559" s="8">
        <v>37.957157010000003</v>
      </c>
      <c r="F1559" s="8">
        <v>-77.881588120000004</v>
      </c>
      <c r="G1559" s="8" t="s">
        <v>957</v>
      </c>
      <c r="H1559" s="8">
        <v>4.59</v>
      </c>
      <c r="I1559" s="8">
        <v>-26.2</v>
      </c>
      <c r="J1559" s="12">
        <v>8.5614288720000005</v>
      </c>
      <c r="K1559" s="8">
        <v>1119.73</v>
      </c>
      <c r="L1559" s="8">
        <f t="shared" si="26"/>
        <v>9586488.7508445606</v>
      </c>
      <c r="M1559" s="8">
        <v>1</v>
      </c>
      <c r="N1559" s="12">
        <v>13.112458875544577</v>
      </c>
      <c r="O1559" s="8">
        <v>425</v>
      </c>
      <c r="P1559" s="8">
        <v>14.154134506135508</v>
      </c>
      <c r="Q1559" s="8" t="s">
        <v>2071</v>
      </c>
      <c r="R1559" s="12">
        <v>39.156279473551216</v>
      </c>
      <c r="S1559" s="8">
        <v>75</v>
      </c>
    </row>
    <row r="1560" spans="1:19">
      <c r="A1560" s="8" t="s">
        <v>456</v>
      </c>
      <c r="B1560" s="8">
        <v>1</v>
      </c>
      <c r="C1560" s="9">
        <v>39252</v>
      </c>
      <c r="D1560" s="8" t="s">
        <v>947</v>
      </c>
      <c r="E1560" s="8">
        <v>47.233099469999999</v>
      </c>
      <c r="F1560" s="8">
        <v>-100.0594809</v>
      </c>
      <c r="G1560" s="8" t="s">
        <v>956</v>
      </c>
      <c r="H1560" s="8">
        <v>10.58</v>
      </c>
      <c r="I1560" s="8">
        <v>-23.37</v>
      </c>
      <c r="J1560" s="12">
        <v>62.222225010000002</v>
      </c>
      <c r="K1560" s="8">
        <v>430.86</v>
      </c>
      <c r="L1560" s="8">
        <f t="shared" si="26"/>
        <v>26809067.867808599</v>
      </c>
      <c r="M1560" s="8">
        <v>2</v>
      </c>
      <c r="N1560" s="12">
        <v>17.53361563050283</v>
      </c>
      <c r="O1560" s="8">
        <v>3391</v>
      </c>
      <c r="P1560" s="8">
        <v>17.980822588555647</v>
      </c>
      <c r="Q1560" s="8" t="s">
        <v>2071</v>
      </c>
      <c r="R1560" s="12">
        <v>41.904722968474495</v>
      </c>
      <c r="S1560" s="8">
        <v>2095</v>
      </c>
    </row>
    <row r="1561" spans="1:19">
      <c r="A1561" s="8" t="s">
        <v>457</v>
      </c>
      <c r="B1561" s="8">
        <v>1</v>
      </c>
      <c r="C1561" s="9">
        <v>39275</v>
      </c>
      <c r="D1561" s="8" t="s">
        <v>947</v>
      </c>
      <c r="E1561" s="8">
        <v>47.880083419999998</v>
      </c>
      <c r="F1561" s="8">
        <v>-112.3069538</v>
      </c>
      <c r="G1561" s="8" t="s">
        <v>956</v>
      </c>
      <c r="H1561" s="8">
        <v>2.14</v>
      </c>
      <c r="I1561" s="8">
        <v>-27.02</v>
      </c>
      <c r="J1561" s="12">
        <v>4.7401393069999997</v>
      </c>
      <c r="K1561" s="8">
        <v>340.67</v>
      </c>
      <c r="L1561" s="8">
        <f t="shared" si="26"/>
        <v>1614823.2577156899</v>
      </c>
      <c r="M1561" s="8">
        <v>1</v>
      </c>
      <c r="N1561" s="12">
        <v>1.1418282481713571</v>
      </c>
      <c r="O1561" s="8">
        <v>86</v>
      </c>
      <c r="P1561" s="8">
        <v>1.1418282481713571</v>
      </c>
      <c r="Q1561" s="8" t="s">
        <v>2069</v>
      </c>
      <c r="R1561" s="12">
        <v>3.6696642377462854</v>
      </c>
      <c r="S1561" s="8">
        <v>320</v>
      </c>
    </row>
    <row r="1562" spans="1:19">
      <c r="A1562" s="8" t="s">
        <v>458</v>
      </c>
      <c r="B1562" s="8">
        <v>1</v>
      </c>
      <c r="C1562" s="9">
        <v>39303</v>
      </c>
      <c r="D1562" s="8" t="s">
        <v>947</v>
      </c>
      <c r="E1562" s="8">
        <v>41.449859580000002</v>
      </c>
      <c r="F1562" s="8">
        <v>-73.289157840000001</v>
      </c>
      <c r="G1562" s="8" t="s">
        <v>951</v>
      </c>
      <c r="H1562" s="8">
        <v>8.1199999999999992</v>
      </c>
      <c r="I1562" s="8">
        <v>-23.97</v>
      </c>
      <c r="J1562" s="12">
        <v>3994.2480350000001</v>
      </c>
      <c r="K1562" s="8">
        <v>1259.1400000000001</v>
      </c>
      <c r="L1562" s="8">
        <f t="shared" si="26"/>
        <v>5029317470.7898998</v>
      </c>
      <c r="M1562" s="8">
        <v>4</v>
      </c>
      <c r="N1562" s="12">
        <v>3.543857986776227</v>
      </c>
      <c r="O1562" s="8">
        <v>901</v>
      </c>
      <c r="P1562" s="8">
        <v>5.1310645491748987</v>
      </c>
      <c r="Q1562" s="8" t="s">
        <v>2069</v>
      </c>
      <c r="R1562" s="12">
        <v>24.872962196811201</v>
      </c>
      <c r="S1562" s="8">
        <v>323</v>
      </c>
    </row>
    <row r="1563" spans="1:19">
      <c r="A1563" s="8" t="s">
        <v>459</v>
      </c>
      <c r="B1563" s="8">
        <v>1</v>
      </c>
      <c r="C1563" s="9">
        <v>39372</v>
      </c>
      <c r="D1563" s="8" t="s">
        <v>947</v>
      </c>
      <c r="E1563" s="8">
        <v>40.392028910000001</v>
      </c>
      <c r="F1563" s="8">
        <v>-93.853231480000005</v>
      </c>
      <c r="G1563" s="8" t="s">
        <v>953</v>
      </c>
      <c r="H1563" s="8">
        <v>2.88</v>
      </c>
      <c r="I1563" s="8">
        <v>-22.49</v>
      </c>
      <c r="J1563" s="12">
        <v>9.0442920030000007</v>
      </c>
      <c r="K1563" s="8">
        <v>940.6</v>
      </c>
      <c r="L1563" s="8">
        <f t="shared" si="26"/>
        <v>8507061.0580218025</v>
      </c>
      <c r="M1563" s="8">
        <v>1</v>
      </c>
      <c r="N1563" s="12">
        <v>35.077783943150735</v>
      </c>
      <c r="O1563" s="8">
        <v>880</v>
      </c>
      <c r="P1563" s="8">
        <v>35.157966818466953</v>
      </c>
      <c r="Q1563" s="8" t="s">
        <v>2072</v>
      </c>
      <c r="R1563" s="12">
        <v>103.50902547705461</v>
      </c>
      <c r="S1563" s="8">
        <v>196</v>
      </c>
    </row>
    <row r="1564" spans="1:19">
      <c r="A1564" s="8" t="s">
        <v>460</v>
      </c>
      <c r="B1564" s="8">
        <v>1</v>
      </c>
      <c r="C1564" s="9">
        <v>39338</v>
      </c>
      <c r="D1564" s="8" t="s">
        <v>947</v>
      </c>
      <c r="E1564" s="8">
        <v>42.581980969999996</v>
      </c>
      <c r="F1564" s="8">
        <v>-83.845989410000001</v>
      </c>
      <c r="G1564" s="8" t="s">
        <v>952</v>
      </c>
      <c r="H1564" s="8">
        <v>5.32</v>
      </c>
      <c r="I1564" s="8">
        <v>-26.74</v>
      </c>
      <c r="J1564" s="12">
        <v>10.76808509</v>
      </c>
      <c r="K1564" s="8">
        <v>795.85</v>
      </c>
      <c r="L1564" s="8">
        <f t="shared" si="26"/>
        <v>8569780.5188765004</v>
      </c>
      <c r="M1564" s="8">
        <v>2</v>
      </c>
      <c r="N1564" s="12">
        <v>0.4099419991674676</v>
      </c>
      <c r="O1564" s="8">
        <v>568</v>
      </c>
      <c r="P1564" s="8">
        <v>2.0088018369290208</v>
      </c>
      <c r="Q1564" s="8" t="s">
        <v>2069</v>
      </c>
      <c r="R1564" s="12">
        <v>17.901008816164271</v>
      </c>
      <c r="S1564" s="8">
        <v>683</v>
      </c>
    </row>
    <row r="1565" spans="1:19">
      <c r="A1565" s="8" t="s">
        <v>461</v>
      </c>
      <c r="B1565" s="8">
        <v>1</v>
      </c>
      <c r="C1565" s="9">
        <v>39308</v>
      </c>
      <c r="D1565" s="8" t="s">
        <v>947</v>
      </c>
      <c r="E1565" s="8">
        <v>43.13964644</v>
      </c>
      <c r="F1565" s="8">
        <v>-94.660490190000004</v>
      </c>
      <c r="G1565" s="8" t="s">
        <v>953</v>
      </c>
      <c r="H1565" s="8">
        <v>10.81</v>
      </c>
      <c r="I1565" s="8">
        <v>-21.35</v>
      </c>
      <c r="J1565" s="12">
        <v>31.70312852</v>
      </c>
      <c r="K1565" s="8">
        <v>791.6</v>
      </c>
      <c r="L1565" s="8">
        <f t="shared" si="26"/>
        <v>25096196.536432002</v>
      </c>
      <c r="M1565" s="8">
        <v>2</v>
      </c>
      <c r="N1565" s="12">
        <v>124.53350793153837</v>
      </c>
      <c r="O1565" s="8">
        <v>1704</v>
      </c>
      <c r="P1565" s="8">
        <v>124.6422048958719</v>
      </c>
      <c r="Q1565" s="8" t="s">
        <v>2071</v>
      </c>
      <c r="R1565" s="12">
        <v>236.95654949842245</v>
      </c>
      <c r="S1565" s="8">
        <v>394</v>
      </c>
    </row>
    <row r="1566" spans="1:19">
      <c r="A1566" s="8" t="s">
        <v>462</v>
      </c>
      <c r="B1566" s="8">
        <v>1</v>
      </c>
      <c r="C1566" s="9">
        <v>39286</v>
      </c>
      <c r="D1566" s="8" t="s">
        <v>947</v>
      </c>
      <c r="E1566" s="8">
        <v>35.87344908</v>
      </c>
      <c r="F1566" s="8">
        <v>-96.556556290000003</v>
      </c>
      <c r="G1566" s="8" t="s">
        <v>954</v>
      </c>
      <c r="H1566" s="8">
        <v>0.81</v>
      </c>
      <c r="I1566" s="8">
        <v>-34</v>
      </c>
      <c r="J1566" s="12">
        <v>19.61847466</v>
      </c>
      <c r="K1566" s="8">
        <v>1013.38</v>
      </c>
      <c r="L1566" s="8">
        <f t="shared" si="26"/>
        <v>19880969.8509508</v>
      </c>
      <c r="M1566" s="8">
        <v>2</v>
      </c>
      <c r="N1566" s="12">
        <v>0.36266555393863636</v>
      </c>
      <c r="O1566" s="8">
        <v>749</v>
      </c>
      <c r="P1566" s="8">
        <v>1.7626186107375996</v>
      </c>
      <c r="Q1566" s="8" t="s">
        <v>2069</v>
      </c>
      <c r="R1566" s="12">
        <v>19.124050927212906</v>
      </c>
      <c r="S1566" s="8">
        <v>273</v>
      </c>
    </row>
    <row r="1567" spans="1:19">
      <c r="A1567" s="8" t="s">
        <v>463</v>
      </c>
      <c r="B1567" s="8">
        <v>1</v>
      </c>
      <c r="C1567" s="9">
        <v>39296</v>
      </c>
      <c r="D1567" s="8" t="s">
        <v>947</v>
      </c>
      <c r="E1567" s="8">
        <v>47.667256819999999</v>
      </c>
      <c r="F1567" s="8">
        <v>-90.989700159999998</v>
      </c>
      <c r="G1567" s="8" t="s">
        <v>952</v>
      </c>
      <c r="H1567" s="8">
        <v>0.64</v>
      </c>
      <c r="I1567" s="8">
        <v>-22.34</v>
      </c>
      <c r="J1567" s="12">
        <v>1.8738923110000001</v>
      </c>
      <c r="K1567" s="8">
        <v>818.67</v>
      </c>
      <c r="L1567" s="8">
        <f t="shared" si="26"/>
        <v>1534099.41824637</v>
      </c>
      <c r="M1567" s="8">
        <v>1</v>
      </c>
      <c r="N1567" s="12">
        <v>0</v>
      </c>
      <c r="O1567" s="8">
        <v>1174</v>
      </c>
      <c r="P1567" s="8">
        <v>0</v>
      </c>
      <c r="Q1567" s="8" t="s">
        <v>2069</v>
      </c>
      <c r="R1567" s="12">
        <v>7.324110031</v>
      </c>
      <c r="S1567" s="8">
        <v>45</v>
      </c>
    </row>
    <row r="1568" spans="1:19">
      <c r="A1568" s="8" t="s">
        <v>464</v>
      </c>
      <c r="B1568" s="8">
        <v>1</v>
      </c>
      <c r="C1568" s="9">
        <v>39273</v>
      </c>
      <c r="D1568" s="8" t="s">
        <v>947</v>
      </c>
      <c r="E1568" s="8">
        <v>47.136452910000003</v>
      </c>
      <c r="F1568" s="8">
        <v>-99.059406289999998</v>
      </c>
      <c r="G1568" s="8" t="s">
        <v>956</v>
      </c>
      <c r="H1568" s="8">
        <v>9.01</v>
      </c>
      <c r="I1568" s="8">
        <v>-27.17</v>
      </c>
      <c r="J1568" s="12">
        <v>4.6570945669999997</v>
      </c>
      <c r="K1568" s="8">
        <v>469</v>
      </c>
      <c r="L1568" s="8">
        <f t="shared" si="26"/>
        <v>2184177.3519230001</v>
      </c>
      <c r="M1568" s="8">
        <v>1</v>
      </c>
      <c r="N1568" s="12">
        <v>23.012989699506782</v>
      </c>
      <c r="O1568" s="8">
        <v>5003</v>
      </c>
      <c r="P1568" s="8">
        <v>23.121761414083821</v>
      </c>
      <c r="Q1568" s="8" t="s">
        <v>2071</v>
      </c>
      <c r="R1568" s="12">
        <v>52.998599812398361</v>
      </c>
      <c r="S1568" s="8">
        <v>1441</v>
      </c>
    </row>
    <row r="1569" spans="1:19">
      <c r="A1569" s="8" t="s">
        <v>465</v>
      </c>
      <c r="B1569" s="8">
        <v>1</v>
      </c>
      <c r="C1569" s="9">
        <v>39301</v>
      </c>
      <c r="D1569" s="8" t="s">
        <v>947</v>
      </c>
      <c r="E1569" s="8">
        <v>48.896023100000001</v>
      </c>
      <c r="F1569" s="8">
        <v>-99.713922049999994</v>
      </c>
      <c r="G1569" s="8" t="s">
        <v>953</v>
      </c>
      <c r="H1569" s="8">
        <v>2.33</v>
      </c>
      <c r="I1569" s="8">
        <v>-27.46</v>
      </c>
      <c r="J1569" s="12">
        <v>0.24203866099999999</v>
      </c>
      <c r="K1569" s="8">
        <v>469</v>
      </c>
      <c r="L1569" s="8">
        <f t="shared" si="26"/>
        <v>113516.13200899999</v>
      </c>
      <c r="M1569" s="8">
        <v>1</v>
      </c>
      <c r="N1569" s="12">
        <v>0</v>
      </c>
      <c r="O1569" s="8">
        <v>439</v>
      </c>
      <c r="P1569" s="8">
        <v>0</v>
      </c>
      <c r="Q1569" s="8" t="s">
        <v>2069</v>
      </c>
      <c r="R1569" s="12">
        <v>5.7885453699999996</v>
      </c>
      <c r="S1569" s="8">
        <v>691</v>
      </c>
    </row>
    <row r="1570" spans="1:19">
      <c r="A1570" s="8" t="s">
        <v>466</v>
      </c>
      <c r="B1570" s="8">
        <v>1</v>
      </c>
      <c r="C1570" s="9">
        <v>39310</v>
      </c>
      <c r="D1570" s="8" t="s">
        <v>947</v>
      </c>
      <c r="E1570" s="8">
        <v>42.744961230000001</v>
      </c>
      <c r="F1570" s="8">
        <v>-83.310572399999998</v>
      </c>
      <c r="G1570" s="8" t="s">
        <v>952</v>
      </c>
      <c r="H1570" s="8">
        <v>5.88</v>
      </c>
      <c r="I1570" s="8">
        <v>-28.18</v>
      </c>
      <c r="J1570" s="12">
        <v>22.243800499999999</v>
      </c>
      <c r="K1570" s="8">
        <v>788.3</v>
      </c>
      <c r="L1570" s="8">
        <f t="shared" si="26"/>
        <v>17534787.934149999</v>
      </c>
      <c r="M1570" s="8">
        <v>2</v>
      </c>
      <c r="N1570" s="12">
        <v>0</v>
      </c>
      <c r="O1570" s="8">
        <v>563</v>
      </c>
      <c r="P1570" s="8">
        <v>0</v>
      </c>
      <c r="Q1570" s="8" t="s">
        <v>2069</v>
      </c>
      <c r="R1570" s="12">
        <v>12.338459970000001</v>
      </c>
      <c r="S1570" s="8">
        <v>631</v>
      </c>
    </row>
    <row r="1571" spans="1:19">
      <c r="A1571" s="8" t="s">
        <v>467</v>
      </c>
      <c r="B1571" s="8">
        <v>1</v>
      </c>
      <c r="C1571" s="9">
        <v>39308</v>
      </c>
      <c r="D1571" s="8" t="s">
        <v>947</v>
      </c>
      <c r="E1571" s="8">
        <v>43.305803480000002</v>
      </c>
      <c r="F1571" s="8">
        <v>-94.690238550000004</v>
      </c>
      <c r="G1571" s="8" t="s">
        <v>953</v>
      </c>
      <c r="H1571" s="8">
        <v>6.95</v>
      </c>
      <c r="I1571" s="8">
        <v>-15.85</v>
      </c>
      <c r="J1571" s="12">
        <v>24.799212610000001</v>
      </c>
      <c r="K1571" s="8">
        <v>770.93</v>
      </c>
      <c r="L1571" s="8">
        <f t="shared" si="26"/>
        <v>19118456.9774273</v>
      </c>
      <c r="M1571" s="8">
        <v>2</v>
      </c>
      <c r="N1571" s="12">
        <v>118.68704395127166</v>
      </c>
      <c r="O1571" s="8">
        <v>4348</v>
      </c>
      <c r="P1571" s="8">
        <v>118.77968220770056</v>
      </c>
      <c r="Q1571" s="8" t="s">
        <v>2071</v>
      </c>
      <c r="R1571" s="12">
        <v>225.10438536398854</v>
      </c>
      <c r="S1571" s="8">
        <v>411</v>
      </c>
    </row>
    <row r="1572" spans="1:19">
      <c r="A1572" s="8" t="s">
        <v>468</v>
      </c>
      <c r="B1572" s="8">
        <v>1</v>
      </c>
      <c r="C1572" s="9">
        <v>39330</v>
      </c>
      <c r="D1572" s="8" t="s">
        <v>947</v>
      </c>
      <c r="E1572" s="8">
        <v>40.306501050000001</v>
      </c>
      <c r="F1572" s="8">
        <v>-74.137205249999994</v>
      </c>
      <c r="G1572" s="8" t="s">
        <v>950</v>
      </c>
      <c r="H1572" s="8">
        <v>6.88</v>
      </c>
      <c r="I1572" s="8">
        <v>-26.37</v>
      </c>
      <c r="J1572" s="12">
        <v>127.48448930000001</v>
      </c>
      <c r="K1572" s="8">
        <v>1213.05</v>
      </c>
      <c r="L1572" s="8">
        <f t="shared" si="26"/>
        <v>154645059.74536499</v>
      </c>
      <c r="M1572" s="8">
        <v>3</v>
      </c>
      <c r="N1572" s="12">
        <v>31.184746558811366</v>
      </c>
      <c r="O1572" s="8">
        <v>441</v>
      </c>
      <c r="P1572" s="8">
        <v>36.445802638517527</v>
      </c>
      <c r="Q1572" s="8" t="s">
        <v>2070</v>
      </c>
      <c r="R1572" s="12">
        <v>102.52192597393622</v>
      </c>
      <c r="S1572" s="8">
        <v>242</v>
      </c>
    </row>
    <row r="1573" spans="1:19">
      <c r="A1573" s="8" t="s">
        <v>469</v>
      </c>
      <c r="B1573" s="8">
        <v>1</v>
      </c>
      <c r="C1573" s="9">
        <v>39297</v>
      </c>
      <c r="D1573" s="8" t="s">
        <v>947</v>
      </c>
      <c r="E1573" s="8">
        <v>47.762853710000002</v>
      </c>
      <c r="F1573" s="8">
        <v>-91.608744729999998</v>
      </c>
      <c r="G1573" s="8" t="s">
        <v>952</v>
      </c>
      <c r="H1573" s="8">
        <v>1.94</v>
      </c>
      <c r="I1573" s="8">
        <v>-27.68</v>
      </c>
      <c r="J1573" s="12">
        <v>10.03622197</v>
      </c>
      <c r="K1573" s="8">
        <v>731.93</v>
      </c>
      <c r="L1573" s="8">
        <f t="shared" si="26"/>
        <v>7345811.9465020988</v>
      </c>
      <c r="M1573" s="8">
        <v>2</v>
      </c>
      <c r="N1573" s="12">
        <v>0</v>
      </c>
      <c r="O1573" s="8">
        <v>561</v>
      </c>
      <c r="P1573" s="8">
        <v>0</v>
      </c>
      <c r="Q1573" s="8" t="s">
        <v>2069</v>
      </c>
      <c r="R1573" s="12">
        <v>6.8879179949999996</v>
      </c>
      <c r="S1573" s="8">
        <v>51</v>
      </c>
    </row>
    <row r="1574" spans="1:19">
      <c r="A1574" s="8" t="s">
        <v>470</v>
      </c>
      <c r="B1574" s="8">
        <v>1</v>
      </c>
      <c r="C1574" s="9">
        <v>39322</v>
      </c>
      <c r="D1574" s="8" t="s">
        <v>947</v>
      </c>
      <c r="E1574" s="8">
        <v>33.292310120000003</v>
      </c>
      <c r="F1574" s="8">
        <v>-84.47502308</v>
      </c>
      <c r="G1574" s="8" t="s">
        <v>957</v>
      </c>
      <c r="H1574" s="8">
        <v>11.67</v>
      </c>
      <c r="I1574" s="8">
        <v>-24.77</v>
      </c>
      <c r="J1574" s="12">
        <v>2.6711999999999998</v>
      </c>
      <c r="K1574" s="8">
        <v>1284.5</v>
      </c>
      <c r="L1574" s="8">
        <f t="shared" si="26"/>
        <v>3431156.4</v>
      </c>
      <c r="M1574" s="8">
        <v>1</v>
      </c>
      <c r="N1574" s="12">
        <v>10.496580903713687</v>
      </c>
      <c r="O1574" s="8">
        <v>1454</v>
      </c>
      <c r="P1574" s="8">
        <v>10.633477124475892</v>
      </c>
      <c r="Q1574" s="8" t="s">
        <v>2070</v>
      </c>
      <c r="R1574" s="12">
        <v>35.814635886109613</v>
      </c>
      <c r="S1574" s="8">
        <v>48</v>
      </c>
    </row>
    <row r="1575" spans="1:19">
      <c r="A1575" s="8" t="s">
        <v>471</v>
      </c>
      <c r="B1575" s="8">
        <v>1</v>
      </c>
      <c r="C1575" s="9">
        <v>39310</v>
      </c>
      <c r="D1575" s="8" t="s">
        <v>947</v>
      </c>
      <c r="E1575" s="8">
        <v>47.728697089999997</v>
      </c>
      <c r="F1575" s="8">
        <v>-119.59260449999999</v>
      </c>
      <c r="G1575" s="8" t="s">
        <v>955</v>
      </c>
      <c r="H1575" s="8">
        <v>3.37</v>
      </c>
      <c r="I1575" s="8">
        <v>-17.77</v>
      </c>
      <c r="J1575" s="12">
        <v>131.0381668</v>
      </c>
      <c r="K1575" s="8">
        <v>288.18</v>
      </c>
      <c r="L1575" s="8">
        <f t="shared" si="26"/>
        <v>37762578.908424005</v>
      </c>
      <c r="M1575" s="8">
        <v>3</v>
      </c>
      <c r="N1575" s="12">
        <v>27.471591971324802</v>
      </c>
      <c r="O1575" s="8">
        <v>1878</v>
      </c>
      <c r="P1575" s="8">
        <v>27.506629974504499</v>
      </c>
      <c r="Q1575" s="8" t="s">
        <v>2071</v>
      </c>
      <c r="R1575" s="12">
        <v>33.141791280690555</v>
      </c>
      <c r="S1575" s="8">
        <v>4217</v>
      </c>
    </row>
    <row r="1576" spans="1:19">
      <c r="A1576" s="8" t="s">
        <v>472</v>
      </c>
      <c r="B1576" s="8">
        <v>1</v>
      </c>
      <c r="C1576" s="9">
        <v>39323</v>
      </c>
      <c r="D1576" s="8" t="s">
        <v>947</v>
      </c>
      <c r="E1576" s="8">
        <v>42.49353258</v>
      </c>
      <c r="F1576" s="8">
        <v>-77.140374660000006</v>
      </c>
      <c r="G1576" s="8" t="s">
        <v>951</v>
      </c>
      <c r="H1576" s="8">
        <v>7.99</v>
      </c>
      <c r="I1576" s="8">
        <v>-20.170000000000002</v>
      </c>
      <c r="J1576" s="12">
        <v>450.67133749999999</v>
      </c>
      <c r="K1576" s="8">
        <v>864.02</v>
      </c>
      <c r="L1576" s="8">
        <f t="shared" si="26"/>
        <v>389389049.02674997</v>
      </c>
      <c r="M1576" s="8">
        <v>3</v>
      </c>
      <c r="N1576" s="12">
        <v>5.9869874728831629</v>
      </c>
      <c r="O1576" s="8">
        <v>236</v>
      </c>
      <c r="P1576" s="8">
        <v>6.593291382325817</v>
      </c>
      <c r="Q1576" s="8" t="s">
        <v>2070</v>
      </c>
      <c r="R1576" s="12">
        <v>37.929219249029686</v>
      </c>
      <c r="S1576" s="8">
        <v>301</v>
      </c>
    </row>
    <row r="1577" spans="1:19">
      <c r="A1577" s="8" t="s">
        <v>473</v>
      </c>
      <c r="B1577" s="8">
        <v>1</v>
      </c>
      <c r="C1577" s="9">
        <v>39260</v>
      </c>
      <c r="D1577" s="8" t="s">
        <v>947</v>
      </c>
      <c r="E1577" s="8">
        <v>39.614569709999998</v>
      </c>
      <c r="F1577" s="8">
        <v>-99.182401519999999</v>
      </c>
      <c r="G1577" s="8" t="s">
        <v>954</v>
      </c>
      <c r="H1577" s="8">
        <v>14.01</v>
      </c>
      <c r="I1577" s="8">
        <v>-26.97</v>
      </c>
      <c r="J1577" s="12">
        <v>3602.0585590000001</v>
      </c>
      <c r="K1577" s="8">
        <v>562.94000000000005</v>
      </c>
      <c r="L1577" s="8">
        <f t="shared" si="26"/>
        <v>2027742845.2034602</v>
      </c>
      <c r="M1577" s="8">
        <v>4</v>
      </c>
      <c r="N1577" s="12">
        <v>27.76264529351867</v>
      </c>
      <c r="O1577" s="8">
        <v>1329</v>
      </c>
      <c r="P1577" s="8">
        <v>27.779117212583326</v>
      </c>
      <c r="Q1577" s="8" t="s">
        <v>2071</v>
      </c>
      <c r="R1577" s="12">
        <v>49.37095045630744</v>
      </c>
      <c r="S1577" s="8">
        <v>983</v>
      </c>
    </row>
    <row r="1578" spans="1:19">
      <c r="A1578" s="8" t="s">
        <v>474</v>
      </c>
      <c r="B1578" s="8">
        <v>1</v>
      </c>
      <c r="C1578" s="9">
        <v>39287</v>
      </c>
      <c r="D1578" s="8" t="s">
        <v>947</v>
      </c>
      <c r="E1578" s="8">
        <v>39.920814059999998</v>
      </c>
      <c r="F1578" s="8">
        <v>-81.469282390000004</v>
      </c>
      <c r="G1578" s="8" t="s">
        <v>957</v>
      </c>
      <c r="H1578" s="8">
        <v>3.95</v>
      </c>
      <c r="I1578" s="8">
        <v>-21.23</v>
      </c>
      <c r="J1578" s="12">
        <v>0.37418073299999999</v>
      </c>
      <c r="K1578" s="8">
        <v>1036</v>
      </c>
      <c r="L1578" s="8">
        <f t="shared" si="26"/>
        <v>387651.23938799999</v>
      </c>
      <c r="M1578" s="8">
        <v>1</v>
      </c>
      <c r="N1578" s="12">
        <v>15.776728923965297</v>
      </c>
      <c r="O1578" s="8">
        <v>1477</v>
      </c>
      <c r="P1578" s="8">
        <v>15.776728923965297</v>
      </c>
      <c r="Q1578" s="8" t="s">
        <v>2070</v>
      </c>
      <c r="R1578" s="12">
        <v>84.651828726065972</v>
      </c>
      <c r="S1578" s="8">
        <v>149</v>
      </c>
    </row>
    <row r="1579" spans="1:19">
      <c r="A1579" s="8" t="s">
        <v>475</v>
      </c>
      <c r="B1579" s="8">
        <v>1</v>
      </c>
      <c r="C1579" s="9">
        <v>39352</v>
      </c>
      <c r="D1579" s="8" t="s">
        <v>947</v>
      </c>
      <c r="E1579" s="8">
        <v>38.088374520000002</v>
      </c>
      <c r="F1579" s="8">
        <v>-91.452010740000006</v>
      </c>
      <c r="G1579" s="8" t="s">
        <v>957</v>
      </c>
      <c r="H1579" s="8">
        <v>5</v>
      </c>
      <c r="I1579" s="8">
        <v>-21.16</v>
      </c>
      <c r="J1579" s="12">
        <v>39.272043660000001</v>
      </c>
      <c r="K1579" s="8">
        <v>1081.54</v>
      </c>
      <c r="L1579" s="8">
        <f t="shared" si="26"/>
        <v>42474286.100036398</v>
      </c>
      <c r="M1579" s="8">
        <v>2</v>
      </c>
      <c r="N1579" s="12">
        <v>13.356386159609398</v>
      </c>
      <c r="O1579" s="8">
        <v>464</v>
      </c>
      <c r="P1579" s="8">
        <v>13.921275350048845</v>
      </c>
      <c r="Q1579" s="8" t="s">
        <v>2070</v>
      </c>
      <c r="R1579" s="12">
        <v>42.249086828894761</v>
      </c>
      <c r="S1579" s="8">
        <v>94</v>
      </c>
    </row>
    <row r="1580" spans="1:19">
      <c r="A1580" s="8" t="s">
        <v>476</v>
      </c>
      <c r="B1580" s="8">
        <v>1</v>
      </c>
      <c r="C1580" s="9">
        <v>39308</v>
      </c>
      <c r="D1580" s="8" t="s">
        <v>947</v>
      </c>
      <c r="E1580" s="8">
        <v>47.26690206</v>
      </c>
      <c r="F1580" s="8">
        <v>-121.094003</v>
      </c>
      <c r="G1580" s="8" t="s">
        <v>949</v>
      </c>
      <c r="H1580" s="8">
        <v>3.36</v>
      </c>
      <c r="I1580" s="8">
        <v>-24.6</v>
      </c>
      <c r="J1580" s="12">
        <v>523.90609459999996</v>
      </c>
      <c r="K1580" s="8">
        <v>1859.32</v>
      </c>
      <c r="L1580" s="8">
        <f t="shared" si="26"/>
        <v>974109079.81167185</v>
      </c>
      <c r="M1580" s="8">
        <v>3</v>
      </c>
      <c r="N1580" s="12">
        <v>0</v>
      </c>
      <c r="O1580" s="8">
        <v>28</v>
      </c>
      <c r="P1580" s="8">
        <v>1.0147440468427794E-2</v>
      </c>
      <c r="Q1580" s="8" t="s">
        <v>2069</v>
      </c>
      <c r="R1580" s="12">
        <v>2.7590576077373772</v>
      </c>
      <c r="S1580" s="8">
        <v>47</v>
      </c>
    </row>
    <row r="1581" spans="1:19">
      <c r="A1581" s="8" t="s">
        <v>477</v>
      </c>
      <c r="B1581" s="8">
        <v>1</v>
      </c>
      <c r="C1581" s="9">
        <v>39330</v>
      </c>
      <c r="D1581" s="8" t="s">
        <v>947</v>
      </c>
      <c r="E1581" s="8">
        <v>42.36491565</v>
      </c>
      <c r="F1581" s="8">
        <v>-122.2142097</v>
      </c>
      <c r="G1581" s="8" t="s">
        <v>949</v>
      </c>
      <c r="H1581" s="8">
        <v>0.87</v>
      </c>
      <c r="I1581" s="8">
        <v>-15.34</v>
      </c>
      <c r="J1581" s="12">
        <v>100.202521</v>
      </c>
      <c r="K1581" s="8">
        <v>1310.27</v>
      </c>
      <c r="L1581" s="8">
        <f t="shared" si="26"/>
        <v>131292357.19067001</v>
      </c>
      <c r="M1581" s="8">
        <v>3</v>
      </c>
      <c r="N1581" s="12">
        <v>0</v>
      </c>
      <c r="O1581" s="8">
        <v>171</v>
      </c>
      <c r="P1581" s="8">
        <v>9.0829187211766867E-3</v>
      </c>
      <c r="Q1581" s="8" t="s">
        <v>2069</v>
      </c>
      <c r="R1581" s="12">
        <v>3.1946042679957611</v>
      </c>
      <c r="S1581" s="8">
        <v>31</v>
      </c>
    </row>
    <row r="1582" spans="1:19">
      <c r="A1582" s="8" t="s">
        <v>478</v>
      </c>
      <c r="B1582" s="8">
        <v>1</v>
      </c>
      <c r="C1582" s="9">
        <v>39308</v>
      </c>
      <c r="D1582" s="8" t="s">
        <v>947</v>
      </c>
      <c r="E1582" s="8">
        <v>37.66794161</v>
      </c>
      <c r="F1582" s="8">
        <v>-88.839682740000001</v>
      </c>
      <c r="G1582" s="8" t="s">
        <v>953</v>
      </c>
      <c r="H1582" s="8">
        <v>2.61</v>
      </c>
      <c r="I1582" s="8">
        <v>-23.62</v>
      </c>
      <c r="J1582" s="12">
        <v>0.42850180799999998</v>
      </c>
      <c r="K1582" s="8">
        <v>1176</v>
      </c>
      <c r="L1582" s="8">
        <f t="shared" si="26"/>
        <v>503918.126208</v>
      </c>
      <c r="M1582" s="8">
        <v>1</v>
      </c>
      <c r="N1582" s="12">
        <v>57.189877174478639</v>
      </c>
      <c r="O1582" s="8">
        <v>2372</v>
      </c>
      <c r="P1582" s="8">
        <v>57.189877174478639</v>
      </c>
      <c r="Q1582" s="8" t="s">
        <v>2071</v>
      </c>
      <c r="R1582" s="12">
        <v>118.16896920248769</v>
      </c>
      <c r="S1582" s="8">
        <v>114</v>
      </c>
    </row>
    <row r="1583" spans="1:19">
      <c r="A1583" s="8" t="s">
        <v>479</v>
      </c>
      <c r="B1583" s="8">
        <v>1</v>
      </c>
      <c r="C1583" s="9">
        <v>39307</v>
      </c>
      <c r="D1583" s="8" t="s">
        <v>947</v>
      </c>
      <c r="E1583" s="8">
        <v>45.229363790000001</v>
      </c>
      <c r="F1583" s="8">
        <v>-117.27237030000001</v>
      </c>
      <c r="G1583" s="8" t="s">
        <v>949</v>
      </c>
      <c r="H1583" s="8">
        <v>3.72</v>
      </c>
      <c r="I1583" s="8">
        <v>-20.43</v>
      </c>
      <c r="J1583" s="12">
        <v>9.5925142950000009</v>
      </c>
      <c r="K1583" s="8">
        <v>1235.25</v>
      </c>
      <c r="L1583" s="8">
        <f t="shared" si="26"/>
        <v>11849153.28289875</v>
      </c>
      <c r="M1583" s="8">
        <v>1</v>
      </c>
      <c r="N1583" s="12">
        <v>0</v>
      </c>
      <c r="O1583" s="8">
        <v>68</v>
      </c>
      <c r="P1583" s="8">
        <v>0</v>
      </c>
      <c r="Q1583" s="8" t="s">
        <v>2069</v>
      </c>
      <c r="R1583" s="12">
        <v>2.3103830809999999</v>
      </c>
      <c r="S1583" s="8">
        <v>59</v>
      </c>
    </row>
    <row r="1584" spans="1:19">
      <c r="A1584" s="8" t="s">
        <v>480</v>
      </c>
      <c r="B1584" s="8">
        <v>1</v>
      </c>
      <c r="C1584" s="9">
        <v>39321</v>
      </c>
      <c r="D1584" s="8" t="s">
        <v>947</v>
      </c>
      <c r="E1584" s="8">
        <v>45.352648909999999</v>
      </c>
      <c r="F1584" s="8">
        <v>-89.472403760000006</v>
      </c>
      <c r="G1584" s="8" t="s">
        <v>952</v>
      </c>
      <c r="H1584" s="8">
        <v>1.89</v>
      </c>
      <c r="I1584" s="8">
        <v>-24.67</v>
      </c>
      <c r="J1584" s="12">
        <v>0.85747616199999999</v>
      </c>
      <c r="K1584" s="8">
        <v>823</v>
      </c>
      <c r="L1584" s="8">
        <f t="shared" si="26"/>
        <v>705702.88132599997</v>
      </c>
      <c r="M1584" s="8">
        <v>1</v>
      </c>
      <c r="N1584" s="12">
        <v>0</v>
      </c>
      <c r="O1584" s="8">
        <v>406</v>
      </c>
      <c r="P1584" s="8">
        <v>1.5482588783315117</v>
      </c>
      <c r="Q1584" s="8" t="s">
        <v>2070</v>
      </c>
      <c r="R1584" s="12">
        <v>16.944880218889494</v>
      </c>
      <c r="S1584" s="8">
        <v>26</v>
      </c>
    </row>
    <row r="1585" spans="1:19">
      <c r="A1585" s="8" t="s">
        <v>481</v>
      </c>
      <c r="B1585" s="8">
        <v>1</v>
      </c>
      <c r="C1585" s="9">
        <v>39262</v>
      </c>
      <c r="D1585" s="8" t="s">
        <v>947</v>
      </c>
      <c r="E1585" s="8">
        <v>39.993740590000002</v>
      </c>
      <c r="F1585" s="8">
        <v>-104.5793379</v>
      </c>
      <c r="G1585" s="8" t="s">
        <v>954</v>
      </c>
      <c r="H1585" s="8">
        <v>18.11</v>
      </c>
      <c r="I1585" s="8">
        <v>-25.1</v>
      </c>
      <c r="J1585" s="12">
        <v>69.915382789999995</v>
      </c>
      <c r="K1585" s="8">
        <v>390.25</v>
      </c>
      <c r="L1585" s="8">
        <f t="shared" si="26"/>
        <v>27284478.133797497</v>
      </c>
      <c r="M1585" s="8">
        <v>2</v>
      </c>
      <c r="N1585" s="12">
        <v>28.539950242329212</v>
      </c>
      <c r="O1585" s="8">
        <v>2784</v>
      </c>
      <c r="P1585" s="8">
        <v>28.577127447892217</v>
      </c>
      <c r="Q1585" s="8" t="s">
        <v>2070</v>
      </c>
      <c r="R1585" s="12">
        <v>83.214234643018727</v>
      </c>
      <c r="S1585" s="8">
        <v>601</v>
      </c>
    </row>
    <row r="1586" spans="1:19">
      <c r="A1586" s="8" t="s">
        <v>482</v>
      </c>
      <c r="B1586" s="8">
        <v>1</v>
      </c>
      <c r="C1586" s="9">
        <v>39321</v>
      </c>
      <c r="D1586" s="8" t="s">
        <v>947</v>
      </c>
      <c r="E1586" s="8">
        <v>47.344377489999999</v>
      </c>
      <c r="F1586" s="8">
        <v>-100.0458254</v>
      </c>
      <c r="G1586" s="8" t="s">
        <v>956</v>
      </c>
      <c r="H1586" s="8">
        <v>3.19</v>
      </c>
      <c r="I1586" s="8">
        <v>-22.65</v>
      </c>
      <c r="J1586" s="12">
        <v>2.5035407859999999</v>
      </c>
      <c r="K1586" s="8">
        <v>426</v>
      </c>
      <c r="L1586" s="8">
        <f t="shared" si="26"/>
        <v>1066508.3748359999</v>
      </c>
      <c r="M1586" s="8">
        <v>1</v>
      </c>
      <c r="N1586" s="12">
        <v>12.076861822693708</v>
      </c>
      <c r="O1586" s="8">
        <v>3950</v>
      </c>
      <c r="P1586" s="8">
        <v>12.694347548768075</v>
      </c>
      <c r="Q1586" s="8" t="s">
        <v>2071</v>
      </c>
      <c r="R1586" s="12">
        <v>31.19243564189474</v>
      </c>
      <c r="S1586" s="8">
        <v>7200</v>
      </c>
    </row>
    <row r="1587" spans="1:19">
      <c r="A1587" s="8" t="s">
        <v>483</v>
      </c>
      <c r="B1587" s="8">
        <v>1</v>
      </c>
      <c r="C1587" s="9">
        <v>39283</v>
      </c>
      <c r="D1587" s="8" t="s">
        <v>947</v>
      </c>
      <c r="E1587" s="8">
        <v>35.05636423</v>
      </c>
      <c r="F1587" s="8">
        <v>-82.33960673</v>
      </c>
      <c r="G1587" s="8" t="s">
        <v>957</v>
      </c>
      <c r="H1587" s="8">
        <v>1.1100000000000001</v>
      </c>
      <c r="I1587" s="8">
        <v>-24.68</v>
      </c>
      <c r="J1587" s="12">
        <v>0.65044871400000004</v>
      </c>
      <c r="K1587" s="8">
        <v>1459</v>
      </c>
      <c r="L1587" s="8">
        <f t="shared" si="26"/>
        <v>949004.67372600012</v>
      </c>
      <c r="M1587" s="8">
        <v>1</v>
      </c>
      <c r="N1587" s="12">
        <v>12.044547415623693</v>
      </c>
      <c r="O1587" s="8">
        <v>273</v>
      </c>
      <c r="P1587" s="8">
        <v>16.583923312451031</v>
      </c>
      <c r="Q1587" s="8" t="s">
        <v>2070</v>
      </c>
      <c r="R1587" s="12">
        <v>43.206568375259465</v>
      </c>
      <c r="S1587" s="8">
        <v>25</v>
      </c>
    </row>
    <row r="1588" spans="1:19">
      <c r="A1588" s="8" t="s">
        <v>484</v>
      </c>
      <c r="B1588" s="8">
        <v>1</v>
      </c>
      <c r="C1588" s="9">
        <v>39283</v>
      </c>
      <c r="D1588" s="8" t="s">
        <v>947</v>
      </c>
      <c r="E1588" s="8">
        <v>47.926155819999998</v>
      </c>
      <c r="F1588" s="8">
        <v>-114.4032969</v>
      </c>
      <c r="G1588" s="8" t="s">
        <v>949</v>
      </c>
      <c r="H1588" s="8">
        <v>6.52</v>
      </c>
      <c r="I1588" s="8">
        <v>-18.149999999999999</v>
      </c>
      <c r="J1588" s="12">
        <v>77.402175389999996</v>
      </c>
      <c r="K1588" s="8">
        <v>494.13</v>
      </c>
      <c r="L1588" s="8">
        <f t="shared" si="26"/>
        <v>38246736.925460696</v>
      </c>
      <c r="M1588" s="8">
        <v>2</v>
      </c>
      <c r="N1588" s="12">
        <v>0.28974850948307435</v>
      </c>
      <c r="O1588" s="8">
        <v>293</v>
      </c>
      <c r="P1588" s="8">
        <v>0.28974850948307435</v>
      </c>
      <c r="Q1588" s="8" t="s">
        <v>2069</v>
      </c>
      <c r="R1588" s="12">
        <v>3.0898728351707594</v>
      </c>
      <c r="S1588" s="8">
        <v>135</v>
      </c>
    </row>
    <row r="1589" spans="1:19">
      <c r="A1589" s="8" t="s">
        <v>485</v>
      </c>
      <c r="B1589" s="8">
        <v>1</v>
      </c>
      <c r="C1589" s="9">
        <v>39279</v>
      </c>
      <c r="D1589" s="8" t="s">
        <v>947</v>
      </c>
      <c r="E1589" s="8">
        <v>46.64554759</v>
      </c>
      <c r="F1589" s="8">
        <v>-99.566228330000001</v>
      </c>
      <c r="G1589" s="8" t="s">
        <v>956</v>
      </c>
      <c r="H1589" s="8">
        <v>9.85</v>
      </c>
      <c r="I1589" s="8">
        <v>-21.77</v>
      </c>
      <c r="J1589" s="12">
        <v>1223.154329</v>
      </c>
      <c r="K1589" s="8">
        <v>471.31</v>
      </c>
      <c r="L1589" s="8">
        <f t="shared" si="26"/>
        <v>576484866.80098999</v>
      </c>
      <c r="M1589" s="8">
        <v>4</v>
      </c>
      <c r="N1589" s="12">
        <v>20.540473098386919</v>
      </c>
      <c r="O1589" s="8">
        <v>2503</v>
      </c>
      <c r="P1589" s="8">
        <v>20.787238414785516</v>
      </c>
      <c r="Q1589" s="8" t="s">
        <v>2071</v>
      </c>
      <c r="R1589" s="12">
        <v>47.235709111097577</v>
      </c>
      <c r="S1589" s="8">
        <v>4378</v>
      </c>
    </row>
    <row r="1590" spans="1:19">
      <c r="A1590" s="8" t="s">
        <v>486</v>
      </c>
      <c r="B1590" s="8">
        <v>1</v>
      </c>
      <c r="C1590" s="9">
        <v>39296</v>
      </c>
      <c r="D1590" s="8" t="s">
        <v>947</v>
      </c>
      <c r="E1590" s="8">
        <v>42.802832309999999</v>
      </c>
      <c r="F1590" s="8">
        <v>-98.666727100000003</v>
      </c>
      <c r="G1590" s="8" t="s">
        <v>956</v>
      </c>
      <c r="H1590" s="8">
        <v>6.17</v>
      </c>
      <c r="I1590" s="8">
        <v>-23.15</v>
      </c>
      <c r="J1590" s="12">
        <v>26630.147089999999</v>
      </c>
      <c r="K1590" s="8">
        <v>507.84</v>
      </c>
      <c r="L1590" s="8">
        <f t="shared" si="26"/>
        <v>13523853898.185598</v>
      </c>
      <c r="M1590" s="8">
        <v>5</v>
      </c>
      <c r="N1590" s="12">
        <v>8.9852960177547416</v>
      </c>
      <c r="O1590" s="8">
        <v>665</v>
      </c>
      <c r="P1590" s="8">
        <v>9.0023180258971678</v>
      </c>
      <c r="Q1590" s="8" t="s">
        <v>2071</v>
      </c>
      <c r="R1590" s="12">
        <v>27.971153440915444</v>
      </c>
      <c r="S1590" s="8">
        <v>236</v>
      </c>
    </row>
    <row r="1591" spans="1:19">
      <c r="A1591" s="8" t="s">
        <v>487</v>
      </c>
      <c r="B1591" s="8">
        <v>1</v>
      </c>
      <c r="C1591" s="9">
        <v>39261</v>
      </c>
      <c r="D1591" s="8" t="s">
        <v>947</v>
      </c>
      <c r="E1591" s="8">
        <v>39.036182619999998</v>
      </c>
      <c r="F1591" s="8">
        <v>-94.769228479999995</v>
      </c>
      <c r="G1591" s="8" t="s">
        <v>953</v>
      </c>
      <c r="H1591" s="8">
        <v>5.79</v>
      </c>
      <c r="I1591" s="8">
        <v>-22.97</v>
      </c>
      <c r="J1591" s="12">
        <v>11.615334450000001</v>
      </c>
      <c r="K1591" s="8">
        <v>996</v>
      </c>
      <c r="L1591" s="8">
        <f t="shared" si="26"/>
        <v>11568873.112200001</v>
      </c>
      <c r="M1591" s="8">
        <v>2</v>
      </c>
      <c r="N1591" s="12">
        <v>2.880057637944295</v>
      </c>
      <c r="O1591" s="8">
        <v>262</v>
      </c>
      <c r="P1591" s="8">
        <v>21.503243972454015</v>
      </c>
      <c r="Q1591" s="8" t="s">
        <v>2070</v>
      </c>
      <c r="R1591" s="12">
        <v>62.544372523045396</v>
      </c>
      <c r="S1591" s="8">
        <v>556</v>
      </c>
    </row>
    <row r="1592" spans="1:19">
      <c r="A1592" s="8" t="s">
        <v>488</v>
      </c>
      <c r="B1592" s="8">
        <v>1</v>
      </c>
      <c r="C1592" s="9">
        <v>39334</v>
      </c>
      <c r="D1592" s="8" t="s">
        <v>947</v>
      </c>
      <c r="E1592" s="8">
        <v>41.169214189999998</v>
      </c>
      <c r="F1592" s="8">
        <v>-74.464099630000007</v>
      </c>
      <c r="G1592" s="8" t="s">
        <v>951</v>
      </c>
      <c r="H1592" s="8">
        <v>4.47</v>
      </c>
      <c r="I1592" s="8">
        <v>-26.28</v>
      </c>
      <c r="J1592" s="12">
        <v>5.8196024380000004</v>
      </c>
      <c r="K1592" s="8">
        <v>1310.3800000000001</v>
      </c>
      <c r="L1592" s="8">
        <f t="shared" si="26"/>
        <v>7625890.6427064408</v>
      </c>
      <c r="M1592" s="8">
        <v>1</v>
      </c>
      <c r="N1592" s="12">
        <v>0</v>
      </c>
      <c r="O1592" s="8">
        <v>1713</v>
      </c>
      <c r="P1592" s="8">
        <v>4.0903457175299236</v>
      </c>
      <c r="Q1592" s="8" t="s">
        <v>2070</v>
      </c>
      <c r="R1592" s="12">
        <v>33.322444117136442</v>
      </c>
      <c r="S1592" s="8">
        <v>398</v>
      </c>
    </row>
    <row r="1593" spans="1:19">
      <c r="A1593" s="8" t="s">
        <v>489</v>
      </c>
      <c r="B1593" s="8">
        <v>1</v>
      </c>
      <c r="C1593" s="9">
        <v>39279</v>
      </c>
      <c r="D1593" s="8" t="s">
        <v>947</v>
      </c>
      <c r="E1593" s="8">
        <v>48.042727110000001</v>
      </c>
      <c r="F1593" s="8">
        <v>-91.802437740000002</v>
      </c>
      <c r="G1593" s="8" t="s">
        <v>952</v>
      </c>
      <c r="H1593" s="8">
        <v>3.03</v>
      </c>
      <c r="I1593" s="8">
        <v>-29.6</v>
      </c>
      <c r="J1593" s="12">
        <v>0.43806485499999998</v>
      </c>
      <c r="K1593" s="8">
        <v>713</v>
      </c>
      <c r="L1593" s="8">
        <f t="shared" si="26"/>
        <v>312340.24161499995</v>
      </c>
      <c r="M1593" s="8">
        <v>1</v>
      </c>
      <c r="N1593" s="12">
        <v>0</v>
      </c>
      <c r="O1593" s="8">
        <v>230</v>
      </c>
      <c r="P1593" s="8">
        <v>0</v>
      </c>
      <c r="Q1593" s="8" t="s">
        <v>2069</v>
      </c>
      <c r="R1593" s="12">
        <v>6.508563519</v>
      </c>
      <c r="S1593" s="8">
        <v>25</v>
      </c>
    </row>
    <row r="1594" spans="1:19">
      <c r="A1594" s="8" t="s">
        <v>490</v>
      </c>
      <c r="B1594" s="8">
        <v>1</v>
      </c>
      <c r="C1594" s="9">
        <v>39322</v>
      </c>
      <c r="D1594" s="8" t="s">
        <v>947</v>
      </c>
      <c r="E1594" s="8">
        <v>40.209255280000001</v>
      </c>
      <c r="F1594" s="8">
        <v>-83.140399639999998</v>
      </c>
      <c r="G1594" s="8" t="s">
        <v>953</v>
      </c>
      <c r="H1594" s="8">
        <v>13.67</v>
      </c>
      <c r="I1594" s="8">
        <v>-28.23</v>
      </c>
      <c r="J1594" s="12">
        <v>2540.5089929999999</v>
      </c>
      <c r="K1594" s="8">
        <v>946.88</v>
      </c>
      <c r="L1594" s="8">
        <f t="shared" si="26"/>
        <v>2405557155.2918401</v>
      </c>
      <c r="M1594" s="8">
        <v>4</v>
      </c>
      <c r="N1594" s="12">
        <v>45.665037722619864</v>
      </c>
      <c r="O1594" s="8">
        <v>6469</v>
      </c>
      <c r="P1594" s="8">
        <v>47.115941843076172</v>
      </c>
      <c r="Q1594" s="8" t="s">
        <v>2072</v>
      </c>
      <c r="R1594" s="12">
        <v>129.55157487169015</v>
      </c>
      <c r="S1594" s="8">
        <v>365</v>
      </c>
    </row>
    <row r="1595" spans="1:19">
      <c r="A1595" s="8" t="s">
        <v>491</v>
      </c>
      <c r="B1595" s="8">
        <v>1</v>
      </c>
      <c r="C1595" s="9">
        <v>39321</v>
      </c>
      <c r="D1595" s="8" t="s">
        <v>947</v>
      </c>
      <c r="E1595" s="8">
        <v>45.8905697</v>
      </c>
      <c r="F1595" s="8">
        <v>-99.039255080000004</v>
      </c>
      <c r="G1595" s="8" t="s">
        <v>956</v>
      </c>
      <c r="H1595" s="8">
        <v>13.23</v>
      </c>
      <c r="I1595" s="8">
        <v>-24.26</v>
      </c>
      <c r="J1595" s="12">
        <v>6.9195928459999996</v>
      </c>
      <c r="K1595" s="8">
        <v>492.67</v>
      </c>
      <c r="L1595" s="8">
        <f t="shared" si="26"/>
        <v>3409075.8074388201</v>
      </c>
      <c r="M1595" s="8">
        <v>1</v>
      </c>
      <c r="N1595" s="12">
        <v>9.4149079750638265</v>
      </c>
      <c r="O1595" s="8">
        <v>7750</v>
      </c>
      <c r="P1595" s="8">
        <v>9.4149079750638265</v>
      </c>
      <c r="Q1595" s="8" t="s">
        <v>2071</v>
      </c>
      <c r="R1595" s="12">
        <v>24.918345344857244</v>
      </c>
      <c r="S1595" s="8">
        <v>2870</v>
      </c>
    </row>
    <row r="1596" spans="1:19">
      <c r="A1596" s="8" t="s">
        <v>492</v>
      </c>
      <c r="B1596" s="8">
        <v>1</v>
      </c>
      <c r="C1596" s="9">
        <v>39254</v>
      </c>
      <c r="D1596" s="8" t="s">
        <v>947</v>
      </c>
      <c r="E1596" s="8">
        <v>39.347954899999998</v>
      </c>
      <c r="F1596" s="8">
        <v>-88.468189609999996</v>
      </c>
      <c r="G1596" s="8" t="s">
        <v>953</v>
      </c>
      <c r="H1596" s="8">
        <v>10.28</v>
      </c>
      <c r="I1596" s="8">
        <v>-25.92</v>
      </c>
      <c r="J1596" s="12">
        <v>145.150024</v>
      </c>
      <c r="K1596" s="8">
        <v>1016.95</v>
      </c>
      <c r="L1596" s="8">
        <f t="shared" si="26"/>
        <v>147610316.9068</v>
      </c>
      <c r="M1596" s="8">
        <v>3</v>
      </c>
      <c r="N1596" s="12">
        <v>67.309124365008714</v>
      </c>
      <c r="O1596" s="8">
        <v>1328</v>
      </c>
      <c r="P1596" s="8">
        <v>67.599892543731158</v>
      </c>
      <c r="Q1596" s="8" t="s">
        <v>2071</v>
      </c>
      <c r="R1596" s="12">
        <v>148.56060548400106</v>
      </c>
      <c r="S1596" s="8">
        <v>346</v>
      </c>
    </row>
    <row r="1597" spans="1:19">
      <c r="A1597" s="8" t="s">
        <v>493</v>
      </c>
      <c r="B1597" s="8">
        <v>1</v>
      </c>
      <c r="C1597" s="9">
        <v>39273</v>
      </c>
      <c r="D1597" s="8" t="s">
        <v>947</v>
      </c>
      <c r="E1597" s="8">
        <v>44.430652010000003</v>
      </c>
      <c r="F1597" s="8">
        <v>-96.290300590000001</v>
      </c>
      <c r="G1597" s="8" t="s">
        <v>953</v>
      </c>
      <c r="H1597" s="8">
        <v>11.9</v>
      </c>
      <c r="I1597" s="8">
        <v>-27.32</v>
      </c>
      <c r="J1597" s="12">
        <v>10.49158504</v>
      </c>
      <c r="K1597" s="8">
        <v>657</v>
      </c>
      <c r="L1597" s="8">
        <f t="shared" si="26"/>
        <v>6892971.3712800005</v>
      </c>
      <c r="M1597" s="8">
        <v>2</v>
      </c>
      <c r="N1597" s="12">
        <v>63.233410563862705</v>
      </c>
      <c r="O1597" s="8">
        <v>1500</v>
      </c>
      <c r="P1597" s="8">
        <v>63.327767956499351</v>
      </c>
      <c r="Q1597" s="8" t="s">
        <v>2071</v>
      </c>
      <c r="R1597" s="12">
        <v>140.10812347020257</v>
      </c>
      <c r="S1597" s="8">
        <v>1120</v>
      </c>
    </row>
    <row r="1598" spans="1:19">
      <c r="A1598" s="8" t="s">
        <v>494</v>
      </c>
      <c r="B1598" s="8">
        <v>1</v>
      </c>
      <c r="C1598" s="9">
        <v>39279</v>
      </c>
      <c r="D1598" s="8" t="s">
        <v>947</v>
      </c>
      <c r="E1598" s="8">
        <v>35.798472169999997</v>
      </c>
      <c r="F1598" s="8">
        <v>-81.298403230000005</v>
      </c>
      <c r="G1598" s="8" t="s">
        <v>957</v>
      </c>
      <c r="H1598" s="8">
        <v>11.29</v>
      </c>
      <c r="I1598" s="8">
        <v>-27.25</v>
      </c>
      <c r="J1598" s="12">
        <v>3395.2535149999999</v>
      </c>
      <c r="K1598" s="8">
        <v>1295.72</v>
      </c>
      <c r="L1598" s="8">
        <f t="shared" si="26"/>
        <v>4399297884.4558001</v>
      </c>
      <c r="M1598" s="8">
        <v>4</v>
      </c>
      <c r="N1598" s="12">
        <v>3.3558703966174965</v>
      </c>
      <c r="O1598" s="8">
        <v>118</v>
      </c>
      <c r="P1598" s="8">
        <v>4.7059261319990124</v>
      </c>
      <c r="Q1598" s="8" t="s">
        <v>2069</v>
      </c>
      <c r="R1598" s="12">
        <v>22.184470944650855</v>
      </c>
      <c r="S1598" s="8">
        <v>55</v>
      </c>
    </row>
    <row r="1599" spans="1:19">
      <c r="A1599" s="8" t="s">
        <v>495</v>
      </c>
      <c r="B1599" s="8">
        <v>1</v>
      </c>
      <c r="C1599" s="9">
        <v>39254</v>
      </c>
      <c r="D1599" s="8" t="s">
        <v>947</v>
      </c>
      <c r="E1599" s="8">
        <v>30.471586250000001</v>
      </c>
      <c r="F1599" s="8">
        <v>-88.612594040000005</v>
      </c>
      <c r="G1599" s="8" t="s">
        <v>950</v>
      </c>
      <c r="H1599" s="8">
        <v>9.11</v>
      </c>
      <c r="I1599" s="8">
        <v>-27.94</v>
      </c>
      <c r="J1599" s="12">
        <v>1.004248587</v>
      </c>
      <c r="K1599" s="8">
        <v>1739</v>
      </c>
      <c r="L1599" s="8">
        <f t="shared" si="26"/>
        <v>1746388.2927929999</v>
      </c>
      <c r="M1599" s="8">
        <v>1</v>
      </c>
      <c r="N1599" s="12">
        <v>0</v>
      </c>
      <c r="O1599" s="8">
        <v>558</v>
      </c>
      <c r="P1599" s="8">
        <v>0</v>
      </c>
      <c r="Q1599" s="8" t="s">
        <v>2069</v>
      </c>
      <c r="R1599" s="12">
        <v>7.4631028180000003</v>
      </c>
      <c r="S1599" s="8">
        <v>806</v>
      </c>
    </row>
    <row r="1600" spans="1:19">
      <c r="A1600" s="8" t="s">
        <v>496</v>
      </c>
      <c r="B1600" s="8">
        <v>1</v>
      </c>
      <c r="C1600" s="9">
        <v>39321</v>
      </c>
      <c r="D1600" s="8" t="s">
        <v>947</v>
      </c>
      <c r="E1600" s="8">
        <v>37.146894170000003</v>
      </c>
      <c r="F1600" s="8">
        <v>-90.790866289999997</v>
      </c>
      <c r="G1600" s="8" t="s">
        <v>957</v>
      </c>
      <c r="H1600" s="8">
        <v>4.49</v>
      </c>
      <c r="I1600" s="8">
        <v>-26.52</v>
      </c>
      <c r="J1600" s="12">
        <v>2336.5478269999999</v>
      </c>
      <c r="K1600" s="8">
        <v>1186.3900000000001</v>
      </c>
      <c r="L1600" s="8">
        <f t="shared" si="26"/>
        <v>2772056976.4745302</v>
      </c>
      <c r="M1600" s="8">
        <v>4</v>
      </c>
      <c r="N1600" s="12">
        <v>3.5022656251409998</v>
      </c>
      <c r="O1600" s="8">
        <v>165</v>
      </c>
      <c r="P1600" s="8">
        <v>3.602752147260027</v>
      </c>
      <c r="Q1600" s="8" t="s">
        <v>2069</v>
      </c>
      <c r="R1600" s="12">
        <v>16.329517539227876</v>
      </c>
      <c r="S1600" s="8">
        <v>275</v>
      </c>
    </row>
    <row r="1601" spans="1:19">
      <c r="A1601" s="8" t="s">
        <v>497</v>
      </c>
      <c r="B1601" s="8">
        <v>1</v>
      </c>
      <c r="C1601" s="9">
        <v>39289</v>
      </c>
      <c r="D1601" s="8" t="s">
        <v>947</v>
      </c>
      <c r="E1601" s="8">
        <v>42.258559060000003</v>
      </c>
      <c r="F1601" s="8">
        <v>-71.89175564</v>
      </c>
      <c r="G1601" s="8" t="s">
        <v>951</v>
      </c>
      <c r="H1601" s="8">
        <v>3.35</v>
      </c>
      <c r="I1601" s="8">
        <v>-18.920000000000002</v>
      </c>
      <c r="J1601" s="12">
        <v>11.975445799999999</v>
      </c>
      <c r="K1601" s="8">
        <v>1248.18</v>
      </c>
      <c r="L1601" s="8">
        <f t="shared" si="26"/>
        <v>14947511.938643999</v>
      </c>
      <c r="M1601" s="8">
        <v>2</v>
      </c>
      <c r="N1601" s="12">
        <v>4.5801815494835276</v>
      </c>
      <c r="O1601" s="8">
        <v>318</v>
      </c>
      <c r="P1601" s="8">
        <v>8.9766232226611571</v>
      </c>
      <c r="Q1601" s="8" t="s">
        <v>2070</v>
      </c>
      <c r="R1601" s="12">
        <v>36.207111498267729</v>
      </c>
      <c r="S1601" s="8">
        <v>131</v>
      </c>
    </row>
    <row r="1602" spans="1:19">
      <c r="A1602" s="8" t="s">
        <v>498</v>
      </c>
      <c r="B1602" s="8">
        <v>1</v>
      </c>
      <c r="C1602" s="9">
        <v>39280</v>
      </c>
      <c r="D1602" s="8" t="s">
        <v>947</v>
      </c>
      <c r="E1602" s="8">
        <v>36.603796760000002</v>
      </c>
      <c r="F1602" s="8">
        <v>-104.6397618</v>
      </c>
      <c r="G1602" s="8" t="s">
        <v>954</v>
      </c>
      <c r="H1602" s="8">
        <v>6.19</v>
      </c>
      <c r="I1602" s="8">
        <v>-20.7</v>
      </c>
      <c r="J1602" s="12">
        <v>2.1736768319999999</v>
      </c>
      <c r="K1602" s="8">
        <v>408</v>
      </c>
      <c r="L1602" s="8">
        <f t="shared" si="26"/>
        <v>886860.14745599998</v>
      </c>
      <c r="M1602" s="8">
        <v>1</v>
      </c>
      <c r="N1602" s="12">
        <v>0</v>
      </c>
      <c r="O1602" s="8">
        <v>433</v>
      </c>
      <c r="P1602" s="8">
        <v>0</v>
      </c>
      <c r="Q1602" s="8" t="s">
        <v>2069</v>
      </c>
      <c r="R1602" s="12">
        <v>3.424245</v>
      </c>
      <c r="S1602" s="8">
        <v>424</v>
      </c>
    </row>
    <row r="1603" spans="1:19">
      <c r="A1603" s="8" t="s">
        <v>499</v>
      </c>
      <c r="B1603" s="8">
        <v>1</v>
      </c>
      <c r="C1603" s="9">
        <v>39301</v>
      </c>
      <c r="D1603" s="8" t="s">
        <v>947</v>
      </c>
      <c r="E1603" s="8">
        <v>41.937519139999999</v>
      </c>
      <c r="F1603" s="8">
        <v>-73.454504709999995</v>
      </c>
      <c r="G1603" s="8" t="s">
        <v>951</v>
      </c>
      <c r="H1603" s="8">
        <v>3.37</v>
      </c>
      <c r="I1603" s="8">
        <v>-26.89</v>
      </c>
      <c r="J1603" s="12">
        <v>11.500184559999999</v>
      </c>
      <c r="K1603" s="8">
        <v>1184.31</v>
      </c>
      <c r="L1603" s="8">
        <f t="shared" si="26"/>
        <v>13619783.576253599</v>
      </c>
      <c r="M1603" s="8">
        <v>2</v>
      </c>
      <c r="N1603" s="12">
        <v>12.968066053367755</v>
      </c>
      <c r="O1603" s="8">
        <v>315</v>
      </c>
      <c r="P1603" s="8">
        <v>14.2985573981084</v>
      </c>
      <c r="Q1603" s="8" t="s">
        <v>2070</v>
      </c>
      <c r="R1603" s="12">
        <v>42.556287603135004</v>
      </c>
      <c r="S1603" s="8">
        <v>301</v>
      </c>
    </row>
    <row r="1604" spans="1:19">
      <c r="A1604" s="8" t="s">
        <v>500</v>
      </c>
      <c r="B1604" s="8">
        <v>1</v>
      </c>
      <c r="C1604" s="9">
        <v>39239</v>
      </c>
      <c r="D1604" s="8" t="s">
        <v>947</v>
      </c>
      <c r="E1604" s="8">
        <v>34.538078550000002</v>
      </c>
      <c r="F1604" s="8">
        <v>-111.20445170000001</v>
      </c>
      <c r="G1604" s="8" t="s">
        <v>949</v>
      </c>
      <c r="H1604" s="8">
        <v>6.88</v>
      </c>
      <c r="I1604" s="8">
        <v>-23.43</v>
      </c>
      <c r="J1604" s="12">
        <v>184.20989320000001</v>
      </c>
      <c r="K1604" s="8">
        <v>777.65</v>
      </c>
      <c r="L1604" s="8">
        <f t="shared" si="26"/>
        <v>143250823.44698</v>
      </c>
      <c r="M1604" s="8">
        <v>3</v>
      </c>
      <c r="N1604" s="12">
        <v>0</v>
      </c>
      <c r="O1604" s="8">
        <v>336</v>
      </c>
      <c r="P1604" s="8">
        <v>2.4471949913708543E-2</v>
      </c>
      <c r="Q1604" s="8" t="s">
        <v>2069</v>
      </c>
      <c r="R1604" s="12">
        <v>7.7382781865185351</v>
      </c>
      <c r="S1604" s="8">
        <v>78</v>
      </c>
    </row>
    <row r="1605" spans="1:19">
      <c r="A1605" s="8" t="s">
        <v>501</v>
      </c>
      <c r="B1605" s="8">
        <v>1</v>
      </c>
      <c r="C1605" s="9">
        <v>39315</v>
      </c>
      <c r="D1605" s="8" t="s">
        <v>947</v>
      </c>
      <c r="E1605" s="8">
        <v>42.61644253</v>
      </c>
      <c r="F1605" s="8">
        <v>-85.20168529</v>
      </c>
      <c r="G1605" s="8" t="s">
        <v>952</v>
      </c>
      <c r="H1605" s="8">
        <v>9.93</v>
      </c>
      <c r="I1605" s="8">
        <v>-30.63</v>
      </c>
      <c r="J1605" s="12">
        <v>1043.7638830000001</v>
      </c>
      <c r="K1605" s="8">
        <v>882.44</v>
      </c>
      <c r="L1605" s="8">
        <f t="shared" ref="L1605:L1668" si="27">J1605*K1605*1000</f>
        <v>921059000.91452014</v>
      </c>
      <c r="M1605" s="8">
        <v>4</v>
      </c>
      <c r="N1605" s="12">
        <v>35.750631515192978</v>
      </c>
      <c r="O1605" s="8">
        <v>634</v>
      </c>
      <c r="P1605" s="8">
        <v>37.046232122787487</v>
      </c>
      <c r="Q1605" s="8" t="s">
        <v>2071</v>
      </c>
      <c r="R1605" s="12">
        <v>90.771730650798716</v>
      </c>
      <c r="S1605" s="8">
        <v>555</v>
      </c>
    </row>
    <row r="1606" spans="1:19">
      <c r="A1606" s="8" t="s">
        <v>502</v>
      </c>
      <c r="B1606" s="8">
        <v>1</v>
      </c>
      <c r="C1606" s="9">
        <v>39259</v>
      </c>
      <c r="D1606" s="8" t="s">
        <v>947</v>
      </c>
      <c r="E1606" s="8">
        <v>41.671582129999997</v>
      </c>
      <c r="F1606" s="8">
        <v>-85.049893499999996</v>
      </c>
      <c r="G1606" s="8" t="s">
        <v>952</v>
      </c>
      <c r="H1606" s="8">
        <v>6.86</v>
      </c>
      <c r="I1606" s="8">
        <v>-24.57</v>
      </c>
      <c r="J1606" s="12">
        <v>26.067546289999999</v>
      </c>
      <c r="K1606" s="8">
        <v>943.74</v>
      </c>
      <c r="L1606" s="8">
        <f t="shared" si="27"/>
        <v>24600986.1357246</v>
      </c>
      <c r="M1606" s="8">
        <v>2</v>
      </c>
      <c r="N1606" s="12">
        <v>23.511623690301693</v>
      </c>
      <c r="O1606" s="8">
        <v>504</v>
      </c>
      <c r="P1606" s="8">
        <v>25.8436941772474</v>
      </c>
      <c r="Q1606" s="8" t="s">
        <v>2071</v>
      </c>
      <c r="R1606" s="12">
        <v>72.938686260099146</v>
      </c>
      <c r="S1606" s="8">
        <v>444</v>
      </c>
    </row>
    <row r="1607" spans="1:19">
      <c r="A1607" s="8" t="s">
        <v>503</v>
      </c>
      <c r="B1607" s="8">
        <v>1</v>
      </c>
      <c r="C1607" s="9">
        <v>39301</v>
      </c>
      <c r="D1607" s="8" t="s">
        <v>947</v>
      </c>
      <c r="E1607" s="8">
        <v>46.972850229999999</v>
      </c>
      <c r="F1607" s="8">
        <v>-95.655212399999996</v>
      </c>
      <c r="G1607" s="8" t="s">
        <v>952</v>
      </c>
      <c r="H1607" s="8">
        <v>1.93</v>
      </c>
      <c r="I1607" s="8">
        <v>-24.53</v>
      </c>
      <c r="J1607" s="12">
        <v>93.448861149999999</v>
      </c>
      <c r="K1607" s="8">
        <v>627.39</v>
      </c>
      <c r="L1607" s="8">
        <f t="shared" si="27"/>
        <v>58628880.996898502</v>
      </c>
      <c r="M1607" s="8">
        <v>2</v>
      </c>
      <c r="N1607" s="12">
        <v>0.86975468753478768</v>
      </c>
      <c r="O1607" s="8">
        <v>826</v>
      </c>
      <c r="P1607" s="8">
        <v>0.90151070625433738</v>
      </c>
      <c r="Q1607" s="8" t="s">
        <v>2069</v>
      </c>
      <c r="R1607" s="12">
        <v>10.88383502571328</v>
      </c>
      <c r="S1607" s="8">
        <v>233</v>
      </c>
    </row>
    <row r="1608" spans="1:19">
      <c r="A1608" s="8" t="s">
        <v>504</v>
      </c>
      <c r="B1608" s="8">
        <v>1</v>
      </c>
      <c r="C1608" s="9">
        <v>39272</v>
      </c>
      <c r="D1608" s="8" t="s">
        <v>947</v>
      </c>
      <c r="E1608" s="8">
        <v>34.550637610000003</v>
      </c>
      <c r="F1608" s="8">
        <v>-118.1208238</v>
      </c>
      <c r="G1608" s="8" t="s">
        <v>955</v>
      </c>
      <c r="H1608" s="8">
        <v>9.74</v>
      </c>
      <c r="I1608" s="8">
        <v>-21.57</v>
      </c>
      <c r="J1608" s="12">
        <v>3.1893866399999999</v>
      </c>
      <c r="K1608" s="8">
        <v>235</v>
      </c>
      <c r="L1608" s="8">
        <f t="shared" si="27"/>
        <v>749505.86040000001</v>
      </c>
      <c r="M1608" s="8">
        <v>1</v>
      </c>
      <c r="N1608" s="12">
        <v>0</v>
      </c>
      <c r="O1608" s="8">
        <v>824</v>
      </c>
      <c r="P1608" s="8">
        <v>35.39201562592612</v>
      </c>
      <c r="Q1608" s="8" t="s">
        <v>2071</v>
      </c>
      <c r="R1608" s="12">
        <v>70.950150214183367</v>
      </c>
      <c r="S1608" s="8">
        <v>509</v>
      </c>
    </row>
    <row r="1609" spans="1:19">
      <c r="A1609" s="8" t="s">
        <v>505</v>
      </c>
      <c r="B1609" s="8">
        <v>1</v>
      </c>
      <c r="C1609" s="9">
        <v>39294</v>
      </c>
      <c r="D1609" s="8" t="s">
        <v>947</v>
      </c>
      <c r="E1609" s="8">
        <v>45.723515570000004</v>
      </c>
      <c r="F1609" s="8">
        <v>-92.167938579999998</v>
      </c>
      <c r="G1609" s="8" t="s">
        <v>952</v>
      </c>
      <c r="H1609" s="8">
        <v>3.64</v>
      </c>
      <c r="I1609" s="8">
        <v>-23.64</v>
      </c>
      <c r="J1609" s="12">
        <v>3.829655314</v>
      </c>
      <c r="K1609" s="8">
        <v>810.67</v>
      </c>
      <c r="L1609" s="8">
        <f t="shared" si="27"/>
        <v>3104586.6734003797</v>
      </c>
      <c r="M1609" s="8">
        <v>1</v>
      </c>
      <c r="N1609" s="12">
        <v>0</v>
      </c>
      <c r="O1609" s="8">
        <v>768</v>
      </c>
      <c r="P1609" s="8">
        <v>0</v>
      </c>
      <c r="Q1609" s="8" t="s">
        <v>2069</v>
      </c>
      <c r="R1609" s="12">
        <v>8.8693841300000003</v>
      </c>
      <c r="S1609" s="8">
        <v>243</v>
      </c>
    </row>
    <row r="1610" spans="1:19">
      <c r="A1610" s="8" t="s">
        <v>506</v>
      </c>
      <c r="B1610" s="8">
        <v>1</v>
      </c>
      <c r="C1610" s="9">
        <v>39337</v>
      </c>
      <c r="D1610" s="8" t="s">
        <v>947</v>
      </c>
      <c r="E1610" s="8">
        <v>40.111461599999998</v>
      </c>
      <c r="F1610" s="8">
        <v>-75.864569970000005</v>
      </c>
      <c r="G1610" s="8" t="s">
        <v>957</v>
      </c>
      <c r="H1610" s="8">
        <v>10.15</v>
      </c>
      <c r="I1610" s="8">
        <v>-16.23</v>
      </c>
      <c r="J1610" s="12">
        <v>7.5620829829999998</v>
      </c>
      <c r="K1610" s="8">
        <v>1172.78</v>
      </c>
      <c r="L1610" s="8">
        <f t="shared" si="27"/>
        <v>8868659.6808027383</v>
      </c>
      <c r="M1610" s="8">
        <v>1</v>
      </c>
      <c r="N1610" s="12">
        <v>37.119499723955883</v>
      </c>
      <c r="O1610" s="8">
        <v>724</v>
      </c>
      <c r="P1610" s="8">
        <v>38.839619295407566</v>
      </c>
      <c r="Q1610" s="8" t="s">
        <v>2071</v>
      </c>
      <c r="R1610" s="12">
        <v>106.63591223899823</v>
      </c>
      <c r="S1610" s="8">
        <v>180</v>
      </c>
    </row>
    <row r="1611" spans="1:19">
      <c r="A1611" s="8" t="s">
        <v>507</v>
      </c>
      <c r="B1611" s="8">
        <v>1</v>
      </c>
      <c r="C1611" s="9">
        <v>39290</v>
      </c>
      <c r="D1611" s="8" t="s">
        <v>947</v>
      </c>
      <c r="E1611" s="8">
        <v>40.484063810000002</v>
      </c>
      <c r="F1611" s="8">
        <v>-104.9010317</v>
      </c>
      <c r="G1611" s="8" t="s">
        <v>954</v>
      </c>
      <c r="H1611" s="8">
        <v>17.13</v>
      </c>
      <c r="I1611" s="8">
        <v>-21.69</v>
      </c>
      <c r="J1611" s="12">
        <v>0.98648023500000004</v>
      </c>
      <c r="K1611" s="8">
        <v>331</v>
      </c>
      <c r="L1611" s="8">
        <f t="shared" si="27"/>
        <v>326524.95778500004</v>
      </c>
      <c r="M1611" s="8">
        <v>1</v>
      </c>
      <c r="N1611" s="12">
        <v>3.8583986058845272</v>
      </c>
      <c r="O1611" s="8">
        <v>1414</v>
      </c>
      <c r="P1611" s="8">
        <v>4.6657922056934913</v>
      </c>
      <c r="Q1611" s="8" t="s">
        <v>2070</v>
      </c>
      <c r="R1611" s="12">
        <v>55.357487203927164</v>
      </c>
      <c r="S1611" s="8">
        <v>621</v>
      </c>
    </row>
    <row r="1612" spans="1:19">
      <c r="A1612" s="8" t="s">
        <v>508</v>
      </c>
      <c r="B1612" s="8">
        <v>1</v>
      </c>
      <c r="C1612" s="9">
        <v>39294</v>
      </c>
      <c r="D1612" s="8" t="s">
        <v>947</v>
      </c>
      <c r="E1612" s="8">
        <v>42.149943069999999</v>
      </c>
      <c r="F1612" s="8">
        <v>-101.8384538</v>
      </c>
      <c r="G1612" s="8" t="s">
        <v>954</v>
      </c>
      <c r="H1612" s="8">
        <v>12.12</v>
      </c>
      <c r="I1612" s="8">
        <v>-19.18</v>
      </c>
      <c r="J1612" s="12">
        <v>119.8596538</v>
      </c>
      <c r="K1612" s="8">
        <v>468.52</v>
      </c>
      <c r="L1612" s="8">
        <f t="shared" si="27"/>
        <v>56156644.998376004</v>
      </c>
      <c r="M1612" s="8">
        <v>3</v>
      </c>
      <c r="N1612" s="12">
        <v>0</v>
      </c>
      <c r="O1612" s="8">
        <v>6934</v>
      </c>
      <c r="P1612" s="8">
        <v>0</v>
      </c>
      <c r="Q1612" s="8" t="s">
        <v>2069</v>
      </c>
      <c r="R1612" s="12">
        <v>6.5309240019999999</v>
      </c>
      <c r="S1612" s="8">
        <v>1602</v>
      </c>
    </row>
    <row r="1613" spans="1:19">
      <c r="A1613" s="8" t="s">
        <v>509</v>
      </c>
      <c r="B1613" s="8">
        <v>1</v>
      </c>
      <c r="C1613" s="9">
        <v>39282</v>
      </c>
      <c r="D1613" s="8" t="s">
        <v>947</v>
      </c>
      <c r="E1613" s="8">
        <v>48.165199999999999</v>
      </c>
      <c r="F1613" s="8">
        <v>-92.107299999999995</v>
      </c>
      <c r="G1613" s="8" t="s">
        <v>952</v>
      </c>
      <c r="H1613" s="8">
        <v>2.33</v>
      </c>
      <c r="I1613" s="8">
        <v>-29.55</v>
      </c>
      <c r="J1613" s="12">
        <v>1.9885660000000001</v>
      </c>
      <c r="K1613" s="8">
        <v>702</v>
      </c>
      <c r="L1613" s="8">
        <f t="shared" si="27"/>
        <v>1395973.3319999999</v>
      </c>
      <c r="M1613" s="8">
        <v>1</v>
      </c>
      <c r="N1613" s="12">
        <v>0</v>
      </c>
      <c r="O1613" s="8">
        <v>500</v>
      </c>
      <c r="P1613" s="8">
        <v>0</v>
      </c>
      <c r="Q1613" s="8" t="s">
        <v>2069</v>
      </c>
      <c r="R1613" s="12">
        <v>6.7216300960000002</v>
      </c>
      <c r="S1613" s="8">
        <v>59</v>
      </c>
    </row>
    <row r="1614" spans="1:19">
      <c r="A1614" s="8" t="s">
        <v>510</v>
      </c>
      <c r="B1614" s="8">
        <v>1</v>
      </c>
      <c r="C1614" s="9">
        <v>39280</v>
      </c>
      <c r="D1614" s="8" t="s">
        <v>947</v>
      </c>
      <c r="E1614" s="8">
        <v>34.033213250000003</v>
      </c>
      <c r="F1614" s="8">
        <v>-109.4367421</v>
      </c>
      <c r="G1614" s="8" t="s">
        <v>949</v>
      </c>
      <c r="H1614" s="8">
        <v>6.54</v>
      </c>
      <c r="I1614" s="8">
        <v>-21.06</v>
      </c>
      <c r="J1614" s="12">
        <v>87.586816440000007</v>
      </c>
      <c r="K1614" s="8">
        <v>801.94</v>
      </c>
      <c r="L1614" s="8">
        <f t="shared" si="27"/>
        <v>70239371.575893611</v>
      </c>
      <c r="M1614" s="8">
        <v>2</v>
      </c>
      <c r="N1614" s="12">
        <v>0</v>
      </c>
      <c r="O1614" s="8">
        <v>648</v>
      </c>
      <c r="P1614" s="8">
        <v>8.0082154176763906E-4</v>
      </c>
      <c r="Q1614" s="8" t="s">
        <v>2069</v>
      </c>
      <c r="R1614" s="12">
        <v>7.2773139027500706</v>
      </c>
      <c r="S1614" s="8">
        <v>104</v>
      </c>
    </row>
    <row r="1615" spans="1:19">
      <c r="A1615" s="8" t="s">
        <v>511</v>
      </c>
      <c r="B1615" s="8">
        <v>1</v>
      </c>
      <c r="C1615" s="9">
        <v>39282</v>
      </c>
      <c r="D1615" s="8" t="s">
        <v>947</v>
      </c>
      <c r="E1615" s="8">
        <v>48.577751249999999</v>
      </c>
      <c r="F1615" s="8">
        <v>-113.9310021</v>
      </c>
      <c r="G1615" s="8" t="s">
        <v>949</v>
      </c>
      <c r="H1615" s="8">
        <v>1.01</v>
      </c>
      <c r="I1615" s="8">
        <v>-17.02</v>
      </c>
      <c r="J1615" s="12">
        <v>447.55679350000003</v>
      </c>
      <c r="K1615" s="8">
        <v>1377.93</v>
      </c>
      <c r="L1615" s="8">
        <f t="shared" si="27"/>
        <v>616701932.46745503</v>
      </c>
      <c r="M1615" s="8">
        <v>3</v>
      </c>
      <c r="N1615" s="12">
        <v>7.6668716011792596E-3</v>
      </c>
      <c r="O1615" s="8">
        <v>224</v>
      </c>
      <c r="P1615" s="8">
        <v>0.29593119419379338</v>
      </c>
      <c r="Q1615" s="8" t="s">
        <v>2069</v>
      </c>
      <c r="R1615" s="12">
        <v>4.458614744237634</v>
      </c>
      <c r="S1615" s="8">
        <v>105</v>
      </c>
    </row>
    <row r="1616" spans="1:19">
      <c r="A1616" s="8" t="s">
        <v>512</v>
      </c>
      <c r="B1616" s="8">
        <v>1</v>
      </c>
      <c r="C1616" s="9">
        <v>39280</v>
      </c>
      <c r="D1616" s="8" t="s">
        <v>947</v>
      </c>
      <c r="E1616" s="8">
        <v>47.074282029999999</v>
      </c>
      <c r="F1616" s="8">
        <v>-99.630688059999997</v>
      </c>
      <c r="G1616" s="8" t="s">
        <v>956</v>
      </c>
      <c r="H1616" s="8">
        <v>6.26</v>
      </c>
      <c r="I1616" s="8">
        <v>-23.38</v>
      </c>
      <c r="J1616" s="12">
        <v>0.44415162800000002</v>
      </c>
      <c r="K1616" s="8">
        <v>448</v>
      </c>
      <c r="L1616" s="8">
        <f t="shared" si="27"/>
        <v>198979.929344</v>
      </c>
      <c r="M1616" s="8">
        <v>1</v>
      </c>
      <c r="N1616" s="12">
        <v>0</v>
      </c>
      <c r="O1616" s="8">
        <v>3069</v>
      </c>
      <c r="P1616" s="8">
        <v>0</v>
      </c>
      <c r="Q1616" s="8" t="s">
        <v>2069</v>
      </c>
      <c r="R1616" s="12">
        <v>6.2725319859999997</v>
      </c>
      <c r="S1616" s="8">
        <v>1856</v>
      </c>
    </row>
    <row r="1617" spans="1:19">
      <c r="A1617" s="8" t="s">
        <v>513</v>
      </c>
      <c r="B1617" s="8">
        <v>1</v>
      </c>
      <c r="C1617" s="9">
        <v>39331</v>
      </c>
      <c r="D1617" s="8" t="s">
        <v>947</v>
      </c>
      <c r="E1617" s="8">
        <v>44.430808970000001</v>
      </c>
      <c r="F1617" s="8">
        <v>-83.920487519999995</v>
      </c>
      <c r="G1617" s="8" t="s">
        <v>952</v>
      </c>
      <c r="H1617" s="8">
        <v>3.25</v>
      </c>
      <c r="I1617" s="8">
        <v>-27.17</v>
      </c>
      <c r="J1617" s="12">
        <v>14.00333856</v>
      </c>
      <c r="K1617" s="8">
        <v>755.25</v>
      </c>
      <c r="L1617" s="8">
        <f t="shared" si="27"/>
        <v>10576021.44744</v>
      </c>
      <c r="M1617" s="8">
        <v>2</v>
      </c>
      <c r="N1617" s="12">
        <v>0</v>
      </c>
      <c r="O1617" s="8">
        <v>541</v>
      </c>
      <c r="P1617" s="8">
        <v>0</v>
      </c>
      <c r="Q1617" s="8" t="s">
        <v>2069</v>
      </c>
      <c r="R1617" s="12">
        <v>10.01620007</v>
      </c>
      <c r="S1617" s="8">
        <v>279</v>
      </c>
    </row>
    <row r="1618" spans="1:19">
      <c r="A1618" s="8" t="s">
        <v>514</v>
      </c>
      <c r="B1618" s="8">
        <v>1</v>
      </c>
      <c r="C1618" s="9">
        <v>39265</v>
      </c>
      <c r="D1618" s="8" t="s">
        <v>947</v>
      </c>
      <c r="E1618" s="8">
        <v>40.911526739999999</v>
      </c>
      <c r="F1618" s="8">
        <v>-86.338371519999995</v>
      </c>
      <c r="G1618" s="8" t="s">
        <v>952</v>
      </c>
      <c r="H1618" s="8">
        <v>5.03</v>
      </c>
      <c r="I1618" s="8">
        <v>-25.58</v>
      </c>
      <c r="J1618" s="12">
        <v>1.7414741570000001</v>
      </c>
      <c r="K1618" s="8">
        <v>977</v>
      </c>
      <c r="L1618" s="8">
        <f t="shared" si="27"/>
        <v>1701420.2513890001</v>
      </c>
      <c r="M1618" s="8">
        <v>1</v>
      </c>
      <c r="N1618" s="12">
        <v>124.31671881536856</v>
      </c>
      <c r="O1618" s="8">
        <v>778</v>
      </c>
      <c r="P1618" s="8">
        <v>124.66425192464111</v>
      </c>
      <c r="Q1618" s="8" t="s">
        <v>2071</v>
      </c>
      <c r="R1618" s="12">
        <v>229.26202668864255</v>
      </c>
      <c r="S1618" s="8">
        <v>279</v>
      </c>
    </row>
    <row r="1619" spans="1:19">
      <c r="A1619" s="8" t="s">
        <v>515</v>
      </c>
      <c r="B1619" s="8">
        <v>1</v>
      </c>
      <c r="C1619" s="9">
        <v>39336</v>
      </c>
      <c r="D1619" s="8" t="s">
        <v>947</v>
      </c>
      <c r="E1619" s="8">
        <v>35.205443219999999</v>
      </c>
      <c r="F1619" s="8">
        <v>-96.554933520000006</v>
      </c>
      <c r="G1619" s="8" t="s">
        <v>954</v>
      </c>
      <c r="H1619" s="8">
        <v>1.07</v>
      </c>
      <c r="I1619" s="8">
        <v>-33.39</v>
      </c>
      <c r="J1619" s="12">
        <v>32.749931519999997</v>
      </c>
      <c r="K1619" s="8">
        <v>1047.71</v>
      </c>
      <c r="L1619" s="8">
        <f t="shared" si="27"/>
        <v>34312430.752819203</v>
      </c>
      <c r="M1619" s="8">
        <v>2</v>
      </c>
      <c r="N1619" s="12">
        <v>2.1251628717909452</v>
      </c>
      <c r="O1619" s="8">
        <v>424</v>
      </c>
      <c r="P1619" s="8">
        <v>2.5590969794491953</v>
      </c>
      <c r="Q1619" s="8" t="s">
        <v>2069</v>
      </c>
      <c r="R1619" s="12">
        <v>20.409895709474768</v>
      </c>
      <c r="S1619" s="8">
        <v>169</v>
      </c>
    </row>
    <row r="1620" spans="1:19">
      <c r="A1620" s="8" t="s">
        <v>516</v>
      </c>
      <c r="B1620" s="8">
        <v>1</v>
      </c>
      <c r="C1620" s="9">
        <v>39308</v>
      </c>
      <c r="D1620" s="8" t="s">
        <v>947</v>
      </c>
      <c r="E1620" s="8">
        <v>46.002185179999998</v>
      </c>
      <c r="F1620" s="8">
        <v>-89.612986090000007</v>
      </c>
      <c r="G1620" s="8" t="s">
        <v>952</v>
      </c>
      <c r="H1620" s="8">
        <v>2.66</v>
      </c>
      <c r="I1620" s="8">
        <v>-17.86</v>
      </c>
      <c r="J1620" s="12">
        <v>4.9368498860000001</v>
      </c>
      <c r="K1620" s="8">
        <v>811.33</v>
      </c>
      <c r="L1620" s="8">
        <f t="shared" si="27"/>
        <v>4005414.4180083806</v>
      </c>
      <c r="M1620" s="8">
        <v>1</v>
      </c>
      <c r="N1620" s="12">
        <v>0</v>
      </c>
      <c r="O1620" s="8">
        <v>197</v>
      </c>
      <c r="P1620" s="8">
        <v>0</v>
      </c>
      <c r="Q1620" s="8" t="s">
        <v>2069</v>
      </c>
      <c r="R1620" s="12">
        <v>6.742292881</v>
      </c>
      <c r="S1620" s="8">
        <v>14</v>
      </c>
    </row>
    <row r="1621" spans="1:19">
      <c r="A1621" s="8" t="s">
        <v>517</v>
      </c>
      <c r="B1621" s="8">
        <v>1</v>
      </c>
      <c r="C1621" s="9">
        <v>39345</v>
      </c>
      <c r="D1621" s="8" t="s">
        <v>947</v>
      </c>
      <c r="E1621" s="8">
        <v>42.121218460000001</v>
      </c>
      <c r="F1621" s="8">
        <v>-84.323040930000005</v>
      </c>
      <c r="G1621" s="8" t="s">
        <v>952</v>
      </c>
      <c r="H1621" s="8">
        <v>4.26</v>
      </c>
      <c r="I1621" s="8">
        <v>-25.32</v>
      </c>
      <c r="J1621" s="12">
        <v>5.9235981280000001</v>
      </c>
      <c r="K1621" s="8">
        <v>879.88</v>
      </c>
      <c r="L1621" s="8">
        <f t="shared" si="27"/>
        <v>5212055.5208646404</v>
      </c>
      <c r="M1621" s="8">
        <v>1</v>
      </c>
      <c r="N1621" s="12">
        <v>29.067804141895024</v>
      </c>
      <c r="O1621" s="8">
        <v>461</v>
      </c>
      <c r="P1621" s="8">
        <v>30.174226605637148</v>
      </c>
      <c r="Q1621" s="8" t="s">
        <v>2071</v>
      </c>
      <c r="R1621" s="12">
        <v>73.940736403751345</v>
      </c>
      <c r="S1621" s="8">
        <v>430</v>
      </c>
    </row>
    <row r="1622" spans="1:19">
      <c r="A1622" s="8" t="s">
        <v>518</v>
      </c>
      <c r="B1622" s="8">
        <v>1</v>
      </c>
      <c r="C1622" s="9">
        <v>39281</v>
      </c>
      <c r="D1622" s="8" t="s">
        <v>947</v>
      </c>
      <c r="E1622" s="8">
        <v>41.188331290000001</v>
      </c>
      <c r="F1622" s="8">
        <v>-111.3838226</v>
      </c>
      <c r="G1622" s="8" t="s">
        <v>949</v>
      </c>
      <c r="H1622" s="8">
        <v>6.84</v>
      </c>
      <c r="I1622" s="8">
        <v>-24.71</v>
      </c>
      <c r="J1622" s="12">
        <v>318.67386269999997</v>
      </c>
      <c r="K1622" s="8">
        <v>655.33000000000004</v>
      </c>
      <c r="L1622" s="8">
        <f t="shared" si="27"/>
        <v>208836542.44319099</v>
      </c>
      <c r="M1622" s="8">
        <v>3</v>
      </c>
      <c r="N1622" s="12">
        <v>4.8492695099214365E-3</v>
      </c>
      <c r="O1622" s="8">
        <v>240</v>
      </c>
      <c r="P1622" s="8">
        <v>8.8178139907424541E-3</v>
      </c>
      <c r="Q1622" s="8" t="s">
        <v>2069</v>
      </c>
      <c r="R1622" s="12">
        <v>5.2008537908169723</v>
      </c>
      <c r="S1622" s="8">
        <v>418</v>
      </c>
    </row>
    <row r="1623" spans="1:19">
      <c r="A1623" s="8" t="s">
        <v>519</v>
      </c>
      <c r="B1623" s="8">
        <v>1</v>
      </c>
      <c r="C1623" s="9">
        <v>39260</v>
      </c>
      <c r="D1623" s="8" t="s">
        <v>947</v>
      </c>
      <c r="E1623" s="8">
        <v>39.277503490000001</v>
      </c>
      <c r="F1623" s="8">
        <v>-86.211799670000005</v>
      </c>
      <c r="G1623" s="8" t="s">
        <v>957</v>
      </c>
      <c r="H1623" s="8">
        <v>2.78</v>
      </c>
      <c r="I1623" s="8">
        <v>-25.99</v>
      </c>
      <c r="J1623" s="12">
        <v>0.58627112100000001</v>
      </c>
      <c r="K1623" s="8">
        <v>1124</v>
      </c>
      <c r="L1623" s="8">
        <f t="shared" si="27"/>
        <v>658968.74000400002</v>
      </c>
      <c r="M1623" s="8">
        <v>1</v>
      </c>
      <c r="N1623" s="12">
        <v>47.408126385468641</v>
      </c>
      <c r="O1623" s="8">
        <v>241</v>
      </c>
      <c r="P1623" s="8">
        <v>47.408126385468641</v>
      </c>
      <c r="Q1623" s="8" t="s">
        <v>2071</v>
      </c>
      <c r="R1623" s="12">
        <v>90.526530895195833</v>
      </c>
      <c r="S1623" s="8">
        <v>182</v>
      </c>
    </row>
    <row r="1624" spans="1:19">
      <c r="A1624" s="8" t="s">
        <v>520</v>
      </c>
      <c r="B1624" s="8">
        <v>1</v>
      </c>
      <c r="C1624" s="9">
        <v>39309</v>
      </c>
      <c r="D1624" s="8" t="s">
        <v>947</v>
      </c>
      <c r="E1624" s="8">
        <v>45.336671389999999</v>
      </c>
      <c r="F1624" s="8">
        <v>-70.667485880000001</v>
      </c>
      <c r="G1624" s="8" t="s">
        <v>951</v>
      </c>
      <c r="H1624" s="8">
        <v>2.71</v>
      </c>
      <c r="I1624" s="8">
        <v>-28.29</v>
      </c>
      <c r="J1624" s="12">
        <v>166.5280659</v>
      </c>
      <c r="K1624" s="8">
        <v>1094.08</v>
      </c>
      <c r="L1624" s="8">
        <f t="shared" si="27"/>
        <v>182195026.33987197</v>
      </c>
      <c r="M1624" s="8">
        <v>3</v>
      </c>
      <c r="N1624" s="12">
        <v>3.6307496206860107E-2</v>
      </c>
      <c r="O1624" s="8">
        <v>298</v>
      </c>
      <c r="P1624" s="8">
        <v>0.51743474894342123</v>
      </c>
      <c r="Q1624" s="8" t="s">
        <v>2069</v>
      </c>
      <c r="R1624" s="12">
        <v>10.327060685064007</v>
      </c>
      <c r="S1624" s="8">
        <v>40</v>
      </c>
    </row>
    <row r="1625" spans="1:19">
      <c r="A1625" s="8" t="s">
        <v>521</v>
      </c>
      <c r="B1625" s="8">
        <v>1</v>
      </c>
      <c r="C1625" s="9">
        <v>39315</v>
      </c>
      <c r="D1625" s="8" t="s">
        <v>947</v>
      </c>
      <c r="E1625" s="8">
        <v>45.00157961</v>
      </c>
      <c r="F1625" s="8">
        <v>-94.332405429999994</v>
      </c>
      <c r="G1625" s="8" t="s">
        <v>952</v>
      </c>
      <c r="H1625" s="8">
        <v>3.48</v>
      </c>
      <c r="I1625" s="8">
        <v>-17.75</v>
      </c>
      <c r="J1625" s="12">
        <v>46.774519320000003</v>
      </c>
      <c r="K1625" s="8">
        <v>715.86</v>
      </c>
      <c r="L1625" s="8">
        <f t="shared" si="27"/>
        <v>33484007.400415204</v>
      </c>
      <c r="M1625" s="8">
        <v>2</v>
      </c>
      <c r="N1625" s="12">
        <v>48.800119727237849</v>
      </c>
      <c r="O1625" s="8">
        <v>1328</v>
      </c>
      <c r="P1625" s="8">
        <v>49.309772345299216</v>
      </c>
      <c r="Q1625" s="8" t="s">
        <v>2071</v>
      </c>
      <c r="R1625" s="12">
        <v>119.87192478135542</v>
      </c>
      <c r="S1625" s="8">
        <v>375</v>
      </c>
    </row>
    <row r="1626" spans="1:19">
      <c r="A1626" s="8" t="s">
        <v>522</v>
      </c>
      <c r="B1626" s="8">
        <v>1</v>
      </c>
      <c r="C1626" s="9">
        <v>39261</v>
      </c>
      <c r="D1626" s="8" t="s">
        <v>947</v>
      </c>
      <c r="E1626" s="8">
        <v>35.032519389999997</v>
      </c>
      <c r="F1626" s="8">
        <v>-79.041777039999999</v>
      </c>
      <c r="G1626" s="8" t="s">
        <v>950</v>
      </c>
      <c r="H1626" s="8">
        <v>7.88</v>
      </c>
      <c r="I1626" s="8">
        <v>-27.11</v>
      </c>
      <c r="J1626" s="12">
        <v>51.5615065</v>
      </c>
      <c r="K1626" s="8">
        <v>1206.24</v>
      </c>
      <c r="L1626" s="8">
        <f t="shared" si="27"/>
        <v>62195551.600560002</v>
      </c>
      <c r="M1626" s="8">
        <v>2</v>
      </c>
      <c r="N1626" s="12">
        <v>1.1136071456717427</v>
      </c>
      <c r="O1626" s="8">
        <v>328</v>
      </c>
      <c r="P1626" s="8">
        <v>2.8034694888133265</v>
      </c>
      <c r="Q1626" s="8" t="s">
        <v>2069</v>
      </c>
      <c r="R1626" s="12">
        <v>23.979944047587942</v>
      </c>
      <c r="S1626" s="8">
        <v>27</v>
      </c>
    </row>
    <row r="1627" spans="1:19">
      <c r="A1627" s="8" t="s">
        <v>523</v>
      </c>
      <c r="B1627" s="8">
        <v>1</v>
      </c>
      <c r="C1627" s="9">
        <v>39295</v>
      </c>
      <c r="D1627" s="8" t="s">
        <v>947</v>
      </c>
      <c r="E1627" s="8">
        <v>42.28383032</v>
      </c>
      <c r="F1627" s="8">
        <v>-88.123829869999994</v>
      </c>
      <c r="G1627" s="8" t="s">
        <v>953</v>
      </c>
      <c r="H1627" s="8">
        <v>4.29</v>
      </c>
      <c r="I1627" s="8">
        <v>-18.079999999999998</v>
      </c>
      <c r="J1627" s="12">
        <v>5.6256945849999997</v>
      </c>
      <c r="K1627" s="8">
        <v>900</v>
      </c>
      <c r="L1627" s="8">
        <f t="shared" si="27"/>
        <v>5063125.1265000002</v>
      </c>
      <c r="M1627" s="8">
        <v>1</v>
      </c>
      <c r="N1627" s="12">
        <v>30.223361654461375</v>
      </c>
      <c r="O1627" s="8">
        <v>2741</v>
      </c>
      <c r="P1627" s="8">
        <v>39.092108817350592</v>
      </c>
      <c r="Q1627" s="8" t="s">
        <v>2071</v>
      </c>
      <c r="R1627" s="12">
        <v>101.22244953147508</v>
      </c>
      <c r="S1627" s="8">
        <v>990</v>
      </c>
    </row>
    <row r="1628" spans="1:19">
      <c r="A1628" s="8" t="s">
        <v>524</v>
      </c>
      <c r="B1628" s="8">
        <v>1</v>
      </c>
      <c r="C1628" s="9">
        <v>39259</v>
      </c>
      <c r="D1628" s="8" t="s">
        <v>947</v>
      </c>
      <c r="E1628" s="8">
        <v>35.813878920000001</v>
      </c>
      <c r="F1628" s="8">
        <v>-78.528795489999993</v>
      </c>
      <c r="G1628" s="8" t="s">
        <v>957</v>
      </c>
      <c r="H1628" s="8">
        <v>4.0999999999999996</v>
      </c>
      <c r="I1628" s="8">
        <v>-24.27</v>
      </c>
      <c r="J1628" s="12">
        <v>19.28649704</v>
      </c>
      <c r="K1628" s="8">
        <v>1197.42</v>
      </c>
      <c r="L1628" s="8">
        <f t="shared" si="27"/>
        <v>23094037.285636801</v>
      </c>
      <c r="M1628" s="8">
        <v>2</v>
      </c>
      <c r="N1628" s="12">
        <v>16.666539970080539</v>
      </c>
      <c r="O1628" s="8">
        <v>251</v>
      </c>
      <c r="P1628" s="8">
        <v>19.649079250318856</v>
      </c>
      <c r="Q1628" s="8" t="s">
        <v>2071</v>
      </c>
      <c r="R1628" s="12">
        <v>55.823050289963092</v>
      </c>
      <c r="S1628" s="8">
        <v>101</v>
      </c>
    </row>
    <row r="1629" spans="1:19">
      <c r="A1629" s="8" t="s">
        <v>525</v>
      </c>
      <c r="B1629" s="8">
        <v>1</v>
      </c>
      <c r="C1629" s="9">
        <v>39323</v>
      </c>
      <c r="D1629" s="8" t="s">
        <v>947</v>
      </c>
      <c r="E1629" s="8">
        <v>40.678777689999997</v>
      </c>
      <c r="F1629" s="8">
        <v>-110.7617077</v>
      </c>
      <c r="G1629" s="8" t="s">
        <v>949</v>
      </c>
      <c r="H1629" s="8">
        <v>2.1</v>
      </c>
      <c r="I1629" s="8">
        <v>-18.010000000000002</v>
      </c>
      <c r="J1629" s="12">
        <v>1.225851977</v>
      </c>
      <c r="K1629" s="8">
        <v>1072.5</v>
      </c>
      <c r="L1629" s="8">
        <f t="shared" si="27"/>
        <v>1314726.2453325</v>
      </c>
      <c r="M1629" s="8">
        <v>1</v>
      </c>
      <c r="N1629" s="12">
        <v>0</v>
      </c>
      <c r="O1629" s="8">
        <v>133</v>
      </c>
      <c r="P1629" s="8">
        <v>0</v>
      </c>
      <c r="Q1629" s="8" t="s">
        <v>2069</v>
      </c>
      <c r="R1629" s="12">
        <v>6.9238500600000004</v>
      </c>
      <c r="S1629" s="8">
        <v>11</v>
      </c>
    </row>
    <row r="1630" spans="1:19">
      <c r="A1630" s="8" t="s">
        <v>526</v>
      </c>
      <c r="B1630" s="8">
        <v>1</v>
      </c>
      <c r="C1630" s="9">
        <v>39310</v>
      </c>
      <c r="D1630" s="8" t="s">
        <v>947</v>
      </c>
      <c r="E1630" s="8">
        <v>27.847289790000001</v>
      </c>
      <c r="F1630" s="8">
        <v>-82.778673019999999</v>
      </c>
      <c r="G1630" s="8" t="s">
        <v>950</v>
      </c>
      <c r="H1630" s="8">
        <v>2.08</v>
      </c>
      <c r="I1630" s="8">
        <v>-19.16</v>
      </c>
      <c r="J1630" s="12">
        <v>38.787469260000002</v>
      </c>
      <c r="K1630" s="8">
        <v>1291.5899999999999</v>
      </c>
      <c r="L1630" s="8">
        <f t="shared" si="27"/>
        <v>50097507.4215234</v>
      </c>
      <c r="M1630" s="8">
        <v>2</v>
      </c>
      <c r="N1630" s="12">
        <v>0</v>
      </c>
      <c r="O1630" s="8">
        <v>2869</v>
      </c>
      <c r="P1630" s="8">
        <v>16.667637248164201</v>
      </c>
      <c r="Q1630" s="8" t="s">
        <v>2070</v>
      </c>
      <c r="R1630" s="12">
        <v>71.799728055666151</v>
      </c>
      <c r="S1630" s="8">
        <v>628</v>
      </c>
    </row>
    <row r="1631" spans="1:19">
      <c r="A1631" s="8" t="s">
        <v>527</v>
      </c>
      <c r="B1631" s="8">
        <v>1</v>
      </c>
      <c r="C1631" s="9">
        <v>39346</v>
      </c>
      <c r="D1631" s="8" t="s">
        <v>947</v>
      </c>
      <c r="E1631" s="8">
        <v>41.70034673</v>
      </c>
      <c r="F1631" s="8">
        <v>-74.676147139999998</v>
      </c>
      <c r="G1631" s="8" t="s">
        <v>951</v>
      </c>
      <c r="H1631" s="8">
        <v>6.28</v>
      </c>
      <c r="I1631" s="8">
        <v>-28.71</v>
      </c>
      <c r="J1631" s="12">
        <v>3.9712359570000002</v>
      </c>
      <c r="K1631" s="8">
        <v>1250.75</v>
      </c>
      <c r="L1631" s="8">
        <f t="shared" si="27"/>
        <v>4967023.3732177503</v>
      </c>
      <c r="M1631" s="8">
        <v>1</v>
      </c>
      <c r="N1631" s="12">
        <v>0</v>
      </c>
      <c r="O1631" s="8">
        <v>281</v>
      </c>
      <c r="P1631" s="8">
        <v>1.8724753506254577</v>
      </c>
      <c r="Q1631" s="8" t="s">
        <v>2069</v>
      </c>
      <c r="R1631" s="12">
        <v>18.962912429325414</v>
      </c>
      <c r="S1631" s="8">
        <v>90</v>
      </c>
    </row>
    <row r="1632" spans="1:19">
      <c r="A1632" s="8" t="s">
        <v>528</v>
      </c>
      <c r="B1632" s="8">
        <v>1</v>
      </c>
      <c r="C1632" s="9">
        <v>39258</v>
      </c>
      <c r="D1632" s="8" t="s">
        <v>947</v>
      </c>
      <c r="E1632" s="8">
        <v>44.087940719999999</v>
      </c>
      <c r="F1632" s="8">
        <v>-123.3000758</v>
      </c>
      <c r="G1632" s="8" t="s">
        <v>949</v>
      </c>
      <c r="H1632" s="8">
        <v>7.17</v>
      </c>
      <c r="I1632" s="8">
        <v>-29.85</v>
      </c>
      <c r="J1632" s="12">
        <v>713.07088869999995</v>
      </c>
      <c r="K1632" s="8">
        <v>1338.12</v>
      </c>
      <c r="L1632" s="8">
        <f t="shared" si="27"/>
        <v>954174417.5872438</v>
      </c>
      <c r="M1632" s="8">
        <v>3</v>
      </c>
      <c r="N1632" s="12">
        <v>21.10065890844437</v>
      </c>
      <c r="O1632" s="8">
        <v>96</v>
      </c>
      <c r="P1632" s="8">
        <v>21.338589814177052</v>
      </c>
      <c r="Q1632" s="8" t="s">
        <v>2071</v>
      </c>
      <c r="R1632" s="12">
        <v>30.222132043200194</v>
      </c>
      <c r="S1632" s="8">
        <v>62</v>
      </c>
    </row>
    <row r="1633" spans="1:19">
      <c r="A1633" s="8" t="s">
        <v>529</v>
      </c>
      <c r="B1633" s="8">
        <v>1</v>
      </c>
      <c r="C1633" s="9">
        <v>39265</v>
      </c>
      <c r="D1633" s="8" t="s">
        <v>947</v>
      </c>
      <c r="E1633" s="8">
        <v>41.415063529999998</v>
      </c>
      <c r="F1633" s="8">
        <v>-86.473883580000006</v>
      </c>
      <c r="G1633" s="8" t="s">
        <v>953</v>
      </c>
      <c r="H1633" s="8">
        <v>6.9</v>
      </c>
      <c r="I1633" s="8">
        <v>-24.42</v>
      </c>
      <c r="J1633" s="12">
        <v>16.171802750000001</v>
      </c>
      <c r="K1633" s="8">
        <v>1009.52</v>
      </c>
      <c r="L1633" s="8">
        <f t="shared" si="27"/>
        <v>16325758.312180001</v>
      </c>
      <c r="M1633" s="8">
        <v>2</v>
      </c>
      <c r="N1633" s="12">
        <v>110.55944990424769</v>
      </c>
      <c r="O1633" s="8">
        <v>753</v>
      </c>
      <c r="P1633" s="8">
        <v>115.50044119725612</v>
      </c>
      <c r="Q1633" s="8" t="s">
        <v>2071</v>
      </c>
      <c r="R1633" s="12">
        <v>183.38535197026613</v>
      </c>
      <c r="S1633" s="8">
        <v>408</v>
      </c>
    </row>
    <row r="1634" spans="1:19">
      <c r="A1634" s="8" t="s">
        <v>530</v>
      </c>
      <c r="B1634" s="8">
        <v>1</v>
      </c>
      <c r="C1634" s="9">
        <v>39288</v>
      </c>
      <c r="D1634" s="8" t="s">
        <v>947</v>
      </c>
      <c r="E1634" s="8">
        <v>46.419178729999999</v>
      </c>
      <c r="F1634" s="8">
        <v>-95.840760970000005</v>
      </c>
      <c r="G1634" s="8" t="s">
        <v>952</v>
      </c>
      <c r="H1634" s="8">
        <v>4.3</v>
      </c>
      <c r="I1634" s="8">
        <v>-21.24</v>
      </c>
      <c r="J1634" s="12">
        <v>3.1152414849999999</v>
      </c>
      <c r="K1634" s="8">
        <v>616.66999999999996</v>
      </c>
      <c r="L1634" s="8">
        <f t="shared" si="27"/>
        <v>1921075.96655495</v>
      </c>
      <c r="M1634" s="8">
        <v>1</v>
      </c>
      <c r="N1634" s="12">
        <v>29.707305695436322</v>
      </c>
      <c r="O1634" s="8">
        <v>611</v>
      </c>
      <c r="P1634" s="8">
        <v>29.707305695436322</v>
      </c>
      <c r="Q1634" s="8" t="s">
        <v>2071</v>
      </c>
      <c r="R1634" s="12">
        <v>74.984140657797127</v>
      </c>
      <c r="S1634" s="8">
        <v>311</v>
      </c>
    </row>
    <row r="1635" spans="1:19">
      <c r="A1635" s="8" t="s">
        <v>531</v>
      </c>
      <c r="B1635" s="8">
        <v>1</v>
      </c>
      <c r="C1635" s="9">
        <v>39309</v>
      </c>
      <c r="D1635" s="8" t="s">
        <v>947</v>
      </c>
      <c r="E1635" s="8">
        <v>39.606337009999997</v>
      </c>
      <c r="F1635" s="8">
        <v>-84.967455060000006</v>
      </c>
      <c r="G1635" s="8" t="s">
        <v>953</v>
      </c>
      <c r="H1635" s="8">
        <v>6.4</v>
      </c>
      <c r="I1635" s="8">
        <v>-21.49</v>
      </c>
      <c r="J1635" s="12">
        <v>50.204925410000001</v>
      </c>
      <c r="K1635" s="8">
        <v>1047.77</v>
      </c>
      <c r="L1635" s="8">
        <f t="shared" si="27"/>
        <v>52603214.696835697</v>
      </c>
      <c r="M1635" s="8">
        <v>2</v>
      </c>
      <c r="N1635" s="12">
        <v>32.787608915999385</v>
      </c>
      <c r="O1635" s="8">
        <v>836</v>
      </c>
      <c r="P1635" s="8">
        <v>33.453712179312646</v>
      </c>
      <c r="Q1635" s="8" t="s">
        <v>2072</v>
      </c>
      <c r="R1635" s="12">
        <v>109.71653139738282</v>
      </c>
      <c r="S1635" s="8">
        <v>336</v>
      </c>
    </row>
    <row r="1636" spans="1:19">
      <c r="A1636" s="8" t="s">
        <v>532</v>
      </c>
      <c r="B1636" s="8">
        <v>1</v>
      </c>
      <c r="C1636" s="9">
        <v>39322</v>
      </c>
      <c r="D1636" s="8" t="s">
        <v>947</v>
      </c>
      <c r="E1636" s="8">
        <v>34.44592488</v>
      </c>
      <c r="F1636" s="8">
        <v>-93.111743180000005</v>
      </c>
      <c r="G1636" s="8" t="s">
        <v>957</v>
      </c>
      <c r="H1636" s="8">
        <v>2.34</v>
      </c>
      <c r="I1636" s="8">
        <v>-20.56</v>
      </c>
      <c r="J1636" s="12">
        <v>3769.3179949999999</v>
      </c>
      <c r="K1636" s="8">
        <v>1453.3</v>
      </c>
      <c r="L1636" s="8">
        <f t="shared" si="27"/>
        <v>5477949842.1335001</v>
      </c>
      <c r="M1636" s="8">
        <v>4</v>
      </c>
      <c r="N1636" s="12">
        <v>0.9526721459328612</v>
      </c>
      <c r="O1636" s="8">
        <v>230</v>
      </c>
      <c r="P1636" s="8">
        <v>1.7847776616151485</v>
      </c>
      <c r="Q1636" s="8" t="s">
        <v>2069</v>
      </c>
      <c r="R1636" s="12">
        <v>15.741730339642343</v>
      </c>
      <c r="S1636" s="8">
        <v>51</v>
      </c>
    </row>
    <row r="1637" spans="1:19">
      <c r="A1637" s="8" t="s">
        <v>533</v>
      </c>
      <c r="B1637" s="8">
        <v>1</v>
      </c>
      <c r="C1637" s="9">
        <v>39289</v>
      </c>
      <c r="D1637" s="8" t="s">
        <v>947</v>
      </c>
      <c r="E1637" s="8">
        <v>45.31578279</v>
      </c>
      <c r="F1637" s="8">
        <v>-92.564395480000002</v>
      </c>
      <c r="G1637" s="8" t="s">
        <v>952</v>
      </c>
      <c r="H1637" s="8">
        <v>5.26</v>
      </c>
      <c r="I1637" s="8">
        <v>-25.99</v>
      </c>
      <c r="J1637" s="12">
        <v>15.650935479999999</v>
      </c>
      <c r="K1637" s="8">
        <v>804.23</v>
      </c>
      <c r="L1637" s="8">
        <f t="shared" si="27"/>
        <v>12586951.841080399</v>
      </c>
      <c r="M1637" s="8">
        <v>2</v>
      </c>
      <c r="N1637" s="12">
        <v>74.808161499110597</v>
      </c>
      <c r="O1637" s="8">
        <v>240</v>
      </c>
      <c r="P1637" s="8">
        <v>75.610879179216965</v>
      </c>
      <c r="Q1637" s="8" t="s">
        <v>2071</v>
      </c>
      <c r="R1637" s="12">
        <v>130.48939688506323</v>
      </c>
      <c r="S1637" s="8">
        <v>223</v>
      </c>
    </row>
    <row r="1638" spans="1:19">
      <c r="A1638" s="8" t="s">
        <v>534</v>
      </c>
      <c r="B1638" s="8">
        <v>1</v>
      </c>
      <c r="C1638" s="9">
        <v>39275</v>
      </c>
      <c r="D1638" s="8" t="s">
        <v>947</v>
      </c>
      <c r="E1638" s="8">
        <v>38.759474820000001</v>
      </c>
      <c r="F1638" s="8">
        <v>-97.162901009999999</v>
      </c>
      <c r="G1638" s="8" t="s">
        <v>954</v>
      </c>
      <c r="H1638" s="8">
        <v>7.92</v>
      </c>
      <c r="I1638" s="8">
        <v>-26.93</v>
      </c>
      <c r="J1638" s="12">
        <v>7.855245805</v>
      </c>
      <c r="K1638" s="8">
        <v>852.45</v>
      </c>
      <c r="L1638" s="8">
        <f t="shared" si="27"/>
        <v>6696204.2864722507</v>
      </c>
      <c r="M1638" s="8">
        <v>1</v>
      </c>
      <c r="N1638" s="12">
        <v>77.453052597378274</v>
      </c>
      <c r="O1638" s="8">
        <v>1340</v>
      </c>
      <c r="P1638" s="8">
        <v>77.952583295514074</v>
      </c>
      <c r="Q1638" s="8" t="s">
        <v>2071</v>
      </c>
      <c r="R1638" s="12">
        <v>131.24798772250642</v>
      </c>
      <c r="S1638" s="8">
        <v>923</v>
      </c>
    </row>
    <row r="1639" spans="1:19">
      <c r="A1639" s="8" t="s">
        <v>535</v>
      </c>
      <c r="B1639" s="8">
        <v>1</v>
      </c>
      <c r="C1639" s="9">
        <v>39309</v>
      </c>
      <c r="D1639" s="8" t="s">
        <v>947</v>
      </c>
      <c r="E1639" s="8">
        <v>41.099211019999998</v>
      </c>
      <c r="F1639" s="8">
        <v>-75.521825289999995</v>
      </c>
      <c r="G1639" s="8" t="s">
        <v>951</v>
      </c>
      <c r="H1639" s="8">
        <v>4.9000000000000004</v>
      </c>
      <c r="I1639" s="8">
        <v>-25.78</v>
      </c>
      <c r="J1639" s="12">
        <v>197.32406180000001</v>
      </c>
      <c r="K1639" s="8">
        <v>1353.38</v>
      </c>
      <c r="L1639" s="8">
        <f t="shared" si="27"/>
        <v>267054438.75888404</v>
      </c>
      <c r="M1639" s="8">
        <v>3</v>
      </c>
      <c r="N1639" s="12">
        <v>2.46831475166806E-2</v>
      </c>
      <c r="O1639" s="8">
        <v>437</v>
      </c>
      <c r="P1639" s="8">
        <v>2.6034574022031407</v>
      </c>
      <c r="Q1639" s="8" t="s">
        <v>2069</v>
      </c>
      <c r="R1639" s="12">
        <v>23.446971693135644</v>
      </c>
      <c r="S1639" s="8">
        <v>100</v>
      </c>
    </row>
    <row r="1640" spans="1:19">
      <c r="A1640" s="8" t="s">
        <v>536</v>
      </c>
      <c r="B1640" s="8">
        <v>1</v>
      </c>
      <c r="C1640" s="9">
        <v>39309</v>
      </c>
      <c r="D1640" s="8" t="s">
        <v>947</v>
      </c>
      <c r="E1640" s="8">
        <v>47.864702180000002</v>
      </c>
      <c r="F1640" s="8">
        <v>-101.5137215</v>
      </c>
      <c r="G1640" s="8" t="s">
        <v>956</v>
      </c>
      <c r="H1640" s="8">
        <v>5.76</v>
      </c>
      <c r="I1640" s="8">
        <v>-21.55</v>
      </c>
      <c r="J1640" s="12">
        <v>65.961803869999997</v>
      </c>
      <c r="K1640" s="8">
        <v>436.31</v>
      </c>
      <c r="L1640" s="8">
        <f t="shared" si="27"/>
        <v>28779794.646519698</v>
      </c>
      <c r="M1640" s="8">
        <v>2</v>
      </c>
      <c r="N1640" s="12">
        <v>30.456894750170814</v>
      </c>
      <c r="O1640" s="8">
        <v>4184</v>
      </c>
      <c r="P1640" s="8">
        <v>30.758126037889387</v>
      </c>
      <c r="Q1640" s="8" t="s">
        <v>2071</v>
      </c>
      <c r="R1640" s="12">
        <v>43.793858743298728</v>
      </c>
      <c r="S1640" s="8">
        <v>12600</v>
      </c>
    </row>
    <row r="1641" spans="1:19">
      <c r="A1641" s="8" t="s">
        <v>537</v>
      </c>
      <c r="B1641" s="8">
        <v>1</v>
      </c>
      <c r="C1641" s="9">
        <v>39314</v>
      </c>
      <c r="D1641" s="8" t="s">
        <v>947</v>
      </c>
      <c r="E1641" s="8">
        <v>47.0508466</v>
      </c>
      <c r="F1641" s="8">
        <v>-99.453091490000006</v>
      </c>
      <c r="G1641" s="8" t="s">
        <v>956</v>
      </c>
      <c r="H1641" s="8">
        <v>5.62</v>
      </c>
      <c r="I1641" s="8">
        <v>-24.02</v>
      </c>
      <c r="J1641" s="12">
        <v>90.222115160000001</v>
      </c>
      <c r="K1641" s="8">
        <v>454.66</v>
      </c>
      <c r="L1641" s="8">
        <f t="shared" si="27"/>
        <v>41020386.878645599</v>
      </c>
      <c r="M1641" s="8">
        <v>2</v>
      </c>
      <c r="N1641" s="12">
        <v>14.371862959547135</v>
      </c>
      <c r="O1641" s="8">
        <v>3794</v>
      </c>
      <c r="P1641" s="8">
        <v>15.017064479227402</v>
      </c>
      <c r="Q1641" s="8" t="s">
        <v>2071</v>
      </c>
      <c r="R1641" s="12">
        <v>36.08817791367202</v>
      </c>
      <c r="S1641" s="8">
        <v>1497</v>
      </c>
    </row>
    <row r="1642" spans="1:19">
      <c r="A1642" s="8" t="s">
        <v>538</v>
      </c>
      <c r="B1642" s="8">
        <v>1</v>
      </c>
      <c r="C1642" s="9">
        <v>39274</v>
      </c>
      <c r="D1642" s="8" t="s">
        <v>947</v>
      </c>
      <c r="E1642" s="8">
        <v>35.673850090000002</v>
      </c>
      <c r="F1642" s="8">
        <v>-88.319480130000002</v>
      </c>
      <c r="G1642" s="8" t="s">
        <v>950</v>
      </c>
      <c r="H1642" s="8">
        <v>7.88</v>
      </c>
      <c r="I1642" s="8">
        <v>-19.43</v>
      </c>
      <c r="J1642" s="12">
        <v>11.46526755</v>
      </c>
      <c r="K1642" s="8">
        <v>1370.2</v>
      </c>
      <c r="L1642" s="8">
        <f t="shared" si="27"/>
        <v>15709709.59701</v>
      </c>
      <c r="M1642" s="8">
        <v>2</v>
      </c>
      <c r="N1642" s="12">
        <v>2.2164257065243977</v>
      </c>
      <c r="O1642" s="8">
        <v>478</v>
      </c>
      <c r="P1642" s="8">
        <v>2.3281751334272176</v>
      </c>
      <c r="Q1642" s="8" t="s">
        <v>2069</v>
      </c>
      <c r="R1642" s="12">
        <v>15.742488036476422</v>
      </c>
      <c r="S1642" s="8">
        <v>36</v>
      </c>
    </row>
    <row r="1643" spans="1:19">
      <c r="A1643" s="8" t="s">
        <v>539</v>
      </c>
      <c r="B1643" s="8">
        <v>1</v>
      </c>
      <c r="C1643" s="9">
        <v>39294</v>
      </c>
      <c r="D1643" s="8" t="s">
        <v>947</v>
      </c>
      <c r="E1643" s="8">
        <v>41.655484950000002</v>
      </c>
      <c r="F1643" s="8">
        <v>-70.335183400000005</v>
      </c>
      <c r="G1643" s="8" t="s">
        <v>950</v>
      </c>
      <c r="H1643" s="8">
        <v>0.61</v>
      </c>
      <c r="I1643" s="8">
        <v>-23.92</v>
      </c>
      <c r="J1643" s="12">
        <v>16.051110309999999</v>
      </c>
      <c r="K1643" s="8">
        <v>1111.3699999999999</v>
      </c>
      <c r="L1643" s="8">
        <f t="shared" si="27"/>
        <v>17838722.465224694</v>
      </c>
      <c r="M1643" s="8">
        <v>2</v>
      </c>
      <c r="N1643" s="12">
        <v>0.50996660728824061</v>
      </c>
      <c r="O1643" s="8">
        <v>391</v>
      </c>
      <c r="P1643" s="8">
        <v>2.9165878405828485</v>
      </c>
      <c r="Q1643" s="8" t="s">
        <v>2070</v>
      </c>
      <c r="R1643" s="12">
        <v>23.636244540182208</v>
      </c>
      <c r="S1643" s="8">
        <v>130</v>
      </c>
    </row>
    <row r="1644" spans="1:19">
      <c r="A1644" s="8" t="s">
        <v>540</v>
      </c>
      <c r="B1644" s="8">
        <v>1</v>
      </c>
      <c r="C1644" s="9">
        <v>39287</v>
      </c>
      <c r="D1644" s="8" t="s">
        <v>947</v>
      </c>
      <c r="E1644" s="8">
        <v>43.375162080000003</v>
      </c>
      <c r="F1644" s="8">
        <v>-93.468296190000004</v>
      </c>
      <c r="G1644" s="8" t="s">
        <v>953</v>
      </c>
      <c r="H1644" s="8">
        <v>8.01</v>
      </c>
      <c r="I1644" s="8">
        <v>-14.55</v>
      </c>
      <c r="J1644" s="12">
        <v>2.2564453489999998</v>
      </c>
      <c r="K1644" s="8">
        <v>845</v>
      </c>
      <c r="L1644" s="8">
        <f t="shared" si="27"/>
        <v>1906696.3199049998</v>
      </c>
      <c r="M1644" s="8">
        <v>1</v>
      </c>
      <c r="N1644" s="12">
        <v>86.650857902076311</v>
      </c>
      <c r="O1644" s="8">
        <v>4053</v>
      </c>
      <c r="P1644" s="8">
        <v>87.113371720752454</v>
      </c>
      <c r="Q1644" s="8" t="s">
        <v>2071</v>
      </c>
      <c r="R1644" s="12">
        <v>162.16938027933395</v>
      </c>
      <c r="S1644" s="8">
        <v>269</v>
      </c>
    </row>
    <row r="1645" spans="1:19">
      <c r="A1645" s="8" t="s">
        <v>541</v>
      </c>
      <c r="B1645" s="8">
        <v>1</v>
      </c>
      <c r="C1645" s="9">
        <v>39275</v>
      </c>
      <c r="D1645" s="8" t="s">
        <v>947</v>
      </c>
      <c r="E1645" s="8">
        <v>33.160587319999998</v>
      </c>
      <c r="F1645" s="8">
        <v>-96.104019129999998</v>
      </c>
      <c r="G1645" s="8" t="s">
        <v>954</v>
      </c>
      <c r="H1645" s="8">
        <v>3.31</v>
      </c>
      <c r="I1645" s="8">
        <v>-24.16</v>
      </c>
      <c r="J1645" s="12">
        <v>1.390126518</v>
      </c>
      <c r="K1645" s="8">
        <v>1108</v>
      </c>
      <c r="L1645" s="8">
        <f t="shared" si="27"/>
        <v>1540260.1819439998</v>
      </c>
      <c r="M1645" s="8">
        <v>1</v>
      </c>
      <c r="N1645" s="12">
        <v>2.4644221548473477</v>
      </c>
      <c r="O1645" s="8">
        <v>616</v>
      </c>
      <c r="P1645" s="8">
        <v>4.2437950737660852</v>
      </c>
      <c r="Q1645" s="8" t="s">
        <v>2070</v>
      </c>
      <c r="R1645" s="12">
        <v>26.448071507255946</v>
      </c>
      <c r="S1645" s="8">
        <v>206</v>
      </c>
    </row>
    <row r="1646" spans="1:19">
      <c r="A1646" s="8" t="s">
        <v>542</v>
      </c>
      <c r="B1646" s="8">
        <v>1</v>
      </c>
      <c r="C1646" s="9">
        <v>39316</v>
      </c>
      <c r="D1646" s="8" t="s">
        <v>947</v>
      </c>
      <c r="E1646" s="8">
        <v>39.29721636</v>
      </c>
      <c r="F1646" s="8">
        <v>-91.001521460000006</v>
      </c>
      <c r="G1646" s="8" t="s">
        <v>953</v>
      </c>
      <c r="H1646" s="8">
        <v>3.98</v>
      </c>
      <c r="I1646" s="8">
        <v>-17.25</v>
      </c>
      <c r="J1646" s="12">
        <v>0.57868408000000005</v>
      </c>
      <c r="K1646" s="8">
        <v>969</v>
      </c>
      <c r="L1646" s="8">
        <f t="shared" si="27"/>
        <v>560744.87352000002</v>
      </c>
      <c r="M1646" s="8">
        <v>1</v>
      </c>
      <c r="N1646" s="12">
        <v>97.388268032561882</v>
      </c>
      <c r="O1646" s="8">
        <v>483</v>
      </c>
      <c r="P1646" s="8">
        <v>97.388268032561882</v>
      </c>
      <c r="Q1646" s="8" t="s">
        <v>2071</v>
      </c>
      <c r="R1646" s="12">
        <v>192.54316851703641</v>
      </c>
      <c r="S1646" s="8">
        <v>191</v>
      </c>
    </row>
    <row r="1647" spans="1:19">
      <c r="A1647" s="8" t="s">
        <v>543</v>
      </c>
      <c r="B1647" s="8">
        <v>1</v>
      </c>
      <c r="C1647" s="9">
        <v>39310</v>
      </c>
      <c r="D1647" s="8" t="s">
        <v>947</v>
      </c>
      <c r="E1647" s="8">
        <v>35.559927129999998</v>
      </c>
      <c r="F1647" s="8">
        <v>-105.16119620000001</v>
      </c>
      <c r="G1647" s="8" t="s">
        <v>955</v>
      </c>
      <c r="H1647" s="8">
        <v>7.32</v>
      </c>
      <c r="I1647" s="8">
        <v>-22.76</v>
      </c>
      <c r="J1647" s="12">
        <v>0.84524682299999998</v>
      </c>
      <c r="K1647" s="8">
        <v>458</v>
      </c>
      <c r="L1647" s="8">
        <f t="shared" si="27"/>
        <v>387123.04493400001</v>
      </c>
      <c r="M1647" s="8">
        <v>1</v>
      </c>
      <c r="N1647" s="12">
        <v>0</v>
      </c>
      <c r="O1647" s="8">
        <v>504</v>
      </c>
      <c r="P1647" s="8">
        <v>0</v>
      </c>
      <c r="Q1647" s="8" t="s">
        <v>2069</v>
      </c>
      <c r="R1647" s="12">
        <v>4.4197988510000004</v>
      </c>
      <c r="S1647" s="8">
        <v>341</v>
      </c>
    </row>
    <row r="1648" spans="1:19">
      <c r="A1648" s="8" t="s">
        <v>544</v>
      </c>
      <c r="B1648" s="8">
        <v>1</v>
      </c>
      <c r="C1648" s="9">
        <v>39310</v>
      </c>
      <c r="D1648" s="8" t="s">
        <v>947</v>
      </c>
      <c r="E1648" s="8">
        <v>44.042804840000002</v>
      </c>
      <c r="F1648" s="8">
        <v>-70.526977130000006</v>
      </c>
      <c r="G1648" s="8" t="s">
        <v>951</v>
      </c>
      <c r="H1648" s="8">
        <v>2.58</v>
      </c>
      <c r="I1648" s="8">
        <v>-21.48</v>
      </c>
      <c r="J1648" s="12">
        <v>25.33869649</v>
      </c>
      <c r="K1648" s="8">
        <v>1196.43</v>
      </c>
      <c r="L1648" s="8">
        <f t="shared" si="27"/>
        <v>30315976.641530704</v>
      </c>
      <c r="M1648" s="8">
        <v>2</v>
      </c>
      <c r="N1648" s="12">
        <v>1.7283336089243317</v>
      </c>
      <c r="O1648" s="8">
        <v>131</v>
      </c>
      <c r="P1648" s="8">
        <v>7.6109592743300576</v>
      </c>
      <c r="Q1648" s="8" t="s">
        <v>2071</v>
      </c>
      <c r="R1648" s="12">
        <v>17.038689153005421</v>
      </c>
      <c r="S1648" s="8">
        <v>55</v>
      </c>
    </row>
    <row r="1649" spans="1:19">
      <c r="A1649" s="8" t="s">
        <v>545</v>
      </c>
      <c r="B1649" s="8">
        <v>1</v>
      </c>
      <c r="C1649" s="9">
        <v>39281</v>
      </c>
      <c r="D1649" s="8" t="s">
        <v>947</v>
      </c>
      <c r="E1649" s="8">
        <v>34.524199019999998</v>
      </c>
      <c r="F1649" s="8">
        <v>-96.503082129999996</v>
      </c>
      <c r="G1649" s="8" t="s">
        <v>954</v>
      </c>
      <c r="H1649" s="8">
        <v>3.55</v>
      </c>
      <c r="I1649" s="8">
        <v>-29.26</v>
      </c>
      <c r="J1649" s="12">
        <v>30.265327760000002</v>
      </c>
      <c r="K1649" s="8">
        <v>1094.47</v>
      </c>
      <c r="L1649" s="8">
        <f t="shared" si="27"/>
        <v>33124493.273487207</v>
      </c>
      <c r="M1649" s="8">
        <v>2</v>
      </c>
      <c r="N1649" s="12">
        <v>2.9258229833886986</v>
      </c>
      <c r="O1649" s="8">
        <v>771</v>
      </c>
      <c r="P1649" s="8">
        <v>2.9775460876753446</v>
      </c>
      <c r="Q1649" s="8" t="s">
        <v>2069</v>
      </c>
      <c r="R1649" s="12">
        <v>23.509826604746671</v>
      </c>
      <c r="S1649" s="8">
        <v>245</v>
      </c>
    </row>
    <row r="1650" spans="1:19">
      <c r="A1650" s="8" t="s">
        <v>546</v>
      </c>
      <c r="B1650" s="8">
        <v>1</v>
      </c>
      <c r="C1650" s="9">
        <v>39256</v>
      </c>
      <c r="D1650" s="8" t="s">
        <v>947</v>
      </c>
      <c r="E1650" s="8">
        <v>36.118355309999998</v>
      </c>
      <c r="F1650" s="8">
        <v>-79.319943969999997</v>
      </c>
      <c r="G1650" s="8" t="s">
        <v>957</v>
      </c>
      <c r="H1650" s="8">
        <v>6.05</v>
      </c>
      <c r="I1650" s="8">
        <v>-28.64</v>
      </c>
      <c r="J1650" s="12">
        <v>175.07447199999999</v>
      </c>
      <c r="K1650" s="8">
        <v>1178.83</v>
      </c>
      <c r="L1650" s="8">
        <f t="shared" si="27"/>
        <v>206383039.82775995</v>
      </c>
      <c r="M1650" s="8">
        <v>3</v>
      </c>
      <c r="N1650" s="12">
        <v>11.818236321740843</v>
      </c>
      <c r="O1650" s="8">
        <v>526</v>
      </c>
      <c r="P1650" s="8">
        <v>13.354604150969537</v>
      </c>
      <c r="Q1650" s="8" t="s">
        <v>2070</v>
      </c>
      <c r="R1650" s="12">
        <v>40.878221750548605</v>
      </c>
      <c r="S1650" s="8">
        <v>82</v>
      </c>
    </row>
    <row r="1651" spans="1:19">
      <c r="A1651" s="8" t="s">
        <v>547</v>
      </c>
      <c r="B1651" s="8">
        <v>1</v>
      </c>
      <c r="C1651" s="9">
        <v>39301</v>
      </c>
      <c r="D1651" s="8" t="s">
        <v>947</v>
      </c>
      <c r="E1651" s="8">
        <v>41.495847910000002</v>
      </c>
      <c r="F1651" s="8">
        <v>-85.433516400000002</v>
      </c>
      <c r="G1651" s="8" t="s">
        <v>952</v>
      </c>
      <c r="H1651" s="8">
        <v>8.86</v>
      </c>
      <c r="I1651" s="8">
        <v>-27.83</v>
      </c>
      <c r="J1651" s="12">
        <v>348.70018490000001</v>
      </c>
      <c r="K1651" s="8">
        <v>938.71</v>
      </c>
      <c r="L1651" s="8">
        <f t="shared" si="27"/>
        <v>327328350.56747901</v>
      </c>
      <c r="M1651" s="8">
        <v>3</v>
      </c>
      <c r="N1651" s="12">
        <v>39.078413605968805</v>
      </c>
      <c r="O1651" s="8">
        <v>949</v>
      </c>
      <c r="P1651" s="8">
        <v>39.826080472491306</v>
      </c>
      <c r="Q1651" s="8" t="s">
        <v>2071</v>
      </c>
      <c r="R1651" s="12">
        <v>97.9675662756826</v>
      </c>
      <c r="S1651" s="8">
        <v>474</v>
      </c>
    </row>
    <row r="1652" spans="1:19">
      <c r="A1652" s="8" t="s">
        <v>548</v>
      </c>
      <c r="B1652" s="8">
        <v>1</v>
      </c>
      <c r="C1652" s="9">
        <v>39301</v>
      </c>
      <c r="D1652" s="8" t="s">
        <v>947</v>
      </c>
      <c r="E1652" s="8">
        <v>42.565099719999999</v>
      </c>
      <c r="F1652" s="8">
        <v>-100.4927777</v>
      </c>
      <c r="G1652" s="8" t="s">
        <v>954</v>
      </c>
      <c r="H1652" s="8">
        <v>4.49</v>
      </c>
      <c r="I1652" s="8">
        <v>-15.58</v>
      </c>
      <c r="J1652" s="12">
        <v>42.231777469999997</v>
      </c>
      <c r="K1652" s="8">
        <v>552.74</v>
      </c>
      <c r="L1652" s="8">
        <f t="shared" si="27"/>
        <v>23343192.6787678</v>
      </c>
      <c r="M1652" s="8">
        <v>2</v>
      </c>
      <c r="N1652" s="12">
        <v>0.42956944217863158</v>
      </c>
      <c r="O1652" s="8">
        <v>3772</v>
      </c>
      <c r="P1652" s="8">
        <v>0.43803526642327711</v>
      </c>
      <c r="Q1652" s="8" t="s">
        <v>2069</v>
      </c>
      <c r="R1652" s="12">
        <v>8.9715238630660838</v>
      </c>
      <c r="S1652" s="8">
        <v>338</v>
      </c>
    </row>
    <row r="1653" spans="1:19">
      <c r="A1653" s="8" t="s">
        <v>549</v>
      </c>
      <c r="B1653" s="8">
        <v>1</v>
      </c>
      <c r="C1653" s="9">
        <v>39262</v>
      </c>
      <c r="D1653" s="8" t="s">
        <v>947</v>
      </c>
      <c r="E1653" s="8">
        <v>34.933281030000003</v>
      </c>
      <c r="F1653" s="8">
        <v>-77.102743000000004</v>
      </c>
      <c r="G1653" s="8" t="s">
        <v>950</v>
      </c>
      <c r="H1653" s="8">
        <v>3.57</v>
      </c>
      <c r="I1653" s="8">
        <v>-26.96</v>
      </c>
      <c r="J1653" s="12">
        <v>6.805604872</v>
      </c>
      <c r="K1653" s="8">
        <v>1410.5</v>
      </c>
      <c r="L1653" s="8">
        <f t="shared" si="27"/>
        <v>9599305.671955999</v>
      </c>
      <c r="M1653" s="8">
        <v>1</v>
      </c>
      <c r="N1653" s="12">
        <v>0</v>
      </c>
      <c r="O1653" s="8">
        <v>596</v>
      </c>
      <c r="P1653" s="8">
        <v>6.3153158592601871E-2</v>
      </c>
      <c r="Q1653" s="8" t="s">
        <v>2069</v>
      </c>
      <c r="R1653" s="12">
        <v>8.7622753142617693</v>
      </c>
      <c r="S1653" s="8">
        <v>53</v>
      </c>
    </row>
    <row r="1654" spans="1:19">
      <c r="A1654" s="8" t="s">
        <v>550</v>
      </c>
      <c r="B1654" s="8">
        <v>1</v>
      </c>
      <c r="C1654" s="9">
        <v>39280</v>
      </c>
      <c r="D1654" s="8" t="s">
        <v>947</v>
      </c>
      <c r="E1654" s="8">
        <v>38.125417810000002</v>
      </c>
      <c r="F1654" s="8">
        <v>-96.311239630000003</v>
      </c>
      <c r="G1654" s="8" t="s">
        <v>953</v>
      </c>
      <c r="H1654" s="8">
        <v>6.62</v>
      </c>
      <c r="I1654" s="8">
        <v>-24.33</v>
      </c>
      <c r="J1654" s="12">
        <v>12.072807429999999</v>
      </c>
      <c r="K1654" s="8">
        <v>913.43</v>
      </c>
      <c r="L1654" s="8">
        <f t="shared" si="27"/>
        <v>11027664.490784898</v>
      </c>
      <c r="M1654" s="8">
        <v>2</v>
      </c>
      <c r="N1654" s="12">
        <v>0</v>
      </c>
      <c r="O1654" s="8">
        <v>346</v>
      </c>
      <c r="P1654" s="8">
        <v>5.785467844574077E-2</v>
      </c>
      <c r="Q1654" s="8" t="s">
        <v>2069</v>
      </c>
      <c r="R1654" s="12">
        <v>10.300310317315075</v>
      </c>
      <c r="S1654" s="8">
        <v>406</v>
      </c>
    </row>
    <row r="1655" spans="1:19">
      <c r="A1655" s="8" t="s">
        <v>551</v>
      </c>
      <c r="B1655" s="8">
        <v>1</v>
      </c>
      <c r="C1655" s="9">
        <v>39254</v>
      </c>
      <c r="D1655" s="8" t="s">
        <v>947</v>
      </c>
      <c r="E1655" s="8">
        <v>41.371968879999997</v>
      </c>
      <c r="F1655" s="8">
        <v>-106.25025100000001</v>
      </c>
      <c r="G1655" s="8" t="s">
        <v>949</v>
      </c>
      <c r="H1655" s="8">
        <v>2.36</v>
      </c>
      <c r="I1655" s="8">
        <v>-19.399999999999999</v>
      </c>
      <c r="J1655" s="12">
        <v>2.3053410560000001</v>
      </c>
      <c r="K1655" s="8">
        <v>982.67</v>
      </c>
      <c r="L1655" s="8">
        <f t="shared" si="27"/>
        <v>2265389.4954995196</v>
      </c>
      <c r="M1655" s="8">
        <v>1</v>
      </c>
      <c r="N1655" s="12">
        <v>0</v>
      </c>
      <c r="O1655" s="8">
        <v>129</v>
      </c>
      <c r="P1655" s="8">
        <v>0</v>
      </c>
      <c r="Q1655" s="8" t="s">
        <v>2069</v>
      </c>
      <c r="R1655" s="12">
        <v>5.3925512629999997</v>
      </c>
      <c r="S1655" s="8">
        <v>43</v>
      </c>
    </row>
    <row r="1656" spans="1:19">
      <c r="A1656" s="8" t="s">
        <v>552</v>
      </c>
      <c r="B1656" s="8">
        <v>1</v>
      </c>
      <c r="C1656" s="9">
        <v>39258</v>
      </c>
      <c r="D1656" s="8" t="s">
        <v>947</v>
      </c>
      <c r="E1656" s="8">
        <v>38.383756949999999</v>
      </c>
      <c r="F1656" s="8">
        <v>-115.1046656</v>
      </c>
      <c r="G1656" s="8" t="s">
        <v>955</v>
      </c>
      <c r="H1656" s="8">
        <v>4.17</v>
      </c>
      <c r="I1656" s="8">
        <v>-25.2</v>
      </c>
      <c r="J1656" s="12">
        <v>2181.7519309999998</v>
      </c>
      <c r="K1656" s="8">
        <v>303.08999999999997</v>
      </c>
      <c r="L1656" s="8">
        <f t="shared" si="27"/>
        <v>661267192.76678991</v>
      </c>
      <c r="M1656" s="8">
        <v>4</v>
      </c>
      <c r="N1656" s="12">
        <v>0.29924729458163135</v>
      </c>
      <c r="O1656" s="8">
        <v>1014</v>
      </c>
      <c r="P1656" s="8">
        <v>0.29977282960085533</v>
      </c>
      <c r="Q1656" s="8" t="s">
        <v>2069</v>
      </c>
      <c r="R1656" s="12">
        <v>5.1007889878614083</v>
      </c>
      <c r="S1656" s="8">
        <v>821</v>
      </c>
    </row>
    <row r="1657" spans="1:19">
      <c r="A1657" s="8" t="s">
        <v>553</v>
      </c>
      <c r="B1657" s="8">
        <v>1</v>
      </c>
      <c r="C1657" s="9">
        <v>39272</v>
      </c>
      <c r="D1657" s="8" t="s">
        <v>947</v>
      </c>
      <c r="E1657" s="8">
        <v>46.567182180000003</v>
      </c>
      <c r="F1657" s="8">
        <v>-94.324265639999993</v>
      </c>
      <c r="G1657" s="8" t="s">
        <v>952</v>
      </c>
      <c r="H1657" s="8">
        <v>3.42</v>
      </c>
      <c r="I1657" s="8">
        <v>-30.95</v>
      </c>
      <c r="J1657" s="12">
        <v>142.40368459999999</v>
      </c>
      <c r="K1657" s="8">
        <v>694.1</v>
      </c>
      <c r="L1657" s="8">
        <f t="shared" si="27"/>
        <v>98842397.48086001</v>
      </c>
      <c r="M1657" s="8">
        <v>3</v>
      </c>
      <c r="N1657" s="12">
        <v>7.1161624142413515</v>
      </c>
      <c r="O1657" s="8">
        <v>788</v>
      </c>
      <c r="P1657" s="8">
        <v>7.2126699389490376</v>
      </c>
      <c r="Q1657" s="8" t="s">
        <v>2069</v>
      </c>
      <c r="R1657" s="12">
        <v>28.718730829849402</v>
      </c>
      <c r="S1657" s="8">
        <v>192</v>
      </c>
    </row>
    <row r="1658" spans="1:19">
      <c r="A1658" s="8" t="s">
        <v>554</v>
      </c>
      <c r="B1658" s="8">
        <v>1</v>
      </c>
      <c r="C1658" s="9">
        <v>39275</v>
      </c>
      <c r="D1658" s="8" t="s">
        <v>947</v>
      </c>
      <c r="E1658" s="8">
        <v>42.11998183</v>
      </c>
      <c r="F1658" s="8">
        <v>-119.9976109</v>
      </c>
      <c r="G1658" s="8" t="s">
        <v>955</v>
      </c>
      <c r="H1658" s="8">
        <v>11.1</v>
      </c>
      <c r="I1658" s="8">
        <v>-20.8</v>
      </c>
      <c r="J1658" s="12">
        <v>9.5957023560000003</v>
      </c>
      <c r="K1658" s="8">
        <v>389.42</v>
      </c>
      <c r="L1658" s="8">
        <f t="shared" si="27"/>
        <v>3736758.4114735206</v>
      </c>
      <c r="M1658" s="8">
        <v>1</v>
      </c>
      <c r="N1658" s="12">
        <v>0</v>
      </c>
      <c r="O1658" s="8">
        <v>2228</v>
      </c>
      <c r="P1658" s="8">
        <v>0</v>
      </c>
      <c r="Q1658" s="8" t="s">
        <v>2069</v>
      </c>
      <c r="R1658" s="12">
        <v>1.4229400160000001</v>
      </c>
      <c r="S1658" s="8">
        <v>141</v>
      </c>
    </row>
    <row r="1659" spans="1:19">
      <c r="A1659" s="8" t="s">
        <v>555</v>
      </c>
      <c r="B1659" s="8">
        <v>1</v>
      </c>
      <c r="C1659" s="9">
        <v>39280</v>
      </c>
      <c r="D1659" s="8" t="s">
        <v>947</v>
      </c>
      <c r="E1659" s="8">
        <v>41.47720752</v>
      </c>
      <c r="F1659" s="8">
        <v>-92.460195650000003</v>
      </c>
      <c r="G1659" s="8" t="s">
        <v>953</v>
      </c>
      <c r="H1659" s="8">
        <v>10.59</v>
      </c>
      <c r="I1659" s="8">
        <v>-27.41</v>
      </c>
      <c r="J1659" s="12">
        <v>13.550873879999999</v>
      </c>
      <c r="K1659" s="8">
        <v>911.67</v>
      </c>
      <c r="L1659" s="8">
        <f t="shared" si="27"/>
        <v>12353925.190179599</v>
      </c>
      <c r="M1659" s="8">
        <v>2</v>
      </c>
      <c r="N1659" s="12">
        <v>65.825663864860658</v>
      </c>
      <c r="O1659" s="8">
        <v>990</v>
      </c>
      <c r="P1659" s="8">
        <v>66.528271020112257</v>
      </c>
      <c r="Q1659" s="8" t="s">
        <v>2071</v>
      </c>
      <c r="R1659" s="12">
        <v>149.34795777982833</v>
      </c>
      <c r="S1659" s="8">
        <v>291</v>
      </c>
    </row>
    <row r="1660" spans="1:19">
      <c r="A1660" s="8" t="s">
        <v>556</v>
      </c>
      <c r="B1660" s="8">
        <v>1</v>
      </c>
      <c r="C1660" s="9">
        <v>39287</v>
      </c>
      <c r="D1660" s="8" t="s">
        <v>947</v>
      </c>
      <c r="E1660" s="8">
        <v>38.507850670000003</v>
      </c>
      <c r="F1660" s="8">
        <v>-121.5362609</v>
      </c>
      <c r="G1660" s="8" t="s">
        <v>955</v>
      </c>
      <c r="H1660" s="8">
        <v>1.78</v>
      </c>
      <c r="I1660" s="8">
        <v>-25.59</v>
      </c>
      <c r="J1660" s="12">
        <v>0.68333334899999998</v>
      </c>
      <c r="K1660" s="8">
        <v>470</v>
      </c>
      <c r="L1660" s="8">
        <f t="shared" si="27"/>
        <v>321166.67402999999</v>
      </c>
      <c r="M1660" s="8">
        <v>1</v>
      </c>
      <c r="N1660" s="12">
        <v>0</v>
      </c>
      <c r="O1660" s="8">
        <v>1911</v>
      </c>
      <c r="P1660" s="8">
        <v>28.430606960802315</v>
      </c>
      <c r="Q1660" s="8" t="s">
        <v>2070</v>
      </c>
      <c r="R1660" s="12">
        <v>153.35157782111037</v>
      </c>
      <c r="S1660" s="8">
        <v>747</v>
      </c>
    </row>
    <row r="1661" spans="1:19">
      <c r="A1661" s="8" t="s">
        <v>557</v>
      </c>
      <c r="B1661" s="8">
        <v>1</v>
      </c>
      <c r="C1661" s="9">
        <v>39301</v>
      </c>
      <c r="D1661" s="8" t="s">
        <v>947</v>
      </c>
      <c r="E1661" s="8">
        <v>43.4613315</v>
      </c>
      <c r="F1661" s="8">
        <v>-95.172784050000004</v>
      </c>
      <c r="G1661" s="8" t="s">
        <v>953</v>
      </c>
      <c r="H1661" s="8">
        <v>12.75</v>
      </c>
      <c r="J1661" s="12">
        <v>1.5804986700000001</v>
      </c>
      <c r="K1661" s="8">
        <v>742</v>
      </c>
      <c r="L1661" s="8">
        <f t="shared" si="27"/>
        <v>1172730.0131399999</v>
      </c>
      <c r="M1661" s="8">
        <v>1</v>
      </c>
      <c r="N1661" s="12">
        <v>82.16219827631997</v>
      </c>
      <c r="O1661" s="8">
        <v>3534</v>
      </c>
      <c r="P1661" s="8">
        <v>82.596831047633842</v>
      </c>
      <c r="Q1661" s="8" t="s">
        <v>2071</v>
      </c>
      <c r="R1661" s="12">
        <v>185.04690295709446</v>
      </c>
      <c r="S1661" s="8">
        <v>392</v>
      </c>
    </row>
    <row r="1662" spans="1:19">
      <c r="A1662" s="8" t="s">
        <v>558</v>
      </c>
      <c r="B1662" s="8">
        <v>1</v>
      </c>
      <c r="C1662" s="9">
        <v>39320</v>
      </c>
      <c r="D1662" s="8" t="s">
        <v>947</v>
      </c>
      <c r="E1662" s="8">
        <v>36.039903539999997</v>
      </c>
      <c r="F1662" s="8">
        <v>-106.8487839</v>
      </c>
      <c r="G1662" s="8" t="s">
        <v>949</v>
      </c>
      <c r="H1662" s="8">
        <v>3.44</v>
      </c>
      <c r="I1662" s="8">
        <v>-23.36</v>
      </c>
      <c r="J1662" s="12">
        <v>8.6628985140000001</v>
      </c>
      <c r="K1662" s="8">
        <v>951.67</v>
      </c>
      <c r="L1662" s="8">
        <f t="shared" si="27"/>
        <v>8244220.6288183806</v>
      </c>
      <c r="M1662" s="8">
        <v>1</v>
      </c>
      <c r="N1662" s="12">
        <v>0</v>
      </c>
      <c r="O1662" s="8">
        <v>496</v>
      </c>
      <c r="P1662" s="8">
        <v>0</v>
      </c>
      <c r="Q1662" s="8" t="s">
        <v>2069</v>
      </c>
      <c r="R1662" s="12">
        <v>7.8447268010000002</v>
      </c>
      <c r="S1662" s="8">
        <v>72</v>
      </c>
    </row>
    <row r="1663" spans="1:19">
      <c r="A1663" s="8" t="s">
        <v>559</v>
      </c>
      <c r="B1663" s="8">
        <v>1</v>
      </c>
      <c r="C1663" s="9">
        <v>39281</v>
      </c>
      <c r="D1663" s="8" t="s">
        <v>947</v>
      </c>
      <c r="E1663" s="8">
        <v>48.135006339999997</v>
      </c>
      <c r="F1663" s="8">
        <v>-116.15561769999999</v>
      </c>
      <c r="G1663" s="8" t="s">
        <v>949</v>
      </c>
      <c r="H1663" s="8">
        <v>2.38</v>
      </c>
      <c r="I1663" s="8">
        <v>-21.91</v>
      </c>
      <c r="J1663" s="12">
        <v>0.783919013</v>
      </c>
      <c r="K1663" s="8">
        <v>983</v>
      </c>
      <c r="L1663" s="8">
        <f t="shared" si="27"/>
        <v>770592.38977899996</v>
      </c>
      <c r="M1663" s="8">
        <v>1</v>
      </c>
      <c r="N1663" s="12">
        <v>0</v>
      </c>
      <c r="O1663" s="8">
        <v>400</v>
      </c>
      <c r="P1663" s="8">
        <v>0</v>
      </c>
      <c r="Q1663" s="8" t="s">
        <v>2069</v>
      </c>
      <c r="R1663" s="12">
        <v>3.0602650640000002</v>
      </c>
      <c r="S1663" s="8">
        <v>139</v>
      </c>
    </row>
    <row r="1664" spans="1:19">
      <c r="A1664" s="8" t="s">
        <v>560</v>
      </c>
      <c r="B1664" s="8">
        <v>1</v>
      </c>
      <c r="C1664" s="9">
        <v>39283</v>
      </c>
      <c r="D1664" s="8" t="s">
        <v>947</v>
      </c>
      <c r="E1664" s="8">
        <v>39.001937329999997</v>
      </c>
      <c r="F1664" s="8">
        <v>-95.786014699999996</v>
      </c>
      <c r="G1664" s="8" t="s">
        <v>953</v>
      </c>
      <c r="H1664" s="8">
        <v>8.07</v>
      </c>
      <c r="I1664" s="8">
        <v>-25.89</v>
      </c>
      <c r="J1664" s="12">
        <v>18.31326894</v>
      </c>
      <c r="K1664" s="8">
        <v>926</v>
      </c>
      <c r="L1664" s="8">
        <f t="shared" si="27"/>
        <v>16958087.03844</v>
      </c>
      <c r="M1664" s="8">
        <v>2</v>
      </c>
      <c r="N1664" s="12">
        <v>39.174076733675705</v>
      </c>
      <c r="O1664" s="8">
        <v>395</v>
      </c>
      <c r="P1664" s="8">
        <v>42.797838314277492</v>
      </c>
      <c r="Q1664" s="8" t="s">
        <v>2071</v>
      </c>
      <c r="R1664" s="12">
        <v>93.22916434443016</v>
      </c>
      <c r="S1664" s="8">
        <v>296</v>
      </c>
    </row>
    <row r="1665" spans="1:19">
      <c r="A1665" s="8" t="s">
        <v>561</v>
      </c>
      <c r="B1665" s="8">
        <v>1</v>
      </c>
      <c r="C1665" s="9">
        <v>39275</v>
      </c>
      <c r="D1665" s="8" t="s">
        <v>947</v>
      </c>
      <c r="E1665" s="8">
        <v>33.158571549999998</v>
      </c>
      <c r="F1665" s="8">
        <v>-107.2214132</v>
      </c>
      <c r="G1665" s="8" t="s">
        <v>955</v>
      </c>
      <c r="H1665" s="8">
        <v>2.19</v>
      </c>
      <c r="I1665" s="8">
        <v>-32.479999999999997</v>
      </c>
      <c r="J1665" s="12">
        <v>8.6013049850000005</v>
      </c>
      <c r="K1665" s="8">
        <v>272.64</v>
      </c>
      <c r="L1665" s="8">
        <f t="shared" si="27"/>
        <v>2345059.7911104001</v>
      </c>
      <c r="M1665" s="8">
        <v>1</v>
      </c>
      <c r="N1665" s="12">
        <v>0</v>
      </c>
      <c r="O1665" s="8">
        <v>740</v>
      </c>
      <c r="P1665" s="8">
        <v>7.1371236082265255E-2</v>
      </c>
      <c r="Q1665" s="8" t="s">
        <v>2070</v>
      </c>
      <c r="R1665" s="12">
        <v>7.3171128114767825</v>
      </c>
      <c r="S1665" s="8">
        <v>1697</v>
      </c>
    </row>
    <row r="1666" spans="1:19">
      <c r="A1666" s="8" t="s">
        <v>562</v>
      </c>
      <c r="B1666" s="8">
        <v>1</v>
      </c>
      <c r="C1666" s="9">
        <v>39338</v>
      </c>
      <c r="D1666" s="8" t="s">
        <v>947</v>
      </c>
      <c r="E1666" s="8">
        <v>46.693467149999996</v>
      </c>
      <c r="F1666" s="8">
        <v>-119.6483226</v>
      </c>
      <c r="G1666" s="8" t="s">
        <v>955</v>
      </c>
      <c r="H1666" s="8">
        <v>8</v>
      </c>
      <c r="I1666" s="8">
        <v>-17.579999999999998</v>
      </c>
      <c r="J1666" s="12">
        <v>39.491171510000001</v>
      </c>
      <c r="K1666" s="8">
        <v>189.69</v>
      </c>
      <c r="L1666" s="8">
        <f t="shared" si="27"/>
        <v>7491080.3237319002</v>
      </c>
      <c r="M1666" s="8">
        <v>2</v>
      </c>
      <c r="N1666" s="12">
        <v>20.849495561090283</v>
      </c>
      <c r="O1666" s="8">
        <v>1235</v>
      </c>
      <c r="P1666" s="8">
        <v>20.875807403136722</v>
      </c>
      <c r="Q1666" s="8" t="s">
        <v>2071</v>
      </c>
      <c r="R1666" s="12">
        <v>34.457622827390928</v>
      </c>
      <c r="S1666" s="8">
        <v>363</v>
      </c>
    </row>
    <row r="1667" spans="1:19">
      <c r="A1667" s="8" t="s">
        <v>563</v>
      </c>
      <c r="B1667" s="8">
        <v>1</v>
      </c>
      <c r="C1667" s="9">
        <v>39309</v>
      </c>
      <c r="D1667" s="8" t="s">
        <v>947</v>
      </c>
      <c r="E1667" s="8">
        <v>35.503554940000001</v>
      </c>
      <c r="F1667" s="8">
        <v>-104.225471</v>
      </c>
      <c r="G1667" s="8" t="s">
        <v>954</v>
      </c>
      <c r="H1667" s="8">
        <v>5.83</v>
      </c>
      <c r="I1667" s="8">
        <v>-23.43</v>
      </c>
      <c r="J1667" s="12">
        <v>15896.434660000001</v>
      </c>
      <c r="K1667" s="8">
        <v>486.77</v>
      </c>
      <c r="L1667" s="8">
        <f t="shared" si="27"/>
        <v>7737907499.4482002</v>
      </c>
      <c r="M1667" s="8">
        <v>5</v>
      </c>
      <c r="N1667" s="12">
        <v>8.4001485903003117E-2</v>
      </c>
      <c r="O1667" s="8">
        <v>229</v>
      </c>
      <c r="P1667" s="8">
        <v>8.7469929107990313E-2</v>
      </c>
      <c r="Q1667" s="8" t="s">
        <v>2069</v>
      </c>
      <c r="R1667" s="12">
        <v>6.7550936515084308</v>
      </c>
      <c r="S1667" s="8">
        <v>850</v>
      </c>
    </row>
    <row r="1668" spans="1:19">
      <c r="A1668" s="8" t="s">
        <v>564</v>
      </c>
      <c r="B1668" s="8">
        <v>1</v>
      </c>
      <c r="C1668" s="9">
        <v>39352</v>
      </c>
      <c r="D1668" s="8" t="s">
        <v>947</v>
      </c>
      <c r="E1668" s="8">
        <v>38.099097569999998</v>
      </c>
      <c r="F1668" s="8">
        <v>-91.059839429999997</v>
      </c>
      <c r="G1668" s="8" t="s">
        <v>957</v>
      </c>
      <c r="H1668" s="8">
        <v>2.9</v>
      </c>
      <c r="I1668" s="8">
        <v>-19.27</v>
      </c>
      <c r="J1668" s="12">
        <v>2.7054032650000002</v>
      </c>
      <c r="K1668" s="8">
        <v>1081.33</v>
      </c>
      <c r="L1668" s="8">
        <f t="shared" si="27"/>
        <v>2925433.7125424501</v>
      </c>
      <c r="M1668" s="8">
        <v>1</v>
      </c>
      <c r="N1668" s="12">
        <v>0.99268317250293547</v>
      </c>
      <c r="O1668" s="8">
        <v>287</v>
      </c>
      <c r="P1668" s="8">
        <v>2.5900872116379294</v>
      </c>
      <c r="Q1668" s="8" t="s">
        <v>2070</v>
      </c>
      <c r="R1668" s="12">
        <v>24.770781221965194</v>
      </c>
      <c r="S1668" s="8">
        <v>146</v>
      </c>
    </row>
    <row r="1669" spans="1:19">
      <c r="A1669" s="8" t="s">
        <v>565</v>
      </c>
      <c r="B1669" s="8">
        <v>1</v>
      </c>
      <c r="C1669" s="9">
        <v>39311</v>
      </c>
      <c r="D1669" s="8" t="s">
        <v>947</v>
      </c>
      <c r="E1669" s="8">
        <v>36.921599550000003</v>
      </c>
      <c r="F1669" s="8">
        <v>-87.455429649999999</v>
      </c>
      <c r="G1669" s="8" t="s">
        <v>957</v>
      </c>
      <c r="H1669" s="8">
        <v>2.65</v>
      </c>
      <c r="I1669" s="8">
        <v>-24.54</v>
      </c>
      <c r="J1669" s="12">
        <v>19.27078792</v>
      </c>
      <c r="K1669" s="8">
        <v>1292.73</v>
      </c>
      <c r="L1669" s="8">
        <f t="shared" ref="L1669:L1732" si="28">J1669*K1669*1000</f>
        <v>24911925.667821601</v>
      </c>
      <c r="M1669" s="8">
        <v>2</v>
      </c>
      <c r="N1669" s="12">
        <v>38.781915041696955</v>
      </c>
      <c r="O1669" s="8">
        <v>2606</v>
      </c>
      <c r="P1669" s="8">
        <v>39.64437108910905</v>
      </c>
      <c r="Q1669" s="8" t="s">
        <v>2071</v>
      </c>
      <c r="R1669" s="12">
        <v>73.908943829663471</v>
      </c>
      <c r="S1669" s="8">
        <v>215</v>
      </c>
    </row>
    <row r="1670" spans="1:19">
      <c r="A1670" s="8" t="s">
        <v>566</v>
      </c>
      <c r="B1670" s="8">
        <v>1</v>
      </c>
      <c r="C1670" s="9">
        <v>39301</v>
      </c>
      <c r="D1670" s="8" t="s">
        <v>947</v>
      </c>
      <c r="E1670" s="8">
        <v>45.117685979999997</v>
      </c>
      <c r="F1670" s="8">
        <v>-97.52639653</v>
      </c>
      <c r="G1670" s="8" t="s">
        <v>953</v>
      </c>
      <c r="H1670" s="8">
        <v>4.1500000000000004</v>
      </c>
      <c r="I1670" s="8">
        <v>-23.98</v>
      </c>
      <c r="J1670" s="12">
        <v>22.64341503</v>
      </c>
      <c r="K1670" s="8">
        <v>562.32000000000005</v>
      </c>
      <c r="L1670" s="8">
        <f t="shared" si="28"/>
        <v>12732845.139669603</v>
      </c>
      <c r="M1670" s="8">
        <v>2</v>
      </c>
      <c r="N1670" s="12">
        <v>39.902493197378803</v>
      </c>
      <c r="O1670" s="8">
        <v>4791</v>
      </c>
      <c r="P1670" s="8">
        <v>40.25357030798547</v>
      </c>
      <c r="Q1670" s="8" t="s">
        <v>2071</v>
      </c>
      <c r="R1670" s="12">
        <v>101.43378497557433</v>
      </c>
      <c r="S1670" s="8">
        <v>2435</v>
      </c>
    </row>
    <row r="1671" spans="1:19">
      <c r="A1671" s="8" t="s">
        <v>567</v>
      </c>
      <c r="B1671" s="8">
        <v>1</v>
      </c>
      <c r="C1671" s="9">
        <v>39295</v>
      </c>
      <c r="D1671" s="8" t="s">
        <v>947</v>
      </c>
      <c r="E1671" s="8">
        <v>39.294587540000002</v>
      </c>
      <c r="F1671" s="8">
        <v>-111.2808196</v>
      </c>
      <c r="G1671" s="8" t="s">
        <v>949</v>
      </c>
      <c r="H1671" s="8">
        <v>7.6</v>
      </c>
      <c r="I1671" s="8">
        <v>-26.92</v>
      </c>
      <c r="J1671" s="12">
        <v>380.60714689999998</v>
      </c>
      <c r="K1671" s="8">
        <v>670.06</v>
      </c>
      <c r="L1671" s="8">
        <f t="shared" si="28"/>
        <v>255029624.85181397</v>
      </c>
      <c r="M1671" s="8">
        <v>3</v>
      </c>
      <c r="N1671" s="12">
        <v>2.4715953653575494E-3</v>
      </c>
      <c r="O1671" s="8">
        <v>168</v>
      </c>
      <c r="P1671" s="8">
        <v>6.9162241769244077E-3</v>
      </c>
      <c r="Q1671" s="8" t="s">
        <v>2069</v>
      </c>
      <c r="R1671" s="12">
        <v>6.9869192571295935</v>
      </c>
      <c r="S1671" s="8">
        <v>363</v>
      </c>
    </row>
    <row r="1672" spans="1:19">
      <c r="A1672" s="8" t="s">
        <v>568</v>
      </c>
      <c r="B1672" s="8">
        <v>1</v>
      </c>
      <c r="C1672" s="9">
        <v>39259</v>
      </c>
      <c r="D1672" s="8" t="s">
        <v>947</v>
      </c>
      <c r="E1672" s="8">
        <v>32.755987009999998</v>
      </c>
      <c r="F1672" s="8">
        <v>-86.383108210000003</v>
      </c>
      <c r="G1672" s="8" t="s">
        <v>957</v>
      </c>
      <c r="H1672" s="8">
        <v>9.08</v>
      </c>
      <c r="I1672" s="8">
        <v>-28.45</v>
      </c>
      <c r="J1672" s="12">
        <v>26089.933710000001</v>
      </c>
      <c r="K1672" s="8">
        <v>1436.57</v>
      </c>
      <c r="L1672" s="8">
        <f t="shared" si="28"/>
        <v>37480016069.774704</v>
      </c>
      <c r="M1672" s="8">
        <v>5</v>
      </c>
      <c r="N1672" s="12">
        <v>4.5278709410718543</v>
      </c>
      <c r="O1672" s="8">
        <v>233</v>
      </c>
      <c r="P1672" s="8">
        <v>4.9419142008237777</v>
      </c>
      <c r="Q1672" s="8" t="s">
        <v>2069</v>
      </c>
      <c r="R1672" s="12">
        <v>23.714999496437844</v>
      </c>
      <c r="S1672" s="8">
        <v>175</v>
      </c>
    </row>
    <row r="1673" spans="1:19">
      <c r="A1673" s="8" t="s">
        <v>569</v>
      </c>
      <c r="B1673" s="8">
        <v>1</v>
      </c>
      <c r="C1673" s="9">
        <v>39302</v>
      </c>
      <c r="D1673" s="8" t="s">
        <v>947</v>
      </c>
      <c r="E1673" s="8">
        <v>45.068128139999999</v>
      </c>
      <c r="F1673" s="8">
        <v>-116.1697398</v>
      </c>
      <c r="G1673" s="8" t="s">
        <v>949</v>
      </c>
      <c r="H1673" s="8">
        <v>3.25</v>
      </c>
      <c r="I1673" s="8">
        <v>-20.25</v>
      </c>
      <c r="J1673" s="12">
        <v>17.939011000000001</v>
      </c>
      <c r="K1673" s="8">
        <v>1357.76</v>
      </c>
      <c r="L1673" s="8">
        <f t="shared" si="28"/>
        <v>24356871.57536</v>
      </c>
      <c r="M1673" s="8">
        <v>2</v>
      </c>
      <c r="N1673" s="12">
        <v>0</v>
      </c>
      <c r="O1673" s="8">
        <v>181</v>
      </c>
      <c r="P1673" s="8">
        <v>0</v>
      </c>
      <c r="Q1673" s="8" t="s">
        <v>2069</v>
      </c>
      <c r="R1673" s="12">
        <v>4.4490928649999999</v>
      </c>
      <c r="S1673" s="8">
        <v>16</v>
      </c>
    </row>
    <row r="1674" spans="1:19">
      <c r="A1674" s="8" t="s">
        <v>570</v>
      </c>
      <c r="B1674" s="8">
        <v>1</v>
      </c>
      <c r="C1674" s="9">
        <v>39315</v>
      </c>
      <c r="D1674" s="8" t="s">
        <v>947</v>
      </c>
      <c r="E1674" s="8">
        <v>36.986254930000001</v>
      </c>
      <c r="F1674" s="8">
        <v>-87.205700410000006</v>
      </c>
      <c r="G1674" s="8" t="s">
        <v>953</v>
      </c>
      <c r="H1674" s="8">
        <v>6.6</v>
      </c>
      <c r="I1674" s="8">
        <v>-27.27</v>
      </c>
      <c r="J1674" s="12">
        <v>60.723858</v>
      </c>
      <c r="K1674" s="8">
        <v>1302.53</v>
      </c>
      <c r="L1674" s="8">
        <f t="shared" si="28"/>
        <v>79094646.760739997</v>
      </c>
      <c r="M1674" s="8">
        <v>2</v>
      </c>
      <c r="N1674" s="12">
        <v>37.127799636841253</v>
      </c>
      <c r="O1674" s="8">
        <v>932</v>
      </c>
      <c r="P1674" s="8">
        <v>37.432254968220228</v>
      </c>
      <c r="Q1674" s="8" t="s">
        <v>2071</v>
      </c>
      <c r="R1674" s="12">
        <v>81.758956274817052</v>
      </c>
      <c r="S1674" s="8">
        <v>257</v>
      </c>
    </row>
    <row r="1675" spans="1:19">
      <c r="A1675" s="8" t="s">
        <v>571</v>
      </c>
      <c r="B1675" s="8">
        <v>1</v>
      </c>
      <c r="C1675" s="9">
        <v>39349</v>
      </c>
      <c r="D1675" s="8" t="s">
        <v>947</v>
      </c>
      <c r="E1675" s="8">
        <v>43.454622399999998</v>
      </c>
      <c r="F1675" s="8">
        <v>-73.590074560000005</v>
      </c>
      <c r="G1675" s="8" t="s">
        <v>951</v>
      </c>
      <c r="H1675" s="8">
        <v>1.43</v>
      </c>
      <c r="I1675" s="8">
        <v>-24.52</v>
      </c>
      <c r="J1675" s="12">
        <v>1.736529263</v>
      </c>
      <c r="K1675" s="8">
        <v>1152</v>
      </c>
      <c r="L1675" s="8">
        <f t="shared" si="28"/>
        <v>2000481.7109759999</v>
      </c>
      <c r="M1675" s="8">
        <v>1</v>
      </c>
      <c r="N1675" s="12">
        <v>0</v>
      </c>
      <c r="O1675" s="8">
        <v>166</v>
      </c>
      <c r="P1675" s="8">
        <v>0</v>
      </c>
      <c r="Q1675" s="8" t="s">
        <v>2069</v>
      </c>
      <c r="R1675" s="12">
        <v>8.6862173079999998</v>
      </c>
      <c r="S1675" s="8">
        <v>42</v>
      </c>
    </row>
    <row r="1676" spans="1:19">
      <c r="A1676" s="8" t="s">
        <v>572</v>
      </c>
      <c r="B1676" s="8">
        <v>1</v>
      </c>
      <c r="C1676" s="9">
        <v>39344</v>
      </c>
      <c r="D1676" s="8" t="s">
        <v>947</v>
      </c>
      <c r="E1676" s="8">
        <v>36.387271830000003</v>
      </c>
      <c r="F1676" s="8">
        <v>-96.823240720000001</v>
      </c>
      <c r="G1676" s="8" t="s">
        <v>954</v>
      </c>
      <c r="H1676" s="8">
        <v>3.93</v>
      </c>
      <c r="I1676" s="8">
        <v>-29.11</v>
      </c>
      <c r="J1676" s="12">
        <v>11.34637365</v>
      </c>
      <c r="K1676" s="8">
        <v>998.46</v>
      </c>
      <c r="L1676" s="8">
        <f t="shared" si="28"/>
        <v>11328900.234579001</v>
      </c>
      <c r="M1676" s="8">
        <v>2</v>
      </c>
      <c r="N1676" s="12">
        <v>11.321816252719652</v>
      </c>
      <c r="O1676" s="8">
        <v>1136</v>
      </c>
      <c r="P1676" s="8">
        <v>11.440700863222498</v>
      </c>
      <c r="Q1676" s="8" t="s">
        <v>2069</v>
      </c>
      <c r="R1676" s="12">
        <v>32.696421821034853</v>
      </c>
      <c r="S1676" s="8">
        <v>176</v>
      </c>
    </row>
    <row r="1677" spans="1:19">
      <c r="A1677" s="8" t="s">
        <v>573</v>
      </c>
      <c r="B1677" s="8">
        <v>1</v>
      </c>
      <c r="C1677" s="9">
        <v>39260</v>
      </c>
      <c r="D1677" s="8" t="s">
        <v>947</v>
      </c>
      <c r="E1677" s="8">
        <v>46.011559470000002</v>
      </c>
      <c r="F1677" s="8">
        <v>-109.1798402</v>
      </c>
      <c r="G1677" s="8" t="s">
        <v>956</v>
      </c>
      <c r="H1677" s="8">
        <v>14.18</v>
      </c>
      <c r="I1677" s="8">
        <v>-21.23</v>
      </c>
      <c r="J1677" s="12">
        <v>126.1623881</v>
      </c>
      <c r="K1677" s="8">
        <v>388.92</v>
      </c>
      <c r="L1677" s="8">
        <f t="shared" si="28"/>
        <v>49067075.979851998</v>
      </c>
      <c r="M1677" s="8">
        <v>3</v>
      </c>
      <c r="N1677" s="12">
        <v>6.7770723349203941</v>
      </c>
      <c r="O1677" s="8">
        <v>4316</v>
      </c>
      <c r="P1677" s="8">
        <v>6.8527159580692807</v>
      </c>
      <c r="Q1677" s="8" t="s">
        <v>2071</v>
      </c>
      <c r="R1677" s="12">
        <v>19.383535162034896</v>
      </c>
      <c r="S1677" s="8">
        <v>27370</v>
      </c>
    </row>
    <row r="1678" spans="1:19">
      <c r="A1678" s="8" t="s">
        <v>574</v>
      </c>
      <c r="B1678" s="8">
        <v>1</v>
      </c>
      <c r="C1678" s="9">
        <v>39324</v>
      </c>
      <c r="D1678" s="8" t="s">
        <v>947</v>
      </c>
      <c r="E1678" s="8">
        <v>40.222923610000002</v>
      </c>
      <c r="F1678" s="8">
        <v>-104.9523623</v>
      </c>
      <c r="G1678" s="8" t="s">
        <v>954</v>
      </c>
      <c r="H1678" s="8">
        <v>4.57</v>
      </c>
      <c r="I1678" s="8">
        <v>-23.68</v>
      </c>
      <c r="J1678" s="12">
        <v>30.919966070000001</v>
      </c>
      <c r="K1678" s="8">
        <v>363.54</v>
      </c>
      <c r="L1678" s="8">
        <f t="shared" si="28"/>
        <v>11240644.465087799</v>
      </c>
      <c r="M1678" s="8">
        <v>2</v>
      </c>
      <c r="N1678" s="12">
        <v>39.933337223096117</v>
      </c>
      <c r="O1678" s="8">
        <v>3372</v>
      </c>
      <c r="P1678" s="8">
        <v>40.246657173708854</v>
      </c>
      <c r="Q1678" s="8" t="s">
        <v>2071</v>
      </c>
      <c r="R1678" s="12">
        <v>111.83247551239108</v>
      </c>
      <c r="S1678" s="8">
        <v>3491</v>
      </c>
    </row>
    <row r="1679" spans="1:19">
      <c r="A1679" s="8" t="s">
        <v>575</v>
      </c>
      <c r="B1679" s="8">
        <v>1</v>
      </c>
      <c r="C1679" s="9">
        <v>39273</v>
      </c>
      <c r="D1679" s="8" t="s">
        <v>947</v>
      </c>
      <c r="E1679" s="8">
        <v>48.39247752</v>
      </c>
      <c r="F1679" s="8">
        <v>-112.5192316</v>
      </c>
      <c r="G1679" s="8" t="s">
        <v>956</v>
      </c>
      <c r="H1679" s="8">
        <v>3.9</v>
      </c>
      <c r="I1679" s="8">
        <v>-20.54</v>
      </c>
      <c r="J1679" s="12">
        <v>0.20376773200000001</v>
      </c>
      <c r="K1679" s="8">
        <v>340</v>
      </c>
      <c r="L1679" s="8">
        <f t="shared" si="28"/>
        <v>69281.028880000013</v>
      </c>
      <c r="M1679" s="8">
        <v>1</v>
      </c>
      <c r="N1679" s="12">
        <v>0</v>
      </c>
      <c r="O1679" s="8">
        <v>419</v>
      </c>
      <c r="P1679" s="8">
        <v>0</v>
      </c>
      <c r="Q1679" s="8" t="s">
        <v>2069</v>
      </c>
      <c r="R1679" s="12">
        <v>1.961462021</v>
      </c>
      <c r="S1679" s="8">
        <v>685</v>
      </c>
    </row>
    <row r="1680" spans="1:19">
      <c r="A1680" s="8" t="s">
        <v>576</v>
      </c>
      <c r="B1680" s="8">
        <v>1</v>
      </c>
      <c r="C1680" s="9">
        <v>39275</v>
      </c>
      <c r="D1680" s="8" t="s">
        <v>947</v>
      </c>
      <c r="E1680" s="8">
        <v>39.469199439999997</v>
      </c>
      <c r="F1680" s="8">
        <v>-79.499113280000003</v>
      </c>
      <c r="G1680" s="8" t="s">
        <v>957</v>
      </c>
      <c r="H1680" s="8">
        <v>5.65</v>
      </c>
      <c r="I1680" s="8">
        <v>-23.05</v>
      </c>
      <c r="J1680" s="12">
        <v>4.8741380080000001</v>
      </c>
      <c r="K1680" s="8">
        <v>1360</v>
      </c>
      <c r="L1680" s="8">
        <f t="shared" si="28"/>
        <v>6628827.6908799997</v>
      </c>
      <c r="M1680" s="8">
        <v>1</v>
      </c>
      <c r="N1680" s="12">
        <v>1.0075127774264696</v>
      </c>
      <c r="O1680" s="8">
        <v>125</v>
      </c>
      <c r="P1680" s="8">
        <v>4.239160860461217</v>
      </c>
      <c r="Q1680" s="8" t="s">
        <v>2070</v>
      </c>
      <c r="R1680" s="12">
        <v>33.825598504170088</v>
      </c>
      <c r="S1680" s="8">
        <v>60</v>
      </c>
    </row>
    <row r="1681" spans="1:19">
      <c r="A1681" s="8" t="s">
        <v>577</v>
      </c>
      <c r="B1681" s="8">
        <v>1</v>
      </c>
      <c r="C1681" s="9">
        <v>39302</v>
      </c>
      <c r="D1681" s="8" t="s">
        <v>947</v>
      </c>
      <c r="E1681" s="8">
        <v>36.579792679999997</v>
      </c>
      <c r="F1681" s="8">
        <v>-81.997014820000004</v>
      </c>
      <c r="G1681" s="8" t="s">
        <v>957</v>
      </c>
      <c r="H1681" s="8">
        <v>7</v>
      </c>
      <c r="I1681" s="8">
        <v>-30.55</v>
      </c>
      <c r="J1681" s="12">
        <v>1820.246989</v>
      </c>
      <c r="K1681" s="8">
        <v>1207.69</v>
      </c>
      <c r="L1681" s="8">
        <f t="shared" si="28"/>
        <v>2198294086.1454101</v>
      </c>
      <c r="M1681" s="8">
        <v>4</v>
      </c>
      <c r="N1681" s="12">
        <v>4.5714110938161268</v>
      </c>
      <c r="O1681" s="8">
        <v>396</v>
      </c>
      <c r="P1681" s="8">
        <v>4.9667342126283289</v>
      </c>
      <c r="Q1681" s="8" t="s">
        <v>2070</v>
      </c>
      <c r="R1681" s="12">
        <v>30.993718647589112</v>
      </c>
      <c r="S1681" s="8">
        <v>192</v>
      </c>
    </row>
    <row r="1682" spans="1:19">
      <c r="A1682" s="8" t="s">
        <v>578</v>
      </c>
      <c r="B1682" s="8">
        <v>1</v>
      </c>
      <c r="C1682" s="9">
        <v>39317</v>
      </c>
      <c r="D1682" s="8" t="s">
        <v>947</v>
      </c>
      <c r="E1682" s="8">
        <v>28.63214331</v>
      </c>
      <c r="F1682" s="8">
        <v>-81.355340670000004</v>
      </c>
      <c r="G1682" s="8" t="s">
        <v>950</v>
      </c>
      <c r="H1682" s="8">
        <v>3.67</v>
      </c>
      <c r="I1682" s="8">
        <v>-18.87</v>
      </c>
      <c r="J1682" s="12">
        <v>4.0018907979999998</v>
      </c>
      <c r="K1682" s="8">
        <v>1311.25</v>
      </c>
      <c r="L1682" s="8">
        <f t="shared" si="28"/>
        <v>5247479.3088774998</v>
      </c>
      <c r="M1682" s="8">
        <v>1</v>
      </c>
      <c r="N1682" s="12">
        <v>0</v>
      </c>
      <c r="O1682" s="8">
        <v>804</v>
      </c>
      <c r="P1682" s="8">
        <v>36.953561345028987</v>
      </c>
      <c r="Q1682" s="8" t="s">
        <v>2070</v>
      </c>
      <c r="R1682" s="12">
        <v>94.267315745062803</v>
      </c>
      <c r="S1682" s="8">
        <v>249</v>
      </c>
    </row>
    <row r="1683" spans="1:19">
      <c r="A1683" s="8" t="s">
        <v>579</v>
      </c>
      <c r="B1683" s="8">
        <v>1</v>
      </c>
      <c r="C1683" s="9">
        <v>39266</v>
      </c>
      <c r="D1683" s="8" t="s">
        <v>947</v>
      </c>
      <c r="E1683" s="8">
        <v>41.204516400000003</v>
      </c>
      <c r="F1683" s="8">
        <v>-86.405543859999995</v>
      </c>
      <c r="G1683" s="8" t="s">
        <v>952</v>
      </c>
      <c r="H1683" s="8">
        <v>10.5</v>
      </c>
      <c r="I1683" s="8">
        <v>-23.18</v>
      </c>
      <c r="J1683" s="12">
        <v>35.789530360000001</v>
      </c>
      <c r="K1683" s="8">
        <v>990.5</v>
      </c>
      <c r="L1683" s="8">
        <f t="shared" si="28"/>
        <v>35449529.82158</v>
      </c>
      <c r="M1683" s="8">
        <v>2</v>
      </c>
      <c r="N1683" s="12">
        <v>61.42457656993966</v>
      </c>
      <c r="O1683" s="8">
        <v>584</v>
      </c>
      <c r="P1683" s="8">
        <v>62.027027899228351</v>
      </c>
      <c r="Q1683" s="8" t="s">
        <v>2071</v>
      </c>
      <c r="R1683" s="12">
        <v>120.47073193029054</v>
      </c>
      <c r="S1683" s="8">
        <v>390</v>
      </c>
    </row>
    <row r="1684" spans="1:19">
      <c r="A1684" s="8" t="s">
        <v>580</v>
      </c>
      <c r="B1684" s="8">
        <v>1</v>
      </c>
      <c r="C1684" s="9">
        <v>39307</v>
      </c>
      <c r="D1684" s="8" t="s">
        <v>947</v>
      </c>
      <c r="E1684" s="8">
        <v>35.520433580000002</v>
      </c>
      <c r="F1684" s="8">
        <v>-94.970460639999999</v>
      </c>
      <c r="G1684" s="8" t="s">
        <v>957</v>
      </c>
      <c r="H1684" s="8">
        <v>1.59</v>
      </c>
      <c r="I1684" s="8">
        <v>-26.52</v>
      </c>
      <c r="J1684" s="12">
        <v>1.3349786189999999</v>
      </c>
      <c r="K1684" s="8">
        <v>1191</v>
      </c>
      <c r="L1684" s="8">
        <f t="shared" si="28"/>
        <v>1589959.5352289998</v>
      </c>
      <c r="M1684" s="8">
        <v>1</v>
      </c>
      <c r="N1684" s="12">
        <v>0.95738414893669543</v>
      </c>
      <c r="O1684" s="8">
        <v>416</v>
      </c>
      <c r="P1684" s="8">
        <v>2.0986883281311939</v>
      </c>
      <c r="Q1684" s="8" t="s">
        <v>2069</v>
      </c>
      <c r="R1684" s="12">
        <v>18.898317011471253</v>
      </c>
      <c r="S1684" s="8">
        <v>78</v>
      </c>
    </row>
    <row r="1685" spans="1:19">
      <c r="A1685" s="8" t="s">
        <v>581</v>
      </c>
      <c r="B1685" s="8">
        <v>1</v>
      </c>
      <c r="C1685" s="9">
        <v>39294</v>
      </c>
      <c r="D1685" s="8" t="s">
        <v>947</v>
      </c>
      <c r="E1685" s="8">
        <v>40.188535530000003</v>
      </c>
      <c r="F1685" s="8">
        <v>-83.965492179999998</v>
      </c>
      <c r="G1685" s="8" t="s">
        <v>953</v>
      </c>
      <c r="H1685" s="8">
        <v>10.3</v>
      </c>
      <c r="I1685" s="8">
        <v>-27.3</v>
      </c>
      <c r="J1685" s="12">
        <v>21.926999030000001</v>
      </c>
      <c r="K1685" s="8">
        <v>985.89</v>
      </c>
      <c r="L1685" s="8">
        <f t="shared" si="28"/>
        <v>21617609.0736867</v>
      </c>
      <c r="M1685" s="8">
        <v>2</v>
      </c>
      <c r="N1685" s="12">
        <v>63.047246780491143</v>
      </c>
      <c r="O1685" s="8">
        <v>1166</v>
      </c>
      <c r="P1685" s="8">
        <v>63.927330291399201</v>
      </c>
      <c r="Q1685" s="8" t="s">
        <v>2071</v>
      </c>
      <c r="R1685" s="12">
        <v>156.06636916576454</v>
      </c>
      <c r="S1685" s="8">
        <v>392</v>
      </c>
    </row>
    <row r="1686" spans="1:19">
      <c r="A1686" s="8" t="s">
        <v>582</v>
      </c>
      <c r="B1686" s="8">
        <v>1</v>
      </c>
      <c r="C1686" s="9">
        <v>39313</v>
      </c>
      <c r="D1686" s="8" t="s">
        <v>947</v>
      </c>
      <c r="E1686" s="8">
        <v>40.430319359999999</v>
      </c>
      <c r="F1686" s="8">
        <v>-101.5543964</v>
      </c>
      <c r="G1686" s="8" t="s">
        <v>954</v>
      </c>
      <c r="H1686" s="8">
        <v>1.63</v>
      </c>
      <c r="I1686" s="8">
        <v>-24.32</v>
      </c>
      <c r="J1686" s="12">
        <v>2841.3313499999999</v>
      </c>
      <c r="K1686" s="8">
        <v>459.51</v>
      </c>
      <c r="L1686" s="8">
        <f t="shared" si="28"/>
        <v>1305620168.6385</v>
      </c>
      <c r="M1686" s="8">
        <v>4</v>
      </c>
      <c r="N1686" s="12">
        <v>39.600482745527025</v>
      </c>
      <c r="O1686" s="8">
        <v>734</v>
      </c>
      <c r="P1686" s="8">
        <v>39.609119879154541</v>
      </c>
      <c r="Q1686" s="8" t="s">
        <v>2071</v>
      </c>
      <c r="R1686" s="12">
        <v>62.764093601469696</v>
      </c>
      <c r="S1686" s="8">
        <v>290</v>
      </c>
    </row>
    <row r="1687" spans="1:19">
      <c r="A1687" s="8" t="s">
        <v>583</v>
      </c>
      <c r="B1687" s="8">
        <v>1</v>
      </c>
      <c r="C1687" s="9">
        <v>39253</v>
      </c>
      <c r="D1687" s="8" t="s">
        <v>947</v>
      </c>
      <c r="E1687" s="8">
        <v>35.37133652</v>
      </c>
      <c r="F1687" s="8">
        <v>-86.381675799999996</v>
      </c>
      <c r="G1687" s="8" t="s">
        <v>957</v>
      </c>
      <c r="H1687" s="8">
        <v>4.7</v>
      </c>
      <c r="I1687" s="8">
        <v>-19.850000000000001</v>
      </c>
      <c r="J1687" s="12">
        <v>2.37450099</v>
      </c>
      <c r="K1687" s="8">
        <v>1488.33</v>
      </c>
      <c r="L1687" s="8">
        <f t="shared" si="28"/>
        <v>3534041.0584466998</v>
      </c>
      <c r="M1687" s="8">
        <v>1</v>
      </c>
      <c r="N1687" s="12">
        <v>12.260282494133643</v>
      </c>
      <c r="O1687" s="8">
        <v>2072</v>
      </c>
      <c r="P1687" s="8">
        <v>12.396024350109874</v>
      </c>
      <c r="Q1687" s="8" t="s">
        <v>2070</v>
      </c>
      <c r="R1687" s="12">
        <v>62.035323455832284</v>
      </c>
      <c r="S1687" s="8">
        <v>133</v>
      </c>
    </row>
    <row r="1688" spans="1:19">
      <c r="A1688" s="8" t="s">
        <v>584</v>
      </c>
      <c r="B1688" s="8">
        <v>1</v>
      </c>
      <c r="C1688" s="9">
        <v>39315</v>
      </c>
      <c r="D1688" s="8" t="s">
        <v>947</v>
      </c>
      <c r="E1688" s="8">
        <v>42.974301709999999</v>
      </c>
      <c r="F1688" s="8">
        <v>-76.068884580000002</v>
      </c>
      <c r="G1688" s="8" t="s">
        <v>951</v>
      </c>
      <c r="H1688" s="8">
        <v>6.18</v>
      </c>
      <c r="I1688" s="8">
        <v>-24.24</v>
      </c>
      <c r="J1688" s="12">
        <v>112.87146130000001</v>
      </c>
      <c r="K1688" s="8">
        <v>1046.5999999999999</v>
      </c>
      <c r="L1688" s="8">
        <f t="shared" si="28"/>
        <v>118131271.39658</v>
      </c>
      <c r="M1688" s="8">
        <v>3</v>
      </c>
      <c r="N1688" s="12">
        <v>6.6926225017341929</v>
      </c>
      <c r="O1688" s="8">
        <v>257</v>
      </c>
      <c r="P1688" s="8">
        <v>7.4900162598497353</v>
      </c>
      <c r="Q1688" s="8" t="s">
        <v>2070</v>
      </c>
      <c r="R1688" s="12">
        <v>46.703461801230439</v>
      </c>
      <c r="S1688" s="8">
        <v>426</v>
      </c>
    </row>
    <row r="1689" spans="1:19">
      <c r="A1689" s="8" t="s">
        <v>585</v>
      </c>
      <c r="B1689" s="8">
        <v>1</v>
      </c>
      <c r="C1689" s="9">
        <v>39308</v>
      </c>
      <c r="D1689" s="8" t="s">
        <v>947</v>
      </c>
      <c r="E1689" s="8">
        <v>44.824534020000002</v>
      </c>
      <c r="F1689" s="8">
        <v>-96.614887820000007</v>
      </c>
      <c r="G1689" s="8" t="s">
        <v>953</v>
      </c>
      <c r="H1689" s="8">
        <v>2.2000000000000002</v>
      </c>
      <c r="I1689" s="8">
        <v>-23.99</v>
      </c>
      <c r="J1689" s="12">
        <v>6.0855987059999999</v>
      </c>
      <c r="K1689" s="8">
        <v>631.71</v>
      </c>
      <c r="L1689" s="8">
        <f t="shared" si="28"/>
        <v>3844333.5585672604</v>
      </c>
      <c r="M1689" s="8">
        <v>1</v>
      </c>
      <c r="N1689" s="12">
        <v>31.226387473206486</v>
      </c>
      <c r="O1689" s="8">
        <v>5338</v>
      </c>
      <c r="P1689" s="8">
        <v>31.24713270216408</v>
      </c>
      <c r="Q1689" s="8" t="s">
        <v>2071</v>
      </c>
      <c r="R1689" s="12">
        <v>79.873610085937813</v>
      </c>
      <c r="S1689" s="8">
        <v>851</v>
      </c>
    </row>
    <row r="1690" spans="1:19">
      <c r="A1690" s="8" t="s">
        <v>586</v>
      </c>
      <c r="B1690" s="8">
        <v>1</v>
      </c>
      <c r="C1690" s="9">
        <v>39343</v>
      </c>
      <c r="D1690" s="8" t="s">
        <v>947</v>
      </c>
      <c r="E1690" s="8">
        <v>33.730444110000001</v>
      </c>
      <c r="F1690" s="8">
        <v>-96.775803069999995</v>
      </c>
      <c r="G1690" s="8" t="s">
        <v>954</v>
      </c>
      <c r="H1690" s="8">
        <v>7.56</v>
      </c>
      <c r="I1690" s="8">
        <v>-32.54</v>
      </c>
      <c r="J1690" s="12">
        <v>0.12814993899999999</v>
      </c>
      <c r="K1690" s="8">
        <v>1051</v>
      </c>
      <c r="L1690" s="8">
        <f t="shared" si="28"/>
        <v>134685.58588899998</v>
      </c>
      <c r="M1690" s="8">
        <v>1</v>
      </c>
      <c r="N1690" s="12">
        <v>0</v>
      </c>
      <c r="O1690" s="8">
        <v>1180</v>
      </c>
      <c r="P1690" s="8">
        <v>0</v>
      </c>
      <c r="Q1690" s="8" t="s">
        <v>2069</v>
      </c>
      <c r="R1690" s="12">
        <v>11.35688972</v>
      </c>
      <c r="S1690" s="8">
        <v>857</v>
      </c>
    </row>
    <row r="1691" spans="1:19">
      <c r="A1691" s="8" t="s">
        <v>587</v>
      </c>
      <c r="B1691" s="8">
        <v>1</v>
      </c>
      <c r="C1691" s="9">
        <v>39254</v>
      </c>
      <c r="D1691" s="8" t="s">
        <v>947</v>
      </c>
      <c r="E1691" s="8">
        <v>36.15830485</v>
      </c>
      <c r="F1691" s="8">
        <v>-79.853166700000003</v>
      </c>
      <c r="G1691" s="8" t="s">
        <v>957</v>
      </c>
      <c r="H1691" s="8">
        <v>6.15</v>
      </c>
      <c r="I1691" s="8">
        <v>-30.56</v>
      </c>
      <c r="J1691" s="12">
        <v>180.99380970000001</v>
      </c>
      <c r="K1691" s="8">
        <v>1142.8</v>
      </c>
      <c r="L1691" s="8">
        <f t="shared" si="28"/>
        <v>206839725.72516</v>
      </c>
      <c r="M1691" s="8">
        <v>3</v>
      </c>
      <c r="N1691" s="12">
        <v>6.6624651749070294</v>
      </c>
      <c r="O1691" s="8">
        <v>679</v>
      </c>
      <c r="P1691" s="8">
        <v>11.612118899997938</v>
      </c>
      <c r="Q1691" s="8" t="s">
        <v>2070</v>
      </c>
      <c r="R1691" s="12">
        <v>48.811826809672887</v>
      </c>
      <c r="S1691" s="8">
        <v>99</v>
      </c>
    </row>
    <row r="1692" spans="1:19">
      <c r="A1692" s="8" t="s">
        <v>588</v>
      </c>
      <c r="B1692" s="8">
        <v>1</v>
      </c>
      <c r="C1692" s="9">
        <v>39329</v>
      </c>
      <c r="D1692" s="8" t="s">
        <v>947</v>
      </c>
      <c r="E1692" s="8">
        <v>40.43821209</v>
      </c>
      <c r="F1692" s="8">
        <v>-82.979033139999999</v>
      </c>
      <c r="G1692" s="8" t="s">
        <v>953</v>
      </c>
      <c r="H1692" s="8">
        <v>11.33</v>
      </c>
      <c r="I1692" s="8">
        <v>-30.23</v>
      </c>
      <c r="J1692" s="12">
        <v>270.03872869999998</v>
      </c>
      <c r="K1692" s="8">
        <v>991.28</v>
      </c>
      <c r="L1692" s="8">
        <f t="shared" si="28"/>
        <v>267683990.98573595</v>
      </c>
      <c r="M1692" s="8">
        <v>3</v>
      </c>
      <c r="N1692" s="12">
        <v>40.299496973598366</v>
      </c>
      <c r="O1692" s="8">
        <v>2169</v>
      </c>
      <c r="P1692" s="8">
        <v>41.826643565071713</v>
      </c>
      <c r="Q1692" s="8" t="s">
        <v>2072</v>
      </c>
      <c r="R1692" s="12">
        <v>117.65670625158496</v>
      </c>
      <c r="S1692" s="8">
        <v>297</v>
      </c>
    </row>
    <row r="1693" spans="1:19">
      <c r="A1693" s="8" t="s">
        <v>589</v>
      </c>
      <c r="B1693" s="8">
        <v>1</v>
      </c>
      <c r="C1693" s="9">
        <v>39351</v>
      </c>
      <c r="D1693" s="8" t="s">
        <v>947</v>
      </c>
      <c r="E1693" s="8">
        <v>37.938231469999998</v>
      </c>
      <c r="F1693" s="8">
        <v>-90.923759989999994</v>
      </c>
      <c r="G1693" s="8" t="s">
        <v>957</v>
      </c>
      <c r="H1693" s="8">
        <v>4.47</v>
      </c>
      <c r="I1693" s="8">
        <v>-28.55</v>
      </c>
      <c r="J1693" s="12">
        <v>69.052960100000007</v>
      </c>
      <c r="K1693" s="8">
        <v>1081.8</v>
      </c>
      <c r="L1693" s="8">
        <f t="shared" si="28"/>
        <v>74701492.236179993</v>
      </c>
      <c r="M1693" s="8">
        <v>2</v>
      </c>
      <c r="N1693" s="12">
        <v>2.4020049561930366</v>
      </c>
      <c r="O1693" s="8">
        <v>346</v>
      </c>
      <c r="P1693" s="8">
        <v>3.1065951379830858</v>
      </c>
      <c r="Q1693" s="8" t="s">
        <v>2069</v>
      </c>
      <c r="R1693" s="12">
        <v>16.584058201170421</v>
      </c>
      <c r="S1693" s="8">
        <v>276</v>
      </c>
    </row>
    <row r="1694" spans="1:19">
      <c r="A1694" s="8" t="s">
        <v>590</v>
      </c>
      <c r="B1694" s="8">
        <v>1</v>
      </c>
      <c r="C1694" s="9">
        <v>39285</v>
      </c>
      <c r="D1694" s="8" t="s">
        <v>947</v>
      </c>
      <c r="E1694" s="8">
        <v>45.867962740000003</v>
      </c>
      <c r="F1694" s="8">
        <v>-113.5499319</v>
      </c>
      <c r="G1694" s="8" t="s">
        <v>949</v>
      </c>
      <c r="H1694" s="8">
        <v>1.95</v>
      </c>
      <c r="I1694" s="8">
        <v>-23.12</v>
      </c>
      <c r="J1694" s="12">
        <v>0.72503528799999994</v>
      </c>
      <c r="K1694" s="8">
        <v>1018</v>
      </c>
      <c r="L1694" s="8">
        <f t="shared" si="28"/>
        <v>738085.92318399996</v>
      </c>
      <c r="M1694" s="8">
        <v>1</v>
      </c>
      <c r="N1694" s="12">
        <v>0</v>
      </c>
      <c r="O1694" s="8">
        <v>101</v>
      </c>
      <c r="P1694" s="8">
        <v>0</v>
      </c>
      <c r="Q1694" s="8" t="s">
        <v>2069</v>
      </c>
      <c r="R1694" s="12">
        <v>4.7996139529999997</v>
      </c>
      <c r="S1694" s="8">
        <v>16</v>
      </c>
    </row>
    <row r="1695" spans="1:19">
      <c r="A1695" s="8" t="s">
        <v>591</v>
      </c>
      <c r="B1695" s="8">
        <v>1</v>
      </c>
      <c r="C1695" s="9">
        <v>39281</v>
      </c>
      <c r="D1695" s="8" t="s">
        <v>947</v>
      </c>
      <c r="E1695" s="8">
        <v>36.57446101</v>
      </c>
      <c r="F1695" s="8">
        <v>-104.6630512</v>
      </c>
      <c r="G1695" s="8" t="s">
        <v>954</v>
      </c>
      <c r="H1695" s="8">
        <v>6.51</v>
      </c>
      <c r="I1695" s="8">
        <v>-19.93</v>
      </c>
      <c r="J1695" s="12">
        <v>58.394962059999997</v>
      </c>
      <c r="K1695" s="8">
        <v>419.06</v>
      </c>
      <c r="L1695" s="8">
        <f t="shared" si="28"/>
        <v>24470992.800863598</v>
      </c>
      <c r="M1695" s="8">
        <v>2</v>
      </c>
      <c r="N1695" s="12">
        <v>0</v>
      </c>
      <c r="O1695" s="8">
        <v>524</v>
      </c>
      <c r="P1695" s="8">
        <v>4.240395117400304E-3</v>
      </c>
      <c r="Q1695" s="8" t="s">
        <v>2069</v>
      </c>
      <c r="R1695" s="12">
        <v>3.6982158545203352</v>
      </c>
      <c r="S1695" s="8">
        <v>482</v>
      </c>
    </row>
    <row r="1696" spans="1:19">
      <c r="A1696" s="8" t="s">
        <v>592</v>
      </c>
      <c r="B1696" s="8">
        <v>1</v>
      </c>
      <c r="C1696" s="9">
        <v>39301</v>
      </c>
      <c r="D1696" s="8" t="s">
        <v>947</v>
      </c>
      <c r="E1696" s="8">
        <v>38.380387630000001</v>
      </c>
      <c r="F1696" s="8">
        <v>-75.596614450000004</v>
      </c>
      <c r="G1696" s="8" t="s">
        <v>950</v>
      </c>
      <c r="H1696" s="8">
        <v>11.31</v>
      </c>
      <c r="I1696" s="8">
        <v>-27.62</v>
      </c>
      <c r="J1696" s="12">
        <v>99.742645490000001</v>
      </c>
      <c r="K1696" s="8">
        <v>1153.69</v>
      </c>
      <c r="L1696" s="8">
        <f t="shared" si="28"/>
        <v>115072092.6753581</v>
      </c>
      <c r="M1696" s="8">
        <v>2</v>
      </c>
      <c r="N1696" s="12">
        <v>14.231306318642941</v>
      </c>
      <c r="O1696" s="8">
        <v>2506</v>
      </c>
      <c r="P1696" s="8">
        <v>15.120574993182887</v>
      </c>
      <c r="Q1696" s="8" t="s">
        <v>2070</v>
      </c>
      <c r="R1696" s="12">
        <v>58.983502390672129</v>
      </c>
      <c r="S1696" s="8">
        <v>152</v>
      </c>
    </row>
    <row r="1697" spans="1:19">
      <c r="A1697" s="8" t="s">
        <v>593</v>
      </c>
      <c r="B1697" s="8">
        <v>1</v>
      </c>
      <c r="C1697" s="9">
        <v>39330</v>
      </c>
      <c r="D1697" s="8" t="s">
        <v>947</v>
      </c>
      <c r="E1697" s="8">
        <v>41.328678770000003</v>
      </c>
      <c r="F1697" s="8">
        <v>-81.386077200000003</v>
      </c>
      <c r="G1697" s="8" t="s">
        <v>951</v>
      </c>
      <c r="H1697" s="8">
        <v>6.54</v>
      </c>
      <c r="I1697" s="8">
        <v>-28.17</v>
      </c>
      <c r="J1697" s="12">
        <v>19.362191240000001</v>
      </c>
      <c r="K1697" s="8">
        <v>1019.22</v>
      </c>
      <c r="L1697" s="8">
        <f t="shared" si="28"/>
        <v>19734332.555632804</v>
      </c>
      <c r="M1697" s="8">
        <v>2</v>
      </c>
      <c r="N1697" s="12">
        <v>0.36541715228921579</v>
      </c>
      <c r="O1697" s="8">
        <v>1360</v>
      </c>
      <c r="P1697" s="8">
        <v>8.9415316138050933</v>
      </c>
      <c r="Q1697" s="8" t="s">
        <v>2070</v>
      </c>
      <c r="R1697" s="12">
        <v>61.805232696375732</v>
      </c>
      <c r="S1697" s="8">
        <v>870</v>
      </c>
    </row>
    <row r="1698" spans="1:19">
      <c r="A1698" s="8" t="s">
        <v>594</v>
      </c>
      <c r="B1698" s="8">
        <v>1</v>
      </c>
      <c r="C1698" s="9">
        <v>39254</v>
      </c>
      <c r="D1698" s="8" t="s">
        <v>947</v>
      </c>
      <c r="E1698" s="8">
        <v>36.082895399999998</v>
      </c>
      <c r="F1698" s="8">
        <v>-87.288557650000001</v>
      </c>
      <c r="G1698" s="8" t="s">
        <v>957</v>
      </c>
      <c r="H1698" s="8">
        <v>3.9</v>
      </c>
      <c r="I1698" s="8">
        <v>-22.23</v>
      </c>
      <c r="J1698" s="12">
        <v>12.50698938</v>
      </c>
      <c r="K1698" s="8">
        <v>1386.53</v>
      </c>
      <c r="L1698" s="8">
        <f t="shared" si="28"/>
        <v>17341315.985051397</v>
      </c>
      <c r="M1698" s="8">
        <v>2</v>
      </c>
      <c r="N1698" s="12">
        <v>4.2687257610831999</v>
      </c>
      <c r="O1698" s="8">
        <v>255</v>
      </c>
      <c r="P1698" s="8">
        <v>4.9734844449831934</v>
      </c>
      <c r="Q1698" s="8" t="s">
        <v>2070</v>
      </c>
      <c r="R1698" s="12">
        <v>30.337570476747654</v>
      </c>
      <c r="S1698" s="8">
        <v>222</v>
      </c>
    </row>
    <row r="1699" spans="1:19">
      <c r="A1699" s="8" t="s">
        <v>595</v>
      </c>
      <c r="B1699" s="8">
        <v>1</v>
      </c>
      <c r="C1699" s="9">
        <v>39274</v>
      </c>
      <c r="D1699" s="8" t="s">
        <v>947</v>
      </c>
      <c r="E1699" s="8">
        <v>40.803735549999999</v>
      </c>
      <c r="F1699" s="8">
        <v>-77.178559960000001</v>
      </c>
      <c r="G1699" s="8" t="s">
        <v>957</v>
      </c>
      <c r="H1699" s="8">
        <v>6.16</v>
      </c>
      <c r="I1699" s="8">
        <v>-24.04</v>
      </c>
      <c r="J1699" s="12">
        <v>47.854911520000002</v>
      </c>
      <c r="K1699" s="8">
        <v>1173.6400000000001</v>
      </c>
      <c r="L1699" s="8">
        <f t="shared" si="28"/>
        <v>56164438.356332809</v>
      </c>
      <c r="M1699" s="8">
        <v>2</v>
      </c>
      <c r="N1699" s="12">
        <v>6.2759367922868536</v>
      </c>
      <c r="O1699" s="8">
        <v>494</v>
      </c>
      <c r="P1699" s="8">
        <v>7.1163275925747653</v>
      </c>
      <c r="Q1699" s="8" t="s">
        <v>2070</v>
      </c>
      <c r="R1699" s="12">
        <v>44.407695707365917</v>
      </c>
      <c r="S1699" s="8">
        <v>125</v>
      </c>
    </row>
    <row r="1700" spans="1:19">
      <c r="A1700" s="8" t="s">
        <v>596</v>
      </c>
      <c r="B1700" s="8">
        <v>1</v>
      </c>
      <c r="C1700" s="9">
        <v>39265</v>
      </c>
      <c r="D1700" s="8" t="s">
        <v>947</v>
      </c>
      <c r="E1700" s="8">
        <v>40.433278809999997</v>
      </c>
      <c r="F1700" s="8">
        <v>-105.03370769999999</v>
      </c>
      <c r="G1700" s="8" t="s">
        <v>954</v>
      </c>
      <c r="H1700" s="8">
        <v>11.54</v>
      </c>
      <c r="I1700" s="8">
        <v>-25.41</v>
      </c>
      <c r="J1700" s="12">
        <v>60.488451189999999</v>
      </c>
      <c r="K1700" s="8">
        <v>380.57</v>
      </c>
      <c r="L1700" s="8">
        <f t="shared" si="28"/>
        <v>23020089.869378299</v>
      </c>
      <c r="M1700" s="8">
        <v>2</v>
      </c>
      <c r="N1700" s="12">
        <v>16.161139476515668</v>
      </c>
      <c r="O1700" s="8">
        <v>389</v>
      </c>
      <c r="P1700" s="8">
        <v>16.61745254631639</v>
      </c>
      <c r="Q1700" s="8" t="s">
        <v>2070</v>
      </c>
      <c r="R1700" s="12">
        <v>69.66178241643486</v>
      </c>
      <c r="S1700" s="8">
        <v>591</v>
      </c>
    </row>
    <row r="1701" spans="1:19">
      <c r="A1701" s="8" t="s">
        <v>597</v>
      </c>
      <c r="B1701" s="8">
        <v>1</v>
      </c>
      <c r="C1701" s="9">
        <v>39274</v>
      </c>
      <c r="D1701" s="8" t="s">
        <v>947</v>
      </c>
      <c r="E1701" s="8">
        <v>28.916169490000001</v>
      </c>
      <c r="F1701" s="8">
        <v>-81.738985029999995</v>
      </c>
      <c r="G1701" s="8" t="s">
        <v>950</v>
      </c>
      <c r="H1701" s="8">
        <v>6.32</v>
      </c>
      <c r="I1701" s="8">
        <v>-18.39</v>
      </c>
      <c r="J1701" s="12">
        <v>162.43171899999999</v>
      </c>
      <c r="K1701" s="8">
        <v>1293.97</v>
      </c>
      <c r="L1701" s="8">
        <f t="shared" si="28"/>
        <v>210181771.43442997</v>
      </c>
      <c r="M1701" s="8">
        <v>3</v>
      </c>
      <c r="N1701" s="12">
        <v>7.7829467593087536</v>
      </c>
      <c r="O1701" s="8">
        <v>1614</v>
      </c>
      <c r="P1701" s="8">
        <v>9.040604462851249</v>
      </c>
      <c r="Q1701" s="8" t="s">
        <v>2071</v>
      </c>
      <c r="R1701" s="12">
        <v>25.712533471096716</v>
      </c>
      <c r="S1701" s="8">
        <v>374</v>
      </c>
    </row>
    <row r="1702" spans="1:19">
      <c r="A1702" s="8" t="s">
        <v>598</v>
      </c>
      <c r="B1702" s="8">
        <v>1</v>
      </c>
      <c r="C1702" s="9">
        <v>39294</v>
      </c>
      <c r="D1702" s="8" t="s">
        <v>947</v>
      </c>
      <c r="E1702" s="8">
        <v>38.338322300000002</v>
      </c>
      <c r="F1702" s="8">
        <v>-121.0935467</v>
      </c>
      <c r="G1702" s="8" t="s">
        <v>955</v>
      </c>
      <c r="H1702" s="8">
        <v>1.95</v>
      </c>
      <c r="I1702" s="8">
        <v>-19.7</v>
      </c>
      <c r="J1702" s="12">
        <v>4.6388976470000003</v>
      </c>
      <c r="K1702" s="8">
        <v>537.57000000000005</v>
      </c>
      <c r="L1702" s="8">
        <f t="shared" si="28"/>
        <v>2493732.2080977904</v>
      </c>
      <c r="M1702" s="8">
        <v>1</v>
      </c>
      <c r="N1702" s="12">
        <v>0</v>
      </c>
      <c r="O1702" s="8">
        <v>251</v>
      </c>
      <c r="P1702" s="8">
        <v>0</v>
      </c>
      <c r="Q1702" s="8" t="s">
        <v>2069</v>
      </c>
      <c r="R1702" s="12">
        <v>6.2204689980000003</v>
      </c>
      <c r="S1702" s="8">
        <v>68</v>
      </c>
    </row>
    <row r="1703" spans="1:19">
      <c r="A1703" s="8" t="s">
        <v>599</v>
      </c>
      <c r="B1703" s="8">
        <v>1</v>
      </c>
      <c r="C1703" s="9">
        <v>39343</v>
      </c>
      <c r="D1703" s="8" t="s">
        <v>947</v>
      </c>
      <c r="E1703" s="8">
        <v>35.1386532</v>
      </c>
      <c r="F1703" s="8">
        <v>-96.230647230000002</v>
      </c>
      <c r="G1703" s="8" t="s">
        <v>954</v>
      </c>
      <c r="H1703" s="8">
        <v>6.33</v>
      </c>
      <c r="I1703" s="8">
        <v>-28.75</v>
      </c>
      <c r="J1703" s="12">
        <v>16.7709756</v>
      </c>
      <c r="K1703" s="8">
        <v>1090.68</v>
      </c>
      <c r="L1703" s="8">
        <f t="shared" si="28"/>
        <v>18291767.667408001</v>
      </c>
      <c r="M1703" s="8">
        <v>2</v>
      </c>
      <c r="N1703" s="12">
        <v>3.9770483644374277</v>
      </c>
      <c r="O1703" s="8">
        <v>1154</v>
      </c>
      <c r="P1703" s="8">
        <v>4.3536596268138394</v>
      </c>
      <c r="Q1703" s="8" t="s">
        <v>2069</v>
      </c>
      <c r="R1703" s="12">
        <v>24.105008548331483</v>
      </c>
      <c r="S1703" s="8">
        <v>121</v>
      </c>
    </row>
    <row r="1704" spans="1:19">
      <c r="A1704" s="8" t="s">
        <v>600</v>
      </c>
      <c r="B1704" s="8">
        <v>1</v>
      </c>
      <c r="C1704" s="9">
        <v>39280</v>
      </c>
      <c r="D1704" s="8" t="s">
        <v>947</v>
      </c>
      <c r="E1704" s="8">
        <v>39.553903239999997</v>
      </c>
      <c r="F1704" s="8">
        <v>-75.718794529999997</v>
      </c>
      <c r="G1704" s="8" t="s">
        <v>950</v>
      </c>
      <c r="H1704" s="8">
        <v>5</v>
      </c>
      <c r="I1704" s="8">
        <v>-22.76</v>
      </c>
      <c r="J1704" s="12">
        <v>10.087044280000001</v>
      </c>
      <c r="K1704" s="8">
        <v>1129.8499999999999</v>
      </c>
      <c r="L1704" s="8">
        <f t="shared" si="28"/>
        <v>11396846.979758</v>
      </c>
      <c r="M1704" s="8">
        <v>2</v>
      </c>
      <c r="N1704" s="12">
        <v>12.232555788879713</v>
      </c>
      <c r="O1704" s="8">
        <v>1100</v>
      </c>
      <c r="P1704" s="8">
        <v>20.453354718494406</v>
      </c>
      <c r="Q1704" s="8" t="s">
        <v>2070</v>
      </c>
      <c r="R1704" s="12">
        <v>69.109827024390611</v>
      </c>
      <c r="S1704" s="8">
        <v>156</v>
      </c>
    </row>
    <row r="1705" spans="1:19">
      <c r="A1705" s="8" t="s">
        <v>601</v>
      </c>
      <c r="B1705" s="8">
        <v>1</v>
      </c>
      <c r="C1705" s="9">
        <v>39301</v>
      </c>
      <c r="D1705" s="8" t="s">
        <v>947</v>
      </c>
      <c r="E1705" s="8">
        <v>47.192046980000001</v>
      </c>
      <c r="F1705" s="8">
        <v>-122.9725593</v>
      </c>
      <c r="G1705" s="8" t="s">
        <v>949</v>
      </c>
      <c r="H1705" s="8">
        <v>0.17</v>
      </c>
      <c r="I1705" s="8">
        <v>-27.21</v>
      </c>
      <c r="J1705" s="12">
        <v>1.7634986450000001</v>
      </c>
      <c r="K1705" s="8">
        <v>1379</v>
      </c>
      <c r="L1705" s="8">
        <f t="shared" si="28"/>
        <v>2431864.631455</v>
      </c>
      <c r="M1705" s="8">
        <v>1</v>
      </c>
      <c r="N1705" s="12">
        <v>0</v>
      </c>
      <c r="O1705" s="8">
        <v>468</v>
      </c>
      <c r="P1705" s="8">
        <v>0.75196566028549461</v>
      </c>
      <c r="Q1705" s="8" t="s">
        <v>2070</v>
      </c>
      <c r="R1705" s="12">
        <v>5.9536556627181314</v>
      </c>
      <c r="S1705" s="8">
        <v>51</v>
      </c>
    </row>
    <row r="1706" spans="1:19">
      <c r="A1706" s="8" t="s">
        <v>602</v>
      </c>
      <c r="B1706" s="8">
        <v>1</v>
      </c>
      <c r="C1706" s="9">
        <v>39286</v>
      </c>
      <c r="D1706" s="8" t="s">
        <v>947</v>
      </c>
      <c r="E1706" s="8">
        <v>43.452204790000003</v>
      </c>
      <c r="F1706" s="8">
        <v>-124.2460047</v>
      </c>
      <c r="G1706" s="8" t="s">
        <v>949</v>
      </c>
      <c r="H1706" s="8">
        <v>2.5499999999999998</v>
      </c>
      <c r="I1706" s="8">
        <v>-30.8</v>
      </c>
      <c r="J1706" s="12">
        <v>7.6969625209999997</v>
      </c>
      <c r="K1706" s="8">
        <v>1656.5</v>
      </c>
      <c r="L1706" s="8">
        <f t="shared" si="28"/>
        <v>12750018.4160365</v>
      </c>
      <c r="M1706" s="8">
        <v>1</v>
      </c>
      <c r="N1706" s="12">
        <v>0</v>
      </c>
      <c r="O1706" s="8">
        <v>557</v>
      </c>
      <c r="P1706" s="8">
        <v>1.4585951938013859E-2</v>
      </c>
      <c r="Q1706" s="8" t="s">
        <v>2069</v>
      </c>
      <c r="R1706" s="12">
        <v>3.2868569211097953</v>
      </c>
      <c r="S1706" s="8">
        <v>64</v>
      </c>
    </row>
    <row r="1707" spans="1:19">
      <c r="A1707" s="8" t="s">
        <v>603</v>
      </c>
      <c r="B1707" s="8">
        <v>1</v>
      </c>
      <c r="C1707" s="9">
        <v>39252</v>
      </c>
      <c r="D1707" s="8" t="s">
        <v>947</v>
      </c>
      <c r="E1707" s="8">
        <v>34.567546540000002</v>
      </c>
      <c r="F1707" s="8">
        <v>-96.879379040000003</v>
      </c>
      <c r="G1707" s="8" t="s">
        <v>954</v>
      </c>
      <c r="H1707" s="8">
        <v>3.77</v>
      </c>
      <c r="I1707" s="8">
        <v>-28.31</v>
      </c>
      <c r="J1707" s="12">
        <v>5.1245447229999996</v>
      </c>
      <c r="K1707" s="8">
        <v>1055.83</v>
      </c>
      <c r="L1707" s="8">
        <f t="shared" si="28"/>
        <v>5410648.0548850894</v>
      </c>
      <c r="M1707" s="8">
        <v>1</v>
      </c>
      <c r="N1707" s="12">
        <v>16.233232910747297</v>
      </c>
      <c r="O1707" s="8">
        <v>754</v>
      </c>
      <c r="P1707" s="8">
        <v>16.233232910747297</v>
      </c>
      <c r="Q1707" s="8" t="s">
        <v>2070</v>
      </c>
      <c r="R1707" s="12">
        <v>52.279684088715349</v>
      </c>
      <c r="S1707" s="8">
        <v>194</v>
      </c>
    </row>
    <row r="1708" spans="1:19">
      <c r="A1708" s="8" t="s">
        <v>604</v>
      </c>
      <c r="B1708" s="8">
        <v>1</v>
      </c>
      <c r="C1708" s="9">
        <v>39295</v>
      </c>
      <c r="D1708" s="8" t="s">
        <v>947</v>
      </c>
      <c r="E1708" s="8">
        <v>42.196920769999998</v>
      </c>
      <c r="F1708" s="8">
        <v>-88.103424810000007</v>
      </c>
      <c r="G1708" s="8" t="s">
        <v>953</v>
      </c>
      <c r="H1708" s="8">
        <v>8.31</v>
      </c>
      <c r="I1708" s="8">
        <v>-20.260000000000002</v>
      </c>
      <c r="J1708" s="12">
        <v>3.6636100730000001</v>
      </c>
      <c r="K1708" s="8">
        <v>921.8</v>
      </c>
      <c r="L1708" s="8">
        <f t="shared" si="28"/>
        <v>3377115.7652913998</v>
      </c>
      <c r="M1708" s="8">
        <v>1</v>
      </c>
      <c r="N1708" s="12">
        <v>1.6003378490547129</v>
      </c>
      <c r="O1708" s="8">
        <v>1260</v>
      </c>
      <c r="P1708" s="8">
        <v>21.825432974782633</v>
      </c>
      <c r="Q1708" s="8" t="s">
        <v>2070</v>
      </c>
      <c r="R1708" s="12">
        <v>86.702383900713031</v>
      </c>
      <c r="S1708" s="8">
        <v>992</v>
      </c>
    </row>
    <row r="1709" spans="1:19">
      <c r="A1709" s="8" t="s">
        <v>605</v>
      </c>
      <c r="B1709" s="8">
        <v>1</v>
      </c>
      <c r="C1709" s="9">
        <v>39254</v>
      </c>
      <c r="D1709" s="8" t="s">
        <v>947</v>
      </c>
      <c r="E1709" s="8">
        <v>32.037296759999997</v>
      </c>
      <c r="F1709" s="8">
        <v>-99.514388740000001</v>
      </c>
      <c r="G1709" s="8" t="s">
        <v>954</v>
      </c>
      <c r="H1709" s="8">
        <v>10.24</v>
      </c>
      <c r="I1709" s="8">
        <v>-25.23</v>
      </c>
      <c r="J1709" s="12">
        <v>789.90920670000003</v>
      </c>
      <c r="K1709" s="8">
        <v>653.07000000000005</v>
      </c>
      <c r="L1709" s="8">
        <f t="shared" si="28"/>
        <v>515866005.61956906</v>
      </c>
      <c r="M1709" s="8">
        <v>3</v>
      </c>
      <c r="N1709" s="12">
        <v>2.2680374197491928</v>
      </c>
      <c r="O1709" s="8">
        <v>478</v>
      </c>
      <c r="P1709" s="8">
        <v>2.5132849351051876</v>
      </c>
      <c r="Q1709" s="8" t="s">
        <v>2069</v>
      </c>
      <c r="R1709" s="12">
        <v>14.380270403730853</v>
      </c>
      <c r="S1709" s="8">
        <v>536</v>
      </c>
    </row>
    <row r="1710" spans="1:19">
      <c r="A1710" s="8" t="s">
        <v>606</v>
      </c>
      <c r="B1710" s="8">
        <v>1</v>
      </c>
      <c r="C1710" s="9">
        <v>39280</v>
      </c>
      <c r="D1710" s="8" t="s">
        <v>947</v>
      </c>
      <c r="E1710" s="8">
        <v>40.297894020000001</v>
      </c>
      <c r="F1710" s="8">
        <v>-110.22602620000001</v>
      </c>
      <c r="G1710" s="8" t="s">
        <v>955</v>
      </c>
      <c r="H1710" s="8">
        <v>6.02</v>
      </c>
      <c r="I1710" s="8">
        <v>-26.54</v>
      </c>
      <c r="J1710" s="12">
        <v>76.409712799999994</v>
      </c>
      <c r="K1710" s="8">
        <v>241.56</v>
      </c>
      <c r="L1710" s="8">
        <f t="shared" si="28"/>
        <v>18457530.223967999</v>
      </c>
      <c r="M1710" s="8">
        <v>2</v>
      </c>
      <c r="N1710" s="12">
        <v>8.8006932804490265</v>
      </c>
      <c r="O1710" s="8">
        <v>273</v>
      </c>
      <c r="P1710" s="8">
        <v>8.8156429562316063</v>
      </c>
      <c r="Q1710" s="8" t="s">
        <v>2072</v>
      </c>
      <c r="R1710" s="12">
        <v>67.505456959750504</v>
      </c>
      <c r="S1710" s="8">
        <v>294</v>
      </c>
    </row>
    <row r="1711" spans="1:19">
      <c r="A1711" s="8" t="s">
        <v>607</v>
      </c>
      <c r="B1711" s="8">
        <v>1</v>
      </c>
      <c r="C1711" s="9">
        <v>39281</v>
      </c>
      <c r="D1711" s="8" t="s">
        <v>947</v>
      </c>
      <c r="E1711" s="8">
        <v>42.918353920000001</v>
      </c>
      <c r="F1711" s="8">
        <v>-118.8521689</v>
      </c>
      <c r="G1711" s="8" t="s">
        <v>955</v>
      </c>
      <c r="H1711" s="8">
        <v>6.72</v>
      </c>
      <c r="I1711" s="8">
        <v>-30.79</v>
      </c>
      <c r="J1711" s="12">
        <v>14.384169910000001</v>
      </c>
      <c r="K1711" s="8">
        <v>311.41000000000003</v>
      </c>
      <c r="L1711" s="8">
        <f t="shared" si="28"/>
        <v>4479374.3516731001</v>
      </c>
      <c r="M1711" s="8">
        <v>2</v>
      </c>
      <c r="N1711" s="12">
        <v>2.1890927614883826</v>
      </c>
      <c r="O1711" s="8">
        <v>5009</v>
      </c>
      <c r="P1711" s="8">
        <v>2.1890927614883826</v>
      </c>
      <c r="Q1711" s="8" t="s">
        <v>2070</v>
      </c>
      <c r="R1711" s="12">
        <v>18.249318605060907</v>
      </c>
      <c r="S1711" s="8">
        <v>447</v>
      </c>
    </row>
    <row r="1712" spans="1:19">
      <c r="A1712" s="8" t="s">
        <v>608</v>
      </c>
      <c r="B1712" s="8">
        <v>1</v>
      </c>
      <c r="C1712" s="9">
        <v>39323</v>
      </c>
      <c r="D1712" s="8" t="s">
        <v>947</v>
      </c>
      <c r="E1712" s="8">
        <v>43.79630195</v>
      </c>
      <c r="F1712" s="8">
        <v>-122.0175362</v>
      </c>
      <c r="G1712" s="8" t="s">
        <v>949</v>
      </c>
      <c r="H1712" s="8">
        <v>3.18</v>
      </c>
      <c r="I1712" s="8">
        <v>-21.42</v>
      </c>
      <c r="J1712" s="12">
        <v>7.6999982999999999</v>
      </c>
      <c r="K1712" s="8">
        <v>1904.67</v>
      </c>
      <c r="L1712" s="8">
        <f t="shared" si="28"/>
        <v>14665955.762061</v>
      </c>
      <c r="M1712" s="8">
        <v>1</v>
      </c>
      <c r="N1712" s="12">
        <v>0</v>
      </c>
      <c r="O1712" s="8">
        <v>228</v>
      </c>
      <c r="P1712" s="8">
        <v>0</v>
      </c>
      <c r="Q1712" s="8" t="s">
        <v>2069</v>
      </c>
      <c r="R1712" s="12">
        <v>2.0988490579999999</v>
      </c>
      <c r="S1712" s="8">
        <v>11</v>
      </c>
    </row>
    <row r="1713" spans="1:19">
      <c r="A1713" s="8" t="s">
        <v>609</v>
      </c>
      <c r="B1713" s="8">
        <v>1</v>
      </c>
      <c r="C1713" s="9">
        <v>39307</v>
      </c>
      <c r="D1713" s="8" t="s">
        <v>947</v>
      </c>
      <c r="E1713" s="8">
        <v>39.044083989999997</v>
      </c>
      <c r="F1713" s="8">
        <v>-107.9174634</v>
      </c>
      <c r="G1713" s="8" t="s">
        <v>949</v>
      </c>
      <c r="H1713" s="8">
        <v>3.37</v>
      </c>
      <c r="I1713" s="8">
        <v>-22.6</v>
      </c>
      <c r="J1713" s="12">
        <v>0.74494234000000004</v>
      </c>
      <c r="K1713" s="8">
        <v>1077</v>
      </c>
      <c r="L1713" s="8">
        <f t="shared" si="28"/>
        <v>802302.90018</v>
      </c>
      <c r="M1713" s="8">
        <v>1</v>
      </c>
      <c r="N1713" s="12">
        <v>0</v>
      </c>
      <c r="O1713" s="8">
        <v>429</v>
      </c>
      <c r="P1713" s="8">
        <v>0</v>
      </c>
      <c r="Q1713" s="8" t="s">
        <v>2069</v>
      </c>
      <c r="R1713" s="12">
        <v>5.078064919</v>
      </c>
      <c r="S1713" s="8">
        <v>49</v>
      </c>
    </row>
    <row r="1714" spans="1:19">
      <c r="A1714" s="8" t="s">
        <v>610</v>
      </c>
      <c r="B1714" s="8">
        <v>1</v>
      </c>
      <c r="C1714" s="9">
        <v>39351</v>
      </c>
      <c r="D1714" s="8" t="s">
        <v>947</v>
      </c>
      <c r="E1714" s="8">
        <v>37.599346420000003</v>
      </c>
      <c r="F1714" s="8">
        <v>-118.74155620000001</v>
      </c>
      <c r="G1714" s="8" t="s">
        <v>955</v>
      </c>
      <c r="H1714" s="8">
        <v>1.99</v>
      </c>
      <c r="I1714" s="8">
        <v>-19.09</v>
      </c>
      <c r="J1714" s="12">
        <v>939.63086880000003</v>
      </c>
      <c r="K1714" s="8">
        <v>609.12</v>
      </c>
      <c r="L1714" s="8">
        <f t="shared" si="28"/>
        <v>572347954.80345595</v>
      </c>
      <c r="M1714" s="8">
        <v>3</v>
      </c>
      <c r="N1714" s="12">
        <v>3.4310292893178734E-3</v>
      </c>
      <c r="O1714" s="8">
        <v>708</v>
      </c>
      <c r="P1714" s="8">
        <v>7.0438155075222024E-3</v>
      </c>
      <c r="Q1714" s="8" t="s">
        <v>2069</v>
      </c>
      <c r="R1714" s="12">
        <v>5.3872552296264953</v>
      </c>
      <c r="S1714" s="8">
        <v>348</v>
      </c>
    </row>
    <row r="1715" spans="1:19">
      <c r="A1715" s="8" t="s">
        <v>611</v>
      </c>
      <c r="B1715" s="8">
        <v>1</v>
      </c>
      <c r="C1715" s="9">
        <v>39314</v>
      </c>
      <c r="D1715" s="8" t="s">
        <v>947</v>
      </c>
      <c r="E1715" s="8">
        <v>46.538356810000003</v>
      </c>
      <c r="F1715" s="8">
        <v>-106.00711560000001</v>
      </c>
      <c r="G1715" s="8" t="s">
        <v>956</v>
      </c>
      <c r="H1715" s="8">
        <v>7.54</v>
      </c>
      <c r="I1715" s="8">
        <v>-26.72</v>
      </c>
      <c r="J1715" s="12">
        <v>22.283385729999999</v>
      </c>
      <c r="K1715" s="8">
        <v>332.04</v>
      </c>
      <c r="L1715" s="8">
        <f t="shared" si="28"/>
        <v>7398975.3977892008</v>
      </c>
      <c r="M1715" s="8">
        <v>2</v>
      </c>
      <c r="N1715" s="12">
        <v>0.20276293929234962</v>
      </c>
      <c r="O1715" s="8">
        <v>1404</v>
      </c>
      <c r="P1715" s="8">
        <v>0.22637154299262763</v>
      </c>
      <c r="Q1715" s="8" t="s">
        <v>2069</v>
      </c>
      <c r="R1715" s="12">
        <v>3.820104775506858</v>
      </c>
      <c r="S1715" s="8">
        <v>914</v>
      </c>
    </row>
    <row r="1716" spans="1:19">
      <c r="A1716" s="8" t="s">
        <v>612</v>
      </c>
      <c r="B1716" s="8">
        <v>1</v>
      </c>
      <c r="C1716" s="9">
        <v>39273</v>
      </c>
      <c r="D1716" s="8" t="s">
        <v>947</v>
      </c>
      <c r="E1716" s="8">
        <v>33.299439720000002</v>
      </c>
      <c r="F1716" s="8">
        <v>-81.892676140000006</v>
      </c>
      <c r="G1716" s="8" t="s">
        <v>950</v>
      </c>
      <c r="H1716" s="8">
        <v>2.71</v>
      </c>
      <c r="I1716" s="8">
        <v>-23.35</v>
      </c>
      <c r="J1716" s="12">
        <v>0.62867232500000003</v>
      </c>
      <c r="K1716" s="8">
        <v>1208</v>
      </c>
      <c r="L1716" s="8">
        <f t="shared" si="28"/>
        <v>759436.16860000009</v>
      </c>
      <c r="M1716" s="8">
        <v>1</v>
      </c>
      <c r="N1716" s="12">
        <v>0</v>
      </c>
      <c r="O1716" s="8">
        <v>576</v>
      </c>
      <c r="P1716" s="8">
        <v>0</v>
      </c>
      <c r="Q1716" s="8" t="s">
        <v>2069</v>
      </c>
      <c r="R1716" s="12">
        <v>7.3096959589999999</v>
      </c>
      <c r="S1716" s="8">
        <v>96</v>
      </c>
    </row>
    <row r="1717" spans="1:19">
      <c r="A1717" s="8" t="s">
        <v>613</v>
      </c>
      <c r="B1717" s="8">
        <v>1</v>
      </c>
      <c r="C1717" s="9">
        <v>39285</v>
      </c>
      <c r="D1717" s="8" t="s">
        <v>947</v>
      </c>
      <c r="E1717" s="8">
        <v>47.89085231</v>
      </c>
      <c r="F1717" s="8">
        <v>-116.8933801</v>
      </c>
      <c r="G1717" s="8" t="s">
        <v>949</v>
      </c>
      <c r="H1717" s="8">
        <v>3.4</v>
      </c>
      <c r="I1717" s="8">
        <v>-17.829999999999998</v>
      </c>
      <c r="J1717" s="12">
        <v>123.56996650000001</v>
      </c>
      <c r="K1717" s="8">
        <v>846.42</v>
      </c>
      <c r="L1717" s="8">
        <f t="shared" si="28"/>
        <v>104592091.04493</v>
      </c>
      <c r="M1717" s="8">
        <v>3</v>
      </c>
      <c r="N1717" s="12">
        <v>0</v>
      </c>
      <c r="O1717" s="8">
        <v>181</v>
      </c>
      <c r="P1717" s="8">
        <v>0.15356505449890206</v>
      </c>
      <c r="Q1717" s="8" t="s">
        <v>2069</v>
      </c>
      <c r="R1717" s="12">
        <v>5.1354843719857968</v>
      </c>
      <c r="S1717" s="8">
        <v>26</v>
      </c>
    </row>
    <row r="1718" spans="1:19">
      <c r="A1718" s="8" t="s">
        <v>614</v>
      </c>
      <c r="B1718" s="8">
        <v>1</v>
      </c>
      <c r="C1718" s="9">
        <v>39247</v>
      </c>
      <c r="D1718" s="8" t="s">
        <v>947</v>
      </c>
      <c r="E1718" s="8">
        <v>39.74858029</v>
      </c>
      <c r="F1718" s="8">
        <v>-105.0447684</v>
      </c>
      <c r="G1718" s="8" t="s">
        <v>954</v>
      </c>
      <c r="H1718" s="8">
        <v>8.11</v>
      </c>
      <c r="I1718" s="8">
        <v>-24.15</v>
      </c>
      <c r="J1718" s="12">
        <v>10.4623878</v>
      </c>
      <c r="K1718" s="8">
        <v>427</v>
      </c>
      <c r="L1718" s="8">
        <f t="shared" si="28"/>
        <v>4467439.5905999998</v>
      </c>
      <c r="M1718" s="8">
        <v>2</v>
      </c>
      <c r="N1718" s="12">
        <v>0</v>
      </c>
      <c r="O1718" s="8">
        <v>1891</v>
      </c>
      <c r="P1718" s="8">
        <v>3.0566839416906344</v>
      </c>
      <c r="Q1718" s="8" t="s">
        <v>2070</v>
      </c>
      <c r="R1718" s="12">
        <v>93.430381102909706</v>
      </c>
      <c r="S1718" s="8">
        <v>723</v>
      </c>
    </row>
    <row r="1719" spans="1:19">
      <c r="A1719" s="8" t="s">
        <v>615</v>
      </c>
      <c r="B1719" s="8">
        <v>1</v>
      </c>
      <c r="C1719" s="9">
        <v>39308</v>
      </c>
      <c r="D1719" s="8" t="s">
        <v>947</v>
      </c>
      <c r="E1719" s="8">
        <v>40.494385200000004</v>
      </c>
      <c r="F1719" s="8">
        <v>-121.1629233</v>
      </c>
      <c r="G1719" s="8" t="s">
        <v>949</v>
      </c>
      <c r="H1719" s="8">
        <v>2.75</v>
      </c>
      <c r="I1719" s="8">
        <v>-17.16</v>
      </c>
      <c r="J1719" s="12">
        <v>4.9813859530000002</v>
      </c>
      <c r="K1719" s="8">
        <v>1216.1400000000001</v>
      </c>
      <c r="L1719" s="8">
        <f t="shared" si="28"/>
        <v>6058062.7128814207</v>
      </c>
      <c r="M1719" s="8">
        <v>1</v>
      </c>
      <c r="N1719" s="12">
        <v>0</v>
      </c>
      <c r="O1719" s="8">
        <v>135</v>
      </c>
      <c r="P1719" s="8">
        <v>0</v>
      </c>
      <c r="Q1719" s="8" t="s">
        <v>2069</v>
      </c>
      <c r="R1719" s="12">
        <v>3.191571712</v>
      </c>
      <c r="S1719" s="8">
        <v>20</v>
      </c>
    </row>
    <row r="1720" spans="1:19">
      <c r="A1720" s="8" t="s">
        <v>616</v>
      </c>
      <c r="B1720" s="8">
        <v>1</v>
      </c>
      <c r="C1720" s="9">
        <v>39287</v>
      </c>
      <c r="D1720" s="8" t="s">
        <v>947</v>
      </c>
      <c r="E1720" s="8">
        <v>30.961130959999998</v>
      </c>
      <c r="F1720" s="8">
        <v>-83.655656570000005</v>
      </c>
      <c r="G1720" s="8" t="s">
        <v>950</v>
      </c>
      <c r="H1720" s="8">
        <v>4.17</v>
      </c>
      <c r="I1720" s="8">
        <v>-25.43</v>
      </c>
      <c r="J1720" s="12">
        <v>29.381216949999999</v>
      </c>
      <c r="K1720" s="8">
        <v>1347.77</v>
      </c>
      <c r="L1720" s="8">
        <f t="shared" si="28"/>
        <v>39599122.768701501</v>
      </c>
      <c r="M1720" s="8">
        <v>2</v>
      </c>
      <c r="N1720" s="12">
        <v>39.86399035115528</v>
      </c>
      <c r="O1720" s="8">
        <v>1099</v>
      </c>
      <c r="P1720" s="8">
        <v>39.884639115283477</v>
      </c>
      <c r="Q1720" s="8" t="s">
        <v>2071</v>
      </c>
      <c r="R1720" s="12">
        <v>64.18919125458865</v>
      </c>
      <c r="S1720" s="8">
        <v>102</v>
      </c>
    </row>
    <row r="1721" spans="1:19">
      <c r="A1721" s="8" t="s">
        <v>617</v>
      </c>
      <c r="B1721" s="8">
        <v>1</v>
      </c>
      <c r="C1721" s="9">
        <v>39288</v>
      </c>
      <c r="D1721" s="8" t="s">
        <v>947</v>
      </c>
      <c r="E1721" s="8">
        <v>40.055558359999999</v>
      </c>
      <c r="F1721" s="8">
        <v>-105.74692949999999</v>
      </c>
      <c r="G1721" s="8" t="s">
        <v>949</v>
      </c>
      <c r="H1721" s="8">
        <v>4.13</v>
      </c>
      <c r="I1721" s="8">
        <v>-25.38</v>
      </c>
      <c r="J1721" s="12">
        <v>18.799833759999999</v>
      </c>
      <c r="K1721" s="8">
        <v>934.04</v>
      </c>
      <c r="L1721" s="8">
        <f t="shared" si="28"/>
        <v>17559796.725190397</v>
      </c>
      <c r="M1721" s="8">
        <v>2</v>
      </c>
      <c r="N1721" s="12">
        <v>0</v>
      </c>
      <c r="O1721" s="8">
        <v>274</v>
      </c>
      <c r="P1721" s="8">
        <v>0</v>
      </c>
      <c r="Q1721" s="8" t="s">
        <v>2069</v>
      </c>
      <c r="R1721" s="12">
        <v>8.2839422230000004</v>
      </c>
      <c r="S1721" s="8">
        <v>27</v>
      </c>
    </row>
    <row r="1722" spans="1:19">
      <c r="A1722" s="8" t="s">
        <v>618</v>
      </c>
      <c r="B1722" s="8">
        <v>1</v>
      </c>
      <c r="C1722" s="9">
        <v>39323</v>
      </c>
      <c r="D1722" s="8" t="s">
        <v>947</v>
      </c>
      <c r="E1722" s="8">
        <v>46.986302879999997</v>
      </c>
      <c r="F1722" s="8">
        <v>-122.5690307</v>
      </c>
      <c r="G1722" s="8" t="s">
        <v>949</v>
      </c>
      <c r="H1722" s="8">
        <v>3.17</v>
      </c>
      <c r="I1722" s="8">
        <v>-29.61</v>
      </c>
      <c r="J1722" s="12">
        <v>0.95943996600000003</v>
      </c>
      <c r="K1722" s="8">
        <v>1099</v>
      </c>
      <c r="L1722" s="8">
        <f t="shared" si="28"/>
        <v>1054424.5226340001</v>
      </c>
      <c r="M1722" s="8">
        <v>1</v>
      </c>
      <c r="N1722" s="12">
        <v>0</v>
      </c>
      <c r="O1722" s="8">
        <v>721</v>
      </c>
      <c r="P1722" s="8">
        <v>0</v>
      </c>
      <c r="Q1722" s="8" t="s">
        <v>2069</v>
      </c>
      <c r="R1722" s="12">
        <v>4.3608751300000002</v>
      </c>
      <c r="S1722" s="8">
        <v>47</v>
      </c>
    </row>
    <row r="1723" spans="1:19">
      <c r="A1723" s="8" t="s">
        <v>619</v>
      </c>
      <c r="B1723" s="8">
        <v>1</v>
      </c>
      <c r="C1723" s="9">
        <v>39261</v>
      </c>
      <c r="D1723" s="8" t="s">
        <v>947</v>
      </c>
      <c r="E1723" s="8">
        <v>39.271666760000002</v>
      </c>
      <c r="F1723" s="8">
        <v>-85.190214690000005</v>
      </c>
      <c r="G1723" s="8" t="s">
        <v>953</v>
      </c>
      <c r="H1723" s="8">
        <v>6.55</v>
      </c>
      <c r="I1723" s="8">
        <v>-29.13</v>
      </c>
      <c r="J1723" s="12">
        <v>12.49235507</v>
      </c>
      <c r="K1723" s="8">
        <v>1136.1300000000001</v>
      </c>
      <c r="L1723" s="8">
        <f t="shared" si="28"/>
        <v>14192939.365679102</v>
      </c>
      <c r="M1723" s="8">
        <v>2</v>
      </c>
      <c r="N1723" s="12">
        <v>29.301927014471257</v>
      </c>
      <c r="O1723" s="8">
        <v>758</v>
      </c>
      <c r="P1723" s="8">
        <v>31.527324406253847</v>
      </c>
      <c r="Q1723" s="8" t="s">
        <v>2071</v>
      </c>
      <c r="R1723" s="12">
        <v>92.528435289632654</v>
      </c>
      <c r="S1723" s="8">
        <v>242</v>
      </c>
    </row>
    <row r="1724" spans="1:19">
      <c r="A1724" s="8" t="s">
        <v>620</v>
      </c>
      <c r="B1724" s="8">
        <v>1</v>
      </c>
      <c r="C1724" s="9">
        <v>39302</v>
      </c>
      <c r="D1724" s="8" t="s">
        <v>947</v>
      </c>
      <c r="E1724" s="8">
        <v>41.245751910000003</v>
      </c>
      <c r="F1724" s="8">
        <v>-85.430112899999997</v>
      </c>
      <c r="G1724" s="8" t="s">
        <v>952</v>
      </c>
      <c r="H1724" s="8">
        <v>5.57</v>
      </c>
      <c r="I1724" s="8">
        <v>-21.65</v>
      </c>
      <c r="J1724" s="12">
        <v>8.8738868409999991</v>
      </c>
      <c r="K1724" s="8">
        <v>955.18</v>
      </c>
      <c r="L1724" s="8">
        <f t="shared" si="28"/>
        <v>8476159.2327863779</v>
      </c>
      <c r="M1724" s="8">
        <v>1</v>
      </c>
      <c r="N1724" s="12">
        <v>59.545630180748894</v>
      </c>
      <c r="O1724" s="8">
        <v>483</v>
      </c>
      <c r="P1724" s="8">
        <v>61.243342938409242</v>
      </c>
      <c r="Q1724" s="8" t="s">
        <v>2071</v>
      </c>
      <c r="R1724" s="12">
        <v>134.53797064820097</v>
      </c>
      <c r="S1724" s="8">
        <v>308</v>
      </c>
    </row>
    <row r="1725" spans="1:19">
      <c r="A1725" s="8" t="s">
        <v>621</v>
      </c>
      <c r="B1725" s="8">
        <v>1</v>
      </c>
      <c r="C1725" s="9">
        <v>39321</v>
      </c>
      <c r="D1725" s="8" t="s">
        <v>947</v>
      </c>
      <c r="E1725" s="8">
        <v>36.970550860000003</v>
      </c>
      <c r="F1725" s="8">
        <v>-90.353134170000004</v>
      </c>
      <c r="G1725" s="8" t="s">
        <v>957</v>
      </c>
      <c r="H1725" s="8">
        <v>1.5</v>
      </c>
      <c r="I1725" s="8">
        <v>-27.6</v>
      </c>
      <c r="J1725" s="12">
        <v>3361.6789159999998</v>
      </c>
      <c r="K1725" s="8">
        <v>1185.44</v>
      </c>
      <c r="L1725" s="8">
        <f t="shared" si="28"/>
        <v>3985068654.1830401</v>
      </c>
      <c r="M1725" s="8">
        <v>4</v>
      </c>
      <c r="N1725" s="12">
        <v>3.5256017056210731</v>
      </c>
      <c r="O1725" s="8">
        <v>1199</v>
      </c>
      <c r="P1725" s="8">
        <v>3.6777901161099469</v>
      </c>
      <c r="Q1725" s="8" t="s">
        <v>2069</v>
      </c>
      <c r="R1725" s="12">
        <v>18.456925845910781</v>
      </c>
      <c r="S1725" s="8">
        <v>199</v>
      </c>
    </row>
    <row r="1726" spans="1:19">
      <c r="A1726" s="8" t="s">
        <v>622</v>
      </c>
      <c r="B1726" s="8">
        <v>1</v>
      </c>
      <c r="C1726" s="9">
        <v>39314</v>
      </c>
      <c r="D1726" s="8" t="s">
        <v>947</v>
      </c>
      <c r="E1726" s="8">
        <v>36.425647290000001</v>
      </c>
      <c r="F1726" s="8">
        <v>-103.6053539</v>
      </c>
      <c r="G1726" s="8" t="s">
        <v>954</v>
      </c>
      <c r="H1726" s="8">
        <v>3.83</v>
      </c>
      <c r="I1726" s="8">
        <v>-14.9</v>
      </c>
      <c r="J1726" s="12">
        <v>711.30432459999997</v>
      </c>
      <c r="K1726" s="8">
        <v>434.83</v>
      </c>
      <c r="L1726" s="8">
        <f t="shared" si="28"/>
        <v>309296459.46581793</v>
      </c>
      <c r="M1726" s="8">
        <v>3</v>
      </c>
      <c r="N1726" s="12">
        <v>0.21078520264067577</v>
      </c>
      <c r="O1726" s="8">
        <v>1680</v>
      </c>
      <c r="P1726" s="8">
        <v>0.21114636113306151</v>
      </c>
      <c r="Q1726" s="8" t="s">
        <v>2069</v>
      </c>
      <c r="R1726" s="12">
        <v>4.3480480773562586</v>
      </c>
      <c r="S1726" s="8">
        <v>562</v>
      </c>
    </row>
    <row r="1727" spans="1:19">
      <c r="A1727" s="8" t="s">
        <v>623</v>
      </c>
      <c r="B1727" s="8">
        <v>1</v>
      </c>
      <c r="C1727" s="9">
        <v>39311</v>
      </c>
      <c r="D1727" s="8" t="s">
        <v>947</v>
      </c>
      <c r="E1727" s="8">
        <v>47.821174380000002</v>
      </c>
      <c r="F1727" s="8">
        <v>-105.0491133</v>
      </c>
      <c r="G1727" s="8" t="s">
        <v>956</v>
      </c>
      <c r="H1727" s="8">
        <v>7.88</v>
      </c>
      <c r="I1727" s="8">
        <v>-27.87</v>
      </c>
      <c r="J1727" s="12">
        <v>11.55371107</v>
      </c>
      <c r="K1727" s="8">
        <v>336.08</v>
      </c>
      <c r="L1727" s="8">
        <f t="shared" si="28"/>
        <v>3882971.2164055998</v>
      </c>
      <c r="M1727" s="8">
        <v>2</v>
      </c>
      <c r="N1727" s="12">
        <v>12.006108284997991</v>
      </c>
      <c r="O1727" s="8">
        <v>2440</v>
      </c>
      <c r="P1727" s="8">
        <v>12.032536533787495</v>
      </c>
      <c r="Q1727" s="8" t="s">
        <v>2071</v>
      </c>
      <c r="R1727" s="12">
        <v>21.982624908697886</v>
      </c>
      <c r="S1727" s="8">
        <v>1040</v>
      </c>
    </row>
    <row r="1728" spans="1:19">
      <c r="A1728" s="8" t="s">
        <v>624</v>
      </c>
      <c r="B1728" s="8">
        <v>1</v>
      </c>
      <c r="C1728" s="9">
        <v>39245</v>
      </c>
      <c r="D1728" s="8" t="s">
        <v>947</v>
      </c>
      <c r="E1728" s="8">
        <v>45.535049919999999</v>
      </c>
      <c r="F1728" s="8">
        <v>-98.615211819999999</v>
      </c>
      <c r="G1728" s="8" t="s">
        <v>953</v>
      </c>
      <c r="H1728" s="8">
        <v>12.12</v>
      </c>
      <c r="I1728" s="8">
        <v>-22.55</v>
      </c>
      <c r="J1728" s="12">
        <v>441.16162559999998</v>
      </c>
      <c r="K1728" s="8">
        <v>506.76</v>
      </c>
      <c r="L1728" s="8">
        <f t="shared" si="28"/>
        <v>223563065.389056</v>
      </c>
      <c r="M1728" s="8">
        <v>3</v>
      </c>
      <c r="N1728" s="12">
        <v>43.983871134778958</v>
      </c>
      <c r="O1728" s="8">
        <v>1446</v>
      </c>
      <c r="P1728" s="8">
        <v>44.19785287877496</v>
      </c>
      <c r="Q1728" s="8" t="s">
        <v>2071</v>
      </c>
      <c r="R1728" s="12">
        <v>97.411779284121337</v>
      </c>
      <c r="S1728" s="8">
        <v>1546</v>
      </c>
    </row>
    <row r="1729" spans="1:19">
      <c r="A1729" s="8" t="s">
        <v>625</v>
      </c>
      <c r="B1729" s="8">
        <v>1</v>
      </c>
      <c r="C1729" s="9">
        <v>39295</v>
      </c>
      <c r="D1729" s="8" t="s">
        <v>947</v>
      </c>
      <c r="E1729" s="8">
        <v>38.542816350000003</v>
      </c>
      <c r="F1729" s="8">
        <v>-77.396735379999996</v>
      </c>
      <c r="G1729" s="8" t="s">
        <v>957</v>
      </c>
      <c r="H1729" s="8">
        <v>5.41</v>
      </c>
      <c r="I1729" s="8">
        <v>-25.48</v>
      </c>
      <c r="J1729" s="12">
        <v>45.198412689999998</v>
      </c>
      <c r="K1729" s="8">
        <v>1093.5899999999999</v>
      </c>
      <c r="L1729" s="8">
        <f t="shared" si="28"/>
        <v>49428532.13365709</v>
      </c>
      <c r="M1729" s="8">
        <v>2</v>
      </c>
      <c r="N1729" s="12">
        <v>1.1698841716558521</v>
      </c>
      <c r="O1729" s="8">
        <v>339</v>
      </c>
      <c r="P1729" s="8">
        <v>2.204365365734263</v>
      </c>
      <c r="Q1729" s="8" t="s">
        <v>2069</v>
      </c>
      <c r="R1729" s="12">
        <v>17.214438071988432</v>
      </c>
      <c r="S1729" s="8">
        <v>45</v>
      </c>
    </row>
    <row r="1730" spans="1:19">
      <c r="A1730" s="8" t="s">
        <v>626</v>
      </c>
      <c r="B1730" s="8">
        <v>1</v>
      </c>
      <c r="C1730" s="9">
        <v>39308</v>
      </c>
      <c r="D1730" s="8" t="s">
        <v>947</v>
      </c>
      <c r="E1730" s="8">
        <v>42.233175289999998</v>
      </c>
      <c r="F1730" s="8">
        <v>-111.85357860000001</v>
      </c>
      <c r="G1730" s="8" t="s">
        <v>955</v>
      </c>
      <c r="H1730" s="8">
        <v>6.73</v>
      </c>
      <c r="I1730" s="8">
        <v>-18.86</v>
      </c>
      <c r="J1730" s="12">
        <v>78.191895619999997</v>
      </c>
      <c r="K1730" s="8">
        <v>527.49</v>
      </c>
      <c r="L1730" s="8">
        <f t="shared" si="28"/>
        <v>41245443.0205938</v>
      </c>
      <c r="M1730" s="8">
        <v>2</v>
      </c>
      <c r="N1730" s="12">
        <v>3.6339315468305564</v>
      </c>
      <c r="O1730" s="8">
        <v>1351</v>
      </c>
      <c r="P1730" s="8">
        <v>3.7810013096086137</v>
      </c>
      <c r="Q1730" s="8" t="s">
        <v>2072</v>
      </c>
      <c r="R1730" s="12">
        <v>22.336883660641302</v>
      </c>
      <c r="S1730" s="8">
        <v>352</v>
      </c>
    </row>
    <row r="1731" spans="1:19">
      <c r="A1731" s="8" t="s">
        <v>627</v>
      </c>
      <c r="B1731" s="8">
        <v>1</v>
      </c>
      <c r="C1731" s="9">
        <v>39245</v>
      </c>
      <c r="D1731" s="8" t="s">
        <v>947</v>
      </c>
      <c r="E1731" s="8">
        <v>34.37370438</v>
      </c>
      <c r="F1731" s="8">
        <v>-98.339305179999997</v>
      </c>
      <c r="G1731" s="8" t="s">
        <v>954</v>
      </c>
      <c r="H1731" s="8">
        <v>7.56</v>
      </c>
      <c r="I1731" s="8">
        <v>-26.32</v>
      </c>
      <c r="J1731" s="12">
        <v>9.6790590610000002</v>
      </c>
      <c r="K1731" s="8">
        <v>852.75</v>
      </c>
      <c r="L1731" s="8">
        <f t="shared" si="28"/>
        <v>8253817.6142677497</v>
      </c>
      <c r="M1731" s="8">
        <v>1</v>
      </c>
      <c r="N1731" s="12">
        <v>10.75436559938148</v>
      </c>
      <c r="O1731" s="8">
        <v>968</v>
      </c>
      <c r="P1731" s="8">
        <v>10.982298781429039</v>
      </c>
      <c r="Q1731" s="8" t="s">
        <v>2070</v>
      </c>
      <c r="R1731" s="12">
        <v>33.315778320269338</v>
      </c>
      <c r="S1731" s="8">
        <v>390</v>
      </c>
    </row>
    <row r="1732" spans="1:19">
      <c r="A1732" s="8" t="s">
        <v>628</v>
      </c>
      <c r="B1732" s="8">
        <v>1</v>
      </c>
      <c r="C1732" s="9">
        <v>39302</v>
      </c>
      <c r="D1732" s="8" t="s">
        <v>947</v>
      </c>
      <c r="E1732" s="8">
        <v>43.45913401</v>
      </c>
      <c r="F1732" s="8">
        <v>-94.947745080000004</v>
      </c>
      <c r="G1732" s="8" t="s">
        <v>953</v>
      </c>
      <c r="H1732" s="8">
        <v>12.26</v>
      </c>
      <c r="I1732" s="8">
        <v>-21.32</v>
      </c>
      <c r="J1732" s="12">
        <v>37.029290840000002</v>
      </c>
      <c r="K1732" s="8">
        <v>742.49</v>
      </c>
      <c r="L1732" s="8">
        <f t="shared" si="28"/>
        <v>27493878.155791599</v>
      </c>
      <c r="M1732" s="8">
        <v>2</v>
      </c>
      <c r="N1732" s="12">
        <v>110.66861179456497</v>
      </c>
      <c r="O1732" s="8">
        <v>5191</v>
      </c>
      <c r="P1732" s="8">
        <v>110.85894143386194</v>
      </c>
      <c r="Q1732" s="8" t="s">
        <v>2071</v>
      </c>
      <c r="R1732" s="12">
        <v>213.83629695757844</v>
      </c>
      <c r="S1732" s="8">
        <v>397</v>
      </c>
    </row>
    <row r="1733" spans="1:19">
      <c r="A1733" s="8" t="s">
        <v>629</v>
      </c>
      <c r="B1733" s="8">
        <v>1</v>
      </c>
      <c r="C1733" s="9">
        <v>39252</v>
      </c>
      <c r="D1733" s="8" t="s">
        <v>947</v>
      </c>
      <c r="E1733" s="8">
        <v>40.693679580000001</v>
      </c>
      <c r="F1733" s="8">
        <v>-118.27027459999999</v>
      </c>
      <c r="G1733" s="8" t="s">
        <v>955</v>
      </c>
      <c r="H1733" s="8">
        <v>7.13</v>
      </c>
      <c r="I1733" s="8">
        <v>-25.22</v>
      </c>
      <c r="J1733" s="12">
        <v>32242.117880000002</v>
      </c>
      <c r="K1733" s="8">
        <v>322.99</v>
      </c>
      <c r="L1733" s="8">
        <f t="shared" ref="L1733:L1796" si="29">J1733*K1733*1000</f>
        <v>10413881654.061199</v>
      </c>
      <c r="M1733" s="8">
        <v>5</v>
      </c>
      <c r="N1733" s="12">
        <v>0.50695073756736719</v>
      </c>
      <c r="O1733" s="8">
        <v>649</v>
      </c>
      <c r="P1733" s="8">
        <v>0.50781867685392867</v>
      </c>
      <c r="Q1733" s="8" t="s">
        <v>2069</v>
      </c>
      <c r="R1733" s="12">
        <v>5.8800299458740115</v>
      </c>
      <c r="S1733" s="8">
        <v>964</v>
      </c>
    </row>
    <row r="1734" spans="1:19">
      <c r="A1734" s="8" t="s">
        <v>630</v>
      </c>
      <c r="B1734" s="8">
        <v>1</v>
      </c>
      <c r="C1734" s="9">
        <v>39287</v>
      </c>
      <c r="D1734" s="8" t="s">
        <v>947</v>
      </c>
      <c r="E1734" s="8">
        <v>40.986412139999999</v>
      </c>
      <c r="F1734" s="8">
        <v>-90.396767780000005</v>
      </c>
      <c r="G1734" s="8" t="s">
        <v>953</v>
      </c>
      <c r="H1734" s="8">
        <v>9.23</v>
      </c>
      <c r="I1734" s="8">
        <v>-24.8</v>
      </c>
      <c r="J1734" s="12">
        <v>17.963582039999999</v>
      </c>
      <c r="K1734" s="8">
        <v>946.65</v>
      </c>
      <c r="L1734" s="8">
        <f t="shared" si="29"/>
        <v>17005224.938165996</v>
      </c>
      <c r="M1734" s="8">
        <v>2</v>
      </c>
      <c r="N1734" s="12">
        <v>69.780793118475387</v>
      </c>
      <c r="O1734" s="8">
        <v>6203</v>
      </c>
      <c r="P1734" s="8">
        <v>71.206780169552417</v>
      </c>
      <c r="Q1734" s="8" t="s">
        <v>2071</v>
      </c>
      <c r="R1734" s="12">
        <v>150.60863120152132</v>
      </c>
      <c r="S1734" s="8">
        <v>406</v>
      </c>
    </row>
    <row r="1735" spans="1:19">
      <c r="A1735" s="8" t="s">
        <v>631</v>
      </c>
      <c r="B1735" s="8">
        <v>1</v>
      </c>
      <c r="C1735" s="9">
        <v>39278</v>
      </c>
      <c r="D1735" s="8" t="s">
        <v>947</v>
      </c>
      <c r="E1735" s="8">
        <v>48.161726600000001</v>
      </c>
      <c r="F1735" s="8">
        <v>-116.6384102</v>
      </c>
      <c r="G1735" s="8" t="s">
        <v>949</v>
      </c>
      <c r="H1735" s="8">
        <v>4.84</v>
      </c>
      <c r="I1735" s="8">
        <v>-26.66</v>
      </c>
      <c r="J1735" s="12">
        <v>191.69304260000001</v>
      </c>
      <c r="K1735" s="8">
        <v>893.22</v>
      </c>
      <c r="L1735" s="8">
        <f t="shared" si="29"/>
        <v>171224059.511172</v>
      </c>
      <c r="M1735" s="8">
        <v>3</v>
      </c>
      <c r="N1735" s="12">
        <v>1.470918602342639</v>
      </c>
      <c r="O1735" s="8">
        <v>138</v>
      </c>
      <c r="P1735" s="8">
        <v>1.698468064484673</v>
      </c>
      <c r="Q1735" s="8" t="s">
        <v>2069</v>
      </c>
      <c r="R1735" s="12">
        <v>6.9185956132191615</v>
      </c>
      <c r="S1735" s="8">
        <v>80</v>
      </c>
    </row>
    <row r="1736" spans="1:19">
      <c r="A1736" s="8" t="s">
        <v>632</v>
      </c>
      <c r="B1736" s="8">
        <v>1</v>
      </c>
      <c r="C1736" s="9">
        <v>39308</v>
      </c>
      <c r="D1736" s="8" t="s">
        <v>947</v>
      </c>
      <c r="E1736" s="8">
        <v>39.00356446</v>
      </c>
      <c r="F1736" s="8">
        <v>-87.18335673</v>
      </c>
      <c r="G1736" s="8" t="s">
        <v>953</v>
      </c>
      <c r="H1736" s="8">
        <v>2.66</v>
      </c>
      <c r="I1736" s="8">
        <v>-22.1</v>
      </c>
      <c r="J1736" s="12">
        <v>0.95516384099999996</v>
      </c>
      <c r="K1736" s="8">
        <v>1130.5</v>
      </c>
      <c r="L1736" s="8">
        <f t="shared" si="29"/>
        <v>1079812.7222505</v>
      </c>
      <c r="M1736" s="8">
        <v>1</v>
      </c>
      <c r="N1736" s="12">
        <v>19.399125899407007</v>
      </c>
      <c r="O1736" s="8">
        <v>474</v>
      </c>
      <c r="P1736" s="8">
        <v>19.399125899407007</v>
      </c>
      <c r="Q1736" s="8" t="s">
        <v>2071</v>
      </c>
      <c r="R1736" s="12">
        <v>43.065466800438301</v>
      </c>
      <c r="S1736" s="8">
        <v>676</v>
      </c>
    </row>
    <row r="1737" spans="1:19">
      <c r="A1737" s="8" t="s">
        <v>633</v>
      </c>
      <c r="B1737" s="8">
        <v>1</v>
      </c>
      <c r="C1737" s="9">
        <v>39337</v>
      </c>
      <c r="D1737" s="8" t="s">
        <v>947</v>
      </c>
      <c r="E1737" s="8">
        <v>44.879068529999998</v>
      </c>
      <c r="F1737" s="8">
        <v>-68.226499390000001</v>
      </c>
      <c r="G1737" s="8" t="s">
        <v>951</v>
      </c>
      <c r="H1737" s="8">
        <v>3.15</v>
      </c>
      <c r="I1737" s="8">
        <v>-25.32</v>
      </c>
      <c r="J1737" s="12">
        <v>25.730587199999999</v>
      </c>
      <c r="K1737" s="8">
        <v>1130.74</v>
      </c>
      <c r="L1737" s="8">
        <f t="shared" si="29"/>
        <v>29094604.170528002</v>
      </c>
      <c r="M1737" s="8">
        <v>2</v>
      </c>
      <c r="N1737" s="12">
        <v>0</v>
      </c>
      <c r="O1737" s="8">
        <v>280</v>
      </c>
      <c r="P1737" s="8">
        <v>0</v>
      </c>
      <c r="Q1737" s="8" t="s">
        <v>2069</v>
      </c>
      <c r="R1737" s="12">
        <v>4.838210106</v>
      </c>
      <c r="S1737" s="8">
        <v>26</v>
      </c>
    </row>
    <row r="1738" spans="1:19">
      <c r="A1738" s="8" t="s">
        <v>634</v>
      </c>
      <c r="B1738" s="8">
        <v>1</v>
      </c>
      <c r="C1738" s="9">
        <v>39252</v>
      </c>
      <c r="D1738" s="8" t="s">
        <v>947</v>
      </c>
      <c r="E1738" s="8">
        <v>37.671004969999998</v>
      </c>
      <c r="F1738" s="8">
        <v>-81.070008139999999</v>
      </c>
      <c r="G1738" s="8" t="s">
        <v>957</v>
      </c>
      <c r="H1738" s="8">
        <v>6.86</v>
      </c>
      <c r="I1738" s="8">
        <v>-27.46</v>
      </c>
      <c r="J1738" s="12">
        <v>46.909366159999998</v>
      </c>
      <c r="K1738" s="8">
        <v>1151.42</v>
      </c>
      <c r="L1738" s="8">
        <f t="shared" si="29"/>
        <v>54012382.383947201</v>
      </c>
      <c r="M1738" s="8">
        <v>2</v>
      </c>
      <c r="N1738" s="12">
        <v>3.7527404314004484</v>
      </c>
      <c r="O1738" s="8">
        <v>263</v>
      </c>
      <c r="P1738" s="8">
        <v>3.9550986217162736</v>
      </c>
      <c r="Q1738" s="8" t="s">
        <v>2069</v>
      </c>
      <c r="R1738" s="12">
        <v>23.736017547738332</v>
      </c>
      <c r="S1738" s="8">
        <v>202</v>
      </c>
    </row>
    <row r="1739" spans="1:19">
      <c r="A1739" s="8" t="s">
        <v>635</v>
      </c>
      <c r="B1739" s="8">
        <v>1</v>
      </c>
      <c r="C1739" s="9">
        <v>39244</v>
      </c>
      <c r="D1739" s="8" t="s">
        <v>947</v>
      </c>
      <c r="E1739" s="8">
        <v>42.59773028</v>
      </c>
      <c r="F1739" s="8">
        <v>-110.2208282</v>
      </c>
      <c r="G1739" s="8" t="s">
        <v>955</v>
      </c>
      <c r="H1739" s="8">
        <v>3.47</v>
      </c>
      <c r="I1739" s="8">
        <v>-26.14</v>
      </c>
      <c r="J1739" s="12">
        <v>7.1919380620000002</v>
      </c>
      <c r="K1739" s="8">
        <v>276.11</v>
      </c>
      <c r="L1739" s="8">
        <f t="shared" si="29"/>
        <v>1985766.0182988201</v>
      </c>
      <c r="M1739" s="8">
        <v>1</v>
      </c>
      <c r="N1739" s="12">
        <v>0.83854822219129388</v>
      </c>
      <c r="O1739" s="8">
        <v>348</v>
      </c>
      <c r="P1739" s="8">
        <v>0.83854822219129388</v>
      </c>
      <c r="Q1739" s="8" t="s">
        <v>2069</v>
      </c>
      <c r="R1739" s="12">
        <v>4.8743191062948359</v>
      </c>
      <c r="S1739" s="8">
        <v>493</v>
      </c>
    </row>
    <row r="1740" spans="1:19">
      <c r="A1740" s="8" t="s">
        <v>636</v>
      </c>
      <c r="B1740" s="8">
        <v>1</v>
      </c>
      <c r="C1740" s="9">
        <v>39259</v>
      </c>
      <c r="D1740" s="8" t="s">
        <v>947</v>
      </c>
      <c r="E1740" s="8">
        <v>35.168895370000001</v>
      </c>
      <c r="F1740" s="8">
        <v>-99.07349782</v>
      </c>
      <c r="G1740" s="8" t="s">
        <v>954</v>
      </c>
      <c r="H1740" s="8">
        <v>9.3800000000000008</v>
      </c>
      <c r="I1740" s="8">
        <v>-30.12</v>
      </c>
      <c r="J1740" s="12">
        <v>150.7092883</v>
      </c>
      <c r="K1740" s="8">
        <v>744.32</v>
      </c>
      <c r="L1740" s="8">
        <f t="shared" si="29"/>
        <v>112175937.46745601</v>
      </c>
      <c r="M1740" s="8">
        <v>3</v>
      </c>
      <c r="N1740" s="12">
        <v>32.490172843580474</v>
      </c>
      <c r="O1740" s="8">
        <v>1159</v>
      </c>
      <c r="P1740" s="8">
        <v>32.572924959662224</v>
      </c>
      <c r="Q1740" s="8" t="s">
        <v>2071</v>
      </c>
      <c r="R1740" s="12">
        <v>60.814541725673415</v>
      </c>
      <c r="S1740" s="8">
        <v>386</v>
      </c>
    </row>
    <row r="1741" spans="1:19">
      <c r="A1741" s="8" t="s">
        <v>637</v>
      </c>
      <c r="B1741" s="8">
        <v>1</v>
      </c>
      <c r="C1741" s="9">
        <v>39273</v>
      </c>
      <c r="D1741" s="8" t="s">
        <v>947</v>
      </c>
      <c r="E1741" s="8">
        <v>36.531872980000003</v>
      </c>
      <c r="F1741" s="8">
        <v>-99.568360139999996</v>
      </c>
      <c r="G1741" s="8" t="s">
        <v>954</v>
      </c>
      <c r="H1741" s="8">
        <v>12.13</v>
      </c>
      <c r="I1741" s="8">
        <v>-29.51</v>
      </c>
      <c r="J1741" s="12">
        <v>4932.3542690000004</v>
      </c>
      <c r="K1741" s="8">
        <v>577.80999999999995</v>
      </c>
      <c r="L1741" s="8">
        <f t="shared" si="29"/>
        <v>2849963620.1708899</v>
      </c>
      <c r="M1741" s="8">
        <v>4</v>
      </c>
      <c r="N1741" s="12">
        <v>11.448178452000807</v>
      </c>
      <c r="O1741" s="8">
        <v>760</v>
      </c>
      <c r="P1741" s="8">
        <v>11.459093753547245</v>
      </c>
      <c r="Q1741" s="8" t="s">
        <v>2071</v>
      </c>
      <c r="R1741" s="12">
        <v>30.442406681585062</v>
      </c>
      <c r="S1741" s="8">
        <v>982</v>
      </c>
    </row>
    <row r="1742" spans="1:19">
      <c r="A1742" s="8" t="s">
        <v>638</v>
      </c>
      <c r="B1742" s="8">
        <v>1</v>
      </c>
      <c r="C1742" s="9">
        <v>39308</v>
      </c>
      <c r="D1742" s="8" t="s">
        <v>947</v>
      </c>
      <c r="E1742" s="8">
        <v>27.74198501</v>
      </c>
      <c r="F1742" s="8">
        <v>-81.499331609999999</v>
      </c>
      <c r="G1742" s="8" t="s">
        <v>950</v>
      </c>
      <c r="H1742" s="8">
        <v>14.19</v>
      </c>
      <c r="I1742" s="8">
        <v>-23.72</v>
      </c>
      <c r="J1742" s="12">
        <v>161.5196684</v>
      </c>
      <c r="K1742" s="8">
        <v>1298.1199999999999</v>
      </c>
      <c r="L1742" s="8">
        <f t="shared" si="29"/>
        <v>209671911.94340798</v>
      </c>
      <c r="M1742" s="8">
        <v>3</v>
      </c>
      <c r="N1742" s="12">
        <v>16.120089347583132</v>
      </c>
      <c r="O1742" s="8">
        <v>978</v>
      </c>
      <c r="P1742" s="8">
        <v>19.468464858487785</v>
      </c>
      <c r="Q1742" s="8" t="s">
        <v>2070</v>
      </c>
      <c r="R1742" s="12">
        <v>48.916465687181294</v>
      </c>
      <c r="S1742" s="8">
        <v>252</v>
      </c>
    </row>
    <row r="1743" spans="1:19">
      <c r="A1743" s="8" t="s">
        <v>639</v>
      </c>
      <c r="B1743" s="8">
        <v>1</v>
      </c>
      <c r="C1743" s="9">
        <v>39314</v>
      </c>
      <c r="D1743" s="8" t="s">
        <v>947</v>
      </c>
      <c r="E1743" s="8">
        <v>37.269055299999998</v>
      </c>
      <c r="F1743" s="8">
        <v>-87.522877159999993</v>
      </c>
      <c r="G1743" s="8" t="s">
        <v>953</v>
      </c>
      <c r="H1743" s="8">
        <v>2.98</v>
      </c>
      <c r="I1743" s="8">
        <v>-21.07</v>
      </c>
      <c r="J1743" s="12">
        <v>9.7099553440000008</v>
      </c>
      <c r="K1743" s="8">
        <v>1234.83</v>
      </c>
      <c r="L1743" s="8">
        <f t="shared" si="29"/>
        <v>11990144.157431519</v>
      </c>
      <c r="M1743" s="8">
        <v>1</v>
      </c>
      <c r="N1743" s="12">
        <v>12.033163187737932</v>
      </c>
      <c r="O1743" s="8">
        <v>420</v>
      </c>
      <c r="P1743" s="8">
        <v>12.270698050081579</v>
      </c>
      <c r="Q1743" s="8" t="s">
        <v>2071</v>
      </c>
      <c r="R1743" s="12">
        <v>32.01356898175942</v>
      </c>
      <c r="S1743" s="8">
        <v>555</v>
      </c>
    </row>
    <row r="1744" spans="1:19">
      <c r="A1744" s="8" t="s">
        <v>640</v>
      </c>
      <c r="B1744" s="8">
        <v>1</v>
      </c>
      <c r="C1744" s="9">
        <v>39287</v>
      </c>
      <c r="D1744" s="8" t="s">
        <v>947</v>
      </c>
      <c r="E1744" s="8">
        <v>45.184560349999998</v>
      </c>
      <c r="F1744" s="8">
        <v>-97.785997519999995</v>
      </c>
      <c r="G1744" s="8" t="s">
        <v>953</v>
      </c>
      <c r="H1744" s="8">
        <v>4.8499999999999996</v>
      </c>
      <c r="I1744" s="8">
        <v>-23.46</v>
      </c>
      <c r="J1744" s="12">
        <v>55.650886470000003</v>
      </c>
      <c r="K1744" s="8">
        <v>547.11</v>
      </c>
      <c r="L1744" s="8">
        <f t="shared" si="29"/>
        <v>30447156.496601705</v>
      </c>
      <c r="M1744" s="8">
        <v>2</v>
      </c>
      <c r="N1744" s="12">
        <v>44.353736113990067</v>
      </c>
      <c r="O1744" s="8">
        <v>2503</v>
      </c>
      <c r="P1744" s="8">
        <v>44.75407304935964</v>
      </c>
      <c r="Q1744" s="8" t="s">
        <v>2071</v>
      </c>
      <c r="R1744" s="12">
        <v>98.725216025106036</v>
      </c>
      <c r="S1744" s="8">
        <v>1429</v>
      </c>
    </row>
    <row r="1745" spans="1:19">
      <c r="A1745" s="8" t="s">
        <v>641</v>
      </c>
      <c r="B1745" s="8">
        <v>1</v>
      </c>
      <c r="C1745" s="9">
        <v>39334</v>
      </c>
      <c r="D1745" s="8" t="s">
        <v>947</v>
      </c>
      <c r="E1745" s="8">
        <v>38.306768300000002</v>
      </c>
      <c r="F1745" s="8">
        <v>-93.952762800000002</v>
      </c>
      <c r="G1745" s="8" t="s">
        <v>953</v>
      </c>
      <c r="H1745" s="8">
        <v>10.67</v>
      </c>
      <c r="I1745" s="8">
        <v>-27.65</v>
      </c>
      <c r="J1745" s="12">
        <v>368.4470781</v>
      </c>
      <c r="K1745" s="8">
        <v>1075.1500000000001</v>
      </c>
      <c r="L1745" s="8">
        <f t="shared" si="29"/>
        <v>396135876.01921505</v>
      </c>
      <c r="M1745" s="8">
        <v>3</v>
      </c>
      <c r="N1745" s="12">
        <v>25.781823761462473</v>
      </c>
      <c r="O1745" s="8">
        <v>1344</v>
      </c>
      <c r="P1745" s="8">
        <v>26.028178678261039</v>
      </c>
      <c r="Q1745" s="8" t="s">
        <v>2071</v>
      </c>
      <c r="R1745" s="12">
        <v>74.933517834805542</v>
      </c>
      <c r="S1745" s="8">
        <v>343</v>
      </c>
    </row>
    <row r="1746" spans="1:19">
      <c r="A1746" s="8" t="s">
        <v>642</v>
      </c>
      <c r="B1746" s="8">
        <v>1</v>
      </c>
      <c r="C1746" s="9">
        <v>39282</v>
      </c>
      <c r="D1746" s="8" t="s">
        <v>947</v>
      </c>
      <c r="E1746" s="8">
        <v>34.180746480000003</v>
      </c>
      <c r="F1746" s="8">
        <v>-110.00075409999999</v>
      </c>
      <c r="G1746" s="8" t="s">
        <v>949</v>
      </c>
      <c r="H1746" s="8">
        <v>8.3699999999999992</v>
      </c>
      <c r="I1746" s="8">
        <v>-23.74</v>
      </c>
      <c r="J1746" s="12">
        <v>169.07404249999999</v>
      </c>
      <c r="K1746" s="8">
        <v>695.12</v>
      </c>
      <c r="L1746" s="8">
        <f t="shared" si="29"/>
        <v>117526748.4226</v>
      </c>
      <c r="M1746" s="8">
        <v>3</v>
      </c>
      <c r="N1746" s="12">
        <v>0</v>
      </c>
      <c r="O1746" s="8">
        <v>484</v>
      </c>
      <c r="P1746" s="8">
        <v>2.5963815285246994E-2</v>
      </c>
      <c r="Q1746" s="8" t="s">
        <v>2069</v>
      </c>
      <c r="R1746" s="12">
        <v>10.224024679588505</v>
      </c>
      <c r="S1746" s="8">
        <v>249</v>
      </c>
    </row>
    <row r="1747" spans="1:19">
      <c r="A1747" s="8" t="s">
        <v>643</v>
      </c>
      <c r="B1747" s="8">
        <v>1</v>
      </c>
      <c r="C1747" s="9">
        <v>39287</v>
      </c>
      <c r="D1747" s="8" t="s">
        <v>947</v>
      </c>
      <c r="E1747" s="8">
        <v>41.688404249999998</v>
      </c>
      <c r="F1747" s="8">
        <v>-85.030646390000001</v>
      </c>
      <c r="G1747" s="8" t="s">
        <v>952</v>
      </c>
      <c r="H1747" s="8">
        <v>8.6999999999999993</v>
      </c>
      <c r="I1747" s="8">
        <v>-27.57</v>
      </c>
      <c r="J1747" s="12">
        <v>120.0572633</v>
      </c>
      <c r="K1747" s="8">
        <v>938.27</v>
      </c>
      <c r="L1747" s="8">
        <f t="shared" si="29"/>
        <v>112646128.436491</v>
      </c>
      <c r="M1747" s="8">
        <v>3</v>
      </c>
      <c r="N1747" s="12">
        <v>27.102821175168334</v>
      </c>
      <c r="O1747" s="8">
        <v>501</v>
      </c>
      <c r="P1747" s="8">
        <v>28.468919282786949</v>
      </c>
      <c r="Q1747" s="8" t="s">
        <v>2071</v>
      </c>
      <c r="R1747" s="12">
        <v>75.863896554741103</v>
      </c>
      <c r="S1747" s="8">
        <v>522</v>
      </c>
    </row>
    <row r="1748" spans="1:19">
      <c r="A1748" s="8" t="s">
        <v>644</v>
      </c>
      <c r="B1748" s="8">
        <v>1</v>
      </c>
      <c r="C1748" s="9">
        <v>39273</v>
      </c>
      <c r="D1748" s="8" t="s">
        <v>947</v>
      </c>
      <c r="E1748" s="8">
        <v>41.688987099999999</v>
      </c>
      <c r="F1748" s="8">
        <v>-71.643322019999999</v>
      </c>
      <c r="G1748" s="8" t="s">
        <v>951</v>
      </c>
      <c r="H1748" s="8">
        <v>5.53</v>
      </c>
      <c r="I1748" s="8">
        <v>-27.91</v>
      </c>
      <c r="J1748" s="12">
        <v>15.01587746</v>
      </c>
      <c r="K1748" s="8">
        <v>1258.44</v>
      </c>
      <c r="L1748" s="8">
        <f t="shared" si="29"/>
        <v>18896580.830762401</v>
      </c>
      <c r="M1748" s="8">
        <v>2</v>
      </c>
      <c r="N1748" s="12">
        <v>0.69136461972699137</v>
      </c>
      <c r="O1748" s="8">
        <v>369</v>
      </c>
      <c r="P1748" s="8">
        <v>1.8341036555049246</v>
      </c>
      <c r="Q1748" s="8" t="s">
        <v>2069</v>
      </c>
      <c r="R1748" s="12">
        <v>16.801906827375184</v>
      </c>
      <c r="S1748" s="8">
        <v>74</v>
      </c>
    </row>
    <row r="1749" spans="1:19">
      <c r="A1749" s="8" t="s">
        <v>645</v>
      </c>
      <c r="B1749" s="8">
        <v>1</v>
      </c>
      <c r="C1749" s="9">
        <v>39302</v>
      </c>
      <c r="D1749" s="8" t="s">
        <v>947</v>
      </c>
      <c r="E1749" s="8">
        <v>34.587214350000004</v>
      </c>
      <c r="F1749" s="8">
        <v>-112.41851610000001</v>
      </c>
      <c r="G1749" s="8" t="s">
        <v>949</v>
      </c>
      <c r="H1749" s="8">
        <v>1.92</v>
      </c>
      <c r="I1749" s="8">
        <v>-15.17</v>
      </c>
      <c r="J1749" s="12">
        <v>115.8185594</v>
      </c>
      <c r="K1749" s="8">
        <v>570.88</v>
      </c>
      <c r="L1749" s="8">
        <f t="shared" si="29"/>
        <v>66118499.190271989</v>
      </c>
      <c r="M1749" s="8">
        <v>3</v>
      </c>
      <c r="N1749" s="12">
        <v>0</v>
      </c>
      <c r="O1749" s="8">
        <v>746</v>
      </c>
      <c r="P1749" s="8">
        <v>0.14788093029932819</v>
      </c>
      <c r="Q1749" s="8" t="s">
        <v>2070</v>
      </c>
      <c r="R1749" s="12">
        <v>12.757492590250019</v>
      </c>
      <c r="S1749" s="8">
        <v>439</v>
      </c>
    </row>
    <row r="1750" spans="1:19">
      <c r="A1750" s="8" t="s">
        <v>646</v>
      </c>
      <c r="B1750" s="8">
        <v>1</v>
      </c>
      <c r="C1750" s="9">
        <v>39261</v>
      </c>
      <c r="D1750" s="8" t="s">
        <v>947</v>
      </c>
      <c r="E1750" s="8">
        <v>40.180924939999997</v>
      </c>
      <c r="F1750" s="8">
        <v>-105.0386785</v>
      </c>
      <c r="G1750" s="8" t="s">
        <v>954</v>
      </c>
      <c r="H1750" s="8">
        <v>17.91</v>
      </c>
      <c r="I1750" s="8">
        <v>-24.95</v>
      </c>
      <c r="J1750" s="12">
        <v>17.00467751</v>
      </c>
      <c r="K1750" s="8">
        <v>366.9</v>
      </c>
      <c r="L1750" s="8">
        <f t="shared" si="29"/>
        <v>6239016.1784189995</v>
      </c>
      <c r="M1750" s="8">
        <v>2</v>
      </c>
      <c r="N1750" s="12">
        <v>38.331258756109158</v>
      </c>
      <c r="O1750" s="8">
        <v>392</v>
      </c>
      <c r="P1750" s="8">
        <v>38.51576541759421</v>
      </c>
      <c r="Q1750" s="8" t="s">
        <v>2071</v>
      </c>
      <c r="R1750" s="12">
        <v>104.36140827001273</v>
      </c>
      <c r="S1750" s="8">
        <v>1369</v>
      </c>
    </row>
    <row r="1751" spans="1:19">
      <c r="A1751" s="8" t="s">
        <v>647</v>
      </c>
      <c r="B1751" s="8">
        <v>1</v>
      </c>
      <c r="C1751" s="9">
        <v>39314</v>
      </c>
      <c r="D1751" s="8" t="s">
        <v>947</v>
      </c>
      <c r="E1751" s="8">
        <v>41.752745859999997</v>
      </c>
      <c r="F1751" s="8">
        <v>-102.41421699999999</v>
      </c>
      <c r="G1751" s="8" t="s">
        <v>954</v>
      </c>
      <c r="H1751" s="8">
        <v>5.24</v>
      </c>
      <c r="I1751" s="8">
        <v>-16.149999999999999</v>
      </c>
      <c r="J1751" s="12">
        <v>2.706911383</v>
      </c>
      <c r="K1751" s="8">
        <v>439</v>
      </c>
      <c r="L1751" s="8">
        <f t="shared" si="29"/>
        <v>1188334.0971370002</v>
      </c>
      <c r="M1751" s="8">
        <v>1</v>
      </c>
      <c r="N1751" s="12">
        <v>0</v>
      </c>
      <c r="O1751" s="8">
        <v>26100</v>
      </c>
      <c r="P1751" s="8">
        <v>0</v>
      </c>
      <c r="Q1751" s="8" t="s">
        <v>2069</v>
      </c>
      <c r="R1751" s="12">
        <v>6.7603809830000001</v>
      </c>
      <c r="S1751" s="8">
        <v>2054</v>
      </c>
    </row>
    <row r="1752" spans="1:19">
      <c r="A1752" s="8" t="s">
        <v>648</v>
      </c>
      <c r="B1752" s="8">
        <v>1</v>
      </c>
      <c r="C1752" s="9">
        <v>39282</v>
      </c>
      <c r="D1752" s="8" t="s">
        <v>947</v>
      </c>
      <c r="E1752" s="8">
        <v>48.311323549999997</v>
      </c>
      <c r="F1752" s="8">
        <v>-109.0848391</v>
      </c>
      <c r="G1752" s="8" t="s">
        <v>956</v>
      </c>
      <c r="H1752" s="8">
        <v>6.22</v>
      </c>
      <c r="I1752" s="8">
        <v>-24.25</v>
      </c>
      <c r="J1752" s="12">
        <v>1.3343880029999999</v>
      </c>
      <c r="K1752" s="8">
        <v>411.5</v>
      </c>
      <c r="L1752" s="8">
        <f t="shared" si="29"/>
        <v>549100.66323449998</v>
      </c>
      <c r="M1752" s="8">
        <v>1</v>
      </c>
      <c r="N1752" s="12">
        <v>0</v>
      </c>
      <c r="O1752" s="8">
        <v>1011</v>
      </c>
      <c r="P1752" s="8">
        <v>0</v>
      </c>
      <c r="Q1752" s="8" t="s">
        <v>2069</v>
      </c>
      <c r="R1752" s="12">
        <v>3.1634600160000002</v>
      </c>
      <c r="S1752" s="8">
        <v>998</v>
      </c>
    </row>
    <row r="1753" spans="1:19">
      <c r="A1753" s="8" t="s">
        <v>649</v>
      </c>
      <c r="B1753" s="8">
        <v>1</v>
      </c>
      <c r="C1753" s="9">
        <v>39232</v>
      </c>
      <c r="D1753" s="8" t="s">
        <v>947</v>
      </c>
      <c r="E1753" s="8">
        <v>33.581472050000002</v>
      </c>
      <c r="F1753" s="8">
        <v>-111.28212569999999</v>
      </c>
      <c r="G1753" s="8" t="s">
        <v>949</v>
      </c>
      <c r="H1753" s="8">
        <v>5.1100000000000003</v>
      </c>
      <c r="I1753" s="8">
        <v>-18.5</v>
      </c>
      <c r="J1753" s="12">
        <v>15182.00693</v>
      </c>
      <c r="K1753" s="8">
        <v>614.59</v>
      </c>
      <c r="L1753" s="8">
        <f t="shared" si="29"/>
        <v>9330709639.1086998</v>
      </c>
      <c r="M1753" s="8">
        <v>5</v>
      </c>
      <c r="N1753" s="12">
        <v>5.4200689197024358E-4</v>
      </c>
      <c r="O1753" s="8">
        <v>474</v>
      </c>
      <c r="P1753" s="8">
        <v>7.6375127033353292E-3</v>
      </c>
      <c r="Q1753" s="8" t="s">
        <v>2069</v>
      </c>
      <c r="R1753" s="12">
        <v>6.8197347568861604</v>
      </c>
      <c r="S1753" s="8">
        <v>1263</v>
      </c>
    </row>
    <row r="1754" spans="1:19">
      <c r="A1754" s="8" t="s">
        <v>650</v>
      </c>
      <c r="B1754" s="8">
        <v>1</v>
      </c>
      <c r="C1754" s="9">
        <v>39309</v>
      </c>
      <c r="D1754" s="8" t="s">
        <v>947</v>
      </c>
      <c r="E1754" s="8">
        <v>45.08626125</v>
      </c>
      <c r="F1754" s="8">
        <v>-109.78878229999999</v>
      </c>
      <c r="G1754" s="8" t="s">
        <v>949</v>
      </c>
      <c r="H1754" s="8">
        <v>1.52</v>
      </c>
      <c r="I1754" s="8">
        <v>-16.57</v>
      </c>
      <c r="J1754" s="12">
        <v>4.2147005220000002</v>
      </c>
      <c r="K1754" s="8">
        <v>1432.83</v>
      </c>
      <c r="L1754" s="8">
        <f t="shared" si="29"/>
        <v>6038949.34893726</v>
      </c>
      <c r="M1754" s="8">
        <v>1</v>
      </c>
      <c r="N1754" s="12">
        <v>0</v>
      </c>
      <c r="O1754" s="8">
        <v>48</v>
      </c>
      <c r="P1754" s="8">
        <v>0</v>
      </c>
      <c r="Q1754" s="8" t="s">
        <v>2069</v>
      </c>
      <c r="R1754" s="12">
        <v>6.7948088650000003</v>
      </c>
      <c r="S1754" s="8">
        <v>10</v>
      </c>
    </row>
    <row r="1755" spans="1:19">
      <c r="A1755" s="8" t="s">
        <v>651</v>
      </c>
      <c r="B1755" s="8">
        <v>1</v>
      </c>
      <c r="C1755" s="9">
        <v>39302</v>
      </c>
      <c r="D1755" s="8" t="s">
        <v>947</v>
      </c>
      <c r="E1755" s="8">
        <v>47.571772240000001</v>
      </c>
      <c r="F1755" s="8">
        <v>-122.7050326</v>
      </c>
      <c r="G1755" s="8" t="s">
        <v>949</v>
      </c>
      <c r="H1755" s="8">
        <v>5.05</v>
      </c>
      <c r="I1755" s="8">
        <v>-27.96</v>
      </c>
      <c r="J1755" s="12">
        <v>7.2510615339999998</v>
      </c>
      <c r="K1755" s="8">
        <v>1393.13</v>
      </c>
      <c r="L1755" s="8">
        <f t="shared" si="29"/>
        <v>10101671.354861422</v>
      </c>
      <c r="M1755" s="8">
        <v>1</v>
      </c>
      <c r="N1755" s="12">
        <v>0</v>
      </c>
      <c r="O1755" s="8">
        <v>239</v>
      </c>
      <c r="P1755" s="8">
        <v>2.4689104148485082</v>
      </c>
      <c r="Q1755" s="8" t="s">
        <v>2070</v>
      </c>
      <c r="R1755" s="12">
        <v>24.068044081825317</v>
      </c>
      <c r="S1755" s="8">
        <v>106</v>
      </c>
    </row>
    <row r="1756" spans="1:19">
      <c r="A1756" s="8" t="s">
        <v>652</v>
      </c>
      <c r="B1756" s="8">
        <v>1</v>
      </c>
      <c r="C1756" s="9">
        <v>39282</v>
      </c>
      <c r="D1756" s="8" t="s">
        <v>947</v>
      </c>
      <c r="E1756" s="8">
        <v>30.240521229999999</v>
      </c>
      <c r="F1756" s="8">
        <v>-96.811485000000005</v>
      </c>
      <c r="G1756" s="8" t="s">
        <v>950</v>
      </c>
      <c r="H1756" s="8">
        <v>6.23</v>
      </c>
      <c r="I1756" s="8">
        <v>-26.01</v>
      </c>
      <c r="J1756" s="12">
        <v>2.2655290049999999</v>
      </c>
      <c r="K1756" s="8">
        <v>994</v>
      </c>
      <c r="L1756" s="8">
        <f t="shared" si="29"/>
        <v>2251935.83097</v>
      </c>
      <c r="M1756" s="8">
        <v>1</v>
      </c>
      <c r="N1756" s="12">
        <v>32.214513183864533</v>
      </c>
      <c r="O1756" s="8">
        <v>1231</v>
      </c>
      <c r="P1756" s="8">
        <v>32.472413212869014</v>
      </c>
      <c r="Q1756" s="8" t="s">
        <v>2071</v>
      </c>
      <c r="R1756" s="12">
        <v>71.63159715126821</v>
      </c>
      <c r="S1756" s="8">
        <v>68</v>
      </c>
    </row>
    <row r="1757" spans="1:19">
      <c r="A1757" s="8" t="s">
        <v>653</v>
      </c>
      <c r="B1757" s="8">
        <v>1</v>
      </c>
      <c r="C1757" s="9">
        <v>39275</v>
      </c>
      <c r="D1757" s="8" t="s">
        <v>947</v>
      </c>
      <c r="E1757" s="8">
        <v>28.575555080000001</v>
      </c>
      <c r="F1757" s="8">
        <v>-100.125119</v>
      </c>
      <c r="G1757" s="8" t="s">
        <v>954</v>
      </c>
      <c r="H1757" s="8">
        <v>3.53</v>
      </c>
      <c r="I1757" s="8">
        <v>-20.28</v>
      </c>
      <c r="J1757" s="12">
        <v>93.954957629999996</v>
      </c>
      <c r="K1757" s="8">
        <v>540.63</v>
      </c>
      <c r="L1757" s="8">
        <f t="shared" si="29"/>
        <v>50794868.743506901</v>
      </c>
      <c r="M1757" s="8">
        <v>2</v>
      </c>
      <c r="N1757" s="12">
        <v>0</v>
      </c>
      <c r="O1757" s="8">
        <v>806</v>
      </c>
      <c r="P1757" s="8">
        <v>4.0543949889278445E-2</v>
      </c>
      <c r="Q1757" s="8" t="s">
        <v>2069</v>
      </c>
      <c r="R1757" s="12">
        <v>6.2329940931810839</v>
      </c>
      <c r="S1757" s="8">
        <v>730</v>
      </c>
    </row>
    <row r="1758" spans="1:19">
      <c r="A1758" s="8" t="s">
        <v>654</v>
      </c>
      <c r="B1758" s="8">
        <v>1</v>
      </c>
      <c r="C1758" s="9">
        <v>39302</v>
      </c>
      <c r="D1758" s="8" t="s">
        <v>947</v>
      </c>
      <c r="E1758" s="8">
        <v>40.765502320000003</v>
      </c>
      <c r="F1758" s="8">
        <v>-109.297264</v>
      </c>
      <c r="G1758" s="8" t="s">
        <v>955</v>
      </c>
      <c r="H1758" s="8">
        <v>2.89</v>
      </c>
      <c r="I1758" s="8">
        <v>-19.88</v>
      </c>
      <c r="J1758" s="12">
        <v>82.080138779999999</v>
      </c>
      <c r="K1758" s="8">
        <v>502.11</v>
      </c>
      <c r="L1758" s="8">
        <f t="shared" si="29"/>
        <v>41213258.482825793</v>
      </c>
      <c r="M1758" s="8">
        <v>2</v>
      </c>
      <c r="N1758" s="12">
        <v>0.81823175299460671</v>
      </c>
      <c r="O1758" s="8">
        <v>1209</v>
      </c>
      <c r="P1758" s="8">
        <v>0.82721489547900595</v>
      </c>
      <c r="Q1758" s="8" t="s">
        <v>2069</v>
      </c>
      <c r="R1758" s="12">
        <v>5.2118434398106999</v>
      </c>
      <c r="S1758" s="8">
        <v>186</v>
      </c>
    </row>
    <row r="1759" spans="1:19">
      <c r="A1759" s="8" t="s">
        <v>655</v>
      </c>
      <c r="B1759" s="8">
        <v>1</v>
      </c>
      <c r="C1759" s="9">
        <v>39276</v>
      </c>
      <c r="D1759" s="8" t="s">
        <v>947</v>
      </c>
      <c r="E1759" s="8">
        <v>44.95420653</v>
      </c>
      <c r="F1759" s="8">
        <v>-112.88184440000001</v>
      </c>
      <c r="G1759" s="8" t="s">
        <v>949</v>
      </c>
      <c r="H1759" s="8">
        <v>7.94</v>
      </c>
      <c r="I1759" s="8">
        <v>-25.94</v>
      </c>
      <c r="J1759" s="12">
        <v>5911.7388389999996</v>
      </c>
      <c r="K1759" s="8">
        <v>510.92</v>
      </c>
      <c r="L1759" s="8">
        <f t="shared" si="29"/>
        <v>3020425607.6218796</v>
      </c>
      <c r="M1759" s="8">
        <v>4</v>
      </c>
      <c r="N1759" s="12">
        <v>1.1100126013195151</v>
      </c>
      <c r="O1759" s="8">
        <v>366</v>
      </c>
      <c r="P1759" s="8">
        <v>1.1211295353451591</v>
      </c>
      <c r="Q1759" s="8" t="s">
        <v>2070</v>
      </c>
      <c r="R1759" s="12">
        <v>10.094034704175236</v>
      </c>
      <c r="S1759" s="8">
        <v>631</v>
      </c>
    </row>
    <row r="1760" spans="1:19">
      <c r="A1760" s="8" t="s">
        <v>656</v>
      </c>
      <c r="B1760" s="8">
        <v>1</v>
      </c>
      <c r="C1760" s="9">
        <v>39300</v>
      </c>
      <c r="D1760" s="8" t="s">
        <v>947</v>
      </c>
      <c r="E1760" s="8">
        <v>44.371781429999999</v>
      </c>
      <c r="F1760" s="8">
        <v>-121.87320889999999</v>
      </c>
      <c r="G1760" s="8" t="s">
        <v>949</v>
      </c>
      <c r="H1760" s="8">
        <v>2.0299999999999998</v>
      </c>
      <c r="I1760" s="8">
        <v>-24.07</v>
      </c>
      <c r="J1760" s="12">
        <v>15.229814899999999</v>
      </c>
      <c r="K1760" s="8">
        <v>2265</v>
      </c>
      <c r="L1760" s="8">
        <f t="shared" si="29"/>
        <v>34495530.748500004</v>
      </c>
      <c r="M1760" s="8">
        <v>2</v>
      </c>
      <c r="N1760" s="12">
        <v>0</v>
      </c>
      <c r="O1760" s="8">
        <v>50</v>
      </c>
      <c r="P1760" s="8">
        <v>7.2018911076850975E-2</v>
      </c>
      <c r="Q1760" s="8" t="s">
        <v>2069</v>
      </c>
      <c r="R1760" s="12">
        <v>2.4190748466713088</v>
      </c>
      <c r="S1760" s="8">
        <v>5</v>
      </c>
    </row>
    <row r="1761" spans="1:19">
      <c r="A1761" s="8" t="s">
        <v>657</v>
      </c>
      <c r="B1761" s="8">
        <v>1</v>
      </c>
      <c r="C1761" s="9">
        <v>39252</v>
      </c>
      <c r="D1761" s="8" t="s">
        <v>947</v>
      </c>
      <c r="E1761" s="8">
        <v>35.019804630000003</v>
      </c>
      <c r="F1761" s="8">
        <v>-111.4026965</v>
      </c>
      <c r="G1761" s="8" t="s">
        <v>949</v>
      </c>
      <c r="H1761" s="8">
        <v>8.61</v>
      </c>
      <c r="I1761" s="8">
        <v>-14.25</v>
      </c>
      <c r="J1761" s="12">
        <v>33.942369190000001</v>
      </c>
      <c r="K1761" s="8">
        <v>617.66</v>
      </c>
      <c r="L1761" s="8">
        <f t="shared" si="29"/>
        <v>20964843.753895398</v>
      </c>
      <c r="M1761" s="8">
        <v>2</v>
      </c>
      <c r="N1761" s="12">
        <v>0</v>
      </c>
      <c r="O1761" s="8">
        <v>845</v>
      </c>
      <c r="P1761" s="8">
        <v>0</v>
      </c>
      <c r="Q1761" s="8" t="s">
        <v>2069</v>
      </c>
      <c r="R1761" s="12">
        <v>5.4893507960000001</v>
      </c>
      <c r="S1761" s="8">
        <v>179</v>
      </c>
    </row>
    <row r="1762" spans="1:19">
      <c r="A1762" s="8" t="s">
        <v>658</v>
      </c>
      <c r="B1762" s="8">
        <v>1</v>
      </c>
      <c r="C1762" s="9">
        <v>39239</v>
      </c>
      <c r="D1762" s="8" t="s">
        <v>947</v>
      </c>
      <c r="E1762" s="8">
        <v>45.274881860000001</v>
      </c>
      <c r="F1762" s="8">
        <v>-99.207447639999998</v>
      </c>
      <c r="G1762" s="8" t="s">
        <v>956</v>
      </c>
      <c r="H1762" s="8">
        <v>6.39</v>
      </c>
      <c r="I1762" s="8">
        <v>-16.8</v>
      </c>
      <c r="J1762" s="12">
        <v>66.473953190000003</v>
      </c>
      <c r="K1762" s="8">
        <v>498.92</v>
      </c>
      <c r="L1762" s="8">
        <f t="shared" si="29"/>
        <v>33165184.725554805</v>
      </c>
      <c r="M1762" s="8">
        <v>2</v>
      </c>
      <c r="N1762" s="12">
        <v>14.399582026723751</v>
      </c>
      <c r="O1762" s="8">
        <v>12241</v>
      </c>
      <c r="P1762" s="8">
        <v>14.456671258097625</v>
      </c>
      <c r="Q1762" s="8" t="s">
        <v>2071</v>
      </c>
      <c r="R1762" s="12">
        <v>38.424692086660187</v>
      </c>
      <c r="S1762" s="8">
        <v>4557</v>
      </c>
    </row>
    <row r="1763" spans="1:19">
      <c r="A1763" s="8" t="s">
        <v>659</v>
      </c>
      <c r="B1763" s="8">
        <v>1</v>
      </c>
      <c r="C1763" s="9">
        <v>39330</v>
      </c>
      <c r="D1763" s="8" t="s">
        <v>947</v>
      </c>
      <c r="E1763" s="8">
        <v>32.944956789999999</v>
      </c>
      <c r="F1763" s="8">
        <v>-96.453335150000001</v>
      </c>
      <c r="G1763" s="8" t="s">
        <v>954</v>
      </c>
      <c r="H1763" s="8">
        <v>8.5299999999999994</v>
      </c>
      <c r="I1763" s="8">
        <v>-23.64</v>
      </c>
      <c r="J1763" s="12">
        <v>12.73626999</v>
      </c>
      <c r="K1763" s="8">
        <v>1035.53</v>
      </c>
      <c r="L1763" s="8">
        <f t="shared" si="29"/>
        <v>13188789.662744701</v>
      </c>
      <c r="M1763" s="8">
        <v>2</v>
      </c>
      <c r="N1763" s="12">
        <v>29.86836301355763</v>
      </c>
      <c r="O1763" s="8">
        <v>510</v>
      </c>
      <c r="P1763" s="8">
        <v>43.478101322819086</v>
      </c>
      <c r="Q1763" s="8" t="s">
        <v>2071</v>
      </c>
      <c r="R1763" s="12">
        <v>89.325393848740276</v>
      </c>
      <c r="S1763" s="8">
        <v>346</v>
      </c>
    </row>
    <row r="1764" spans="1:19">
      <c r="A1764" s="8" t="s">
        <v>660</v>
      </c>
      <c r="B1764" s="8">
        <v>1</v>
      </c>
      <c r="C1764" s="9">
        <v>39286</v>
      </c>
      <c r="D1764" s="8" t="s">
        <v>947</v>
      </c>
      <c r="E1764" s="8">
        <v>40.707329229999999</v>
      </c>
      <c r="F1764" s="8">
        <v>-106.4529904</v>
      </c>
      <c r="G1764" s="8" t="s">
        <v>949</v>
      </c>
      <c r="H1764" s="8">
        <v>8.34</v>
      </c>
      <c r="I1764" s="8">
        <v>-20.53</v>
      </c>
      <c r="J1764" s="12">
        <v>6.6977741689999997</v>
      </c>
      <c r="K1764" s="8">
        <v>411.29</v>
      </c>
      <c r="L1764" s="8">
        <f t="shared" si="29"/>
        <v>2754727.5379680102</v>
      </c>
      <c r="M1764" s="8">
        <v>1</v>
      </c>
      <c r="N1764" s="12">
        <v>0.84660877373932253</v>
      </c>
      <c r="O1764" s="8">
        <v>521</v>
      </c>
      <c r="P1764" s="8">
        <v>0.84660877373932253</v>
      </c>
      <c r="Q1764" s="8" t="s">
        <v>2069</v>
      </c>
      <c r="R1764" s="12">
        <v>5.6677055807228935</v>
      </c>
      <c r="S1764" s="8">
        <v>1410</v>
      </c>
    </row>
    <row r="1765" spans="1:19">
      <c r="A1765" s="8" t="s">
        <v>661</v>
      </c>
      <c r="B1765" s="8">
        <v>1</v>
      </c>
      <c r="C1765" s="9">
        <v>39260</v>
      </c>
      <c r="D1765" s="8" t="s">
        <v>947</v>
      </c>
      <c r="E1765" s="8">
        <v>39.726486919999999</v>
      </c>
      <c r="F1765" s="8">
        <v>-86.714073499999998</v>
      </c>
      <c r="G1765" s="8" t="s">
        <v>953</v>
      </c>
      <c r="H1765" s="8">
        <v>11.41</v>
      </c>
      <c r="I1765" s="8">
        <v>-29.26</v>
      </c>
      <c r="J1765" s="12">
        <v>28.18365554</v>
      </c>
      <c r="K1765" s="8">
        <v>1076.4100000000001</v>
      </c>
      <c r="L1765" s="8">
        <f t="shared" si="29"/>
        <v>30337168.659811404</v>
      </c>
      <c r="M1765" s="8">
        <v>2</v>
      </c>
      <c r="N1765" s="12">
        <v>60.614895912824522</v>
      </c>
      <c r="O1765" s="8">
        <v>338</v>
      </c>
      <c r="P1765" s="8">
        <v>61.737623095786681</v>
      </c>
      <c r="Q1765" s="8" t="s">
        <v>2071</v>
      </c>
      <c r="R1765" s="12">
        <v>135.93492177795204</v>
      </c>
      <c r="S1765" s="8">
        <v>335</v>
      </c>
    </row>
    <row r="1766" spans="1:19">
      <c r="A1766" s="8" t="s">
        <v>662</v>
      </c>
      <c r="B1766" s="8">
        <v>1</v>
      </c>
      <c r="C1766" s="9">
        <v>39272</v>
      </c>
      <c r="D1766" s="8" t="s">
        <v>947</v>
      </c>
      <c r="E1766" s="8">
        <v>44.928797439999997</v>
      </c>
      <c r="F1766" s="8">
        <v>-97.209847269999997</v>
      </c>
      <c r="G1766" s="8" t="s">
        <v>953</v>
      </c>
      <c r="H1766" s="8">
        <v>12.13</v>
      </c>
      <c r="I1766" s="8">
        <v>-23.13</v>
      </c>
      <c r="J1766" s="12">
        <v>93.565567490000007</v>
      </c>
      <c r="K1766" s="8">
        <v>571.51</v>
      </c>
      <c r="L1766" s="8">
        <f t="shared" si="29"/>
        <v>53473657.476209901</v>
      </c>
      <c r="M1766" s="8">
        <v>2</v>
      </c>
      <c r="N1766" s="12">
        <v>29.617613672852208</v>
      </c>
      <c r="O1766" s="8">
        <v>918</v>
      </c>
      <c r="P1766" s="8">
        <v>31.435815848756096</v>
      </c>
      <c r="Q1766" s="8" t="s">
        <v>2071</v>
      </c>
      <c r="R1766" s="12">
        <v>80.202305675724446</v>
      </c>
      <c r="S1766" s="8">
        <v>640</v>
      </c>
    </row>
    <row r="1767" spans="1:19">
      <c r="A1767" s="8" t="s">
        <v>663</v>
      </c>
      <c r="B1767" s="8">
        <v>1</v>
      </c>
      <c r="C1767" s="9">
        <v>39331</v>
      </c>
      <c r="D1767" s="8" t="s">
        <v>947</v>
      </c>
      <c r="E1767" s="8">
        <v>40.807050760000003</v>
      </c>
      <c r="F1767" s="8">
        <v>-110.4052879</v>
      </c>
      <c r="G1767" s="8" t="s">
        <v>949</v>
      </c>
      <c r="H1767" s="8">
        <v>1.74</v>
      </c>
      <c r="I1767" s="8">
        <v>-14.08</v>
      </c>
      <c r="J1767" s="12">
        <v>7.0307267519999996</v>
      </c>
      <c r="K1767" s="8">
        <v>960</v>
      </c>
      <c r="L1767" s="8">
        <f t="shared" si="29"/>
        <v>6749497.6819200004</v>
      </c>
      <c r="M1767" s="8">
        <v>1</v>
      </c>
      <c r="N1767" s="12">
        <v>0</v>
      </c>
      <c r="O1767" s="8">
        <v>216</v>
      </c>
      <c r="P1767" s="8">
        <v>0</v>
      </c>
      <c r="Q1767" s="8" t="s">
        <v>2069</v>
      </c>
      <c r="R1767" s="12">
        <v>6.1705082649999996</v>
      </c>
      <c r="S1767" s="8">
        <v>16</v>
      </c>
    </row>
    <row r="1768" spans="1:19">
      <c r="A1768" s="8" t="s">
        <v>664</v>
      </c>
      <c r="B1768" s="8">
        <v>1</v>
      </c>
      <c r="C1768" s="9">
        <v>39322</v>
      </c>
      <c r="D1768" s="8" t="s">
        <v>947</v>
      </c>
      <c r="E1768" s="8">
        <v>44.568390360000002</v>
      </c>
      <c r="F1768" s="8">
        <v>-98.129482010000004</v>
      </c>
      <c r="G1768" s="8" t="s">
        <v>953</v>
      </c>
      <c r="H1768" s="8">
        <v>11.23</v>
      </c>
      <c r="I1768" s="8">
        <v>-23.01</v>
      </c>
      <c r="J1768" s="12">
        <v>744.87630530000001</v>
      </c>
      <c r="K1768" s="8">
        <v>547.29</v>
      </c>
      <c r="L1768" s="8">
        <f t="shared" si="29"/>
        <v>407663353.12763703</v>
      </c>
      <c r="M1768" s="8">
        <v>3</v>
      </c>
      <c r="N1768" s="12">
        <v>42.654436386191222</v>
      </c>
      <c r="O1768" s="8">
        <v>1949</v>
      </c>
      <c r="P1768" s="8">
        <v>42.862980161707661</v>
      </c>
      <c r="Q1768" s="8" t="s">
        <v>2071</v>
      </c>
      <c r="R1768" s="12">
        <v>101.81040210152436</v>
      </c>
      <c r="S1768" s="8">
        <v>1747</v>
      </c>
    </row>
    <row r="1769" spans="1:19">
      <c r="A1769" s="8" t="s">
        <v>665</v>
      </c>
      <c r="B1769" s="8">
        <v>1</v>
      </c>
      <c r="C1769" s="9">
        <v>39329</v>
      </c>
      <c r="D1769" s="8" t="s">
        <v>947</v>
      </c>
      <c r="E1769" s="8">
        <v>34.45201248</v>
      </c>
      <c r="F1769" s="8">
        <v>-84.287831209999993</v>
      </c>
      <c r="G1769" s="8" t="s">
        <v>957</v>
      </c>
      <c r="H1769" s="8">
        <v>1.18</v>
      </c>
      <c r="I1769" s="8">
        <v>-23</v>
      </c>
      <c r="J1769" s="12">
        <v>13.53904513</v>
      </c>
      <c r="K1769" s="8">
        <v>1652.44</v>
      </c>
      <c r="L1769" s="8">
        <f t="shared" si="29"/>
        <v>22372459.7346172</v>
      </c>
      <c r="M1769" s="8">
        <v>2</v>
      </c>
      <c r="N1769" s="12">
        <v>0</v>
      </c>
      <c r="O1769" s="8">
        <v>190</v>
      </c>
      <c r="P1769" s="8">
        <v>9.1160538955969941E-2</v>
      </c>
      <c r="Q1769" s="8" t="s">
        <v>2069</v>
      </c>
      <c r="R1769" s="12">
        <v>14.095003279748797</v>
      </c>
      <c r="S1769" s="8">
        <v>42</v>
      </c>
    </row>
    <row r="1770" spans="1:19">
      <c r="A1770" s="8" t="s">
        <v>666</v>
      </c>
      <c r="B1770" s="8">
        <v>1</v>
      </c>
      <c r="C1770" s="9">
        <v>39331</v>
      </c>
      <c r="D1770" s="8" t="s">
        <v>947</v>
      </c>
      <c r="E1770" s="8">
        <v>29.174881070000001</v>
      </c>
      <c r="F1770" s="8">
        <v>-100.6327156</v>
      </c>
      <c r="G1770" s="8" t="s">
        <v>954</v>
      </c>
      <c r="H1770" s="8">
        <v>4.41</v>
      </c>
      <c r="I1770" s="8">
        <v>-20.83</v>
      </c>
      <c r="J1770" s="12">
        <v>48.282523230000002</v>
      </c>
      <c r="K1770" s="8">
        <v>579.58000000000004</v>
      </c>
      <c r="L1770" s="8">
        <f t="shared" si="29"/>
        <v>27983584.813643403</v>
      </c>
      <c r="M1770" s="8">
        <v>2</v>
      </c>
      <c r="N1770" s="12">
        <v>3.908485652273149</v>
      </c>
      <c r="O1770" s="8">
        <v>582</v>
      </c>
      <c r="P1770" s="8">
        <v>4.0133622154941389</v>
      </c>
      <c r="Q1770" s="8" t="s">
        <v>2070</v>
      </c>
      <c r="R1770" s="12">
        <v>18.152998777465907</v>
      </c>
      <c r="S1770" s="8">
        <v>742</v>
      </c>
    </row>
    <row r="1771" spans="1:19">
      <c r="A1771" s="8" t="s">
        <v>667</v>
      </c>
      <c r="B1771" s="8">
        <v>1</v>
      </c>
      <c r="C1771" s="9">
        <v>39350</v>
      </c>
      <c r="D1771" s="8" t="s">
        <v>947</v>
      </c>
      <c r="E1771" s="8">
        <v>37.662357659999998</v>
      </c>
      <c r="F1771" s="8">
        <v>-120.2096368</v>
      </c>
      <c r="G1771" s="8" t="s">
        <v>955</v>
      </c>
      <c r="H1771" s="8">
        <v>11.36</v>
      </c>
      <c r="I1771" s="8">
        <v>-20.82</v>
      </c>
      <c r="J1771" s="12">
        <v>2685.314112</v>
      </c>
      <c r="K1771" s="8">
        <v>1049.6500000000001</v>
      </c>
      <c r="L1771" s="8">
        <f t="shared" si="29"/>
        <v>2818639957.6608005</v>
      </c>
      <c r="M1771" s="8">
        <v>4</v>
      </c>
      <c r="N1771" s="12">
        <v>0</v>
      </c>
      <c r="O1771" s="8">
        <v>79</v>
      </c>
      <c r="P1771" s="8">
        <v>5.9107148765470019E-2</v>
      </c>
      <c r="Q1771" s="8" t="s">
        <v>2069</v>
      </c>
      <c r="R1771" s="12">
        <v>5.5220214963425667</v>
      </c>
      <c r="S1771" s="8">
        <v>43</v>
      </c>
    </row>
    <row r="1772" spans="1:19">
      <c r="A1772" s="8" t="s">
        <v>668</v>
      </c>
      <c r="B1772" s="8">
        <v>1</v>
      </c>
      <c r="C1772" s="9">
        <v>39251</v>
      </c>
      <c r="D1772" s="8" t="s">
        <v>947</v>
      </c>
      <c r="E1772" s="8">
        <v>45.694698389999999</v>
      </c>
      <c r="F1772" s="8">
        <v>-99.361448159999995</v>
      </c>
      <c r="G1772" s="8" t="s">
        <v>956</v>
      </c>
      <c r="H1772" s="8">
        <v>7.44</v>
      </c>
      <c r="I1772" s="8">
        <v>-22.52</v>
      </c>
      <c r="J1772" s="12">
        <v>20.75320619</v>
      </c>
      <c r="K1772" s="8">
        <v>487.61</v>
      </c>
      <c r="L1772" s="8">
        <f t="shared" si="29"/>
        <v>10119470.8703059</v>
      </c>
      <c r="M1772" s="8">
        <v>2</v>
      </c>
      <c r="N1772" s="12">
        <v>13.88211025623699</v>
      </c>
      <c r="O1772" s="8">
        <v>8803</v>
      </c>
      <c r="P1772" s="8">
        <v>13.91644656490063</v>
      </c>
      <c r="Q1772" s="8" t="s">
        <v>2071</v>
      </c>
      <c r="R1772" s="12">
        <v>33.429436220595505</v>
      </c>
      <c r="S1772" s="8">
        <v>1582</v>
      </c>
    </row>
    <row r="1773" spans="1:19">
      <c r="A1773" s="8" t="s">
        <v>669</v>
      </c>
      <c r="B1773" s="8">
        <v>1</v>
      </c>
      <c r="C1773" s="9">
        <v>39253</v>
      </c>
      <c r="D1773" s="8" t="s">
        <v>947</v>
      </c>
      <c r="E1773" s="8">
        <v>41.126352439999998</v>
      </c>
      <c r="F1773" s="8">
        <v>-104.6435242</v>
      </c>
      <c r="G1773" s="8" t="s">
        <v>954</v>
      </c>
      <c r="H1773" s="8">
        <v>16.72</v>
      </c>
      <c r="I1773" s="8">
        <v>-23.45</v>
      </c>
      <c r="J1773" s="12">
        <v>891.35405590000005</v>
      </c>
      <c r="K1773" s="8">
        <v>418.83</v>
      </c>
      <c r="L1773" s="8">
        <f t="shared" si="29"/>
        <v>373325819.23259699</v>
      </c>
      <c r="M1773" s="8">
        <v>3</v>
      </c>
      <c r="N1773" s="12">
        <v>0.63889329198709499</v>
      </c>
      <c r="O1773" s="8">
        <v>3516</v>
      </c>
      <c r="P1773" s="8">
        <v>0.78517271096426955</v>
      </c>
      <c r="Q1773" s="8" t="s">
        <v>2069</v>
      </c>
      <c r="R1773" s="12">
        <v>9.6311180449076481</v>
      </c>
      <c r="S1773" s="8">
        <v>1000</v>
      </c>
    </row>
    <row r="1774" spans="1:19">
      <c r="A1774" s="8" t="s">
        <v>670</v>
      </c>
      <c r="B1774" s="8">
        <v>1</v>
      </c>
      <c r="C1774" s="9">
        <v>39301</v>
      </c>
      <c r="D1774" s="8" t="s">
        <v>947</v>
      </c>
      <c r="E1774" s="8">
        <v>40.631732399999997</v>
      </c>
      <c r="F1774" s="8">
        <v>-89.749747369999994</v>
      </c>
      <c r="G1774" s="8" t="s">
        <v>953</v>
      </c>
      <c r="H1774" s="8">
        <v>2.77</v>
      </c>
      <c r="I1774" s="8">
        <v>-27.23</v>
      </c>
      <c r="J1774" s="12">
        <v>6.9448825740000002</v>
      </c>
      <c r="K1774" s="8">
        <v>922.13</v>
      </c>
      <c r="L1774" s="8">
        <f t="shared" si="29"/>
        <v>6404084.5679626204</v>
      </c>
      <c r="M1774" s="8">
        <v>1</v>
      </c>
      <c r="N1774" s="12">
        <v>85.726525719655754</v>
      </c>
      <c r="O1774" s="8">
        <v>1282</v>
      </c>
      <c r="P1774" s="8">
        <v>87.06145224133779</v>
      </c>
      <c r="Q1774" s="8" t="s">
        <v>2071</v>
      </c>
      <c r="R1774" s="12">
        <v>164.81955926584146</v>
      </c>
      <c r="S1774" s="8">
        <v>548</v>
      </c>
    </row>
    <row r="1775" spans="1:19">
      <c r="A1775" s="8" t="s">
        <v>671</v>
      </c>
      <c r="B1775" s="8">
        <v>1</v>
      </c>
      <c r="C1775" s="9">
        <v>39336</v>
      </c>
      <c r="D1775" s="8" t="s">
        <v>947</v>
      </c>
      <c r="E1775" s="8">
        <v>30.834844589999999</v>
      </c>
      <c r="F1775" s="8">
        <v>-93.436548130000006</v>
      </c>
      <c r="G1775" s="8" t="s">
        <v>950</v>
      </c>
      <c r="H1775" s="8">
        <v>1.63</v>
      </c>
      <c r="I1775" s="8">
        <v>-30.41</v>
      </c>
      <c r="J1775" s="12">
        <v>1.47093008</v>
      </c>
      <c r="K1775" s="8">
        <v>1513</v>
      </c>
      <c r="L1775" s="8">
        <f t="shared" si="29"/>
        <v>2225517.21104</v>
      </c>
      <c r="M1775" s="8">
        <v>1</v>
      </c>
      <c r="N1775" s="12">
        <v>6.5026140596703277</v>
      </c>
      <c r="O1775" s="8">
        <v>679</v>
      </c>
      <c r="P1775" s="8">
        <v>6.9253638447586852</v>
      </c>
      <c r="Q1775" s="8" t="s">
        <v>2070</v>
      </c>
      <c r="R1775" s="12">
        <v>26.917536966235996</v>
      </c>
      <c r="S1775" s="8">
        <v>28</v>
      </c>
    </row>
    <row r="1776" spans="1:19">
      <c r="A1776" s="8" t="s">
        <v>672</v>
      </c>
      <c r="B1776" s="8">
        <v>1</v>
      </c>
      <c r="C1776" s="9">
        <v>39283</v>
      </c>
      <c r="D1776" s="8" t="s">
        <v>947</v>
      </c>
      <c r="E1776" s="8">
        <v>39.964917790000001</v>
      </c>
      <c r="F1776" s="8">
        <v>-105.4935103</v>
      </c>
      <c r="G1776" s="8" t="s">
        <v>949</v>
      </c>
      <c r="H1776" s="8">
        <v>5.13</v>
      </c>
      <c r="I1776" s="8">
        <v>-18.190000000000001</v>
      </c>
      <c r="J1776" s="12">
        <v>100.2203895</v>
      </c>
      <c r="K1776" s="8">
        <v>794.61</v>
      </c>
      <c r="L1776" s="8">
        <f t="shared" si="29"/>
        <v>79636123.700594991</v>
      </c>
      <c r="M1776" s="8">
        <v>3</v>
      </c>
      <c r="N1776" s="12">
        <v>0</v>
      </c>
      <c r="O1776" s="8">
        <v>157</v>
      </c>
      <c r="P1776" s="8">
        <v>5.7086986994797098E-2</v>
      </c>
      <c r="Q1776" s="8" t="s">
        <v>2069</v>
      </c>
      <c r="R1776" s="12">
        <v>8.8240387264226481</v>
      </c>
      <c r="S1776" s="8">
        <v>36</v>
      </c>
    </row>
    <row r="1777" spans="1:19">
      <c r="A1777" s="8" t="s">
        <v>673</v>
      </c>
      <c r="B1777" s="8">
        <v>1</v>
      </c>
      <c r="C1777" s="9">
        <v>39304</v>
      </c>
      <c r="D1777" s="8" t="s">
        <v>947</v>
      </c>
      <c r="E1777" s="8">
        <v>38.939606060000003</v>
      </c>
      <c r="F1777" s="8">
        <v>-93.593416770000005</v>
      </c>
      <c r="G1777" s="8" t="s">
        <v>953</v>
      </c>
      <c r="H1777" s="8">
        <v>8.58</v>
      </c>
      <c r="I1777" s="8">
        <v>-26.15</v>
      </c>
      <c r="J1777" s="12">
        <v>21.88904333</v>
      </c>
      <c r="K1777" s="8">
        <v>1025.4000000000001</v>
      </c>
      <c r="L1777" s="8">
        <f t="shared" si="29"/>
        <v>22445025.030582</v>
      </c>
      <c r="M1777" s="8">
        <v>2</v>
      </c>
      <c r="N1777" s="12">
        <v>54.041857342332747</v>
      </c>
      <c r="O1777" s="8">
        <v>949</v>
      </c>
      <c r="P1777" s="8">
        <v>54.367979933959049</v>
      </c>
      <c r="Q1777" s="8" t="s">
        <v>2071</v>
      </c>
      <c r="R1777" s="12">
        <v>122.86125789343741</v>
      </c>
      <c r="S1777" s="8">
        <v>200</v>
      </c>
    </row>
    <row r="1778" spans="1:19">
      <c r="A1778" s="8" t="s">
        <v>674</v>
      </c>
      <c r="B1778" s="8">
        <v>1</v>
      </c>
      <c r="C1778" s="9">
        <v>39272</v>
      </c>
      <c r="D1778" s="8" t="s">
        <v>947</v>
      </c>
      <c r="E1778" s="8">
        <v>38.988483690000002</v>
      </c>
      <c r="F1778" s="8">
        <v>-75.517636920000001</v>
      </c>
      <c r="G1778" s="8" t="s">
        <v>950</v>
      </c>
      <c r="H1778" s="8">
        <v>11.26</v>
      </c>
      <c r="I1778" s="8">
        <v>-26.21</v>
      </c>
      <c r="J1778" s="12">
        <v>52.755639180000003</v>
      </c>
      <c r="K1778" s="8">
        <v>1144.27</v>
      </c>
      <c r="L1778" s="8">
        <f t="shared" si="29"/>
        <v>60366695.244498603</v>
      </c>
      <c r="M1778" s="8">
        <v>2</v>
      </c>
      <c r="N1778" s="12">
        <v>47.8931635418013</v>
      </c>
      <c r="O1778" s="8">
        <v>2156</v>
      </c>
      <c r="P1778" s="8">
        <v>49.927928336020592</v>
      </c>
      <c r="Q1778" s="8" t="s">
        <v>2071</v>
      </c>
      <c r="R1778" s="12">
        <v>104.60947312626432</v>
      </c>
      <c r="S1778" s="8">
        <v>194</v>
      </c>
    </row>
    <row r="1779" spans="1:19">
      <c r="A1779" s="8" t="s">
        <v>675</v>
      </c>
      <c r="B1779" s="8">
        <v>1</v>
      </c>
      <c r="C1779" s="9">
        <v>39294</v>
      </c>
      <c r="D1779" s="8" t="s">
        <v>947</v>
      </c>
      <c r="E1779" s="8">
        <v>39.271084330000001</v>
      </c>
      <c r="F1779" s="8">
        <v>-106.3934507</v>
      </c>
      <c r="G1779" s="8" t="s">
        <v>949</v>
      </c>
      <c r="H1779" s="8">
        <v>3.74</v>
      </c>
      <c r="I1779" s="8">
        <v>-22</v>
      </c>
      <c r="J1779" s="12">
        <v>71.262733639999993</v>
      </c>
      <c r="K1779" s="8">
        <v>694.45</v>
      </c>
      <c r="L1779" s="8">
        <f t="shared" si="29"/>
        <v>49488405.376297995</v>
      </c>
      <c r="M1779" s="8">
        <v>2</v>
      </c>
      <c r="N1779" s="12">
        <v>0</v>
      </c>
      <c r="O1779" s="8">
        <v>131</v>
      </c>
      <c r="P1779" s="8">
        <v>0</v>
      </c>
      <c r="Q1779" s="8" t="s">
        <v>2069</v>
      </c>
      <c r="R1779" s="12">
        <v>3.751588774</v>
      </c>
      <c r="S1779" s="8">
        <v>28</v>
      </c>
    </row>
    <row r="1780" spans="1:19">
      <c r="A1780" s="8" t="s">
        <v>676</v>
      </c>
      <c r="B1780" s="8">
        <v>1</v>
      </c>
      <c r="C1780" s="9">
        <v>39318</v>
      </c>
      <c r="D1780" s="8" t="s">
        <v>947</v>
      </c>
      <c r="E1780" s="8">
        <v>38.713281739999999</v>
      </c>
      <c r="F1780" s="8">
        <v>-84.275500769999994</v>
      </c>
      <c r="G1780" s="8" t="s">
        <v>957</v>
      </c>
      <c r="H1780" s="8">
        <v>3.19</v>
      </c>
      <c r="I1780" s="8">
        <v>-24.08</v>
      </c>
      <c r="J1780" s="12">
        <v>80.316379609999998</v>
      </c>
      <c r="K1780" s="8">
        <v>1122.8499999999999</v>
      </c>
      <c r="L1780" s="8">
        <f t="shared" si="29"/>
        <v>90183246.845088497</v>
      </c>
      <c r="M1780" s="8">
        <v>2</v>
      </c>
      <c r="N1780" s="12">
        <v>6.1568541884130372</v>
      </c>
      <c r="O1780" s="8">
        <v>548</v>
      </c>
      <c r="P1780" s="8">
        <v>6.8165570269533715</v>
      </c>
      <c r="Q1780" s="8" t="s">
        <v>2070</v>
      </c>
      <c r="R1780" s="12">
        <v>36.193016562159237</v>
      </c>
      <c r="S1780" s="8">
        <v>351</v>
      </c>
    </row>
    <row r="1781" spans="1:19">
      <c r="A1781" s="8" t="s">
        <v>677</v>
      </c>
      <c r="B1781" s="8">
        <v>1</v>
      </c>
      <c r="C1781" s="9">
        <v>39357</v>
      </c>
      <c r="D1781" s="8" t="s">
        <v>947</v>
      </c>
      <c r="E1781" s="8">
        <v>38.07682398</v>
      </c>
      <c r="F1781" s="8">
        <v>-122.73042700000001</v>
      </c>
      <c r="G1781" s="8" t="s">
        <v>955</v>
      </c>
      <c r="H1781" s="8">
        <v>7.67</v>
      </c>
      <c r="I1781" s="8">
        <v>-26.31</v>
      </c>
      <c r="J1781" s="12">
        <v>93.322513069999999</v>
      </c>
      <c r="K1781" s="8">
        <v>1044.7</v>
      </c>
      <c r="L1781" s="8">
        <f t="shared" si="29"/>
        <v>97494029.404229</v>
      </c>
      <c r="M1781" s="8">
        <v>2</v>
      </c>
      <c r="N1781" s="12">
        <v>0</v>
      </c>
      <c r="O1781" s="8">
        <v>789</v>
      </c>
      <c r="P1781" s="8">
        <v>1.2278432473635914</v>
      </c>
      <c r="Q1781" s="8" t="s">
        <v>2069</v>
      </c>
      <c r="R1781" s="12">
        <v>7.2982213813547165</v>
      </c>
      <c r="S1781" s="8">
        <v>199</v>
      </c>
    </row>
    <row r="1782" spans="1:19">
      <c r="A1782" s="8" t="s">
        <v>678</v>
      </c>
      <c r="B1782" s="8">
        <v>1</v>
      </c>
      <c r="C1782" s="9">
        <v>39338</v>
      </c>
      <c r="D1782" s="8" t="s">
        <v>947</v>
      </c>
      <c r="E1782" s="8">
        <v>42.516913719999998</v>
      </c>
      <c r="F1782" s="8">
        <v>-83.79582456</v>
      </c>
      <c r="G1782" s="8" t="s">
        <v>952</v>
      </c>
      <c r="H1782" s="8">
        <v>4.6900000000000004</v>
      </c>
      <c r="I1782" s="8">
        <v>-28.18</v>
      </c>
      <c r="J1782" s="12">
        <v>61.190561969999997</v>
      </c>
      <c r="K1782" s="8">
        <v>790.49</v>
      </c>
      <c r="L1782" s="8">
        <f t="shared" si="29"/>
        <v>48370527.3316653</v>
      </c>
      <c r="M1782" s="8">
        <v>2</v>
      </c>
      <c r="N1782" s="12">
        <v>5.3383639794017732</v>
      </c>
      <c r="O1782" s="8">
        <v>606</v>
      </c>
      <c r="P1782" s="8">
        <v>14.084012111582181</v>
      </c>
      <c r="Q1782" s="8" t="s">
        <v>2070</v>
      </c>
      <c r="R1782" s="12">
        <v>49.812490456061624</v>
      </c>
      <c r="S1782" s="8">
        <v>696</v>
      </c>
    </row>
    <row r="1783" spans="1:19">
      <c r="A1783" s="8" t="s">
        <v>679</v>
      </c>
      <c r="B1783" s="8">
        <v>1</v>
      </c>
      <c r="C1783" s="9">
        <v>39344</v>
      </c>
      <c r="D1783" s="8" t="s">
        <v>947</v>
      </c>
      <c r="E1783" s="8">
        <v>40.353857730000001</v>
      </c>
      <c r="F1783" s="8">
        <v>-78.623368869999993</v>
      </c>
      <c r="G1783" s="8" t="s">
        <v>957</v>
      </c>
      <c r="H1783" s="8">
        <v>4.43</v>
      </c>
      <c r="I1783" s="8">
        <v>-21.47</v>
      </c>
      <c r="J1783" s="12">
        <v>3.5516510979999998</v>
      </c>
      <c r="K1783" s="8">
        <v>1181.5</v>
      </c>
      <c r="L1783" s="8">
        <f t="shared" si="29"/>
        <v>4196275.772287</v>
      </c>
      <c r="M1783" s="8">
        <v>1</v>
      </c>
      <c r="N1783" s="12">
        <v>0.45265484549011858</v>
      </c>
      <c r="O1783" s="8">
        <v>501</v>
      </c>
      <c r="P1783" s="8">
        <v>1.1416413975131969</v>
      </c>
      <c r="Q1783" s="8" t="s">
        <v>2069</v>
      </c>
      <c r="R1783" s="12">
        <v>20.423469265491491</v>
      </c>
      <c r="S1783" s="8">
        <v>100</v>
      </c>
    </row>
    <row r="1784" spans="1:19">
      <c r="A1784" s="8" t="s">
        <v>680</v>
      </c>
      <c r="B1784" s="8">
        <v>1</v>
      </c>
      <c r="C1784" s="9">
        <v>39302</v>
      </c>
      <c r="D1784" s="8" t="s">
        <v>947</v>
      </c>
      <c r="E1784" s="8">
        <v>36.007128059999999</v>
      </c>
      <c r="F1784" s="8">
        <v>-84.897438739999998</v>
      </c>
      <c r="G1784" s="8" t="s">
        <v>957</v>
      </c>
      <c r="H1784" s="8">
        <v>4.3499999999999996</v>
      </c>
      <c r="I1784" s="8">
        <v>-24.28</v>
      </c>
      <c r="J1784" s="12">
        <v>0.82760224500000001</v>
      </c>
      <c r="K1784" s="8">
        <v>1496</v>
      </c>
      <c r="L1784" s="8">
        <f t="shared" si="29"/>
        <v>1238092.9585199999</v>
      </c>
      <c r="M1784" s="8">
        <v>1</v>
      </c>
      <c r="N1784" s="12">
        <v>0</v>
      </c>
      <c r="O1784" s="8">
        <v>401</v>
      </c>
      <c r="P1784" s="8">
        <v>2.5566130451555069</v>
      </c>
      <c r="Q1784" s="8" t="s">
        <v>2070</v>
      </c>
      <c r="R1784" s="12">
        <v>29.408879388630318</v>
      </c>
      <c r="S1784" s="8">
        <v>177</v>
      </c>
    </row>
    <row r="1785" spans="1:19">
      <c r="A1785" s="8" t="s">
        <v>681</v>
      </c>
      <c r="B1785" s="8">
        <v>1</v>
      </c>
      <c r="C1785" s="9">
        <v>39286</v>
      </c>
      <c r="D1785" s="8" t="s">
        <v>947</v>
      </c>
      <c r="E1785" s="8">
        <v>47.520730049999997</v>
      </c>
      <c r="F1785" s="8">
        <v>-116.5643475</v>
      </c>
      <c r="G1785" s="8" t="s">
        <v>949</v>
      </c>
      <c r="H1785" s="8">
        <v>3.7</v>
      </c>
      <c r="I1785" s="8">
        <v>-21.01</v>
      </c>
      <c r="J1785" s="12">
        <v>40.48272764</v>
      </c>
      <c r="K1785" s="8">
        <v>860.5</v>
      </c>
      <c r="L1785" s="8">
        <f t="shared" si="29"/>
        <v>34835387.134219997</v>
      </c>
      <c r="M1785" s="8">
        <v>2</v>
      </c>
      <c r="N1785" s="12">
        <v>0</v>
      </c>
      <c r="O1785" s="8">
        <v>139</v>
      </c>
      <c r="P1785" s="8">
        <v>0</v>
      </c>
      <c r="Q1785" s="8" t="s">
        <v>2069</v>
      </c>
      <c r="R1785" s="12">
        <v>3.4409919979999999</v>
      </c>
      <c r="S1785" s="8">
        <v>62</v>
      </c>
    </row>
    <row r="1786" spans="1:19">
      <c r="A1786" s="8" t="s">
        <v>682</v>
      </c>
      <c r="B1786" s="8">
        <v>1</v>
      </c>
      <c r="C1786" s="9">
        <v>39260</v>
      </c>
      <c r="D1786" s="8" t="s">
        <v>947</v>
      </c>
      <c r="E1786" s="8">
        <v>35.563512860000003</v>
      </c>
      <c r="F1786" s="8">
        <v>-97.594696619999993</v>
      </c>
      <c r="G1786" s="8" t="s">
        <v>954</v>
      </c>
      <c r="H1786" s="8">
        <v>12.39</v>
      </c>
      <c r="I1786" s="8">
        <v>-25.92</v>
      </c>
      <c r="J1786" s="12">
        <v>23.03873265</v>
      </c>
      <c r="K1786" s="8">
        <v>900.97</v>
      </c>
      <c r="L1786" s="8">
        <f t="shared" si="29"/>
        <v>20757206.955670498</v>
      </c>
      <c r="M1786" s="8">
        <v>2</v>
      </c>
      <c r="N1786" s="12">
        <v>2.9158161753311544</v>
      </c>
      <c r="O1786" s="8">
        <v>699</v>
      </c>
      <c r="P1786" s="8">
        <v>6.8757172313469237</v>
      </c>
      <c r="Q1786" s="8" t="s">
        <v>2070</v>
      </c>
      <c r="R1786" s="12">
        <v>37.989776794015079</v>
      </c>
      <c r="S1786" s="8">
        <v>1132</v>
      </c>
    </row>
    <row r="1787" spans="1:19">
      <c r="A1787" s="8" t="s">
        <v>683</v>
      </c>
      <c r="B1787" s="8">
        <v>1</v>
      </c>
      <c r="C1787" s="9">
        <v>39338</v>
      </c>
      <c r="D1787" s="8" t="s">
        <v>947</v>
      </c>
      <c r="E1787" s="8">
        <v>34.539373660000003</v>
      </c>
      <c r="F1787" s="8">
        <v>-92.273751110000006</v>
      </c>
      <c r="G1787" s="8" t="s">
        <v>950</v>
      </c>
      <c r="H1787" s="8">
        <v>0.38</v>
      </c>
      <c r="I1787" s="8">
        <v>-33.270000000000003</v>
      </c>
      <c r="J1787" s="12">
        <v>57.156057320000002</v>
      </c>
      <c r="K1787" s="8">
        <v>1354.96</v>
      </c>
      <c r="L1787" s="8">
        <f t="shared" si="29"/>
        <v>77444171.426307201</v>
      </c>
      <c r="M1787" s="8">
        <v>2</v>
      </c>
      <c r="N1787" s="12">
        <v>0.51958825402759601</v>
      </c>
      <c r="O1787" s="8">
        <v>628</v>
      </c>
      <c r="P1787" s="8">
        <v>3.8097404639176395</v>
      </c>
      <c r="Q1787" s="8" t="s">
        <v>2069</v>
      </c>
      <c r="R1787" s="12">
        <v>17.270216865529271</v>
      </c>
      <c r="S1787" s="8">
        <v>40</v>
      </c>
    </row>
    <row r="1788" spans="1:19">
      <c r="A1788" s="8" t="s">
        <v>684</v>
      </c>
      <c r="B1788" s="8">
        <v>1</v>
      </c>
      <c r="C1788" s="9">
        <v>39279</v>
      </c>
      <c r="D1788" s="8" t="s">
        <v>947</v>
      </c>
      <c r="E1788" s="8">
        <v>41.375618340000003</v>
      </c>
      <c r="F1788" s="8">
        <v>-112.0878211</v>
      </c>
      <c r="G1788" s="8" t="s">
        <v>955</v>
      </c>
      <c r="H1788" s="8">
        <v>5.5</v>
      </c>
      <c r="I1788" s="8">
        <v>-23.22</v>
      </c>
      <c r="J1788" s="12">
        <v>144.6979374</v>
      </c>
      <c r="K1788" s="8">
        <v>713.32</v>
      </c>
      <c r="L1788" s="8">
        <f t="shared" si="29"/>
        <v>103215932.70616801</v>
      </c>
      <c r="M1788" s="8">
        <v>3</v>
      </c>
      <c r="N1788" s="12">
        <v>7.7510428009736101</v>
      </c>
      <c r="O1788" s="8">
        <v>611</v>
      </c>
      <c r="P1788" s="8">
        <v>7.9848355206755013</v>
      </c>
      <c r="Q1788" s="8" t="s">
        <v>2072</v>
      </c>
      <c r="R1788" s="12">
        <v>50.925272375674879</v>
      </c>
      <c r="S1788" s="8">
        <v>955</v>
      </c>
    </row>
    <row r="1789" spans="1:19">
      <c r="A1789" s="8" t="s">
        <v>685</v>
      </c>
      <c r="B1789" s="8">
        <v>1</v>
      </c>
      <c r="C1789" s="9">
        <v>39258</v>
      </c>
      <c r="D1789" s="8" t="s">
        <v>947</v>
      </c>
      <c r="E1789" s="8">
        <v>45.850433850000002</v>
      </c>
      <c r="F1789" s="8">
        <v>-99.264408540000005</v>
      </c>
      <c r="G1789" s="8" t="s">
        <v>956</v>
      </c>
      <c r="H1789" s="8">
        <v>4.58</v>
      </c>
      <c r="I1789" s="8">
        <v>-24.24</v>
      </c>
      <c r="J1789" s="12">
        <v>1267.978216</v>
      </c>
      <c r="K1789" s="8">
        <v>478.06</v>
      </c>
      <c r="L1789" s="8">
        <f t="shared" si="29"/>
        <v>606169665.94095993</v>
      </c>
      <c r="M1789" s="8">
        <v>4</v>
      </c>
      <c r="N1789" s="12">
        <v>27.198793666026202</v>
      </c>
      <c r="O1789" s="8">
        <v>1558</v>
      </c>
      <c r="P1789" s="8">
        <v>27.252058841734868</v>
      </c>
      <c r="Q1789" s="8" t="s">
        <v>2071</v>
      </c>
      <c r="R1789" s="12">
        <v>58.652240931616539</v>
      </c>
      <c r="S1789" s="8">
        <v>2137</v>
      </c>
    </row>
    <row r="1790" spans="1:19">
      <c r="A1790" s="8" t="s">
        <v>686</v>
      </c>
      <c r="B1790" s="8">
        <v>1</v>
      </c>
      <c r="C1790" s="9">
        <v>39273</v>
      </c>
      <c r="D1790" s="8" t="s">
        <v>947</v>
      </c>
      <c r="E1790" s="8">
        <v>42.925350909999999</v>
      </c>
      <c r="F1790" s="8">
        <v>-109.50443129999999</v>
      </c>
      <c r="G1790" s="8" t="s">
        <v>949</v>
      </c>
      <c r="H1790" s="8">
        <v>2.72</v>
      </c>
      <c r="I1790" s="8">
        <v>-16.54</v>
      </c>
      <c r="J1790" s="12">
        <v>53.010487740000002</v>
      </c>
      <c r="K1790" s="8">
        <v>1007.63</v>
      </c>
      <c r="L1790" s="8">
        <f t="shared" si="29"/>
        <v>53414957.761456199</v>
      </c>
      <c r="M1790" s="8">
        <v>2</v>
      </c>
      <c r="N1790" s="12">
        <v>0</v>
      </c>
      <c r="O1790" s="8">
        <v>90</v>
      </c>
      <c r="P1790" s="8">
        <v>0</v>
      </c>
      <c r="Q1790" s="8" t="s">
        <v>2069</v>
      </c>
      <c r="R1790" s="12">
        <v>6.1489424709999998</v>
      </c>
      <c r="S1790" s="8">
        <v>18</v>
      </c>
    </row>
    <row r="1791" spans="1:19">
      <c r="A1791" s="8" t="s">
        <v>687</v>
      </c>
      <c r="B1791" s="8">
        <v>1</v>
      </c>
      <c r="C1791" s="9">
        <v>39288</v>
      </c>
      <c r="D1791" s="8" t="s">
        <v>947</v>
      </c>
      <c r="E1791" s="8">
        <v>37.385333539999998</v>
      </c>
      <c r="F1791" s="8">
        <v>-99.785148019999994</v>
      </c>
      <c r="G1791" s="8" t="s">
        <v>954</v>
      </c>
      <c r="H1791" s="8">
        <v>3.45</v>
      </c>
      <c r="I1791" s="8">
        <v>-27.31</v>
      </c>
      <c r="J1791" s="12">
        <v>386.33501790000003</v>
      </c>
      <c r="K1791" s="8">
        <v>587.14</v>
      </c>
      <c r="L1791" s="8">
        <f t="shared" si="29"/>
        <v>226832742.40980601</v>
      </c>
      <c r="M1791" s="8">
        <v>3</v>
      </c>
      <c r="N1791" s="12">
        <v>43.406885560502538</v>
      </c>
      <c r="O1791" s="8">
        <v>824</v>
      </c>
      <c r="P1791" s="8">
        <v>43.413780527379934</v>
      </c>
      <c r="Q1791" s="8" t="s">
        <v>2071</v>
      </c>
      <c r="R1791" s="12">
        <v>79.271754726824113</v>
      </c>
      <c r="S1791" s="8">
        <v>301</v>
      </c>
    </row>
    <row r="1792" spans="1:19">
      <c r="A1792" s="8" t="s">
        <v>688</v>
      </c>
      <c r="B1792" s="8">
        <v>1</v>
      </c>
      <c r="C1792" s="9">
        <v>39336</v>
      </c>
      <c r="D1792" s="8" t="s">
        <v>947</v>
      </c>
      <c r="E1792" s="8">
        <v>27.940188419999998</v>
      </c>
      <c r="F1792" s="8">
        <v>-81.651267720000007</v>
      </c>
      <c r="G1792" s="8" t="s">
        <v>950</v>
      </c>
      <c r="H1792" s="8">
        <v>4.7300000000000004</v>
      </c>
      <c r="I1792" s="8">
        <v>-29.72</v>
      </c>
      <c r="J1792" s="12">
        <v>9.1924882409999995</v>
      </c>
      <c r="K1792" s="8">
        <v>1271.42</v>
      </c>
      <c r="L1792" s="8">
        <f t="shared" si="29"/>
        <v>11687513.39937222</v>
      </c>
      <c r="M1792" s="8">
        <v>1</v>
      </c>
      <c r="N1792" s="12">
        <v>15.833801075840833</v>
      </c>
      <c r="O1792" s="8">
        <v>839</v>
      </c>
      <c r="P1792" s="8">
        <v>20.46960153408153</v>
      </c>
      <c r="Q1792" s="8" t="s">
        <v>2070</v>
      </c>
      <c r="R1792" s="12">
        <v>51.807373693820253</v>
      </c>
      <c r="S1792" s="8">
        <v>177</v>
      </c>
    </row>
    <row r="1793" spans="1:19">
      <c r="A1793" s="8" t="s">
        <v>689</v>
      </c>
      <c r="B1793" s="8">
        <v>1</v>
      </c>
      <c r="C1793" s="9">
        <v>39287</v>
      </c>
      <c r="D1793" s="8" t="s">
        <v>947</v>
      </c>
      <c r="E1793" s="8">
        <v>41.580283319999999</v>
      </c>
      <c r="F1793" s="8">
        <v>-84.923090939999994</v>
      </c>
      <c r="G1793" s="8" t="s">
        <v>952</v>
      </c>
      <c r="H1793" s="8">
        <v>2.62</v>
      </c>
      <c r="I1793" s="8">
        <v>-27.82</v>
      </c>
      <c r="J1793" s="12">
        <v>0.48704683500000001</v>
      </c>
      <c r="K1793" s="8">
        <v>941</v>
      </c>
      <c r="L1793" s="8">
        <f t="shared" si="29"/>
        <v>458311.071735</v>
      </c>
      <c r="M1793" s="8">
        <v>1</v>
      </c>
      <c r="N1793" s="12">
        <v>110.36111709660096</v>
      </c>
      <c r="O1793" s="8">
        <v>531</v>
      </c>
      <c r="P1793" s="8">
        <v>111.66128620676464</v>
      </c>
      <c r="Q1793" s="8" t="s">
        <v>2071</v>
      </c>
      <c r="R1793" s="12">
        <v>251.71241492311941</v>
      </c>
      <c r="S1793" s="8">
        <v>313</v>
      </c>
    </row>
    <row r="1794" spans="1:19">
      <c r="A1794" s="8" t="s">
        <v>690</v>
      </c>
      <c r="B1794" s="8">
        <v>1</v>
      </c>
      <c r="C1794" s="9">
        <v>39307</v>
      </c>
      <c r="D1794" s="8" t="s">
        <v>947</v>
      </c>
      <c r="E1794" s="8">
        <v>42.40712576</v>
      </c>
      <c r="F1794" s="8">
        <v>-102.4533862</v>
      </c>
      <c r="G1794" s="8" t="s">
        <v>954</v>
      </c>
      <c r="H1794" s="8">
        <v>4.2699999999999996</v>
      </c>
      <c r="I1794" s="8">
        <v>-20.04</v>
      </c>
      <c r="J1794" s="12">
        <v>99.0109846</v>
      </c>
      <c r="K1794" s="8">
        <v>452.83</v>
      </c>
      <c r="L1794" s="8">
        <f t="shared" si="29"/>
        <v>44835144.156417996</v>
      </c>
      <c r="M1794" s="8">
        <v>2</v>
      </c>
      <c r="N1794" s="12">
        <v>1.2331064446358411</v>
      </c>
      <c r="O1794" s="8">
        <v>2766</v>
      </c>
      <c r="P1794" s="8">
        <v>1.2362727615174127</v>
      </c>
      <c r="Q1794" s="8" t="s">
        <v>2069</v>
      </c>
      <c r="R1794" s="12">
        <v>7.9851757696885715</v>
      </c>
      <c r="S1794" s="8">
        <v>225</v>
      </c>
    </row>
    <row r="1795" spans="1:19">
      <c r="A1795" s="8" t="s">
        <v>691</v>
      </c>
      <c r="B1795" s="8">
        <v>1</v>
      </c>
      <c r="C1795" s="9">
        <v>39345</v>
      </c>
      <c r="D1795" s="8" t="s">
        <v>947</v>
      </c>
      <c r="E1795" s="8">
        <v>32.484185869999997</v>
      </c>
      <c r="F1795" s="8">
        <v>-83.650783680000004</v>
      </c>
      <c r="G1795" s="8" t="s">
        <v>950</v>
      </c>
      <c r="H1795" s="8">
        <v>8.6199999999999992</v>
      </c>
      <c r="I1795" s="8">
        <v>-29.58</v>
      </c>
      <c r="J1795" s="12">
        <v>318.23112020000002</v>
      </c>
      <c r="K1795" s="8">
        <v>1184.5</v>
      </c>
      <c r="L1795" s="8">
        <f t="shared" si="29"/>
        <v>376944761.87690002</v>
      </c>
      <c r="M1795" s="8">
        <v>3</v>
      </c>
      <c r="N1795" s="12">
        <v>17.659924970468055</v>
      </c>
      <c r="O1795" s="8">
        <v>420</v>
      </c>
      <c r="P1795" s="8">
        <v>17.713199088031871</v>
      </c>
      <c r="Q1795" s="8" t="s">
        <v>2071</v>
      </c>
      <c r="R1795" s="12">
        <v>39.435580624855469</v>
      </c>
      <c r="S1795" s="8">
        <v>41</v>
      </c>
    </row>
    <row r="1796" spans="1:19">
      <c r="A1796" s="8" t="s">
        <v>692</v>
      </c>
      <c r="B1796" s="8">
        <v>1</v>
      </c>
      <c r="C1796" s="9">
        <v>39309</v>
      </c>
      <c r="D1796" s="8" t="s">
        <v>947</v>
      </c>
      <c r="E1796" s="8">
        <v>38.945991720000002</v>
      </c>
      <c r="F1796" s="8">
        <v>-89.354694510000002</v>
      </c>
      <c r="G1796" s="8" t="s">
        <v>953</v>
      </c>
      <c r="H1796" s="8">
        <v>6.3</v>
      </c>
      <c r="I1796" s="8">
        <v>-24.08</v>
      </c>
      <c r="J1796" s="12">
        <v>35.800854739999998</v>
      </c>
      <c r="K1796" s="8">
        <v>1023.3</v>
      </c>
      <c r="L1796" s="8">
        <f t="shared" si="29"/>
        <v>36635014.655441999</v>
      </c>
      <c r="M1796" s="8">
        <v>2</v>
      </c>
      <c r="N1796" s="12">
        <v>75.036850642521827</v>
      </c>
      <c r="O1796" s="8">
        <v>1361</v>
      </c>
      <c r="P1796" s="8">
        <v>75.15643357064161</v>
      </c>
      <c r="Q1796" s="8" t="s">
        <v>2071</v>
      </c>
      <c r="R1796" s="12">
        <v>169.91902010794601</v>
      </c>
      <c r="S1796" s="8">
        <v>301</v>
      </c>
    </row>
    <row r="1797" spans="1:19">
      <c r="A1797" s="8" t="s">
        <v>693</v>
      </c>
      <c r="B1797" s="8">
        <v>1</v>
      </c>
      <c r="C1797" s="9">
        <v>39315</v>
      </c>
      <c r="D1797" s="8" t="s">
        <v>947</v>
      </c>
      <c r="E1797" s="8">
        <v>40.078239590000003</v>
      </c>
      <c r="F1797" s="8">
        <v>-105.22324070000001</v>
      </c>
      <c r="G1797" s="8" t="s">
        <v>954</v>
      </c>
      <c r="H1797" s="8">
        <v>4.76</v>
      </c>
      <c r="I1797" s="8">
        <v>-25.42</v>
      </c>
      <c r="J1797" s="12">
        <v>32.309191859999999</v>
      </c>
      <c r="K1797" s="8">
        <v>441.73</v>
      </c>
      <c r="L1797" s="8">
        <f t="shared" ref="L1797:L1860" si="30">J1797*K1797*1000</f>
        <v>14271939.320317801</v>
      </c>
      <c r="M1797" s="8">
        <v>2</v>
      </c>
      <c r="N1797" s="12">
        <v>9.225986276340123</v>
      </c>
      <c r="O1797" s="8">
        <v>228</v>
      </c>
      <c r="P1797" s="8">
        <v>9.4030652975917555</v>
      </c>
      <c r="Q1797" s="8" t="s">
        <v>2070</v>
      </c>
      <c r="R1797" s="12">
        <v>32.494104145114477</v>
      </c>
      <c r="S1797" s="8">
        <v>262</v>
      </c>
    </row>
    <row r="1798" spans="1:19">
      <c r="A1798" s="8" t="s">
        <v>694</v>
      </c>
      <c r="B1798" s="8">
        <v>1</v>
      </c>
      <c r="C1798" s="9">
        <v>39287</v>
      </c>
      <c r="D1798" s="8" t="s">
        <v>947</v>
      </c>
      <c r="E1798" s="8">
        <v>48.966063990000002</v>
      </c>
      <c r="F1798" s="8">
        <v>-109.75936</v>
      </c>
      <c r="G1798" s="8" t="s">
        <v>956</v>
      </c>
      <c r="H1798" s="8">
        <v>3.66</v>
      </c>
      <c r="I1798" s="8">
        <v>-20.58</v>
      </c>
      <c r="J1798" s="12">
        <v>105.72137840000001</v>
      </c>
      <c r="K1798" s="8">
        <v>295.89999999999998</v>
      </c>
      <c r="L1798" s="8">
        <f t="shared" si="30"/>
        <v>31282955.868559998</v>
      </c>
      <c r="M1798" s="8">
        <v>3</v>
      </c>
      <c r="N1798" s="12">
        <v>4.9573172676303283</v>
      </c>
      <c r="O1798" s="8">
        <v>3159</v>
      </c>
      <c r="P1798" s="8">
        <v>5.0837387580826325</v>
      </c>
      <c r="Q1798" s="8" t="s">
        <v>2071</v>
      </c>
      <c r="R1798" s="12">
        <v>8.9244258034699495</v>
      </c>
      <c r="S1798" s="8">
        <v>707</v>
      </c>
    </row>
    <row r="1799" spans="1:19">
      <c r="A1799" s="8" t="s">
        <v>695</v>
      </c>
      <c r="B1799" s="8">
        <v>1</v>
      </c>
      <c r="C1799" s="9">
        <v>39288</v>
      </c>
      <c r="D1799" s="8" t="s">
        <v>947</v>
      </c>
      <c r="E1799" s="8">
        <v>48.246151699999999</v>
      </c>
      <c r="F1799" s="8">
        <v>-114.1200149</v>
      </c>
      <c r="G1799" s="8" t="s">
        <v>949</v>
      </c>
      <c r="H1799" s="8">
        <v>4.6900000000000004</v>
      </c>
      <c r="I1799" s="8">
        <v>-25.59</v>
      </c>
      <c r="J1799" s="12">
        <v>115.7932852</v>
      </c>
      <c r="K1799" s="8">
        <v>850.59</v>
      </c>
      <c r="L1799" s="8">
        <f t="shared" si="30"/>
        <v>98492610.458268002</v>
      </c>
      <c r="M1799" s="8">
        <v>3</v>
      </c>
      <c r="N1799" s="12">
        <v>12.524819021198306</v>
      </c>
      <c r="O1799" s="8">
        <v>198</v>
      </c>
      <c r="P1799" s="8">
        <v>12.75983039299761</v>
      </c>
      <c r="Q1799" s="8" t="s">
        <v>2071</v>
      </c>
      <c r="R1799" s="12">
        <v>33.998148944612574</v>
      </c>
      <c r="S1799" s="8">
        <v>242</v>
      </c>
    </row>
    <row r="1800" spans="1:19">
      <c r="A1800" s="8" t="s">
        <v>696</v>
      </c>
      <c r="B1800" s="8">
        <v>1</v>
      </c>
      <c r="C1800" s="9">
        <v>39275</v>
      </c>
      <c r="D1800" s="8" t="s">
        <v>947</v>
      </c>
      <c r="E1800" s="8">
        <v>41.930695399999998</v>
      </c>
      <c r="F1800" s="8">
        <v>-119.1737894</v>
      </c>
      <c r="G1800" s="8" t="s">
        <v>955</v>
      </c>
      <c r="H1800" s="8">
        <v>6.29</v>
      </c>
      <c r="I1800" s="8">
        <v>-22.09</v>
      </c>
      <c r="J1800" s="12">
        <v>36.713665020000001</v>
      </c>
      <c r="K1800" s="8">
        <v>228.53</v>
      </c>
      <c r="L1800" s="8">
        <f t="shared" si="30"/>
        <v>8390173.8670205995</v>
      </c>
      <c r="M1800" s="8">
        <v>2</v>
      </c>
      <c r="N1800" s="12">
        <v>0</v>
      </c>
      <c r="O1800" s="8">
        <v>1058</v>
      </c>
      <c r="P1800" s="8">
        <v>5.3460940086770992E-4</v>
      </c>
      <c r="Q1800" s="8" t="s">
        <v>2069</v>
      </c>
      <c r="R1800" s="12">
        <v>1.5072742950013538</v>
      </c>
      <c r="S1800" s="8">
        <v>638</v>
      </c>
    </row>
    <row r="1801" spans="1:19">
      <c r="A1801" s="8" t="s">
        <v>697</v>
      </c>
      <c r="B1801" s="8">
        <v>1</v>
      </c>
      <c r="C1801" s="9">
        <v>39332</v>
      </c>
      <c r="D1801" s="8" t="s">
        <v>947</v>
      </c>
      <c r="E1801" s="8">
        <v>31.10386776</v>
      </c>
      <c r="F1801" s="8">
        <v>-92.470154829999998</v>
      </c>
      <c r="G1801" s="8" t="s">
        <v>950</v>
      </c>
      <c r="H1801" s="8">
        <v>2.4900000000000002</v>
      </c>
      <c r="I1801" s="8">
        <v>-24.84</v>
      </c>
      <c r="J1801" s="12">
        <v>58.070449179999997</v>
      </c>
      <c r="K1801" s="8">
        <v>1572.44</v>
      </c>
      <c r="L1801" s="8">
        <f t="shared" si="30"/>
        <v>91312297.108599201</v>
      </c>
      <c r="M1801" s="8">
        <v>2</v>
      </c>
      <c r="N1801" s="12">
        <v>1.8419894440361895</v>
      </c>
      <c r="O1801" s="8">
        <v>506</v>
      </c>
      <c r="P1801" s="8">
        <v>2.0828907526628502</v>
      </c>
      <c r="Q1801" s="8" t="s">
        <v>2069</v>
      </c>
      <c r="R1801" s="12">
        <v>13.132492690744073</v>
      </c>
      <c r="S1801" s="8">
        <v>74</v>
      </c>
    </row>
    <row r="1802" spans="1:19">
      <c r="A1802" s="8" t="s">
        <v>698</v>
      </c>
      <c r="B1802" s="8">
        <v>1</v>
      </c>
      <c r="C1802" s="9">
        <v>39286</v>
      </c>
      <c r="D1802" s="8" t="s">
        <v>947</v>
      </c>
      <c r="E1802" s="8">
        <v>44.78748289</v>
      </c>
      <c r="F1802" s="8">
        <v>-109.26077479999999</v>
      </c>
      <c r="G1802" s="8" t="s">
        <v>955</v>
      </c>
      <c r="H1802" s="8">
        <v>2.5499999999999998</v>
      </c>
      <c r="I1802" s="8">
        <v>-19.43</v>
      </c>
      <c r="J1802" s="12">
        <v>1.5608881859999999</v>
      </c>
      <c r="K1802" s="8">
        <v>338.5</v>
      </c>
      <c r="L1802" s="8">
        <f t="shared" si="30"/>
        <v>528360.65096099989</v>
      </c>
      <c r="M1802" s="8">
        <v>1</v>
      </c>
      <c r="N1802" s="12">
        <v>0</v>
      </c>
      <c r="O1802" s="8">
        <v>232</v>
      </c>
      <c r="P1802" s="8">
        <v>0</v>
      </c>
      <c r="Q1802" s="8" t="s">
        <v>2069</v>
      </c>
      <c r="R1802" s="12">
        <v>2.8152279849999999</v>
      </c>
      <c r="S1802" s="8">
        <v>446</v>
      </c>
    </row>
    <row r="1803" spans="1:19">
      <c r="A1803" s="8" t="s">
        <v>699</v>
      </c>
      <c r="B1803" s="8">
        <v>1</v>
      </c>
      <c r="C1803" s="9">
        <v>39281</v>
      </c>
      <c r="D1803" s="8" t="s">
        <v>947</v>
      </c>
      <c r="E1803" s="8">
        <v>41.041495449999999</v>
      </c>
      <c r="F1803" s="8">
        <v>-85.979051589999997</v>
      </c>
      <c r="G1803" s="8" t="s">
        <v>952</v>
      </c>
      <c r="H1803" s="8">
        <v>6.4</v>
      </c>
      <c r="I1803" s="8">
        <v>-30.8</v>
      </c>
      <c r="J1803" s="12">
        <v>7.4379200360000004</v>
      </c>
      <c r="K1803" s="8">
        <v>970</v>
      </c>
      <c r="L1803" s="8">
        <f t="shared" si="30"/>
        <v>7214782.4349199999</v>
      </c>
      <c r="M1803" s="8">
        <v>1</v>
      </c>
      <c r="N1803" s="12">
        <v>86.922868768523557</v>
      </c>
      <c r="O1803" s="8">
        <v>2091</v>
      </c>
      <c r="P1803" s="8">
        <v>87.314265933713514</v>
      </c>
      <c r="Q1803" s="8" t="s">
        <v>2071</v>
      </c>
      <c r="R1803" s="12">
        <v>169.06413458791744</v>
      </c>
      <c r="S1803" s="8">
        <v>497</v>
      </c>
    </row>
    <row r="1804" spans="1:19">
      <c r="A1804" s="8" t="s">
        <v>700</v>
      </c>
      <c r="B1804" s="8">
        <v>1</v>
      </c>
      <c r="C1804" s="9">
        <v>39309</v>
      </c>
      <c r="D1804" s="8" t="s">
        <v>947</v>
      </c>
      <c r="E1804" s="8">
        <v>34.953649159999998</v>
      </c>
      <c r="F1804" s="8">
        <v>-96.718302379999997</v>
      </c>
      <c r="G1804" s="8" t="s">
        <v>954</v>
      </c>
      <c r="H1804" s="8">
        <v>4.24</v>
      </c>
      <c r="I1804" s="8">
        <v>-25.09</v>
      </c>
      <c r="J1804" s="12">
        <v>29.358361689999999</v>
      </c>
      <c r="K1804" s="8">
        <v>1034.5999999999999</v>
      </c>
      <c r="L1804" s="8">
        <f t="shared" si="30"/>
        <v>30374161.004473999</v>
      </c>
      <c r="M1804" s="8">
        <v>2</v>
      </c>
      <c r="N1804" s="12">
        <v>5.6456734456152136</v>
      </c>
      <c r="O1804" s="8">
        <v>676</v>
      </c>
      <c r="P1804" s="8">
        <v>7.1294346370592718</v>
      </c>
      <c r="Q1804" s="8" t="s">
        <v>2070</v>
      </c>
      <c r="R1804" s="12">
        <v>32.981832549339167</v>
      </c>
      <c r="S1804" s="8">
        <v>1040</v>
      </c>
    </row>
    <row r="1805" spans="1:19">
      <c r="A1805" s="8" t="s">
        <v>701</v>
      </c>
      <c r="B1805" s="8">
        <v>1</v>
      </c>
      <c r="C1805" s="9">
        <v>39336</v>
      </c>
      <c r="D1805" s="8" t="s">
        <v>947</v>
      </c>
      <c r="E1805" s="8">
        <v>47.487994649999997</v>
      </c>
      <c r="F1805" s="8">
        <v>-123.2647195</v>
      </c>
      <c r="G1805" s="8" t="s">
        <v>949</v>
      </c>
      <c r="H1805" s="8">
        <v>1.24</v>
      </c>
      <c r="I1805" s="8">
        <v>-15.8</v>
      </c>
      <c r="J1805" s="12">
        <v>237.8672258</v>
      </c>
      <c r="K1805" s="8">
        <v>2933.37</v>
      </c>
      <c r="L1805" s="8">
        <f t="shared" si="30"/>
        <v>697752584.14494598</v>
      </c>
      <c r="M1805" s="8">
        <v>3</v>
      </c>
      <c r="N1805" s="12">
        <v>0</v>
      </c>
      <c r="O1805" s="8">
        <v>37</v>
      </c>
      <c r="P1805" s="8">
        <v>5.3772546247100511E-2</v>
      </c>
      <c r="Q1805" s="8" t="s">
        <v>2069</v>
      </c>
      <c r="R1805" s="12">
        <v>3.5416125701938994</v>
      </c>
      <c r="S1805" s="8">
        <v>67</v>
      </c>
    </row>
    <row r="1806" spans="1:19">
      <c r="A1806" s="8" t="s">
        <v>702</v>
      </c>
      <c r="B1806" s="8">
        <v>1</v>
      </c>
      <c r="C1806" s="9">
        <v>39308</v>
      </c>
      <c r="D1806" s="8" t="s">
        <v>947</v>
      </c>
      <c r="E1806" s="8">
        <v>40.955442990000002</v>
      </c>
      <c r="F1806" s="8">
        <v>-111.4149738</v>
      </c>
      <c r="G1806" s="8" t="s">
        <v>949</v>
      </c>
      <c r="H1806" s="8">
        <v>11.22</v>
      </c>
      <c r="I1806" s="8">
        <v>-28.32</v>
      </c>
      <c r="J1806" s="12">
        <v>1877.1767</v>
      </c>
      <c r="K1806" s="8">
        <v>668.48</v>
      </c>
      <c r="L1806" s="8">
        <f t="shared" si="30"/>
        <v>1254855080.4159999</v>
      </c>
      <c r="M1806" s="8">
        <v>4</v>
      </c>
      <c r="N1806" s="12">
        <v>0.72721115758575094</v>
      </c>
      <c r="O1806" s="8">
        <v>374</v>
      </c>
      <c r="P1806" s="8">
        <v>0.74521815598393049</v>
      </c>
      <c r="Q1806" s="8" t="s">
        <v>2069</v>
      </c>
      <c r="R1806" s="12">
        <v>13.604158776375469</v>
      </c>
      <c r="S1806" s="8">
        <v>467</v>
      </c>
    </row>
    <row r="1807" spans="1:19">
      <c r="A1807" s="8" t="s">
        <v>703</v>
      </c>
      <c r="B1807" s="8">
        <v>1</v>
      </c>
      <c r="C1807" s="9">
        <v>39316</v>
      </c>
      <c r="D1807" s="8" t="s">
        <v>947</v>
      </c>
      <c r="E1807" s="8">
        <v>44.537356510000002</v>
      </c>
      <c r="F1807" s="8">
        <v>-97.154870790000004</v>
      </c>
      <c r="G1807" s="8" t="s">
        <v>953</v>
      </c>
      <c r="H1807" s="8">
        <v>5.01</v>
      </c>
      <c r="I1807" s="8">
        <v>-22.2</v>
      </c>
      <c r="J1807" s="12">
        <v>888.23159510000005</v>
      </c>
      <c r="K1807" s="8">
        <v>609.66</v>
      </c>
      <c r="L1807" s="8">
        <f t="shared" si="30"/>
        <v>541519274.26866603</v>
      </c>
      <c r="M1807" s="8">
        <v>3</v>
      </c>
      <c r="N1807" s="12">
        <v>49.165308632241874</v>
      </c>
      <c r="O1807" s="8">
        <v>4075</v>
      </c>
      <c r="P1807" s="8">
        <v>49.697464491938334</v>
      </c>
      <c r="Q1807" s="8" t="s">
        <v>2071</v>
      </c>
      <c r="R1807" s="12">
        <v>116.84736935844926</v>
      </c>
      <c r="S1807" s="8">
        <v>1875</v>
      </c>
    </row>
    <row r="1808" spans="1:19">
      <c r="A1808" s="8" t="s">
        <v>704</v>
      </c>
      <c r="B1808" s="8">
        <v>1</v>
      </c>
      <c r="C1808" s="9">
        <v>39275</v>
      </c>
      <c r="D1808" s="8" t="s">
        <v>947</v>
      </c>
      <c r="E1808" s="8">
        <v>41.405006759999999</v>
      </c>
      <c r="F1808" s="8">
        <v>-117.15429949999999</v>
      </c>
      <c r="G1808" s="8" t="s">
        <v>955</v>
      </c>
      <c r="H1808" s="8">
        <v>13.38</v>
      </c>
      <c r="I1808" s="8">
        <v>-25.06</v>
      </c>
      <c r="J1808" s="12">
        <v>1847.600862</v>
      </c>
      <c r="K1808" s="8">
        <v>402.47</v>
      </c>
      <c r="L1808" s="8">
        <f t="shared" si="30"/>
        <v>743603918.92914009</v>
      </c>
      <c r="M1808" s="8">
        <v>4</v>
      </c>
      <c r="N1808" s="12">
        <v>4.6824178202835243E-2</v>
      </c>
      <c r="O1808" s="8">
        <v>581</v>
      </c>
      <c r="P1808" s="8">
        <v>4.6824178202835243E-2</v>
      </c>
      <c r="Q1808" s="8" t="s">
        <v>2069</v>
      </c>
      <c r="R1808" s="12">
        <v>2.3022475503052631</v>
      </c>
      <c r="S1808" s="8">
        <v>391</v>
      </c>
    </row>
    <row r="1809" spans="1:19">
      <c r="A1809" s="8" t="s">
        <v>705</v>
      </c>
      <c r="B1809" s="8">
        <v>1</v>
      </c>
      <c r="C1809" s="9">
        <v>39302</v>
      </c>
      <c r="D1809" s="8" t="s">
        <v>947</v>
      </c>
      <c r="E1809" s="8">
        <v>44.026654520000001</v>
      </c>
      <c r="F1809" s="8">
        <v>-121.74562520000001</v>
      </c>
      <c r="G1809" s="8" t="s">
        <v>949</v>
      </c>
      <c r="H1809" s="8">
        <v>2.78</v>
      </c>
      <c r="I1809" s="8">
        <v>-15.75</v>
      </c>
      <c r="J1809" s="12">
        <v>14.619315110000001</v>
      </c>
      <c r="K1809" s="8">
        <v>2206.75</v>
      </c>
      <c r="L1809" s="8">
        <f t="shared" si="30"/>
        <v>32261173.6189925</v>
      </c>
      <c r="M1809" s="8">
        <v>2</v>
      </c>
      <c r="N1809" s="12">
        <v>0</v>
      </c>
      <c r="O1809" s="8">
        <v>162</v>
      </c>
      <c r="P1809" s="8">
        <v>4.0726254432585388E-2</v>
      </c>
      <c r="Q1809" s="8" t="s">
        <v>2069</v>
      </c>
      <c r="R1809" s="12">
        <v>2.7969820508171885</v>
      </c>
      <c r="S1809" s="8">
        <v>25</v>
      </c>
    </row>
    <row r="1810" spans="1:19">
      <c r="A1810" s="8" t="s">
        <v>706</v>
      </c>
      <c r="B1810" s="8">
        <v>1</v>
      </c>
      <c r="C1810" s="9">
        <v>39283</v>
      </c>
      <c r="D1810" s="8" t="s">
        <v>947</v>
      </c>
      <c r="E1810" s="8">
        <v>41.862133800000002</v>
      </c>
      <c r="F1810" s="8">
        <v>-71.553178180000003</v>
      </c>
      <c r="G1810" s="8" t="s">
        <v>951</v>
      </c>
      <c r="H1810" s="8">
        <v>7.82</v>
      </c>
      <c r="I1810" s="8">
        <v>-28.51</v>
      </c>
      <c r="J1810" s="12">
        <v>4.2097470360000004</v>
      </c>
      <c r="K1810" s="8">
        <v>1258.25</v>
      </c>
      <c r="L1810" s="8">
        <f t="shared" si="30"/>
        <v>5296914.2080469998</v>
      </c>
      <c r="M1810" s="8">
        <v>1</v>
      </c>
      <c r="N1810" s="12">
        <v>3.3079872403050494</v>
      </c>
      <c r="O1810" s="8">
        <v>368</v>
      </c>
      <c r="P1810" s="8">
        <v>14.159764325563623</v>
      </c>
      <c r="Q1810" s="8" t="s">
        <v>2070</v>
      </c>
      <c r="R1810" s="12">
        <v>60.91834509387833</v>
      </c>
      <c r="S1810" s="8">
        <v>202</v>
      </c>
    </row>
    <row r="1811" spans="1:19">
      <c r="A1811" s="8" t="s">
        <v>707</v>
      </c>
      <c r="B1811" s="8">
        <v>1</v>
      </c>
      <c r="C1811" s="9">
        <v>39301</v>
      </c>
      <c r="D1811" s="8" t="s">
        <v>947</v>
      </c>
      <c r="E1811" s="8">
        <v>38.063565709999999</v>
      </c>
      <c r="F1811" s="8">
        <v>-86.662293500000004</v>
      </c>
      <c r="G1811" s="8" t="s">
        <v>957</v>
      </c>
      <c r="H1811" s="8">
        <v>3.75</v>
      </c>
      <c r="I1811" s="8">
        <v>-18.3</v>
      </c>
      <c r="J1811" s="12">
        <v>9.1342881380000005</v>
      </c>
      <c r="K1811" s="8">
        <v>1209</v>
      </c>
      <c r="L1811" s="8">
        <f t="shared" si="30"/>
        <v>11043354.358842</v>
      </c>
      <c r="M1811" s="8">
        <v>1</v>
      </c>
      <c r="N1811" s="12">
        <v>11.512179932504775</v>
      </c>
      <c r="O1811" s="8">
        <v>185</v>
      </c>
      <c r="P1811" s="8">
        <v>11.718601049127535</v>
      </c>
      <c r="Q1811" s="8" t="s">
        <v>2069</v>
      </c>
      <c r="R1811" s="12">
        <v>34.987979909508546</v>
      </c>
      <c r="S1811" s="8">
        <v>150</v>
      </c>
    </row>
    <row r="1812" spans="1:19">
      <c r="A1812" s="8" t="s">
        <v>708</v>
      </c>
      <c r="B1812" s="8">
        <v>1</v>
      </c>
      <c r="C1812" s="9">
        <v>39274</v>
      </c>
      <c r="D1812" s="8" t="s">
        <v>947</v>
      </c>
      <c r="E1812" s="8">
        <v>45.873397259999997</v>
      </c>
      <c r="F1812" s="8">
        <v>-87.800675740000003</v>
      </c>
      <c r="G1812" s="8" t="s">
        <v>952</v>
      </c>
      <c r="H1812" s="8">
        <v>1.1299999999999999</v>
      </c>
      <c r="I1812" s="8">
        <v>-26.23</v>
      </c>
      <c r="J1812" s="12">
        <v>5.2077989110000003</v>
      </c>
      <c r="K1812" s="8">
        <v>782.86</v>
      </c>
      <c r="L1812" s="8">
        <f t="shared" si="30"/>
        <v>4076977.4554654607</v>
      </c>
      <c r="M1812" s="8">
        <v>1</v>
      </c>
      <c r="N1812" s="12">
        <v>0</v>
      </c>
      <c r="O1812" s="8">
        <v>830</v>
      </c>
      <c r="P1812" s="8">
        <v>2.5505478661904502E-2</v>
      </c>
      <c r="Q1812" s="8" t="s">
        <v>2069</v>
      </c>
      <c r="R1812" s="12">
        <v>6.754901146755782</v>
      </c>
      <c r="S1812" s="8">
        <v>186</v>
      </c>
    </row>
    <row r="1813" spans="1:19">
      <c r="A1813" s="8" t="s">
        <v>709</v>
      </c>
      <c r="B1813" s="8">
        <v>1</v>
      </c>
      <c r="C1813" s="9">
        <v>39287</v>
      </c>
      <c r="D1813" s="8" t="s">
        <v>947</v>
      </c>
      <c r="E1813" s="8">
        <v>44.100511859999997</v>
      </c>
      <c r="F1813" s="8">
        <v>-111.4734759</v>
      </c>
      <c r="G1813" s="8" t="s">
        <v>955</v>
      </c>
      <c r="H1813" s="8">
        <v>5.8</v>
      </c>
      <c r="I1813" s="8">
        <v>-16.59</v>
      </c>
      <c r="J1813" s="12">
        <v>2865.8415089999999</v>
      </c>
      <c r="K1813" s="8">
        <v>849.82</v>
      </c>
      <c r="L1813" s="8">
        <f t="shared" si="30"/>
        <v>2435449431.17838</v>
      </c>
      <c r="M1813" s="8">
        <v>4</v>
      </c>
      <c r="N1813" s="12">
        <v>2.0521320811115378</v>
      </c>
      <c r="O1813" s="8">
        <v>178</v>
      </c>
      <c r="P1813" s="8">
        <v>2.0761792228929572</v>
      </c>
      <c r="Q1813" s="8" t="s">
        <v>2069</v>
      </c>
      <c r="R1813" s="12">
        <v>8.3480451790433836</v>
      </c>
      <c r="S1813" s="8">
        <v>149</v>
      </c>
    </row>
    <row r="1814" spans="1:19">
      <c r="A1814" s="8" t="s">
        <v>710</v>
      </c>
      <c r="B1814" s="8">
        <v>1</v>
      </c>
      <c r="C1814" s="9">
        <v>39338</v>
      </c>
      <c r="D1814" s="8" t="s">
        <v>947</v>
      </c>
      <c r="E1814" s="8">
        <v>38.79320182</v>
      </c>
      <c r="F1814" s="8">
        <v>-90.781807720000003</v>
      </c>
      <c r="G1814" s="8" t="s">
        <v>953</v>
      </c>
      <c r="H1814" s="8">
        <v>10.27</v>
      </c>
      <c r="I1814" s="8">
        <v>-30.47</v>
      </c>
      <c r="J1814" s="12">
        <v>145.93728569999999</v>
      </c>
      <c r="K1814" s="8">
        <v>1009.6</v>
      </c>
      <c r="L1814" s="8">
        <f t="shared" si="30"/>
        <v>147338283.64271998</v>
      </c>
      <c r="M1814" s="8">
        <v>3</v>
      </c>
      <c r="N1814" s="12">
        <v>46.309649488019772</v>
      </c>
      <c r="O1814" s="8">
        <v>788</v>
      </c>
      <c r="P1814" s="8">
        <v>50.239474165442836</v>
      </c>
      <c r="Q1814" s="8" t="s">
        <v>2071</v>
      </c>
      <c r="R1814" s="12">
        <v>102.36069249097147</v>
      </c>
      <c r="S1814" s="8">
        <v>456</v>
      </c>
    </row>
    <row r="1815" spans="1:19">
      <c r="A1815" s="8" t="s">
        <v>711</v>
      </c>
      <c r="B1815" s="8">
        <v>1</v>
      </c>
      <c r="C1815" s="9">
        <v>39315</v>
      </c>
      <c r="D1815" s="8" t="s">
        <v>947</v>
      </c>
      <c r="E1815" s="8">
        <v>42.533473350000001</v>
      </c>
      <c r="F1815" s="8">
        <v>-100.645836</v>
      </c>
      <c r="G1815" s="8" t="s">
        <v>954</v>
      </c>
      <c r="H1815" s="8">
        <v>3.88</v>
      </c>
      <c r="I1815" s="8">
        <v>-11.72</v>
      </c>
      <c r="J1815" s="12">
        <v>6.5571292420000002</v>
      </c>
      <c r="K1815" s="8">
        <v>559.25</v>
      </c>
      <c r="L1815" s="8">
        <f t="shared" si="30"/>
        <v>3667074.5285884999</v>
      </c>
      <c r="M1815" s="8">
        <v>1</v>
      </c>
      <c r="N1815" s="12">
        <v>0</v>
      </c>
      <c r="O1815" s="8">
        <v>2981</v>
      </c>
      <c r="P1815" s="8">
        <v>0</v>
      </c>
      <c r="Q1815" s="8" t="s">
        <v>2069</v>
      </c>
      <c r="R1815" s="12">
        <v>7.8324899669999999</v>
      </c>
      <c r="S1815" s="8">
        <v>491</v>
      </c>
    </row>
    <row r="1816" spans="1:19">
      <c r="A1816" s="8" t="s">
        <v>712</v>
      </c>
      <c r="B1816" s="8">
        <v>1</v>
      </c>
      <c r="C1816" s="9">
        <v>39319</v>
      </c>
      <c r="D1816" s="8" t="s">
        <v>947</v>
      </c>
      <c r="E1816" s="8">
        <v>47.099456539999998</v>
      </c>
      <c r="F1816" s="8">
        <v>-113.4075253</v>
      </c>
      <c r="G1816" s="8" t="s">
        <v>949</v>
      </c>
      <c r="H1816" s="8">
        <v>1.66</v>
      </c>
      <c r="I1816" s="8">
        <v>-21.84</v>
      </c>
      <c r="J1816" s="12">
        <v>835.82453220000002</v>
      </c>
      <c r="K1816" s="8">
        <v>894.3</v>
      </c>
      <c r="L1816" s="8">
        <f t="shared" si="30"/>
        <v>747477879.14645994</v>
      </c>
      <c r="M1816" s="8">
        <v>3</v>
      </c>
      <c r="N1816" s="12">
        <v>9.5025921841445565E-2</v>
      </c>
      <c r="O1816" s="8">
        <v>226</v>
      </c>
      <c r="P1816" s="8">
        <v>0.46586576616158337</v>
      </c>
      <c r="Q1816" s="8" t="s">
        <v>2069</v>
      </c>
      <c r="R1816" s="12">
        <v>4.0425944775776088</v>
      </c>
      <c r="S1816" s="8">
        <v>148</v>
      </c>
    </row>
    <row r="1817" spans="1:19">
      <c r="A1817" s="8" t="s">
        <v>713</v>
      </c>
      <c r="B1817" s="8">
        <v>1</v>
      </c>
      <c r="C1817" s="9">
        <v>39321</v>
      </c>
      <c r="D1817" s="8" t="s">
        <v>947</v>
      </c>
      <c r="E1817" s="8">
        <v>43.662976270000001</v>
      </c>
      <c r="F1817" s="8">
        <v>-122.4216059</v>
      </c>
      <c r="G1817" s="8" t="s">
        <v>949</v>
      </c>
      <c r="H1817" s="8">
        <v>2.85</v>
      </c>
      <c r="I1817" s="8">
        <v>-16.2</v>
      </c>
      <c r="J1817" s="12">
        <v>853.80721879999999</v>
      </c>
      <c r="K1817" s="8">
        <v>1597.62</v>
      </c>
      <c r="L1817" s="8">
        <f t="shared" si="30"/>
        <v>1364059488.8992558</v>
      </c>
      <c r="M1817" s="8">
        <v>3</v>
      </c>
      <c r="N1817" s="12">
        <v>0</v>
      </c>
      <c r="O1817" s="8">
        <v>18</v>
      </c>
      <c r="P1817" s="8">
        <v>7.0748898498303502E-3</v>
      </c>
      <c r="Q1817" s="8" t="s">
        <v>2069</v>
      </c>
      <c r="R1817" s="12">
        <v>2.3380855081646112</v>
      </c>
      <c r="S1817" s="8">
        <v>54</v>
      </c>
    </row>
    <row r="1818" spans="1:19">
      <c r="A1818" s="8" t="s">
        <v>714</v>
      </c>
      <c r="B1818" s="8">
        <v>1</v>
      </c>
      <c r="C1818" s="9">
        <v>39244</v>
      </c>
      <c r="D1818" s="8" t="s">
        <v>947</v>
      </c>
      <c r="E1818" s="8">
        <v>45.742641460000002</v>
      </c>
      <c r="F1818" s="8">
        <v>-98.273457530000002</v>
      </c>
      <c r="G1818" s="8" t="s">
        <v>953</v>
      </c>
      <c r="H1818" s="8">
        <v>10.06</v>
      </c>
      <c r="I1818" s="8">
        <v>-29.79</v>
      </c>
      <c r="J1818" s="12">
        <v>13523.195879999999</v>
      </c>
      <c r="K1818" s="8">
        <v>481.18</v>
      </c>
      <c r="L1818" s="8">
        <f t="shared" si="30"/>
        <v>6507091393.5383997</v>
      </c>
      <c r="M1818" s="8">
        <v>5</v>
      </c>
      <c r="N1818" s="12">
        <v>38.003801295230517</v>
      </c>
      <c r="O1818" s="8">
        <v>1494</v>
      </c>
      <c r="P1818" s="8">
        <v>38.22296394023688</v>
      </c>
      <c r="Q1818" s="8" t="s">
        <v>2071</v>
      </c>
      <c r="R1818" s="12">
        <v>81.236490338391107</v>
      </c>
      <c r="S1818" s="8">
        <v>1077</v>
      </c>
    </row>
    <row r="1819" spans="1:19">
      <c r="A1819" s="8" t="s">
        <v>715</v>
      </c>
      <c r="B1819" s="8">
        <v>1</v>
      </c>
      <c r="C1819" s="9">
        <v>39317</v>
      </c>
      <c r="D1819" s="8" t="s">
        <v>947</v>
      </c>
      <c r="E1819" s="8">
        <v>36.890682140000003</v>
      </c>
      <c r="F1819" s="8">
        <v>-95.952650169999998</v>
      </c>
      <c r="G1819" s="8" t="s">
        <v>953</v>
      </c>
      <c r="H1819" s="8">
        <v>6.34</v>
      </c>
      <c r="I1819" s="8">
        <v>-25.68</v>
      </c>
      <c r="J1819" s="12">
        <v>1311.1974290000001</v>
      </c>
      <c r="K1819" s="8">
        <v>1015.48</v>
      </c>
      <c r="L1819" s="8">
        <f t="shared" si="30"/>
        <v>1331494765.2009201</v>
      </c>
      <c r="M1819" s="8">
        <v>4</v>
      </c>
      <c r="N1819" s="12">
        <v>10.948731245567442</v>
      </c>
      <c r="O1819" s="8">
        <v>403</v>
      </c>
      <c r="P1819" s="8">
        <v>11.079765851035694</v>
      </c>
      <c r="Q1819" s="8" t="s">
        <v>2070</v>
      </c>
      <c r="R1819" s="12">
        <v>38.936867806225123</v>
      </c>
      <c r="S1819" s="8">
        <v>185</v>
      </c>
    </row>
    <row r="1820" spans="1:19">
      <c r="A1820" s="8" t="s">
        <v>716</v>
      </c>
      <c r="B1820" s="8">
        <v>1</v>
      </c>
      <c r="C1820" s="9">
        <v>39317</v>
      </c>
      <c r="D1820" s="8" t="s">
        <v>947</v>
      </c>
      <c r="E1820" s="8">
        <v>48.133995679999998</v>
      </c>
      <c r="F1820" s="8">
        <v>-108.18995049999999</v>
      </c>
      <c r="G1820" s="8" t="s">
        <v>956</v>
      </c>
      <c r="H1820" s="8">
        <v>1.94</v>
      </c>
      <c r="I1820" s="8">
        <v>-23.88</v>
      </c>
      <c r="J1820" s="12">
        <v>74.951597750000005</v>
      </c>
      <c r="K1820" s="8">
        <v>334.23</v>
      </c>
      <c r="L1820" s="8">
        <f t="shared" si="30"/>
        <v>25051072.515982501</v>
      </c>
      <c r="M1820" s="8">
        <v>2</v>
      </c>
      <c r="N1820" s="12">
        <v>1.5469993339801753</v>
      </c>
      <c r="O1820" s="8">
        <v>2076</v>
      </c>
      <c r="P1820" s="8">
        <v>1.550366818304417</v>
      </c>
      <c r="Q1820" s="8" t="s">
        <v>2070</v>
      </c>
      <c r="R1820" s="12">
        <v>9.1515104079864962</v>
      </c>
      <c r="S1820" s="8">
        <v>797</v>
      </c>
    </row>
    <row r="1821" spans="1:19">
      <c r="A1821" s="8" t="s">
        <v>717</v>
      </c>
      <c r="B1821" s="8">
        <v>1</v>
      </c>
      <c r="C1821" s="9">
        <v>39302</v>
      </c>
      <c r="D1821" s="8" t="s">
        <v>947</v>
      </c>
      <c r="E1821" s="8">
        <v>43.341144759999999</v>
      </c>
      <c r="F1821" s="8">
        <v>-95.126453290000001</v>
      </c>
      <c r="G1821" s="8" t="s">
        <v>953</v>
      </c>
      <c r="H1821" s="8">
        <v>6.31</v>
      </c>
      <c r="I1821" s="8">
        <v>-18.71</v>
      </c>
      <c r="J1821" s="12">
        <v>360.4018082</v>
      </c>
      <c r="K1821" s="8">
        <v>744.28</v>
      </c>
      <c r="L1821" s="8">
        <f t="shared" si="30"/>
        <v>268239857.80709597</v>
      </c>
      <c r="M1821" s="8">
        <v>3</v>
      </c>
      <c r="N1821" s="12">
        <v>60.387768831399548</v>
      </c>
      <c r="O1821" s="8">
        <v>739</v>
      </c>
      <c r="P1821" s="8">
        <v>60.821015529521972</v>
      </c>
      <c r="Q1821" s="8" t="s">
        <v>2071</v>
      </c>
      <c r="R1821" s="12">
        <v>139.3868194628341</v>
      </c>
      <c r="S1821" s="8">
        <v>464</v>
      </c>
    </row>
    <row r="1822" spans="1:19">
      <c r="A1822" s="8" t="s">
        <v>718</v>
      </c>
      <c r="B1822" s="8">
        <v>1</v>
      </c>
      <c r="C1822" s="9">
        <v>39296</v>
      </c>
      <c r="D1822" s="8" t="s">
        <v>947</v>
      </c>
      <c r="E1822" s="8">
        <v>42.202899539999997</v>
      </c>
      <c r="F1822" s="8">
        <v>-114.89099969999999</v>
      </c>
      <c r="G1822" s="8" t="s">
        <v>955</v>
      </c>
      <c r="H1822" s="8">
        <v>6.84</v>
      </c>
      <c r="I1822" s="8">
        <v>-20.94</v>
      </c>
      <c r="J1822" s="12">
        <v>167.7234176</v>
      </c>
      <c r="K1822" s="8">
        <v>432.65</v>
      </c>
      <c r="L1822" s="8">
        <f t="shared" si="30"/>
        <v>72565536.624639988</v>
      </c>
      <c r="M1822" s="8">
        <v>3</v>
      </c>
      <c r="N1822" s="12">
        <v>1.3787368860530542</v>
      </c>
      <c r="O1822" s="8">
        <v>658</v>
      </c>
      <c r="P1822" s="8">
        <v>1.6464389035917191</v>
      </c>
      <c r="Q1822" s="8" t="s">
        <v>2070</v>
      </c>
      <c r="R1822" s="12">
        <v>13.22866378678764</v>
      </c>
      <c r="S1822" s="8">
        <v>93</v>
      </c>
    </row>
    <row r="1823" spans="1:19">
      <c r="A1823" s="8" t="s">
        <v>719</v>
      </c>
      <c r="B1823" s="8">
        <v>1</v>
      </c>
      <c r="C1823" s="9">
        <v>39300</v>
      </c>
      <c r="D1823" s="8" t="s">
        <v>947</v>
      </c>
      <c r="E1823" s="8">
        <v>46.600640009999999</v>
      </c>
      <c r="F1823" s="8">
        <v>-88.117255330000006</v>
      </c>
      <c r="G1823" s="8" t="s">
        <v>952</v>
      </c>
      <c r="H1823" s="8">
        <v>1.7</v>
      </c>
      <c r="I1823" s="8">
        <v>-26.87</v>
      </c>
      <c r="J1823" s="12">
        <v>1.747253781</v>
      </c>
      <c r="K1823" s="8">
        <v>864.5</v>
      </c>
      <c r="L1823" s="8">
        <f t="shared" si="30"/>
        <v>1510500.8936745001</v>
      </c>
      <c r="M1823" s="8">
        <v>1</v>
      </c>
      <c r="N1823" s="12">
        <v>0</v>
      </c>
      <c r="O1823" s="8">
        <v>430</v>
      </c>
      <c r="P1823" s="8">
        <v>5.1999978273333601E-2</v>
      </c>
      <c r="Q1823" s="8" t="s">
        <v>2069</v>
      </c>
      <c r="R1823" s="12">
        <v>7.8671192063101767</v>
      </c>
      <c r="S1823" s="8">
        <v>23</v>
      </c>
    </row>
    <row r="1824" spans="1:19">
      <c r="A1824" s="8" t="s">
        <v>720</v>
      </c>
      <c r="B1824" s="8">
        <v>1</v>
      </c>
      <c r="C1824" s="9">
        <v>39275</v>
      </c>
      <c r="D1824" s="8" t="s">
        <v>947</v>
      </c>
      <c r="E1824" s="8">
        <v>42.297373839999999</v>
      </c>
      <c r="F1824" s="8">
        <v>-116.1124743</v>
      </c>
      <c r="G1824" s="8" t="s">
        <v>955</v>
      </c>
      <c r="H1824" s="8">
        <v>6.2</v>
      </c>
      <c r="I1824" s="8">
        <v>-20.05</v>
      </c>
      <c r="J1824" s="12">
        <v>77.290919419999994</v>
      </c>
      <c r="K1824" s="8">
        <v>358.77</v>
      </c>
      <c r="L1824" s="8">
        <f t="shared" si="30"/>
        <v>27729663.160313398</v>
      </c>
      <c r="M1824" s="8">
        <v>2</v>
      </c>
      <c r="N1824" s="12">
        <v>0</v>
      </c>
      <c r="O1824" s="8">
        <v>1398</v>
      </c>
      <c r="P1824" s="8">
        <v>0</v>
      </c>
      <c r="Q1824" s="8" t="s">
        <v>2069</v>
      </c>
      <c r="R1824" s="12">
        <v>2.293040752</v>
      </c>
      <c r="S1824" s="8">
        <v>178</v>
      </c>
    </row>
    <row r="1825" spans="1:19">
      <c r="A1825" s="8" t="s">
        <v>721</v>
      </c>
      <c r="B1825" s="8">
        <v>1</v>
      </c>
      <c r="C1825" s="9">
        <v>39257</v>
      </c>
      <c r="D1825" s="8" t="s">
        <v>947</v>
      </c>
      <c r="E1825" s="8">
        <v>45.756990080000001</v>
      </c>
      <c r="F1825" s="8">
        <v>-97.320178639999995</v>
      </c>
      <c r="G1825" s="8" t="s">
        <v>953</v>
      </c>
      <c r="H1825" s="8">
        <v>5.65</v>
      </c>
      <c r="I1825" s="8">
        <v>-28.48</v>
      </c>
      <c r="J1825" s="12">
        <v>1.6857582390000001</v>
      </c>
      <c r="K1825" s="8">
        <v>570.5</v>
      </c>
      <c r="L1825" s="8">
        <f t="shared" si="30"/>
        <v>961725.07534950005</v>
      </c>
      <c r="M1825" s="8">
        <v>1</v>
      </c>
      <c r="N1825" s="12">
        <v>0</v>
      </c>
      <c r="O1825" s="8">
        <v>1331</v>
      </c>
      <c r="P1825" s="8">
        <v>0</v>
      </c>
      <c r="Q1825" s="8" t="s">
        <v>2069</v>
      </c>
      <c r="R1825" s="12">
        <v>9.4060716630000005</v>
      </c>
      <c r="S1825" s="8">
        <v>641</v>
      </c>
    </row>
    <row r="1826" spans="1:19">
      <c r="A1826" s="8" t="s">
        <v>722</v>
      </c>
      <c r="B1826" s="8">
        <v>1</v>
      </c>
      <c r="C1826" s="9">
        <v>39282</v>
      </c>
      <c r="D1826" s="8" t="s">
        <v>947</v>
      </c>
      <c r="E1826" s="8">
        <v>31.196332420000001</v>
      </c>
      <c r="F1826" s="8">
        <v>-89.303356059999999</v>
      </c>
      <c r="G1826" s="8" t="s">
        <v>950</v>
      </c>
      <c r="H1826" s="8">
        <v>2.09</v>
      </c>
      <c r="I1826" s="8">
        <v>-24.74</v>
      </c>
      <c r="J1826" s="12">
        <v>5.0123383260000001</v>
      </c>
      <c r="K1826" s="8">
        <v>1600</v>
      </c>
      <c r="L1826" s="8">
        <f t="shared" si="30"/>
        <v>8019741.3216000004</v>
      </c>
      <c r="M1826" s="8">
        <v>1</v>
      </c>
      <c r="N1826" s="12">
        <v>13.186167501335582</v>
      </c>
      <c r="O1826" s="8">
        <v>494</v>
      </c>
      <c r="P1826" s="8">
        <v>13.815984204375113</v>
      </c>
      <c r="Q1826" s="8" t="s">
        <v>2071</v>
      </c>
      <c r="R1826" s="12">
        <v>30.553090457654825</v>
      </c>
      <c r="S1826" s="8">
        <v>39</v>
      </c>
    </row>
    <row r="1827" spans="1:19">
      <c r="A1827" s="8" t="s">
        <v>723</v>
      </c>
      <c r="B1827" s="8">
        <v>1</v>
      </c>
      <c r="C1827" s="9">
        <v>39253</v>
      </c>
      <c r="D1827" s="8" t="s">
        <v>947</v>
      </c>
      <c r="E1827" s="8">
        <v>42.239797439999997</v>
      </c>
      <c r="F1827" s="8">
        <v>-105.6303731</v>
      </c>
      <c r="G1827" s="8" t="s">
        <v>949</v>
      </c>
      <c r="H1827" s="8">
        <v>5.6</v>
      </c>
      <c r="I1827" s="8">
        <v>-25.08</v>
      </c>
      <c r="J1827" s="12">
        <v>6.7666883120000003</v>
      </c>
      <c r="K1827" s="8">
        <v>568.78</v>
      </c>
      <c r="L1827" s="8">
        <f t="shared" si="30"/>
        <v>3848756.9780993601</v>
      </c>
      <c r="M1827" s="8">
        <v>1</v>
      </c>
      <c r="N1827" s="12">
        <v>0</v>
      </c>
      <c r="O1827" s="8">
        <v>551</v>
      </c>
      <c r="P1827" s="8">
        <v>0</v>
      </c>
      <c r="Q1827" s="8" t="s">
        <v>2069</v>
      </c>
      <c r="R1827" s="12">
        <v>4.5413817170000002</v>
      </c>
      <c r="S1827" s="8">
        <v>94</v>
      </c>
    </row>
    <row r="1828" spans="1:19">
      <c r="A1828" s="8" t="s">
        <v>724</v>
      </c>
      <c r="B1828" s="8">
        <v>1</v>
      </c>
      <c r="C1828" s="9">
        <v>39303</v>
      </c>
      <c r="D1828" s="8" t="s">
        <v>947</v>
      </c>
      <c r="E1828" s="8">
        <v>43.104116159999997</v>
      </c>
      <c r="F1828" s="8">
        <v>-94.898475599999998</v>
      </c>
      <c r="G1828" s="8" t="s">
        <v>953</v>
      </c>
      <c r="H1828" s="8">
        <v>8.15</v>
      </c>
      <c r="I1828" s="8">
        <v>-13.84</v>
      </c>
      <c r="J1828" s="12">
        <v>7.6020631810000001</v>
      </c>
      <c r="K1828" s="8">
        <v>780.1</v>
      </c>
      <c r="L1828" s="8">
        <f t="shared" si="30"/>
        <v>5930369.4874980999</v>
      </c>
      <c r="M1828" s="8">
        <v>1</v>
      </c>
      <c r="N1828" s="12">
        <v>113.71034995611411</v>
      </c>
      <c r="O1828" s="8">
        <v>4691</v>
      </c>
      <c r="P1828" s="8">
        <v>113.93625459254126</v>
      </c>
      <c r="Q1828" s="8" t="s">
        <v>2071</v>
      </c>
      <c r="R1828" s="12">
        <v>247.35364646080583</v>
      </c>
      <c r="S1828" s="8">
        <v>316</v>
      </c>
    </row>
    <row r="1829" spans="1:19">
      <c r="A1829" s="8" t="s">
        <v>725</v>
      </c>
      <c r="B1829" s="8">
        <v>1</v>
      </c>
      <c r="C1829" s="9">
        <v>39342</v>
      </c>
      <c r="D1829" s="8" t="s">
        <v>947</v>
      </c>
      <c r="E1829" s="8">
        <v>48.02025253</v>
      </c>
      <c r="F1829" s="8">
        <v>-115.03453880000001</v>
      </c>
      <c r="G1829" s="8" t="s">
        <v>949</v>
      </c>
      <c r="H1829" s="8">
        <v>1.35</v>
      </c>
      <c r="I1829" s="8">
        <v>-24.76</v>
      </c>
      <c r="J1829" s="12">
        <v>116.7839061</v>
      </c>
      <c r="K1829" s="8">
        <v>616.24</v>
      </c>
      <c r="L1829" s="8">
        <f t="shared" si="30"/>
        <v>71966914.295063987</v>
      </c>
      <c r="M1829" s="8">
        <v>3</v>
      </c>
      <c r="N1829" s="12">
        <v>0</v>
      </c>
      <c r="O1829" s="8">
        <v>276</v>
      </c>
      <c r="P1829" s="8">
        <v>0.10824351978067635</v>
      </c>
      <c r="Q1829" s="8" t="s">
        <v>2069</v>
      </c>
      <c r="R1829" s="12">
        <v>2.826449892598546</v>
      </c>
      <c r="S1829" s="8">
        <v>293</v>
      </c>
    </row>
    <row r="1830" spans="1:19">
      <c r="A1830" s="8" t="s">
        <v>726</v>
      </c>
      <c r="B1830" s="8">
        <v>1</v>
      </c>
      <c r="C1830" s="9">
        <v>39316</v>
      </c>
      <c r="D1830" s="8" t="s">
        <v>947</v>
      </c>
      <c r="E1830" s="8">
        <v>41.469500259999997</v>
      </c>
      <c r="F1830" s="8">
        <v>-93.920372479999997</v>
      </c>
      <c r="G1830" s="8" t="s">
        <v>953</v>
      </c>
      <c r="H1830" s="8">
        <v>5.18</v>
      </c>
      <c r="I1830" s="8">
        <v>-22.01</v>
      </c>
      <c r="J1830" s="12">
        <v>45.930463830000001</v>
      </c>
      <c r="K1830" s="8">
        <v>879.32</v>
      </c>
      <c r="L1830" s="8">
        <f t="shared" si="30"/>
        <v>40387575.454995602</v>
      </c>
      <c r="M1830" s="8">
        <v>2</v>
      </c>
      <c r="N1830" s="12">
        <v>58.811488949860227</v>
      </c>
      <c r="O1830" s="8">
        <v>2082</v>
      </c>
      <c r="P1830" s="8">
        <v>59.626464351993022</v>
      </c>
      <c r="Q1830" s="8" t="s">
        <v>2071</v>
      </c>
      <c r="R1830" s="12">
        <v>144.85636814693382</v>
      </c>
      <c r="S1830" s="8">
        <v>251</v>
      </c>
    </row>
    <row r="1831" spans="1:19">
      <c r="A1831" s="8" t="s">
        <v>727</v>
      </c>
      <c r="B1831" s="8">
        <v>1</v>
      </c>
      <c r="C1831" s="9">
        <v>39324</v>
      </c>
      <c r="D1831" s="8" t="s">
        <v>947</v>
      </c>
      <c r="E1831" s="8">
        <v>32.254040930000002</v>
      </c>
      <c r="F1831" s="8">
        <v>-95.800767989999997</v>
      </c>
      <c r="G1831" s="8" t="s">
        <v>950</v>
      </c>
      <c r="H1831" s="8">
        <v>4.16</v>
      </c>
      <c r="I1831" s="8">
        <v>-22.47</v>
      </c>
      <c r="J1831" s="12">
        <v>0.98708638299999996</v>
      </c>
      <c r="K1831" s="8">
        <v>1082.67</v>
      </c>
      <c r="L1831" s="8">
        <f t="shared" si="30"/>
        <v>1068688.8142826101</v>
      </c>
      <c r="M1831" s="8">
        <v>1</v>
      </c>
      <c r="N1831" s="12">
        <v>49.635596320596562</v>
      </c>
      <c r="O1831" s="8">
        <v>1134</v>
      </c>
      <c r="P1831" s="8">
        <v>49.935106164083273</v>
      </c>
      <c r="Q1831" s="8" t="s">
        <v>2070</v>
      </c>
      <c r="R1831" s="12">
        <v>123.47707055838426</v>
      </c>
      <c r="S1831" s="8">
        <v>66</v>
      </c>
    </row>
    <row r="1832" spans="1:19">
      <c r="A1832" s="8" t="s">
        <v>728</v>
      </c>
      <c r="B1832" s="8">
        <v>1</v>
      </c>
      <c r="C1832" s="9">
        <v>39246</v>
      </c>
      <c r="D1832" s="8" t="s">
        <v>947</v>
      </c>
      <c r="E1832" s="8">
        <v>30.432523660000001</v>
      </c>
      <c r="F1832" s="8">
        <v>-84.544497050000004</v>
      </c>
      <c r="G1832" s="8" t="s">
        <v>950</v>
      </c>
      <c r="H1832" s="8">
        <v>2.99</v>
      </c>
      <c r="I1832" s="8">
        <v>-25.02</v>
      </c>
      <c r="J1832" s="12">
        <v>4450.0794610000003</v>
      </c>
      <c r="K1832" s="8">
        <v>1404.49</v>
      </c>
      <c r="L1832" s="8">
        <f t="shared" si="30"/>
        <v>6250092102.1798906</v>
      </c>
      <c r="M1832" s="8">
        <v>4</v>
      </c>
      <c r="N1832" s="12">
        <v>21.458552683583193</v>
      </c>
      <c r="O1832" s="8">
        <v>1004</v>
      </c>
      <c r="P1832" s="8">
        <v>21.920250906279264</v>
      </c>
      <c r="Q1832" s="8" t="s">
        <v>2071</v>
      </c>
      <c r="R1832" s="12">
        <v>39.457186762479445</v>
      </c>
      <c r="S1832" s="8">
        <v>94</v>
      </c>
    </row>
    <row r="1833" spans="1:19">
      <c r="A1833" s="8" t="s">
        <v>729</v>
      </c>
      <c r="B1833" s="8">
        <v>1</v>
      </c>
      <c r="C1833" s="9">
        <v>39337</v>
      </c>
      <c r="D1833" s="8" t="s">
        <v>947</v>
      </c>
      <c r="E1833" s="8">
        <v>35.15138649</v>
      </c>
      <c r="F1833" s="8">
        <v>-93.426620159999999</v>
      </c>
      <c r="G1833" s="8" t="s">
        <v>957</v>
      </c>
      <c r="H1833" s="8">
        <v>0.86</v>
      </c>
      <c r="I1833" s="8">
        <v>-24.93</v>
      </c>
      <c r="J1833" s="12">
        <v>44.044460389999998</v>
      </c>
      <c r="K1833" s="8">
        <v>1270.93</v>
      </c>
      <c r="L1833" s="8">
        <f t="shared" si="30"/>
        <v>55977426.043462701</v>
      </c>
      <c r="M1833" s="8">
        <v>2</v>
      </c>
      <c r="N1833" s="12">
        <v>2.1587430766114558E-2</v>
      </c>
      <c r="O1833" s="8">
        <v>124</v>
      </c>
      <c r="P1833" s="8">
        <v>0.31976888250168434</v>
      </c>
      <c r="Q1833" s="8" t="s">
        <v>2069</v>
      </c>
      <c r="R1833" s="12">
        <v>10.122581933167551</v>
      </c>
      <c r="S1833" s="8">
        <v>30</v>
      </c>
    </row>
    <row r="1834" spans="1:19">
      <c r="A1834" s="8" t="s">
        <v>730</v>
      </c>
      <c r="B1834" s="8">
        <v>1</v>
      </c>
      <c r="C1834" s="9">
        <v>39329</v>
      </c>
      <c r="D1834" s="8" t="s">
        <v>947</v>
      </c>
      <c r="E1834" s="8">
        <v>42.151395970000003</v>
      </c>
      <c r="F1834" s="8">
        <v>-122.6008217</v>
      </c>
      <c r="G1834" s="8" t="s">
        <v>949</v>
      </c>
      <c r="H1834" s="8">
        <v>4.49</v>
      </c>
      <c r="I1834" s="8">
        <v>-17.96</v>
      </c>
      <c r="J1834" s="12">
        <v>165.42544000000001</v>
      </c>
      <c r="K1834" s="8">
        <v>699.29</v>
      </c>
      <c r="L1834" s="8">
        <f t="shared" si="30"/>
        <v>115680355.9376</v>
      </c>
      <c r="M1834" s="8">
        <v>3</v>
      </c>
      <c r="N1834" s="12">
        <v>0.11396438455898922</v>
      </c>
      <c r="O1834" s="8">
        <v>496</v>
      </c>
      <c r="P1834" s="8">
        <v>0.14599763797515058</v>
      </c>
      <c r="Q1834" s="8" t="s">
        <v>2069</v>
      </c>
      <c r="R1834" s="12">
        <v>3.7238310093043867</v>
      </c>
      <c r="S1834" s="8">
        <v>118</v>
      </c>
    </row>
    <row r="1835" spans="1:19">
      <c r="A1835" s="8" t="s">
        <v>731</v>
      </c>
      <c r="B1835" s="8">
        <v>1</v>
      </c>
      <c r="C1835" s="9">
        <v>39323</v>
      </c>
      <c r="D1835" s="8" t="s">
        <v>947</v>
      </c>
      <c r="E1835" s="8">
        <v>44.762044449999998</v>
      </c>
      <c r="F1835" s="8">
        <v>-71.953624129999994</v>
      </c>
      <c r="G1835" s="8" t="s">
        <v>951</v>
      </c>
      <c r="H1835" s="8">
        <v>4.3499999999999996</v>
      </c>
      <c r="I1835" s="8">
        <v>-28.9</v>
      </c>
      <c r="J1835" s="12">
        <v>1.1934</v>
      </c>
      <c r="K1835" s="8">
        <v>1289</v>
      </c>
      <c r="L1835" s="8">
        <f t="shared" si="30"/>
        <v>1538292.6</v>
      </c>
      <c r="M1835" s="8">
        <v>1</v>
      </c>
      <c r="N1835" s="12">
        <v>0</v>
      </c>
      <c r="O1835" s="8">
        <v>276</v>
      </c>
      <c r="P1835" s="8">
        <v>2.1629022130048603</v>
      </c>
      <c r="Q1835" s="8" t="s">
        <v>2070</v>
      </c>
      <c r="R1835" s="12">
        <v>18.436699164192056</v>
      </c>
      <c r="S1835" s="8">
        <v>167</v>
      </c>
    </row>
    <row r="1836" spans="1:19">
      <c r="A1836" s="8" t="s">
        <v>732</v>
      </c>
      <c r="B1836" s="8">
        <v>1</v>
      </c>
      <c r="C1836" s="9">
        <v>39288</v>
      </c>
      <c r="D1836" s="8" t="s">
        <v>947</v>
      </c>
      <c r="E1836" s="8">
        <v>45.55715378</v>
      </c>
      <c r="F1836" s="8">
        <v>-97.417070649999999</v>
      </c>
      <c r="G1836" s="8" t="s">
        <v>953</v>
      </c>
      <c r="H1836" s="8">
        <v>3.09</v>
      </c>
      <c r="I1836" s="8">
        <v>-19.04</v>
      </c>
      <c r="J1836" s="12">
        <v>2.5375767520000001</v>
      </c>
      <c r="K1836" s="8">
        <v>545.25</v>
      </c>
      <c r="L1836" s="8">
        <f t="shared" si="30"/>
        <v>1383613.7240279999</v>
      </c>
      <c r="M1836" s="8">
        <v>1</v>
      </c>
      <c r="N1836" s="12">
        <v>9.9849305720625559</v>
      </c>
      <c r="O1836" s="8">
        <v>2859</v>
      </c>
      <c r="P1836" s="8">
        <v>10.654055583024983</v>
      </c>
      <c r="Q1836" s="8" t="s">
        <v>2071</v>
      </c>
      <c r="R1836" s="12">
        <v>30.980408557046818</v>
      </c>
      <c r="S1836" s="8">
        <v>964</v>
      </c>
    </row>
    <row r="1837" spans="1:19">
      <c r="A1837" s="8" t="s">
        <v>733</v>
      </c>
      <c r="B1837" s="8">
        <v>1</v>
      </c>
      <c r="C1837" s="9">
        <v>39340</v>
      </c>
      <c r="D1837" s="8" t="s">
        <v>947</v>
      </c>
      <c r="E1837" s="8">
        <v>32.712156550000003</v>
      </c>
      <c r="F1837" s="8">
        <v>-91.701575219999995</v>
      </c>
      <c r="G1837" s="8" t="s">
        <v>950</v>
      </c>
      <c r="H1837" s="8">
        <v>1.9</v>
      </c>
      <c r="I1837" s="8">
        <v>-22.87</v>
      </c>
      <c r="J1837" s="12">
        <v>4.0252621949999998</v>
      </c>
      <c r="K1837" s="8">
        <v>1449.17</v>
      </c>
      <c r="L1837" s="8">
        <f t="shared" si="30"/>
        <v>5833289.2151281508</v>
      </c>
      <c r="M1837" s="8">
        <v>1</v>
      </c>
      <c r="N1837" s="12">
        <v>56.022299188388644</v>
      </c>
      <c r="O1837" s="8">
        <v>1804</v>
      </c>
      <c r="P1837" s="8">
        <v>56.452305812590673</v>
      </c>
      <c r="Q1837" s="8" t="s">
        <v>2071</v>
      </c>
      <c r="R1837" s="12">
        <v>86.854870013617912</v>
      </c>
      <c r="S1837" s="8">
        <v>59</v>
      </c>
    </row>
    <row r="1838" spans="1:19">
      <c r="A1838" s="8" t="s">
        <v>734</v>
      </c>
      <c r="B1838" s="8">
        <v>1</v>
      </c>
      <c r="C1838" s="9">
        <v>39274</v>
      </c>
      <c r="D1838" s="8" t="s">
        <v>947</v>
      </c>
      <c r="E1838" s="8">
        <v>29.09294251</v>
      </c>
      <c r="F1838" s="8">
        <v>-97.087411250000002</v>
      </c>
      <c r="G1838" s="8" t="s">
        <v>950</v>
      </c>
      <c r="H1838" s="8">
        <v>7.95</v>
      </c>
      <c r="I1838" s="8">
        <v>-17.68</v>
      </c>
      <c r="J1838" s="12">
        <v>0.65150535499999995</v>
      </c>
      <c r="K1838" s="8">
        <v>997.5</v>
      </c>
      <c r="L1838" s="8">
        <f t="shared" si="30"/>
        <v>649876.59161250002</v>
      </c>
      <c r="M1838" s="8">
        <v>1</v>
      </c>
      <c r="N1838" s="12">
        <v>50.314992031274237</v>
      </c>
      <c r="O1838" s="8">
        <v>438</v>
      </c>
      <c r="P1838" s="8">
        <v>50.314992031274237</v>
      </c>
      <c r="Q1838" s="8" t="s">
        <v>2071</v>
      </c>
      <c r="R1838" s="12">
        <v>109.45644441927668</v>
      </c>
      <c r="S1838" s="8">
        <v>28</v>
      </c>
    </row>
    <row r="1839" spans="1:19">
      <c r="A1839" s="8" t="s">
        <v>735</v>
      </c>
      <c r="B1839" s="8">
        <v>1</v>
      </c>
      <c r="C1839" s="9">
        <v>39271</v>
      </c>
      <c r="D1839" s="8" t="s">
        <v>947</v>
      </c>
      <c r="E1839" s="8">
        <v>42.2494978</v>
      </c>
      <c r="F1839" s="8">
        <v>-109.44100829999999</v>
      </c>
      <c r="G1839" s="8" t="s">
        <v>955</v>
      </c>
      <c r="H1839" s="8">
        <v>7.29</v>
      </c>
      <c r="I1839" s="8">
        <v>-18.579999999999998</v>
      </c>
      <c r="J1839" s="12">
        <v>1016.361434</v>
      </c>
      <c r="K1839" s="8">
        <v>378.13</v>
      </c>
      <c r="L1839" s="8">
        <f t="shared" si="30"/>
        <v>384316749.03842002</v>
      </c>
      <c r="M1839" s="8">
        <v>4</v>
      </c>
      <c r="N1839" s="12">
        <v>0.80676149868551583</v>
      </c>
      <c r="O1839" s="8">
        <v>316</v>
      </c>
      <c r="P1839" s="8">
        <v>0.82029335615266963</v>
      </c>
      <c r="Q1839" s="8" t="s">
        <v>2069</v>
      </c>
      <c r="R1839" s="12">
        <v>3.7349986045042165</v>
      </c>
      <c r="S1839" s="8">
        <v>114</v>
      </c>
    </row>
    <row r="1840" spans="1:19">
      <c r="A1840" s="8" t="s">
        <v>736</v>
      </c>
      <c r="B1840" s="8">
        <v>1</v>
      </c>
      <c r="C1840" s="9">
        <v>39246</v>
      </c>
      <c r="D1840" s="8" t="s">
        <v>947</v>
      </c>
      <c r="E1840" s="8">
        <v>44.837240600000001</v>
      </c>
      <c r="F1840" s="8">
        <v>-99.905001530000007</v>
      </c>
      <c r="G1840" s="8" t="s">
        <v>956</v>
      </c>
      <c r="H1840" s="8">
        <v>15.04</v>
      </c>
      <c r="I1840" s="8">
        <v>-21.73</v>
      </c>
      <c r="J1840" s="12">
        <v>67.974896889999997</v>
      </c>
      <c r="K1840" s="8">
        <v>487.9</v>
      </c>
      <c r="L1840" s="8">
        <f t="shared" si="30"/>
        <v>33164952.192630999</v>
      </c>
      <c r="M1840" s="8">
        <v>2</v>
      </c>
      <c r="N1840" s="12">
        <v>40.991738339950572</v>
      </c>
      <c r="O1840" s="8">
        <v>3503</v>
      </c>
      <c r="P1840" s="8">
        <v>41.060728924718781</v>
      </c>
      <c r="Q1840" s="8" t="s">
        <v>2071</v>
      </c>
      <c r="R1840" s="12">
        <v>62.909634657217083</v>
      </c>
      <c r="S1840" s="8">
        <v>4562</v>
      </c>
    </row>
    <row r="1841" spans="1:19">
      <c r="A1841" s="8" t="s">
        <v>737</v>
      </c>
      <c r="B1841" s="8">
        <v>1</v>
      </c>
      <c r="C1841" s="9">
        <v>39288</v>
      </c>
      <c r="D1841" s="8" t="s">
        <v>947</v>
      </c>
      <c r="E1841" s="8">
        <v>39.685317650000002</v>
      </c>
      <c r="F1841" s="8">
        <v>-79.230332720000007</v>
      </c>
      <c r="G1841" s="8" t="s">
        <v>957</v>
      </c>
      <c r="H1841" s="8">
        <v>3.99</v>
      </c>
      <c r="I1841" s="8">
        <v>-30.65</v>
      </c>
      <c r="J1841" s="12">
        <v>3.6308745349999998</v>
      </c>
      <c r="K1841" s="8">
        <v>1243.5</v>
      </c>
      <c r="L1841" s="8">
        <f t="shared" si="30"/>
        <v>4514992.4842724996</v>
      </c>
      <c r="M1841" s="8">
        <v>1</v>
      </c>
      <c r="N1841" s="12">
        <v>3.0431240500024601</v>
      </c>
      <c r="O1841" s="8">
        <v>402</v>
      </c>
      <c r="P1841" s="8">
        <v>5.7127919767131257</v>
      </c>
      <c r="Q1841" s="8" t="s">
        <v>2070</v>
      </c>
      <c r="R1841" s="12">
        <v>40.994855435788295</v>
      </c>
      <c r="S1841" s="8">
        <v>793</v>
      </c>
    </row>
    <row r="1842" spans="1:19">
      <c r="A1842" s="8" t="s">
        <v>738</v>
      </c>
      <c r="B1842" s="8">
        <v>1</v>
      </c>
      <c r="C1842" s="9">
        <v>39288</v>
      </c>
      <c r="D1842" s="8" t="s">
        <v>947</v>
      </c>
      <c r="E1842" s="8">
        <v>32.593007120000003</v>
      </c>
      <c r="F1842" s="8">
        <v>-98.315690169999996</v>
      </c>
      <c r="G1842" s="8" t="s">
        <v>954</v>
      </c>
      <c r="H1842" s="8">
        <v>2.78</v>
      </c>
      <c r="I1842" s="8">
        <v>-29.7</v>
      </c>
      <c r="J1842" s="12">
        <v>5.2813496620000002</v>
      </c>
      <c r="K1842" s="8">
        <v>783.17</v>
      </c>
      <c r="L1842" s="8">
        <f t="shared" si="30"/>
        <v>4136194.6147885402</v>
      </c>
      <c r="M1842" s="8">
        <v>1</v>
      </c>
      <c r="N1842" s="12">
        <v>1.5628519596777268</v>
      </c>
      <c r="O1842" s="8">
        <v>869</v>
      </c>
      <c r="P1842" s="8">
        <v>1.6549611079509698</v>
      </c>
      <c r="Q1842" s="8" t="s">
        <v>2069</v>
      </c>
      <c r="R1842" s="12">
        <v>15.187576902442929</v>
      </c>
      <c r="S1842" s="8">
        <v>132</v>
      </c>
    </row>
    <row r="1843" spans="1:19">
      <c r="A1843" s="8" t="s">
        <v>739</v>
      </c>
      <c r="B1843" s="8">
        <v>1</v>
      </c>
      <c r="C1843" s="9">
        <v>39259</v>
      </c>
      <c r="D1843" s="8" t="s">
        <v>947</v>
      </c>
      <c r="E1843" s="8">
        <v>45.896249240000003</v>
      </c>
      <c r="F1843" s="8">
        <v>-99.101619139999997</v>
      </c>
      <c r="G1843" s="8" t="s">
        <v>956</v>
      </c>
      <c r="H1843" s="8">
        <v>6.72</v>
      </c>
      <c r="I1843" s="8">
        <v>-21.88</v>
      </c>
      <c r="J1843" s="12">
        <v>7.2757075960000002</v>
      </c>
      <c r="K1843" s="8">
        <v>489.56</v>
      </c>
      <c r="L1843" s="8">
        <f t="shared" si="30"/>
        <v>3561895.4106977601</v>
      </c>
      <c r="M1843" s="8">
        <v>1</v>
      </c>
      <c r="N1843" s="12">
        <v>21.983499568885094</v>
      </c>
      <c r="O1843" s="8">
        <v>1820</v>
      </c>
      <c r="P1843" s="8">
        <v>22.061852193255735</v>
      </c>
      <c r="Q1843" s="8" t="s">
        <v>2071</v>
      </c>
      <c r="R1843" s="12">
        <v>48.768782752902318</v>
      </c>
      <c r="S1843" s="8">
        <v>2170</v>
      </c>
    </row>
    <row r="1844" spans="1:19">
      <c r="A1844" s="8" t="s">
        <v>740</v>
      </c>
      <c r="B1844" s="8">
        <v>1</v>
      </c>
      <c r="C1844" s="9">
        <v>39295</v>
      </c>
      <c r="D1844" s="8" t="s">
        <v>947</v>
      </c>
      <c r="E1844" s="8">
        <v>45.892663229999997</v>
      </c>
      <c r="F1844" s="8">
        <v>-122.7435687</v>
      </c>
      <c r="G1844" s="8" t="s">
        <v>949</v>
      </c>
      <c r="H1844" s="8">
        <v>1.96</v>
      </c>
      <c r="I1844" s="8">
        <v>-21.71</v>
      </c>
      <c r="J1844" s="12">
        <v>1.5334185709999999</v>
      </c>
      <c r="K1844" s="8">
        <v>1193</v>
      </c>
      <c r="L1844" s="8">
        <f t="shared" si="30"/>
        <v>1829368.3552029999</v>
      </c>
      <c r="M1844" s="8">
        <v>1</v>
      </c>
      <c r="N1844" s="12">
        <v>8.4057838699541882</v>
      </c>
      <c r="O1844" s="8">
        <v>211</v>
      </c>
      <c r="P1844" s="8">
        <v>24.233885419664716</v>
      </c>
      <c r="Q1844" s="8" t="s">
        <v>2071</v>
      </c>
      <c r="R1844" s="12">
        <v>51.601985251671174</v>
      </c>
      <c r="S1844" s="8">
        <v>40</v>
      </c>
    </row>
    <row r="1845" spans="1:19">
      <c r="A1845" s="8" t="s">
        <v>741</v>
      </c>
      <c r="B1845" s="8">
        <v>1</v>
      </c>
      <c r="C1845" s="9">
        <v>39314</v>
      </c>
      <c r="D1845" s="8" t="s">
        <v>947</v>
      </c>
      <c r="E1845" s="8">
        <v>44.70838784</v>
      </c>
      <c r="F1845" s="8">
        <v>-96.477889180000005</v>
      </c>
      <c r="G1845" s="8" t="s">
        <v>953</v>
      </c>
      <c r="H1845" s="8">
        <v>8.8800000000000008</v>
      </c>
      <c r="I1845" s="8">
        <v>-23.69</v>
      </c>
      <c r="J1845" s="12">
        <v>7.2792303199999999</v>
      </c>
      <c r="K1845" s="8">
        <v>641.17999999999995</v>
      </c>
      <c r="L1845" s="8">
        <f t="shared" si="30"/>
        <v>4667296.8965775995</v>
      </c>
      <c r="M1845" s="8">
        <v>1</v>
      </c>
      <c r="N1845" s="12">
        <v>29.17724379684142</v>
      </c>
      <c r="O1845" s="8">
        <v>1117</v>
      </c>
      <c r="P1845" s="8">
        <v>29.350678528743131</v>
      </c>
      <c r="Q1845" s="8" t="s">
        <v>2071</v>
      </c>
      <c r="R1845" s="12">
        <v>76.65685004052564</v>
      </c>
      <c r="S1845" s="8">
        <v>1943</v>
      </c>
    </row>
    <row r="1846" spans="1:19">
      <c r="A1846" s="8" t="s">
        <v>742</v>
      </c>
      <c r="B1846" s="8">
        <v>1</v>
      </c>
      <c r="C1846" s="9">
        <v>39357</v>
      </c>
      <c r="D1846" s="8" t="s">
        <v>947</v>
      </c>
      <c r="E1846" s="8">
        <v>37.859256309999999</v>
      </c>
      <c r="F1846" s="8">
        <v>-93.325970240000004</v>
      </c>
      <c r="G1846" s="8" t="s">
        <v>957</v>
      </c>
      <c r="H1846" s="8">
        <v>7.2</v>
      </c>
      <c r="I1846" s="8">
        <v>-29.3</v>
      </c>
      <c r="J1846" s="12">
        <v>1634.9132910000001</v>
      </c>
      <c r="K1846" s="8">
        <v>1116.22</v>
      </c>
      <c r="L1846" s="8">
        <f t="shared" si="30"/>
        <v>1824922913.6800201</v>
      </c>
      <c r="M1846" s="8">
        <v>4</v>
      </c>
      <c r="N1846" s="12">
        <v>12.671945291562254</v>
      </c>
      <c r="O1846" s="8">
        <v>535</v>
      </c>
      <c r="P1846" s="8">
        <v>13.28265036301549</v>
      </c>
      <c r="Q1846" s="8" t="s">
        <v>2070</v>
      </c>
      <c r="R1846" s="12">
        <v>54.368152058632958</v>
      </c>
      <c r="S1846" s="8">
        <v>266</v>
      </c>
    </row>
    <row r="1847" spans="1:19">
      <c r="A1847" s="8" t="s">
        <v>743</v>
      </c>
      <c r="B1847" s="8">
        <v>1</v>
      </c>
      <c r="C1847" s="9">
        <v>39286</v>
      </c>
      <c r="D1847" s="8" t="s">
        <v>947</v>
      </c>
      <c r="E1847" s="8">
        <v>31.267841950000001</v>
      </c>
      <c r="F1847" s="8">
        <v>-86.947755810000004</v>
      </c>
      <c r="G1847" s="8" t="s">
        <v>950</v>
      </c>
      <c r="H1847" s="8">
        <v>4.7699999999999996</v>
      </c>
      <c r="I1847" s="8">
        <v>-10.92</v>
      </c>
      <c r="J1847" s="12">
        <v>1.431526716</v>
      </c>
      <c r="K1847" s="8">
        <v>1656</v>
      </c>
      <c r="L1847" s="8">
        <f t="shared" si="30"/>
        <v>2370608.2416960001</v>
      </c>
      <c r="M1847" s="8">
        <v>1</v>
      </c>
      <c r="N1847" s="12">
        <v>85.471527955812206</v>
      </c>
      <c r="O1847" s="8">
        <v>1007</v>
      </c>
      <c r="P1847" s="8">
        <v>85.750313057315708</v>
      </c>
      <c r="Q1847" s="8" t="s">
        <v>2071</v>
      </c>
      <c r="R1847" s="12">
        <v>121.48249272127454</v>
      </c>
      <c r="S1847" s="8">
        <v>110</v>
      </c>
    </row>
    <row r="1848" spans="1:19">
      <c r="A1848" s="8" t="s">
        <v>744</v>
      </c>
      <c r="B1848" s="8">
        <v>1</v>
      </c>
      <c r="C1848" s="9">
        <v>39288</v>
      </c>
      <c r="D1848" s="8" t="s">
        <v>947</v>
      </c>
      <c r="E1848" s="8">
        <v>41.627105</v>
      </c>
      <c r="F1848" s="8">
        <v>-85.023648510000001</v>
      </c>
      <c r="G1848" s="8" t="s">
        <v>952</v>
      </c>
      <c r="H1848" s="8">
        <v>4.6900000000000004</v>
      </c>
      <c r="I1848" s="8">
        <v>-26.06</v>
      </c>
      <c r="J1848" s="12">
        <v>3.202875347</v>
      </c>
      <c r="K1848" s="8">
        <v>945</v>
      </c>
      <c r="L1848" s="8">
        <f t="shared" si="30"/>
        <v>3026717.2029150003</v>
      </c>
      <c r="M1848" s="8">
        <v>1</v>
      </c>
      <c r="N1848" s="12">
        <v>17.396027006985907</v>
      </c>
      <c r="O1848" s="8">
        <v>644</v>
      </c>
      <c r="P1848" s="8">
        <v>19.373136010615458</v>
      </c>
      <c r="Q1848" s="8" t="s">
        <v>2071</v>
      </c>
      <c r="R1848" s="12">
        <v>58.462354695000585</v>
      </c>
      <c r="S1848" s="8">
        <v>487</v>
      </c>
    </row>
    <row r="1849" spans="1:19">
      <c r="A1849" s="8" t="s">
        <v>745</v>
      </c>
      <c r="B1849" s="8">
        <v>1</v>
      </c>
      <c r="C1849" s="9">
        <v>39272</v>
      </c>
      <c r="D1849" s="8" t="s">
        <v>947</v>
      </c>
      <c r="E1849" s="8">
        <v>41.511342679999998</v>
      </c>
      <c r="F1849" s="8">
        <v>-71.573180149999999</v>
      </c>
      <c r="G1849" s="8" t="s">
        <v>951</v>
      </c>
      <c r="H1849" s="8">
        <v>6.55</v>
      </c>
      <c r="I1849" s="8">
        <v>-23.4</v>
      </c>
      <c r="J1849" s="12">
        <v>5.180960239</v>
      </c>
      <c r="K1849" s="8">
        <v>1296.67</v>
      </c>
      <c r="L1849" s="8">
        <f t="shared" si="30"/>
        <v>6717995.7131041298</v>
      </c>
      <c r="M1849" s="8">
        <v>1</v>
      </c>
      <c r="N1849" s="12">
        <v>2.2401832864951672</v>
      </c>
      <c r="O1849" s="8">
        <v>295</v>
      </c>
      <c r="P1849" s="8">
        <v>3.0962034063185202</v>
      </c>
      <c r="Q1849" s="8" t="s">
        <v>2069</v>
      </c>
      <c r="R1849" s="12">
        <v>17.983463461072848</v>
      </c>
      <c r="S1849" s="8">
        <v>62</v>
      </c>
    </row>
    <row r="1850" spans="1:19">
      <c r="A1850" s="8" t="s">
        <v>746</v>
      </c>
      <c r="B1850" s="8">
        <v>1</v>
      </c>
      <c r="C1850" s="9">
        <v>39318</v>
      </c>
      <c r="D1850" s="8" t="s">
        <v>947</v>
      </c>
      <c r="E1850" s="8">
        <v>47.305876949999998</v>
      </c>
      <c r="F1850" s="8">
        <v>-112.4310378</v>
      </c>
      <c r="G1850" s="8" t="s">
        <v>956</v>
      </c>
      <c r="H1850" s="8">
        <v>6.61</v>
      </c>
      <c r="I1850" s="8">
        <v>-22.36</v>
      </c>
      <c r="J1850" s="12">
        <v>8.1571859890000002</v>
      </c>
      <c r="K1850" s="8">
        <v>468.56</v>
      </c>
      <c r="L1850" s="8">
        <f t="shared" si="30"/>
        <v>3822131.0670058401</v>
      </c>
      <c r="M1850" s="8">
        <v>1</v>
      </c>
      <c r="N1850" s="12">
        <v>1.0923677601565049</v>
      </c>
      <c r="O1850" s="8">
        <v>5109</v>
      </c>
      <c r="P1850" s="8">
        <v>1.5310078745292799</v>
      </c>
      <c r="Q1850" s="8" t="s">
        <v>2069</v>
      </c>
      <c r="R1850" s="12">
        <v>5.5361360295947639</v>
      </c>
      <c r="S1850" s="8">
        <v>10470</v>
      </c>
    </row>
    <row r="1851" spans="1:19">
      <c r="A1851" s="8" t="s">
        <v>747</v>
      </c>
      <c r="B1851" s="8">
        <v>1</v>
      </c>
      <c r="C1851" s="9">
        <v>39339</v>
      </c>
      <c r="D1851" s="8" t="s">
        <v>947</v>
      </c>
      <c r="E1851" s="8">
        <v>48.671942999999999</v>
      </c>
      <c r="F1851" s="8">
        <v>-114.7318229</v>
      </c>
      <c r="G1851" s="8" t="s">
        <v>949</v>
      </c>
      <c r="H1851" s="8">
        <v>4.2699999999999996</v>
      </c>
      <c r="I1851" s="8">
        <v>-22.74</v>
      </c>
      <c r="J1851" s="12">
        <v>1.900714198</v>
      </c>
      <c r="K1851" s="8">
        <v>768</v>
      </c>
      <c r="L1851" s="8">
        <f t="shared" si="30"/>
        <v>1459748.504064</v>
      </c>
      <c r="M1851" s="8">
        <v>1</v>
      </c>
      <c r="N1851" s="12">
        <v>0</v>
      </c>
      <c r="O1851" s="8">
        <v>334</v>
      </c>
      <c r="P1851" s="8">
        <v>0</v>
      </c>
      <c r="Q1851" s="8" t="s">
        <v>2069</v>
      </c>
      <c r="R1851" s="12">
        <v>3.5064259999999998</v>
      </c>
      <c r="S1851" s="8">
        <v>222</v>
      </c>
    </row>
    <row r="1852" spans="1:19">
      <c r="A1852" s="8" t="s">
        <v>748</v>
      </c>
      <c r="B1852" s="8">
        <v>1</v>
      </c>
      <c r="C1852" s="9">
        <v>39282</v>
      </c>
      <c r="D1852" s="8" t="s">
        <v>947</v>
      </c>
      <c r="E1852" s="8">
        <v>38.660866169999998</v>
      </c>
      <c r="F1852" s="8">
        <v>-119.5263528</v>
      </c>
      <c r="G1852" s="8" t="s">
        <v>955</v>
      </c>
      <c r="H1852" s="8">
        <v>7.04</v>
      </c>
      <c r="I1852" s="8">
        <v>-18.86</v>
      </c>
      <c r="J1852" s="12">
        <v>40.087879000000001</v>
      </c>
      <c r="K1852" s="8">
        <v>314.43</v>
      </c>
      <c r="L1852" s="8">
        <f t="shared" si="30"/>
        <v>12604831.793970002</v>
      </c>
      <c r="M1852" s="8">
        <v>2</v>
      </c>
      <c r="N1852" s="8">
        <v>3.0529601465580121</v>
      </c>
      <c r="O1852" s="8">
        <v>188</v>
      </c>
      <c r="P1852" s="8">
        <v>3.1994058802810228</v>
      </c>
      <c r="Q1852" s="8" t="s">
        <v>2072</v>
      </c>
      <c r="R1852" s="12">
        <v>15.776949702324993</v>
      </c>
      <c r="S1852" s="8">
        <v>143</v>
      </c>
    </row>
    <row r="1853" spans="1:19">
      <c r="A1853" s="8" t="s">
        <v>749</v>
      </c>
      <c r="B1853" s="8">
        <v>1</v>
      </c>
      <c r="C1853" s="9">
        <v>39273</v>
      </c>
      <c r="D1853" s="8" t="s">
        <v>947</v>
      </c>
      <c r="E1853" s="8">
        <v>33.45373979</v>
      </c>
      <c r="F1853" s="8">
        <v>-87.354416909999998</v>
      </c>
      <c r="G1853" s="8" t="s">
        <v>957</v>
      </c>
      <c r="H1853" s="8">
        <v>15.2</v>
      </c>
      <c r="I1853" s="8">
        <v>-25.37</v>
      </c>
      <c r="J1853" s="12">
        <v>10930.84793</v>
      </c>
      <c r="K1853" s="8">
        <v>1481.73</v>
      </c>
      <c r="L1853" s="8">
        <f t="shared" si="30"/>
        <v>16196565303.318901</v>
      </c>
      <c r="M1853" s="8">
        <v>5</v>
      </c>
      <c r="N1853" s="12">
        <v>6.0362689086393102</v>
      </c>
      <c r="O1853" s="8">
        <v>366</v>
      </c>
      <c r="P1853" s="8">
        <v>7.3669238897249532</v>
      </c>
      <c r="Q1853" s="8" t="s">
        <v>2070</v>
      </c>
      <c r="R1853" s="12">
        <v>29.268183802403289</v>
      </c>
      <c r="S1853" s="8">
        <v>427</v>
      </c>
    </row>
    <row r="1854" spans="1:19">
      <c r="A1854" s="8" t="s">
        <v>750</v>
      </c>
      <c r="B1854" s="8">
        <v>1</v>
      </c>
      <c r="C1854" s="9">
        <v>39316</v>
      </c>
      <c r="D1854" s="8" t="s">
        <v>947</v>
      </c>
      <c r="E1854" s="8">
        <v>46.419506290000001</v>
      </c>
      <c r="F1854" s="8">
        <v>-124.0354961</v>
      </c>
      <c r="G1854" s="8" t="s">
        <v>949</v>
      </c>
      <c r="H1854" s="8">
        <v>1.87</v>
      </c>
      <c r="I1854" s="8">
        <v>-27.25</v>
      </c>
      <c r="J1854" s="12">
        <v>1.2689703480000001</v>
      </c>
      <c r="K1854" s="8">
        <v>1962.5</v>
      </c>
      <c r="L1854" s="8">
        <f t="shared" si="30"/>
        <v>2490354.3079499998</v>
      </c>
      <c r="M1854" s="8">
        <v>1</v>
      </c>
      <c r="N1854" s="12">
        <v>0</v>
      </c>
      <c r="O1854" s="8">
        <v>294</v>
      </c>
      <c r="P1854" s="8">
        <v>0.2948268280574009</v>
      </c>
      <c r="Q1854" s="8" t="s">
        <v>2070</v>
      </c>
      <c r="R1854" s="12">
        <v>4.5235505221872856</v>
      </c>
      <c r="S1854" s="8">
        <v>80</v>
      </c>
    </row>
    <row r="1855" spans="1:19">
      <c r="A1855" s="8" t="s">
        <v>751</v>
      </c>
      <c r="B1855" s="8">
        <v>1</v>
      </c>
      <c r="C1855" s="9">
        <v>39303</v>
      </c>
      <c r="D1855" s="8" t="s">
        <v>947</v>
      </c>
      <c r="E1855" s="8">
        <v>39.293884339999998</v>
      </c>
      <c r="F1855" s="8">
        <v>-86.460707249999999</v>
      </c>
      <c r="G1855" s="8" t="s">
        <v>957</v>
      </c>
      <c r="H1855" s="8">
        <v>3.16</v>
      </c>
      <c r="I1855" s="8">
        <v>-21.9</v>
      </c>
      <c r="J1855" s="12">
        <v>1.7205346050000001</v>
      </c>
      <c r="K1855" s="8">
        <v>1126</v>
      </c>
      <c r="L1855" s="8">
        <f t="shared" si="30"/>
        <v>1937321.9652300002</v>
      </c>
      <c r="M1855" s="8">
        <v>1</v>
      </c>
      <c r="N1855" s="12">
        <v>0</v>
      </c>
      <c r="O1855" s="8">
        <v>407</v>
      </c>
      <c r="P1855" s="8">
        <v>0.23252482512706801</v>
      </c>
      <c r="Q1855" s="8" t="s">
        <v>2069</v>
      </c>
      <c r="R1855" s="12">
        <v>13.155251639402859</v>
      </c>
      <c r="S1855" s="8">
        <v>138</v>
      </c>
    </row>
    <row r="1856" spans="1:19">
      <c r="A1856" s="8" t="s">
        <v>752</v>
      </c>
      <c r="B1856" s="8">
        <v>1</v>
      </c>
      <c r="C1856" s="9">
        <v>39238</v>
      </c>
      <c r="D1856" s="8" t="s">
        <v>947</v>
      </c>
      <c r="E1856" s="8">
        <v>34.420234499999999</v>
      </c>
      <c r="F1856" s="8">
        <v>-111.08969690000001</v>
      </c>
      <c r="G1856" s="8" t="s">
        <v>949</v>
      </c>
      <c r="H1856" s="8">
        <v>2.96</v>
      </c>
      <c r="I1856" s="8">
        <v>-18.38</v>
      </c>
      <c r="J1856" s="12">
        <v>10.21157206</v>
      </c>
      <c r="K1856" s="8">
        <v>932.08</v>
      </c>
      <c r="L1856" s="8">
        <f t="shared" si="30"/>
        <v>9518002.0856848005</v>
      </c>
      <c r="M1856" s="8">
        <v>2</v>
      </c>
      <c r="N1856" s="12">
        <v>0</v>
      </c>
      <c r="O1856" s="8">
        <v>300</v>
      </c>
      <c r="P1856" s="8">
        <v>2.4097920300208488E-2</v>
      </c>
      <c r="Q1856" s="8" t="s">
        <v>2069</v>
      </c>
      <c r="R1856" s="12">
        <v>8.9773828608509767</v>
      </c>
      <c r="S1856" s="8">
        <v>22</v>
      </c>
    </row>
    <row r="1857" spans="1:19">
      <c r="A1857" s="8" t="s">
        <v>753</v>
      </c>
      <c r="B1857" s="8">
        <v>1</v>
      </c>
      <c r="C1857" s="9">
        <v>39273</v>
      </c>
      <c r="D1857" s="8" t="s">
        <v>947</v>
      </c>
      <c r="E1857" s="8">
        <v>41.29977616</v>
      </c>
      <c r="F1857" s="8">
        <v>-86.408456580000006</v>
      </c>
      <c r="G1857" s="8" t="s">
        <v>952</v>
      </c>
      <c r="H1857" s="8">
        <v>4.95</v>
      </c>
      <c r="I1857" s="8">
        <v>-26.74</v>
      </c>
      <c r="J1857" s="12">
        <v>12.791256369999999</v>
      </c>
      <c r="K1857" s="8">
        <v>1009</v>
      </c>
      <c r="L1857" s="8">
        <f t="shared" si="30"/>
        <v>12906377.67733</v>
      </c>
      <c r="M1857" s="8">
        <v>2</v>
      </c>
      <c r="N1857" s="12">
        <v>99.232210118471514</v>
      </c>
      <c r="O1857" s="8">
        <v>634</v>
      </c>
      <c r="P1857" s="8">
        <v>102.9412614550873</v>
      </c>
      <c r="Q1857" s="8" t="s">
        <v>2071</v>
      </c>
      <c r="R1857" s="12">
        <v>165.20629249955044</v>
      </c>
      <c r="S1857" s="8">
        <v>344</v>
      </c>
    </row>
    <row r="1858" spans="1:19">
      <c r="A1858" s="8" t="s">
        <v>754</v>
      </c>
      <c r="B1858" s="8">
        <v>1</v>
      </c>
      <c r="C1858" s="9">
        <v>39331</v>
      </c>
      <c r="D1858" s="8" t="s">
        <v>947</v>
      </c>
      <c r="E1858" s="8">
        <v>48.15402125</v>
      </c>
      <c r="F1858" s="8">
        <v>-117.3189991</v>
      </c>
      <c r="G1858" s="8" t="s">
        <v>949</v>
      </c>
      <c r="H1858" s="8">
        <v>2.89</v>
      </c>
      <c r="I1858" s="8">
        <v>-26.68</v>
      </c>
      <c r="J1858" s="12">
        <v>77.958205030000002</v>
      </c>
      <c r="K1858" s="8">
        <v>688.36</v>
      </c>
      <c r="L1858" s="8">
        <f t="shared" si="30"/>
        <v>53663310.014450796</v>
      </c>
      <c r="M1858" s="8">
        <v>2</v>
      </c>
      <c r="N1858" s="12">
        <v>0</v>
      </c>
      <c r="O1858" s="8">
        <v>256</v>
      </c>
      <c r="P1858" s="8">
        <v>0.41103534829750454</v>
      </c>
      <c r="Q1858" s="8" t="s">
        <v>2069</v>
      </c>
      <c r="R1858" s="12">
        <v>4.6014603208236817</v>
      </c>
      <c r="S1858" s="8">
        <v>90</v>
      </c>
    </row>
    <row r="1859" spans="1:19">
      <c r="A1859" s="8" t="s">
        <v>755</v>
      </c>
      <c r="B1859" s="8">
        <v>1</v>
      </c>
      <c r="C1859" s="9">
        <v>39275</v>
      </c>
      <c r="D1859" s="8" t="s">
        <v>947</v>
      </c>
      <c r="E1859" s="8">
        <v>38.96688176</v>
      </c>
      <c r="F1859" s="8">
        <v>-75.500488489999995</v>
      </c>
      <c r="G1859" s="8" t="s">
        <v>950</v>
      </c>
      <c r="H1859" s="8">
        <v>10.91</v>
      </c>
      <c r="I1859" s="8">
        <v>-26.46</v>
      </c>
      <c r="J1859" s="12">
        <v>49.914050920000001</v>
      </c>
      <c r="K1859" s="8">
        <v>1152.55</v>
      </c>
      <c r="L1859" s="8">
        <f t="shared" si="30"/>
        <v>57528439.387845993</v>
      </c>
      <c r="M1859" s="8">
        <v>2</v>
      </c>
      <c r="N1859" s="12">
        <v>43.186056831693683</v>
      </c>
      <c r="O1859" s="8">
        <v>3591</v>
      </c>
      <c r="P1859" s="8">
        <v>48.202658369737584</v>
      </c>
      <c r="Q1859" s="8" t="s">
        <v>2071</v>
      </c>
      <c r="R1859" s="12">
        <v>103.40592463578892</v>
      </c>
      <c r="S1859" s="8">
        <v>237</v>
      </c>
    </row>
    <row r="1860" spans="1:19">
      <c r="A1860" s="8" t="s">
        <v>756</v>
      </c>
      <c r="B1860" s="8">
        <v>1</v>
      </c>
      <c r="C1860" s="9">
        <v>39318</v>
      </c>
      <c r="D1860" s="8" t="s">
        <v>947</v>
      </c>
      <c r="E1860" s="8">
        <v>47.409307759999997</v>
      </c>
      <c r="F1860" s="8">
        <v>-122.7843969</v>
      </c>
      <c r="G1860" s="8" t="s">
        <v>949</v>
      </c>
      <c r="H1860" s="8">
        <v>2.62</v>
      </c>
      <c r="I1860" s="8">
        <v>-29.97</v>
      </c>
      <c r="J1860" s="12">
        <v>7.420358985</v>
      </c>
      <c r="K1860" s="8">
        <v>1400.75</v>
      </c>
      <c r="L1860" s="8">
        <f t="shared" si="30"/>
        <v>10394067.848238749</v>
      </c>
      <c r="M1860" s="8">
        <v>1</v>
      </c>
      <c r="N1860" s="12">
        <v>0</v>
      </c>
      <c r="O1860" s="8">
        <v>214</v>
      </c>
      <c r="P1860" s="8">
        <v>0.80419384021716467</v>
      </c>
      <c r="Q1860" s="8" t="s">
        <v>2070</v>
      </c>
      <c r="R1860" s="12">
        <v>9.513973971156382</v>
      </c>
      <c r="S1860" s="8">
        <v>34</v>
      </c>
    </row>
    <row r="1861" spans="1:19">
      <c r="A1861" s="8" t="s">
        <v>757</v>
      </c>
      <c r="B1861" s="8">
        <v>1</v>
      </c>
      <c r="C1861" s="9">
        <v>39256</v>
      </c>
      <c r="D1861" s="8" t="s">
        <v>947</v>
      </c>
      <c r="E1861" s="8">
        <v>44.18421481</v>
      </c>
      <c r="F1861" s="8">
        <v>-106.75893069999999</v>
      </c>
      <c r="G1861" s="8" t="s">
        <v>956</v>
      </c>
      <c r="H1861" s="8">
        <v>2.84</v>
      </c>
      <c r="I1861" s="8">
        <v>-24.64</v>
      </c>
      <c r="J1861" s="12">
        <v>0.47553915200000002</v>
      </c>
      <c r="K1861" s="8">
        <v>341</v>
      </c>
      <c r="L1861" s="8">
        <f t="shared" ref="L1861:L1924" si="31">J1861*K1861*1000</f>
        <v>162158.85083200003</v>
      </c>
      <c r="M1861" s="8">
        <v>1</v>
      </c>
      <c r="N1861" s="12">
        <v>0</v>
      </c>
      <c r="O1861" s="8">
        <v>350</v>
      </c>
      <c r="P1861" s="8">
        <v>0</v>
      </c>
      <c r="Q1861" s="8" t="s">
        <v>2069</v>
      </c>
      <c r="R1861" s="12">
        <v>3.167001</v>
      </c>
      <c r="S1861" s="8">
        <v>137</v>
      </c>
    </row>
    <row r="1862" spans="1:19">
      <c r="A1862" s="8" t="s">
        <v>758</v>
      </c>
      <c r="B1862" s="8">
        <v>1</v>
      </c>
      <c r="C1862" s="9">
        <v>39300</v>
      </c>
      <c r="D1862" s="8" t="s">
        <v>947</v>
      </c>
      <c r="E1862" s="8">
        <v>41.517858920000002</v>
      </c>
      <c r="F1862" s="8">
        <v>-85.300575050000006</v>
      </c>
      <c r="G1862" s="8" t="s">
        <v>952</v>
      </c>
      <c r="H1862" s="8">
        <v>9.73</v>
      </c>
      <c r="I1862" s="8">
        <v>-28.38</v>
      </c>
      <c r="J1862" s="12">
        <v>50.571727940000002</v>
      </c>
      <c r="K1862" s="8">
        <v>937.22</v>
      </c>
      <c r="L1862" s="8">
        <f t="shared" si="31"/>
        <v>47396834.859926805</v>
      </c>
      <c r="M1862" s="8">
        <v>2</v>
      </c>
      <c r="N1862" s="12">
        <v>44.596496896586295</v>
      </c>
      <c r="O1862" s="8">
        <v>793</v>
      </c>
      <c r="P1862" s="8">
        <v>45.159972775303515</v>
      </c>
      <c r="Q1862" s="8" t="s">
        <v>2071</v>
      </c>
      <c r="R1862" s="12">
        <v>108.44916520799862</v>
      </c>
      <c r="S1862" s="8">
        <v>421</v>
      </c>
    </row>
    <row r="1863" spans="1:19">
      <c r="A1863" s="8" t="s">
        <v>759</v>
      </c>
      <c r="B1863" s="8">
        <v>1</v>
      </c>
      <c r="C1863" s="9">
        <v>39280</v>
      </c>
      <c r="D1863" s="8" t="s">
        <v>947</v>
      </c>
      <c r="E1863" s="8">
        <v>41.283621060000002</v>
      </c>
      <c r="F1863" s="8">
        <v>-85.789697540000006</v>
      </c>
      <c r="G1863" s="8" t="s">
        <v>952</v>
      </c>
      <c r="H1863" s="8">
        <v>3.83</v>
      </c>
      <c r="I1863" s="8">
        <v>-20.21</v>
      </c>
      <c r="J1863" s="12">
        <v>11.8262588</v>
      </c>
      <c r="K1863" s="8">
        <v>929.31</v>
      </c>
      <c r="L1863" s="8">
        <f t="shared" si="31"/>
        <v>10990260.565428</v>
      </c>
      <c r="M1863" s="8">
        <v>2</v>
      </c>
      <c r="N1863" s="12">
        <v>81.18419517243828</v>
      </c>
      <c r="O1863" s="8">
        <v>559</v>
      </c>
      <c r="P1863" s="8">
        <v>81.7471305383105</v>
      </c>
      <c r="Q1863" s="8" t="s">
        <v>2071</v>
      </c>
      <c r="R1863" s="12">
        <v>155.82662382797267</v>
      </c>
      <c r="S1863" s="8">
        <v>465</v>
      </c>
    </row>
    <row r="1864" spans="1:19">
      <c r="A1864" s="8" t="s">
        <v>760</v>
      </c>
      <c r="B1864" s="8">
        <v>1</v>
      </c>
      <c r="C1864" s="9">
        <v>39279</v>
      </c>
      <c r="D1864" s="8" t="s">
        <v>947</v>
      </c>
      <c r="E1864" s="8">
        <v>48.184430030000001</v>
      </c>
      <c r="F1864" s="8">
        <v>-116.5279847</v>
      </c>
      <c r="G1864" s="8" t="s">
        <v>949</v>
      </c>
      <c r="H1864" s="8">
        <v>3.71</v>
      </c>
      <c r="I1864" s="8">
        <v>-26.56</v>
      </c>
      <c r="J1864" s="12">
        <v>3.6591115959999998</v>
      </c>
      <c r="K1864" s="8">
        <v>852.2</v>
      </c>
      <c r="L1864" s="8">
        <f t="shared" si="31"/>
        <v>3118294.9021111997</v>
      </c>
      <c r="M1864" s="8">
        <v>1</v>
      </c>
      <c r="N1864" s="12">
        <v>0</v>
      </c>
      <c r="O1864" s="8">
        <v>329</v>
      </c>
      <c r="P1864" s="8">
        <v>0.25914844913192053</v>
      </c>
      <c r="Q1864" s="8" t="s">
        <v>2069</v>
      </c>
      <c r="R1864" s="12">
        <v>4.3435430763813736</v>
      </c>
      <c r="S1864" s="8">
        <v>47</v>
      </c>
    </row>
    <row r="1865" spans="1:19">
      <c r="A1865" s="8" t="s">
        <v>761</v>
      </c>
      <c r="B1865" s="8">
        <v>1</v>
      </c>
      <c r="C1865" s="9">
        <v>39317</v>
      </c>
      <c r="D1865" s="8" t="s">
        <v>947</v>
      </c>
      <c r="E1865" s="8">
        <v>41.505532199999998</v>
      </c>
      <c r="F1865" s="8">
        <v>-111.3273337</v>
      </c>
      <c r="G1865" s="8" t="s">
        <v>955</v>
      </c>
      <c r="H1865" s="8">
        <v>4.07</v>
      </c>
      <c r="I1865" s="8">
        <v>-22.08</v>
      </c>
      <c r="J1865" s="12">
        <v>44.413707189999997</v>
      </c>
      <c r="K1865" s="8">
        <v>729.38</v>
      </c>
      <c r="L1865" s="8">
        <f t="shared" si="31"/>
        <v>32394469.7502422</v>
      </c>
      <c r="M1865" s="8">
        <v>2</v>
      </c>
      <c r="N1865" s="12">
        <v>0</v>
      </c>
      <c r="O1865" s="8">
        <v>388</v>
      </c>
      <c r="P1865" s="8">
        <v>1.4533773467697249E-2</v>
      </c>
      <c r="Q1865" s="8" t="s">
        <v>2069</v>
      </c>
      <c r="R1865" s="12">
        <v>6.765934433107029</v>
      </c>
      <c r="S1865" s="8">
        <v>313</v>
      </c>
    </row>
    <row r="1866" spans="1:19">
      <c r="A1866" s="8" t="s">
        <v>762</v>
      </c>
      <c r="B1866" s="8">
        <v>1</v>
      </c>
      <c r="C1866" s="9">
        <v>39294</v>
      </c>
      <c r="D1866" s="8" t="s">
        <v>947</v>
      </c>
      <c r="E1866" s="8">
        <v>38.643826580000002</v>
      </c>
      <c r="F1866" s="8">
        <v>-75.547420439999996</v>
      </c>
      <c r="G1866" s="8" t="s">
        <v>950</v>
      </c>
      <c r="H1866" s="8">
        <v>11.14</v>
      </c>
      <c r="I1866" s="8">
        <v>-24.2</v>
      </c>
      <c r="J1866" s="12">
        <v>151.36899289999999</v>
      </c>
      <c r="K1866" s="8">
        <v>1145.6300000000001</v>
      </c>
      <c r="L1866" s="8">
        <f t="shared" si="31"/>
        <v>173412859.336027</v>
      </c>
      <c r="M1866" s="8">
        <v>3</v>
      </c>
      <c r="N1866" s="12">
        <v>9.4961782135047486</v>
      </c>
      <c r="O1866" s="8">
        <v>2311</v>
      </c>
      <c r="P1866" s="8">
        <v>10.445973085638409</v>
      </c>
      <c r="Q1866" s="8" t="s">
        <v>2069</v>
      </c>
      <c r="R1866" s="12">
        <v>45.216179382832678</v>
      </c>
      <c r="S1866" s="8">
        <v>77</v>
      </c>
    </row>
    <row r="1867" spans="1:19">
      <c r="A1867" s="8" t="s">
        <v>763</v>
      </c>
      <c r="B1867" s="8">
        <v>1</v>
      </c>
      <c r="C1867" s="9">
        <v>39310</v>
      </c>
      <c r="D1867" s="8" t="s">
        <v>947</v>
      </c>
      <c r="E1867" s="8">
        <v>39.34812677</v>
      </c>
      <c r="F1867" s="8">
        <v>-110.9481455</v>
      </c>
      <c r="G1867" s="8" t="s">
        <v>955</v>
      </c>
      <c r="H1867" s="8">
        <v>10.74</v>
      </c>
      <c r="I1867" s="8">
        <v>-22.72</v>
      </c>
      <c r="J1867" s="12">
        <v>2.0516130110000002</v>
      </c>
      <c r="K1867" s="8">
        <v>232.5</v>
      </c>
      <c r="L1867" s="8">
        <f t="shared" si="31"/>
        <v>477000.0250575</v>
      </c>
      <c r="M1867" s="8">
        <v>1</v>
      </c>
      <c r="N1867" s="12">
        <v>5.9607684295235019</v>
      </c>
      <c r="O1867" s="8">
        <v>391</v>
      </c>
      <c r="P1867" s="8">
        <v>5.9943492364300672</v>
      </c>
      <c r="Q1867" s="8" t="s">
        <v>2070</v>
      </c>
      <c r="R1867" s="12">
        <v>80.996759612553646</v>
      </c>
      <c r="S1867" s="8">
        <v>900</v>
      </c>
    </row>
    <row r="1868" spans="1:19">
      <c r="A1868" s="8" t="s">
        <v>764</v>
      </c>
      <c r="B1868" s="8">
        <v>1</v>
      </c>
      <c r="C1868" s="9">
        <v>39276</v>
      </c>
      <c r="D1868" s="8" t="s">
        <v>947</v>
      </c>
      <c r="E1868" s="8">
        <v>41.705448439999998</v>
      </c>
      <c r="F1868" s="8">
        <v>-71.458894509999993</v>
      </c>
      <c r="G1868" s="8" t="s">
        <v>951</v>
      </c>
      <c r="H1868" s="8">
        <v>9.94</v>
      </c>
      <c r="I1868" s="8">
        <v>-24.18</v>
      </c>
      <c r="J1868" s="12">
        <v>3.314999754</v>
      </c>
      <c r="K1868" s="8">
        <v>1194.75</v>
      </c>
      <c r="L1868" s="8">
        <f t="shared" si="31"/>
        <v>3960595.9560914999</v>
      </c>
      <c r="M1868" s="8">
        <v>1</v>
      </c>
      <c r="N1868" s="12">
        <v>0</v>
      </c>
      <c r="O1868" s="8">
        <v>331</v>
      </c>
      <c r="P1868" s="8">
        <v>24.608509803921567</v>
      </c>
      <c r="Q1868" s="8" t="s">
        <v>2070</v>
      </c>
      <c r="R1868" s="12">
        <v>113.29736678733032</v>
      </c>
      <c r="S1868" s="8">
        <v>294</v>
      </c>
    </row>
    <row r="1869" spans="1:19">
      <c r="A1869" s="8" t="s">
        <v>765</v>
      </c>
      <c r="B1869" s="8">
        <v>1</v>
      </c>
      <c r="C1869" s="9">
        <v>39322</v>
      </c>
      <c r="D1869" s="8" t="s">
        <v>947</v>
      </c>
      <c r="E1869" s="8">
        <v>36.274240519999999</v>
      </c>
      <c r="F1869" s="8">
        <v>-109.20288960000001</v>
      </c>
      <c r="G1869" s="8" t="s">
        <v>955</v>
      </c>
      <c r="H1869" s="8">
        <v>3.81</v>
      </c>
      <c r="I1869" s="8">
        <v>-15.26</v>
      </c>
      <c r="J1869" s="12">
        <v>173.29403550000001</v>
      </c>
      <c r="K1869" s="8">
        <v>482.42</v>
      </c>
      <c r="L1869" s="8">
        <f t="shared" si="31"/>
        <v>83600508.605910003</v>
      </c>
      <c r="M1869" s="8">
        <v>3</v>
      </c>
      <c r="N1869" s="12">
        <v>0</v>
      </c>
      <c r="O1869" s="8">
        <v>439</v>
      </c>
      <c r="P1869" s="8">
        <v>4.2437378097337471E-3</v>
      </c>
      <c r="Q1869" s="8" t="s">
        <v>2069</v>
      </c>
      <c r="R1869" s="12">
        <v>6.5920289793068427</v>
      </c>
      <c r="S1869" s="8">
        <v>192</v>
      </c>
    </row>
    <row r="1870" spans="1:19">
      <c r="A1870" s="8" t="s">
        <v>766</v>
      </c>
      <c r="B1870" s="8">
        <v>1</v>
      </c>
      <c r="C1870" s="9">
        <v>39294</v>
      </c>
      <c r="D1870" s="8" t="s">
        <v>947</v>
      </c>
      <c r="E1870" s="8">
        <v>41.247774049999997</v>
      </c>
      <c r="F1870" s="8">
        <v>-105.72293449999999</v>
      </c>
      <c r="G1870" s="8" t="s">
        <v>955</v>
      </c>
      <c r="H1870" s="8">
        <v>4.82</v>
      </c>
      <c r="I1870" s="8">
        <v>-21.42</v>
      </c>
      <c r="J1870" s="12">
        <v>1.6391323449999999</v>
      </c>
      <c r="K1870" s="8">
        <v>298</v>
      </c>
      <c r="L1870" s="8">
        <f t="shared" si="31"/>
        <v>488461.43881000002</v>
      </c>
      <c r="M1870" s="8">
        <v>1</v>
      </c>
      <c r="N1870" s="12">
        <v>6.6142751163420641</v>
      </c>
      <c r="O1870" s="8">
        <v>2076</v>
      </c>
      <c r="P1870" s="8">
        <v>7.0718455865665488</v>
      </c>
      <c r="Q1870" s="8" t="s">
        <v>2070</v>
      </c>
      <c r="R1870" s="12">
        <v>23.218552531347079</v>
      </c>
      <c r="S1870" s="8">
        <v>9694</v>
      </c>
    </row>
    <row r="1871" spans="1:19">
      <c r="A1871" s="8" t="s">
        <v>767</v>
      </c>
      <c r="B1871" s="8">
        <v>1</v>
      </c>
      <c r="C1871" s="9">
        <v>39274</v>
      </c>
      <c r="D1871" s="8" t="s">
        <v>947</v>
      </c>
      <c r="E1871" s="8">
        <v>41.559770630000003</v>
      </c>
      <c r="F1871" s="8">
        <v>-71.479080699999997</v>
      </c>
      <c r="G1871" s="8" t="s">
        <v>951</v>
      </c>
      <c r="H1871" s="8">
        <v>7.01</v>
      </c>
      <c r="I1871" s="8">
        <v>-34.08</v>
      </c>
      <c r="J1871" s="12">
        <v>14.158272520000001</v>
      </c>
      <c r="K1871" s="8">
        <v>1271.58</v>
      </c>
      <c r="L1871" s="8">
        <f t="shared" si="31"/>
        <v>18003376.170981597</v>
      </c>
      <c r="M1871" s="8">
        <v>2</v>
      </c>
      <c r="N1871" s="12">
        <v>7.3771583675124157</v>
      </c>
      <c r="O1871" s="8">
        <v>366</v>
      </c>
      <c r="P1871" s="8">
        <v>12.949878057135512</v>
      </c>
      <c r="Q1871" s="8" t="s">
        <v>2070</v>
      </c>
      <c r="R1871" s="12">
        <v>41.603486780860941</v>
      </c>
      <c r="S1871" s="8">
        <v>188</v>
      </c>
    </row>
    <row r="1872" spans="1:19">
      <c r="A1872" s="8" t="s">
        <v>768</v>
      </c>
      <c r="B1872" s="8">
        <v>1</v>
      </c>
      <c r="C1872" s="9">
        <v>39336</v>
      </c>
      <c r="D1872" s="8" t="s">
        <v>947</v>
      </c>
      <c r="E1872" s="8">
        <v>42.06680514</v>
      </c>
      <c r="F1872" s="8">
        <v>-119.5634013</v>
      </c>
      <c r="G1872" s="8" t="s">
        <v>955</v>
      </c>
      <c r="H1872" s="8">
        <v>13.71</v>
      </c>
      <c r="I1872" s="8">
        <v>-18.48</v>
      </c>
      <c r="J1872" s="12">
        <v>116.5648829</v>
      </c>
      <c r="K1872" s="8">
        <v>287.41000000000003</v>
      </c>
      <c r="L1872" s="8">
        <f t="shared" si="31"/>
        <v>33501912.994289</v>
      </c>
      <c r="M1872" s="8">
        <v>3</v>
      </c>
      <c r="N1872" s="12">
        <v>0</v>
      </c>
      <c r="O1872" s="8">
        <v>1674</v>
      </c>
      <c r="P1872" s="8">
        <v>1.9965795878519176E-2</v>
      </c>
      <c r="Q1872" s="8" t="s">
        <v>2069</v>
      </c>
      <c r="R1872" s="12">
        <v>1.3989285056779528</v>
      </c>
      <c r="S1872" s="8">
        <v>152</v>
      </c>
    </row>
    <row r="1873" spans="1:19">
      <c r="A1873" s="8" t="s">
        <v>769</v>
      </c>
      <c r="B1873" s="8">
        <v>1</v>
      </c>
      <c r="C1873" s="9">
        <v>39287</v>
      </c>
      <c r="D1873" s="8" t="s">
        <v>947</v>
      </c>
      <c r="E1873" s="8">
        <v>43.631643750000002</v>
      </c>
      <c r="F1873" s="8">
        <v>-124.1790441</v>
      </c>
      <c r="G1873" s="8" t="s">
        <v>949</v>
      </c>
      <c r="H1873" s="8">
        <v>2.68</v>
      </c>
      <c r="I1873" s="8">
        <v>-28.64</v>
      </c>
      <c r="J1873" s="12">
        <v>6.0599939660000004</v>
      </c>
      <c r="K1873" s="8">
        <v>1887.13</v>
      </c>
      <c r="L1873" s="8">
        <f t="shared" si="31"/>
        <v>11435996.413057581</v>
      </c>
      <c r="M1873" s="8">
        <v>1</v>
      </c>
      <c r="N1873" s="12">
        <v>0</v>
      </c>
      <c r="O1873" s="8">
        <v>148</v>
      </c>
      <c r="P1873" s="8">
        <v>5.5578041826444047E-2</v>
      </c>
      <c r="Q1873" s="8" t="s">
        <v>2069</v>
      </c>
      <c r="R1873" s="12">
        <v>2.9420927389235039</v>
      </c>
      <c r="S1873" s="8">
        <v>87</v>
      </c>
    </row>
    <row r="1874" spans="1:19">
      <c r="A1874" s="8" t="s">
        <v>770</v>
      </c>
      <c r="B1874" s="8">
        <v>1</v>
      </c>
      <c r="C1874" s="9">
        <v>39273</v>
      </c>
      <c r="D1874" s="8" t="s">
        <v>947</v>
      </c>
      <c r="E1874" s="8">
        <v>41.804184820000003</v>
      </c>
      <c r="F1874" s="8">
        <v>-116.2369826</v>
      </c>
      <c r="G1874" s="8" t="s">
        <v>955</v>
      </c>
      <c r="H1874" s="8">
        <v>10.67</v>
      </c>
      <c r="I1874" s="8">
        <v>-24.68</v>
      </c>
      <c r="J1874" s="12">
        <v>25.824018559999999</v>
      </c>
      <c r="K1874" s="8">
        <v>402.15</v>
      </c>
      <c r="L1874" s="8">
        <f t="shared" si="31"/>
        <v>10385129.063904</v>
      </c>
      <c r="M1874" s="8">
        <v>2</v>
      </c>
      <c r="N1874" s="12">
        <v>0</v>
      </c>
      <c r="O1874" s="8">
        <v>765</v>
      </c>
      <c r="P1874" s="8">
        <v>7.3653559747862644E-3</v>
      </c>
      <c r="Q1874" s="8" t="s">
        <v>2069</v>
      </c>
      <c r="R1874" s="12">
        <v>2.462003820776161</v>
      </c>
      <c r="S1874" s="8">
        <v>148</v>
      </c>
    </row>
    <row r="1875" spans="1:19">
      <c r="A1875" s="8" t="s">
        <v>771</v>
      </c>
      <c r="B1875" s="8">
        <v>1</v>
      </c>
      <c r="C1875" s="9">
        <v>39317</v>
      </c>
      <c r="D1875" s="8" t="s">
        <v>947</v>
      </c>
      <c r="E1875" s="8">
        <v>37.437237369999998</v>
      </c>
      <c r="F1875" s="8">
        <v>-113.04907110000001</v>
      </c>
      <c r="G1875" s="8" t="s">
        <v>949</v>
      </c>
      <c r="H1875" s="8">
        <v>12.86</v>
      </c>
      <c r="I1875" s="8">
        <v>-24.76</v>
      </c>
      <c r="J1875" s="12">
        <v>21.697961859999999</v>
      </c>
      <c r="K1875" s="8">
        <v>706.44</v>
      </c>
      <c r="L1875" s="8">
        <f t="shared" si="31"/>
        <v>15328308.176378401</v>
      </c>
      <c r="M1875" s="8">
        <v>2</v>
      </c>
      <c r="N1875" s="12">
        <v>0</v>
      </c>
      <c r="O1875" s="8">
        <v>314</v>
      </c>
      <c r="P1875" s="8">
        <v>5.4028443226920873E-2</v>
      </c>
      <c r="Q1875" s="8" t="s">
        <v>2069</v>
      </c>
      <c r="R1875" s="12">
        <v>7.138606195216509</v>
      </c>
      <c r="S1875" s="8">
        <v>326</v>
      </c>
    </row>
    <row r="1876" spans="1:19">
      <c r="A1876" s="8" t="s">
        <v>772</v>
      </c>
      <c r="B1876" s="8">
        <v>1</v>
      </c>
      <c r="C1876" s="9">
        <v>39282</v>
      </c>
      <c r="D1876" s="8" t="s">
        <v>947</v>
      </c>
      <c r="E1876" s="8">
        <v>40.175474629999997</v>
      </c>
      <c r="F1876" s="8">
        <v>-110.4849079</v>
      </c>
      <c r="G1876" s="8" t="s">
        <v>955</v>
      </c>
      <c r="H1876" s="8">
        <v>6.27</v>
      </c>
      <c r="I1876" s="8">
        <v>-26.02</v>
      </c>
      <c r="J1876" s="12">
        <v>2736.119686</v>
      </c>
      <c r="K1876" s="8">
        <v>520.87</v>
      </c>
      <c r="L1876" s="8">
        <f t="shared" si="31"/>
        <v>1425162660.8468201</v>
      </c>
      <c r="M1876" s="8">
        <v>4</v>
      </c>
      <c r="N1876" s="12">
        <v>8.9529041123927317E-2</v>
      </c>
      <c r="O1876" s="8">
        <v>183</v>
      </c>
      <c r="P1876" s="8">
        <v>9.5938350657134921E-2</v>
      </c>
      <c r="Q1876" s="8" t="s">
        <v>2069</v>
      </c>
      <c r="R1876" s="12">
        <v>8.2784100030700412</v>
      </c>
      <c r="S1876" s="8">
        <v>595</v>
      </c>
    </row>
    <row r="1877" spans="1:19">
      <c r="A1877" s="8" t="s">
        <v>773</v>
      </c>
      <c r="B1877" s="8">
        <v>1</v>
      </c>
      <c r="C1877" s="9">
        <v>39259</v>
      </c>
      <c r="D1877" s="8" t="s">
        <v>947</v>
      </c>
      <c r="E1877" s="8">
        <v>37.569361350000001</v>
      </c>
      <c r="F1877" s="8">
        <v>-115.2249025</v>
      </c>
      <c r="G1877" s="8" t="s">
        <v>955</v>
      </c>
      <c r="H1877" s="8">
        <v>5.48</v>
      </c>
      <c r="I1877" s="8">
        <v>-26.83</v>
      </c>
      <c r="J1877" s="12">
        <v>3981.2349599999998</v>
      </c>
      <c r="K1877" s="8">
        <v>291.85000000000002</v>
      </c>
      <c r="L1877" s="8">
        <f t="shared" si="31"/>
        <v>1161923423.076</v>
      </c>
      <c r="M1877" s="8">
        <v>4</v>
      </c>
      <c r="N1877" s="12">
        <v>0.18676659378308488</v>
      </c>
      <c r="O1877" s="8">
        <v>1238</v>
      </c>
      <c r="P1877" s="8">
        <v>0.18720223598958613</v>
      </c>
      <c r="Q1877" s="8" t="s">
        <v>2069</v>
      </c>
      <c r="R1877" s="12">
        <v>4.3311379498622911</v>
      </c>
      <c r="S1877" s="8">
        <v>1399</v>
      </c>
    </row>
    <row r="1878" spans="1:19">
      <c r="A1878" s="8" t="s">
        <v>774</v>
      </c>
      <c r="B1878" s="8">
        <v>1</v>
      </c>
      <c r="C1878" s="9">
        <v>39295</v>
      </c>
      <c r="D1878" s="8" t="s">
        <v>947</v>
      </c>
      <c r="E1878" s="8">
        <v>43.988628370000001</v>
      </c>
      <c r="F1878" s="8">
        <v>-119.39276220000001</v>
      </c>
      <c r="G1878" s="8" t="s">
        <v>949</v>
      </c>
      <c r="H1878" s="8">
        <v>0.87</v>
      </c>
      <c r="I1878" s="8">
        <v>-15.03</v>
      </c>
      <c r="J1878" s="12">
        <v>10.249676340000001</v>
      </c>
      <c r="K1878" s="8">
        <v>485.55</v>
      </c>
      <c r="L1878" s="8">
        <f t="shared" si="31"/>
        <v>4976730.3468870008</v>
      </c>
      <c r="M1878" s="8">
        <v>2</v>
      </c>
      <c r="N1878" s="12">
        <v>0</v>
      </c>
      <c r="O1878" s="8">
        <v>421</v>
      </c>
      <c r="P1878" s="8">
        <v>0</v>
      </c>
      <c r="Q1878" s="8" t="s">
        <v>2069</v>
      </c>
      <c r="R1878" s="12">
        <v>1.372401</v>
      </c>
      <c r="S1878" s="8">
        <v>216</v>
      </c>
    </row>
    <row r="1879" spans="1:19">
      <c r="A1879" s="8" t="s">
        <v>775</v>
      </c>
      <c r="B1879" s="8">
        <v>1</v>
      </c>
      <c r="C1879" s="9">
        <v>39280</v>
      </c>
      <c r="D1879" s="8" t="s">
        <v>947</v>
      </c>
      <c r="E1879" s="8">
        <v>48.008219609999998</v>
      </c>
      <c r="F1879" s="8">
        <v>-116.97012119999999</v>
      </c>
      <c r="G1879" s="8" t="s">
        <v>949</v>
      </c>
      <c r="H1879" s="8">
        <v>4.13</v>
      </c>
      <c r="I1879" s="8">
        <v>-20.88</v>
      </c>
      <c r="J1879" s="12">
        <v>41.159814670000003</v>
      </c>
      <c r="K1879" s="8">
        <v>910.04</v>
      </c>
      <c r="L1879" s="8">
        <f t="shared" si="31"/>
        <v>37457077.742286801</v>
      </c>
      <c r="M1879" s="8">
        <v>2</v>
      </c>
      <c r="N1879" s="12">
        <v>1.053921531707751</v>
      </c>
      <c r="O1879" s="8">
        <v>868</v>
      </c>
      <c r="P1879" s="8">
        <v>1.2612664878676556</v>
      </c>
      <c r="Q1879" s="8" t="s">
        <v>2069</v>
      </c>
      <c r="R1879" s="12">
        <v>6.208659076958325</v>
      </c>
      <c r="S1879" s="8">
        <v>42</v>
      </c>
    </row>
    <row r="1880" spans="1:19">
      <c r="A1880" s="8" t="s">
        <v>776</v>
      </c>
      <c r="B1880" s="8">
        <v>1</v>
      </c>
      <c r="C1880" s="9">
        <v>39274</v>
      </c>
      <c r="D1880" s="8" t="s">
        <v>947</v>
      </c>
      <c r="E1880" s="8">
        <v>40.075195190000002</v>
      </c>
      <c r="F1880" s="8">
        <v>-86.055500769999995</v>
      </c>
      <c r="G1880" s="8" t="s">
        <v>953</v>
      </c>
      <c r="H1880" s="8">
        <v>13.4</v>
      </c>
      <c r="I1880" s="8">
        <v>-26.8</v>
      </c>
      <c r="J1880" s="12">
        <v>566.6760769</v>
      </c>
      <c r="K1880" s="8">
        <v>1017.98</v>
      </c>
      <c r="L1880" s="8">
        <f t="shared" si="31"/>
        <v>576864912.76266205</v>
      </c>
      <c r="M1880" s="8">
        <v>3</v>
      </c>
      <c r="N1880" s="12">
        <v>59.654924568020427</v>
      </c>
      <c r="O1880" s="8">
        <v>1101</v>
      </c>
      <c r="P1880" s="8">
        <v>60.881354269220104</v>
      </c>
      <c r="Q1880" s="8" t="s">
        <v>2072</v>
      </c>
      <c r="R1880" s="12">
        <v>146.20560802015828</v>
      </c>
      <c r="S1880" s="8">
        <v>371</v>
      </c>
    </row>
    <row r="1881" spans="1:19">
      <c r="A1881" s="8" t="s">
        <v>777</v>
      </c>
      <c r="B1881" s="8">
        <v>1</v>
      </c>
      <c r="C1881" s="9">
        <v>39315</v>
      </c>
      <c r="D1881" s="8" t="s">
        <v>947</v>
      </c>
      <c r="E1881" s="8">
        <v>47.132855759999998</v>
      </c>
      <c r="F1881" s="8">
        <v>-122.5619208</v>
      </c>
      <c r="G1881" s="8" t="s">
        <v>949</v>
      </c>
      <c r="H1881" s="8">
        <v>7.77</v>
      </c>
      <c r="I1881" s="8">
        <v>-25.45</v>
      </c>
      <c r="J1881" s="12">
        <v>70.341146769999995</v>
      </c>
      <c r="K1881" s="8">
        <v>1044.1199999999999</v>
      </c>
      <c r="L1881" s="8">
        <f t="shared" si="31"/>
        <v>73444598.165492386</v>
      </c>
      <c r="M1881" s="8">
        <v>2</v>
      </c>
      <c r="N1881" s="12">
        <v>0.37094929497172002</v>
      </c>
      <c r="O1881" s="8">
        <v>259</v>
      </c>
      <c r="P1881" s="8">
        <v>2.970389309813672</v>
      </c>
      <c r="Q1881" s="8" t="s">
        <v>2070</v>
      </c>
      <c r="R1881" s="12">
        <v>24.536105836039788</v>
      </c>
      <c r="S1881" s="8">
        <v>116</v>
      </c>
    </row>
    <row r="1882" spans="1:19">
      <c r="A1882" s="8" t="s">
        <v>778</v>
      </c>
      <c r="B1882" s="8">
        <v>1</v>
      </c>
      <c r="C1882" s="9">
        <v>39294</v>
      </c>
      <c r="D1882" s="8" t="s">
        <v>947</v>
      </c>
      <c r="E1882" s="8">
        <v>41.346886570000002</v>
      </c>
      <c r="F1882" s="8">
        <v>-85.428863960000001</v>
      </c>
      <c r="G1882" s="8" t="s">
        <v>952</v>
      </c>
      <c r="H1882" s="8">
        <v>5.43</v>
      </c>
      <c r="I1882" s="8">
        <v>-21.97</v>
      </c>
      <c r="J1882" s="12">
        <v>1.371074828</v>
      </c>
      <c r="K1882" s="8">
        <v>944</v>
      </c>
      <c r="L1882" s="8">
        <f t="shared" si="31"/>
        <v>1294294.637632</v>
      </c>
      <c r="M1882" s="8">
        <v>1</v>
      </c>
      <c r="N1882" s="12">
        <v>60.956519519355254</v>
      </c>
      <c r="O1882" s="8">
        <v>1259</v>
      </c>
      <c r="P1882" s="8">
        <v>62.803955290556686</v>
      </c>
      <c r="Q1882" s="8" t="s">
        <v>2071</v>
      </c>
      <c r="R1882" s="12">
        <v>148.39940364458545</v>
      </c>
      <c r="S1882" s="8">
        <v>506</v>
      </c>
    </row>
    <row r="1883" spans="1:19">
      <c r="A1883" s="8" t="s">
        <v>779</v>
      </c>
      <c r="B1883" s="8">
        <v>1</v>
      </c>
      <c r="C1883" s="9">
        <v>39339</v>
      </c>
      <c r="D1883" s="8" t="s">
        <v>947</v>
      </c>
      <c r="E1883" s="8">
        <v>31.955370139999999</v>
      </c>
      <c r="F1883" s="8">
        <v>-91.220466000000002</v>
      </c>
      <c r="G1883" s="8" t="s">
        <v>950</v>
      </c>
      <c r="H1883" s="8">
        <v>3.09</v>
      </c>
      <c r="I1883" s="8">
        <v>-26.77</v>
      </c>
      <c r="J1883" s="12">
        <v>60.338920530000003</v>
      </c>
      <c r="K1883" s="8">
        <v>1459.61</v>
      </c>
      <c r="L1883" s="8">
        <f t="shared" si="31"/>
        <v>88071291.794793308</v>
      </c>
      <c r="M1883" s="8">
        <v>2</v>
      </c>
      <c r="N1883" s="12">
        <v>67.44260586699265</v>
      </c>
      <c r="O1883" s="8">
        <v>580</v>
      </c>
      <c r="P1883" s="8">
        <v>67.537319080288484</v>
      </c>
      <c r="Q1883" s="8" t="s">
        <v>2071</v>
      </c>
      <c r="R1883" s="12">
        <v>96.19461208905166</v>
      </c>
      <c r="S1883" s="8">
        <v>152</v>
      </c>
    </row>
    <row r="1884" spans="1:19">
      <c r="A1884" s="8" t="s">
        <v>780</v>
      </c>
      <c r="B1884" s="8">
        <v>1</v>
      </c>
      <c r="C1884" s="9">
        <v>39316</v>
      </c>
      <c r="D1884" s="8" t="s">
        <v>947</v>
      </c>
      <c r="E1884" s="8">
        <v>28.323201109999999</v>
      </c>
      <c r="F1884" s="8">
        <v>-81.227252230000005</v>
      </c>
      <c r="G1884" s="8" t="s">
        <v>950</v>
      </c>
      <c r="H1884" s="8">
        <v>5</v>
      </c>
      <c r="I1884" s="8">
        <v>-25.44</v>
      </c>
      <c r="J1884" s="12">
        <v>3.1387324419999998</v>
      </c>
      <c r="K1884" s="8">
        <v>1279.4000000000001</v>
      </c>
      <c r="L1884" s="8">
        <f t="shared" si="31"/>
        <v>4015694.2862947998</v>
      </c>
      <c r="M1884" s="8">
        <v>1</v>
      </c>
      <c r="N1884" s="12">
        <v>0</v>
      </c>
      <c r="O1884" s="8">
        <v>410</v>
      </c>
      <c r="P1884" s="8">
        <v>13.603971285219636</v>
      </c>
      <c r="Q1884" s="8" t="s">
        <v>2070</v>
      </c>
      <c r="R1884" s="12">
        <v>45.262884345144471</v>
      </c>
      <c r="S1884" s="8">
        <v>157</v>
      </c>
    </row>
    <row r="1885" spans="1:19">
      <c r="A1885" s="8" t="s">
        <v>781</v>
      </c>
      <c r="B1885" s="8">
        <v>1</v>
      </c>
      <c r="C1885" s="9">
        <v>39275</v>
      </c>
      <c r="D1885" s="8" t="s">
        <v>947</v>
      </c>
      <c r="E1885" s="8">
        <v>41.379859940000003</v>
      </c>
      <c r="F1885" s="8">
        <v>-71.794797680000002</v>
      </c>
      <c r="G1885" s="8" t="s">
        <v>951</v>
      </c>
      <c r="H1885" s="8">
        <v>8.11</v>
      </c>
      <c r="I1885" s="8">
        <v>-27.14</v>
      </c>
      <c r="J1885" s="12">
        <v>3.1846035700000002</v>
      </c>
      <c r="K1885" s="8">
        <v>1221.67</v>
      </c>
      <c r="L1885" s="8">
        <f t="shared" si="31"/>
        <v>3890534.6433619005</v>
      </c>
      <c r="M1885" s="8">
        <v>1</v>
      </c>
      <c r="N1885" s="12">
        <v>3.6445033668236304</v>
      </c>
      <c r="O1885" s="8">
        <v>376</v>
      </c>
      <c r="P1885" s="8">
        <v>5.9075429786560587</v>
      </c>
      <c r="Q1885" s="8" t="s">
        <v>2070</v>
      </c>
      <c r="R1885" s="12">
        <v>28.839744005910941</v>
      </c>
      <c r="S1885" s="8">
        <v>261</v>
      </c>
    </row>
    <row r="1886" spans="1:19">
      <c r="A1886" s="8" t="s">
        <v>782</v>
      </c>
      <c r="B1886" s="8">
        <v>1</v>
      </c>
      <c r="C1886" s="9">
        <v>39289</v>
      </c>
      <c r="D1886" s="8" t="s">
        <v>947</v>
      </c>
      <c r="E1886" s="8">
        <v>28.092104039999999</v>
      </c>
      <c r="F1886" s="8">
        <v>-81.707132680000001</v>
      </c>
      <c r="G1886" s="8" t="s">
        <v>950</v>
      </c>
      <c r="H1886" s="8">
        <v>3.16</v>
      </c>
      <c r="I1886" s="8">
        <v>-29.93</v>
      </c>
      <c r="J1886" s="12">
        <v>46.788662090000003</v>
      </c>
      <c r="K1886" s="8">
        <v>1291.44</v>
      </c>
      <c r="L1886" s="8">
        <f t="shared" si="31"/>
        <v>60424749.769509606</v>
      </c>
      <c r="M1886" s="8">
        <v>2</v>
      </c>
      <c r="N1886" s="12">
        <v>8.9899539760275253</v>
      </c>
      <c r="O1886" s="8">
        <v>1337</v>
      </c>
      <c r="P1886" s="8">
        <v>13.809538465089618</v>
      </c>
      <c r="Q1886" s="8" t="s">
        <v>2070</v>
      </c>
      <c r="R1886" s="12">
        <v>42.636738872814483</v>
      </c>
      <c r="S1886" s="8">
        <v>249</v>
      </c>
    </row>
    <row r="1887" spans="1:19">
      <c r="A1887" s="8" t="s">
        <v>783</v>
      </c>
      <c r="B1887" s="8">
        <v>1</v>
      </c>
      <c r="C1887" s="9">
        <v>39273</v>
      </c>
      <c r="D1887" s="8" t="s">
        <v>947</v>
      </c>
      <c r="E1887" s="8">
        <v>28.84218233</v>
      </c>
      <c r="F1887" s="8">
        <v>-81.273071720000004</v>
      </c>
      <c r="G1887" s="8" t="s">
        <v>950</v>
      </c>
      <c r="H1887" s="8">
        <v>4.3899999999999997</v>
      </c>
      <c r="I1887" s="8">
        <v>-24.06</v>
      </c>
      <c r="J1887" s="12">
        <v>6774.2494740000002</v>
      </c>
      <c r="K1887" s="8">
        <v>1321.65</v>
      </c>
      <c r="L1887" s="8">
        <f t="shared" si="31"/>
        <v>8953186817.3121014</v>
      </c>
      <c r="M1887" s="8">
        <v>4</v>
      </c>
      <c r="N1887" s="12">
        <v>7.3638155314338158</v>
      </c>
      <c r="O1887" s="8">
        <v>1188</v>
      </c>
      <c r="P1887" s="8">
        <v>12.604673964597403</v>
      </c>
      <c r="Q1887" s="8" t="s">
        <v>2070</v>
      </c>
      <c r="R1887" s="12">
        <v>33.579056355529147</v>
      </c>
      <c r="S1887" s="8">
        <v>1924</v>
      </c>
    </row>
    <row r="1888" spans="1:19">
      <c r="A1888" s="8" t="s">
        <v>784</v>
      </c>
      <c r="B1888" s="8">
        <v>1</v>
      </c>
      <c r="C1888" s="9">
        <v>39293</v>
      </c>
      <c r="D1888" s="8" t="s">
        <v>947</v>
      </c>
      <c r="E1888" s="8">
        <v>44.941167360000001</v>
      </c>
      <c r="F1888" s="8">
        <v>-109.5249202</v>
      </c>
      <c r="G1888" s="8" t="s">
        <v>949</v>
      </c>
      <c r="H1888" s="8">
        <v>1.25</v>
      </c>
      <c r="I1888" s="8">
        <v>-19.66</v>
      </c>
      <c r="J1888" s="12">
        <v>6.9327638560000002</v>
      </c>
      <c r="K1888" s="8">
        <v>1019.33</v>
      </c>
      <c r="L1888" s="8">
        <f t="shared" si="31"/>
        <v>7066774.1813364802</v>
      </c>
      <c r="M1888" s="8">
        <v>1</v>
      </c>
      <c r="N1888" s="12">
        <v>0</v>
      </c>
      <c r="O1888" s="8">
        <v>278</v>
      </c>
      <c r="P1888" s="8">
        <v>0.10246103862759501</v>
      </c>
      <c r="Q1888" s="8" t="s">
        <v>2069</v>
      </c>
      <c r="R1888" s="12">
        <v>5.7770189575274742</v>
      </c>
      <c r="S1888" s="8">
        <v>13</v>
      </c>
    </row>
    <row r="1889" spans="1:19">
      <c r="A1889" s="8" t="s">
        <v>785</v>
      </c>
      <c r="B1889" s="8">
        <v>1</v>
      </c>
      <c r="C1889" s="9">
        <v>39303</v>
      </c>
      <c r="D1889" s="8" t="s">
        <v>947</v>
      </c>
      <c r="E1889" s="8">
        <v>40.361701459999999</v>
      </c>
      <c r="F1889" s="8">
        <v>-100.70519969999999</v>
      </c>
      <c r="G1889" s="8" t="s">
        <v>954</v>
      </c>
      <c r="H1889" s="8">
        <v>2.54</v>
      </c>
      <c r="I1889" s="8">
        <v>-22.02</v>
      </c>
      <c r="J1889" s="12">
        <v>1722.327125</v>
      </c>
      <c r="K1889" s="8">
        <v>514.53</v>
      </c>
      <c r="L1889" s="8">
        <f t="shared" si="31"/>
        <v>886188975.62624991</v>
      </c>
      <c r="M1889" s="8">
        <v>4</v>
      </c>
      <c r="N1889" s="12">
        <v>25.074117748836311</v>
      </c>
      <c r="O1889" s="8">
        <v>1113</v>
      </c>
      <c r="P1889" s="8">
        <v>25.095574899539983</v>
      </c>
      <c r="Q1889" s="8" t="s">
        <v>2071</v>
      </c>
      <c r="R1889" s="12">
        <v>49.097336350495581</v>
      </c>
      <c r="S1889" s="8">
        <v>371</v>
      </c>
    </row>
    <row r="1890" spans="1:19">
      <c r="A1890" s="8" t="s">
        <v>786</v>
      </c>
      <c r="B1890" s="8">
        <v>1</v>
      </c>
      <c r="C1890" s="9">
        <v>39314</v>
      </c>
      <c r="D1890" s="8" t="s">
        <v>947</v>
      </c>
      <c r="E1890" s="8">
        <v>39.07938034</v>
      </c>
      <c r="F1890" s="8">
        <v>-85.241896440000005</v>
      </c>
      <c r="G1890" s="8" t="s">
        <v>953</v>
      </c>
      <c r="H1890" s="8">
        <v>6.62</v>
      </c>
      <c r="I1890" s="8">
        <v>-26.32</v>
      </c>
      <c r="J1890" s="12">
        <v>437.7442552</v>
      </c>
      <c r="K1890" s="8">
        <v>1131.8499999999999</v>
      </c>
      <c r="L1890" s="8">
        <f t="shared" si="31"/>
        <v>495460835.24811995</v>
      </c>
      <c r="M1890" s="8">
        <v>3</v>
      </c>
      <c r="N1890" s="12">
        <v>23.059192318437955</v>
      </c>
      <c r="O1890" s="8">
        <v>1240</v>
      </c>
      <c r="P1890" s="8">
        <v>23.973446827291639</v>
      </c>
      <c r="Q1890" s="8" t="s">
        <v>2071</v>
      </c>
      <c r="R1890" s="12">
        <v>69.382769674542871</v>
      </c>
      <c r="S1890" s="8">
        <v>454</v>
      </c>
    </row>
    <row r="1891" spans="1:19">
      <c r="A1891" s="8" t="s">
        <v>787</v>
      </c>
      <c r="B1891" s="8">
        <v>1</v>
      </c>
      <c r="C1891" s="9">
        <v>39323</v>
      </c>
      <c r="D1891" s="8" t="s">
        <v>947</v>
      </c>
      <c r="E1891" s="8">
        <v>40.72496185</v>
      </c>
      <c r="F1891" s="8">
        <v>-109.1845335</v>
      </c>
      <c r="G1891" s="8" t="s">
        <v>955</v>
      </c>
      <c r="H1891" s="8">
        <v>-0.14000000000000001</v>
      </c>
      <c r="I1891" s="8">
        <v>-18.16</v>
      </c>
      <c r="J1891" s="12">
        <v>189.75854820000001</v>
      </c>
      <c r="K1891" s="8">
        <v>477.46</v>
      </c>
      <c r="L1891" s="8">
        <f t="shared" si="31"/>
        <v>90602116.423572004</v>
      </c>
      <c r="M1891" s="8">
        <v>3</v>
      </c>
      <c r="N1891" s="12">
        <v>1.4157062792971067</v>
      </c>
      <c r="O1891" s="8">
        <v>2286</v>
      </c>
      <c r="P1891" s="8">
        <v>1.4216535596560893</v>
      </c>
      <c r="Q1891" s="8" t="s">
        <v>2069</v>
      </c>
      <c r="R1891" s="12">
        <v>5.7269308597427777</v>
      </c>
      <c r="S1891" s="8">
        <v>175</v>
      </c>
    </row>
    <row r="1892" spans="1:19">
      <c r="A1892" s="8" t="s">
        <v>788</v>
      </c>
      <c r="B1892" s="8">
        <v>1</v>
      </c>
      <c r="C1892" s="9">
        <v>39338</v>
      </c>
      <c r="D1892" s="8" t="s">
        <v>947</v>
      </c>
      <c r="E1892" s="8">
        <v>28.166637170000001</v>
      </c>
      <c r="F1892" s="8">
        <v>-81.832723470000005</v>
      </c>
      <c r="G1892" s="8" t="s">
        <v>950</v>
      </c>
      <c r="H1892" s="8">
        <v>4.97</v>
      </c>
      <c r="I1892" s="8">
        <v>-16.510000000000002</v>
      </c>
      <c r="J1892" s="12">
        <v>0.86561402899999995</v>
      </c>
      <c r="K1892" s="8">
        <v>1299</v>
      </c>
      <c r="L1892" s="8">
        <f t="shared" si="31"/>
        <v>1124432.6236709999</v>
      </c>
      <c r="M1892" s="8">
        <v>1</v>
      </c>
      <c r="N1892" s="12">
        <v>31.527840353783557</v>
      </c>
      <c r="O1892" s="8">
        <v>488</v>
      </c>
      <c r="P1892" s="8">
        <v>39.037256791133231</v>
      </c>
      <c r="Q1892" s="8" t="s">
        <v>2071</v>
      </c>
      <c r="R1892" s="12">
        <v>79.665528425318911</v>
      </c>
      <c r="S1892" s="8">
        <v>217</v>
      </c>
    </row>
    <row r="1893" spans="1:19">
      <c r="A1893" s="8" t="s">
        <v>789</v>
      </c>
      <c r="B1893" s="8">
        <v>1</v>
      </c>
      <c r="C1893" s="9">
        <v>39273</v>
      </c>
      <c r="D1893" s="8" t="s">
        <v>947</v>
      </c>
      <c r="E1893" s="8">
        <v>29.20565727</v>
      </c>
      <c r="F1893" s="8">
        <v>-95.359177209999999</v>
      </c>
      <c r="G1893" s="8" t="s">
        <v>950</v>
      </c>
      <c r="H1893" s="8">
        <v>4.49</v>
      </c>
      <c r="I1893" s="8">
        <v>-22.37</v>
      </c>
      <c r="J1893" s="12">
        <v>77.363007159999995</v>
      </c>
      <c r="K1893" s="8">
        <v>1386.67</v>
      </c>
      <c r="L1893" s="8">
        <f t="shared" si="31"/>
        <v>107276961.1385572</v>
      </c>
      <c r="M1893" s="8">
        <v>2</v>
      </c>
      <c r="N1893" s="12">
        <v>42.231849562213256</v>
      </c>
      <c r="O1893" s="8">
        <v>561</v>
      </c>
      <c r="P1893" s="8">
        <v>43.355427613274095</v>
      </c>
      <c r="Q1893" s="8" t="s">
        <v>2071</v>
      </c>
      <c r="R1893" s="12">
        <v>81.281641753349163</v>
      </c>
      <c r="S1893" s="8">
        <v>450</v>
      </c>
    </row>
    <row r="1894" spans="1:19">
      <c r="A1894" s="8" t="s">
        <v>790</v>
      </c>
      <c r="B1894" s="8">
        <v>1</v>
      </c>
      <c r="C1894" s="9">
        <v>39343</v>
      </c>
      <c r="D1894" s="8" t="s">
        <v>947</v>
      </c>
      <c r="E1894" s="8">
        <v>44.306581710000003</v>
      </c>
      <c r="F1894" s="8">
        <v>-118.6850367</v>
      </c>
      <c r="G1894" s="8" t="s">
        <v>949</v>
      </c>
      <c r="H1894" s="8">
        <v>2.4500000000000002</v>
      </c>
      <c r="I1894" s="8">
        <v>-15.97</v>
      </c>
      <c r="J1894" s="12">
        <v>8.7447108109999991</v>
      </c>
      <c r="K1894" s="8">
        <v>943.6</v>
      </c>
      <c r="L1894" s="8">
        <f t="shared" si="31"/>
        <v>8251509.1212595999</v>
      </c>
      <c r="M1894" s="8">
        <v>1</v>
      </c>
      <c r="N1894" s="12">
        <v>0</v>
      </c>
      <c r="O1894" s="8">
        <v>423</v>
      </c>
      <c r="P1894" s="8">
        <v>0</v>
      </c>
      <c r="Q1894" s="8" t="s">
        <v>2069</v>
      </c>
      <c r="R1894" s="12">
        <v>2.0847560000000001</v>
      </c>
      <c r="S1894" s="8">
        <v>45</v>
      </c>
    </row>
    <row r="1895" spans="1:19">
      <c r="A1895" s="8" t="s">
        <v>791</v>
      </c>
      <c r="B1895" s="8">
        <v>1</v>
      </c>
      <c r="C1895" s="9">
        <v>39339</v>
      </c>
      <c r="D1895" s="8" t="s">
        <v>947</v>
      </c>
      <c r="E1895" s="8">
        <v>40.683637019999999</v>
      </c>
      <c r="F1895" s="8">
        <v>-110.9547924</v>
      </c>
      <c r="G1895" s="8" t="s">
        <v>949</v>
      </c>
      <c r="H1895" s="8">
        <v>5.64</v>
      </c>
      <c r="I1895" s="8">
        <v>-24.23</v>
      </c>
      <c r="J1895" s="12">
        <v>9.439426546</v>
      </c>
      <c r="K1895" s="8">
        <v>1060.31</v>
      </c>
      <c r="L1895" s="8">
        <f t="shared" si="31"/>
        <v>10008718.36098926</v>
      </c>
      <c r="M1895" s="8">
        <v>1</v>
      </c>
      <c r="N1895" s="12">
        <v>0</v>
      </c>
      <c r="O1895" s="8">
        <v>169</v>
      </c>
      <c r="P1895" s="8">
        <v>2.1535332600167361E-2</v>
      </c>
      <c r="Q1895" s="8" t="s">
        <v>2069</v>
      </c>
      <c r="R1895" s="12">
        <v>7.5112413897781085</v>
      </c>
      <c r="S1895" s="8">
        <v>17</v>
      </c>
    </row>
    <row r="1896" spans="1:19">
      <c r="A1896" s="8" t="s">
        <v>792</v>
      </c>
      <c r="B1896" s="8">
        <v>1</v>
      </c>
      <c r="C1896" s="9">
        <v>39289</v>
      </c>
      <c r="D1896" s="8" t="s">
        <v>947</v>
      </c>
      <c r="E1896" s="8">
        <v>32.836662599999997</v>
      </c>
      <c r="F1896" s="8">
        <v>-96.719560889999997</v>
      </c>
      <c r="G1896" s="8" t="s">
        <v>954</v>
      </c>
      <c r="H1896" s="8">
        <v>11.96</v>
      </c>
      <c r="I1896" s="8">
        <v>-28.39</v>
      </c>
      <c r="J1896" s="12">
        <v>258.47931740000001</v>
      </c>
      <c r="K1896" s="8">
        <v>1000.32</v>
      </c>
      <c r="L1896" s="8">
        <f t="shared" si="31"/>
        <v>258562030.78156802</v>
      </c>
      <c r="M1896" s="8">
        <v>3</v>
      </c>
      <c r="N1896" s="12">
        <v>1.3796992641190224</v>
      </c>
      <c r="O1896" s="8">
        <v>733</v>
      </c>
      <c r="P1896" s="8">
        <v>18.887170848884224</v>
      </c>
      <c r="Q1896" s="8" t="s">
        <v>2070</v>
      </c>
      <c r="R1896" s="12">
        <v>103.39445953369187</v>
      </c>
      <c r="S1896" s="8">
        <v>344</v>
      </c>
    </row>
    <row r="1897" spans="1:19">
      <c r="A1897" s="8" t="s">
        <v>793</v>
      </c>
      <c r="B1897" s="8">
        <v>1</v>
      </c>
      <c r="C1897" s="9">
        <v>39336</v>
      </c>
      <c r="D1897" s="8" t="s">
        <v>947</v>
      </c>
      <c r="E1897" s="8">
        <v>35.884483799999998</v>
      </c>
      <c r="F1897" s="8">
        <v>-100.1852787</v>
      </c>
      <c r="G1897" s="8" t="s">
        <v>954</v>
      </c>
      <c r="H1897" s="8">
        <v>6.56</v>
      </c>
      <c r="I1897" s="8">
        <v>-19.05</v>
      </c>
      <c r="J1897" s="12">
        <v>114.868402</v>
      </c>
      <c r="K1897" s="8">
        <v>598.63</v>
      </c>
      <c r="L1897" s="8">
        <f t="shared" si="31"/>
        <v>68763671.489260003</v>
      </c>
      <c r="M1897" s="8">
        <v>3</v>
      </c>
      <c r="N1897" s="12">
        <v>0</v>
      </c>
      <c r="O1897" s="8">
        <v>1672</v>
      </c>
      <c r="P1897" s="8">
        <v>2.1314103791817418E-2</v>
      </c>
      <c r="Q1897" s="8" t="s">
        <v>2069</v>
      </c>
      <c r="R1897" s="12">
        <v>8.228818760090677</v>
      </c>
      <c r="S1897" s="8">
        <v>687</v>
      </c>
    </row>
    <row r="1898" spans="1:19">
      <c r="A1898" s="8" t="s">
        <v>794</v>
      </c>
      <c r="B1898" s="8">
        <v>1</v>
      </c>
      <c r="C1898" s="9">
        <v>39302</v>
      </c>
      <c r="D1898" s="8" t="s">
        <v>947</v>
      </c>
      <c r="E1898" s="8">
        <v>39.54217646</v>
      </c>
      <c r="F1898" s="8">
        <v>-86.495330789999997</v>
      </c>
      <c r="G1898" s="8" t="s">
        <v>957</v>
      </c>
      <c r="H1898" s="8">
        <v>3.55</v>
      </c>
      <c r="I1898" s="8">
        <v>-26.43</v>
      </c>
      <c r="J1898" s="12">
        <v>1.6111136930000001</v>
      </c>
      <c r="K1898" s="8">
        <v>1090</v>
      </c>
      <c r="L1898" s="8">
        <f t="shared" si="31"/>
        <v>1756113.9253700001</v>
      </c>
      <c r="M1898" s="8">
        <v>1</v>
      </c>
      <c r="N1898" s="12">
        <v>3.7835131468040126</v>
      </c>
      <c r="O1898" s="8">
        <v>388</v>
      </c>
      <c r="P1898" s="8">
        <v>4.483348167789492</v>
      </c>
      <c r="Q1898" s="8" t="s">
        <v>2069</v>
      </c>
      <c r="R1898" s="12">
        <v>22.687175305211174</v>
      </c>
      <c r="S1898" s="8">
        <v>201</v>
      </c>
    </row>
    <row r="1899" spans="1:19">
      <c r="A1899" s="8" t="s">
        <v>795</v>
      </c>
      <c r="B1899" s="8">
        <v>1</v>
      </c>
      <c r="C1899" s="9">
        <v>39305</v>
      </c>
      <c r="D1899" s="8" t="s">
        <v>947</v>
      </c>
      <c r="E1899" s="8">
        <v>43.827801890000003</v>
      </c>
      <c r="F1899" s="8">
        <v>-104.1093535</v>
      </c>
      <c r="G1899" s="8" t="s">
        <v>949</v>
      </c>
      <c r="H1899" s="8">
        <v>8.24</v>
      </c>
      <c r="I1899" s="8">
        <v>-24.17</v>
      </c>
      <c r="J1899" s="12">
        <v>306.26117140000002</v>
      </c>
      <c r="K1899" s="8">
        <v>582.96</v>
      </c>
      <c r="L1899" s="8">
        <f t="shared" si="31"/>
        <v>178538012.47934404</v>
      </c>
      <c r="M1899" s="8">
        <v>3</v>
      </c>
      <c r="N1899" s="12">
        <v>7.0950809309177909E-2</v>
      </c>
      <c r="O1899" s="8">
        <v>216</v>
      </c>
      <c r="P1899" s="8">
        <v>0.12215383470057584</v>
      </c>
      <c r="Q1899" s="8" t="s">
        <v>2069</v>
      </c>
      <c r="R1899" s="12">
        <v>9.7553397405482656</v>
      </c>
      <c r="S1899" s="8">
        <v>923</v>
      </c>
    </row>
    <row r="1900" spans="1:19">
      <c r="A1900" s="8" t="s">
        <v>796</v>
      </c>
      <c r="B1900" s="8">
        <v>1</v>
      </c>
      <c r="C1900" s="9">
        <v>39311</v>
      </c>
      <c r="D1900" s="8" t="s">
        <v>947</v>
      </c>
      <c r="E1900" s="8">
        <v>41.99075603</v>
      </c>
      <c r="F1900" s="8">
        <v>-103.61424</v>
      </c>
      <c r="G1900" s="8" t="s">
        <v>954</v>
      </c>
      <c r="H1900" s="8">
        <v>6.48</v>
      </c>
      <c r="I1900" s="8">
        <v>-23.71</v>
      </c>
      <c r="J1900" s="12">
        <v>58.372509319999999</v>
      </c>
      <c r="K1900" s="8">
        <v>379.39</v>
      </c>
      <c r="L1900" s="8">
        <f t="shared" si="31"/>
        <v>22145946.3109148</v>
      </c>
      <c r="M1900" s="8">
        <v>2</v>
      </c>
      <c r="N1900" s="12">
        <v>2.2932644150474255</v>
      </c>
      <c r="O1900" s="8">
        <v>369</v>
      </c>
      <c r="P1900" s="8">
        <v>2.3167874227097651</v>
      </c>
      <c r="Q1900" s="8" t="s">
        <v>2069</v>
      </c>
      <c r="R1900" s="12">
        <v>9.9338662626758722</v>
      </c>
      <c r="S1900" s="8">
        <v>573</v>
      </c>
    </row>
    <row r="1901" spans="1:19">
      <c r="A1901" s="8" t="s">
        <v>797</v>
      </c>
      <c r="B1901" s="8">
        <v>1</v>
      </c>
      <c r="C1901" s="9">
        <v>39337</v>
      </c>
      <c r="D1901" s="8" t="s">
        <v>947</v>
      </c>
      <c r="E1901" s="8">
        <v>43.713786769999999</v>
      </c>
      <c r="F1901" s="8">
        <v>-121.7665432</v>
      </c>
      <c r="G1901" s="8" t="s">
        <v>949</v>
      </c>
      <c r="H1901" s="8">
        <v>1.95</v>
      </c>
      <c r="I1901" s="8">
        <v>-16.260000000000002</v>
      </c>
      <c r="J1901" s="12">
        <v>0.88584245299999997</v>
      </c>
      <c r="K1901" s="8">
        <v>583.5</v>
      </c>
      <c r="L1901" s="8">
        <f t="shared" si="31"/>
        <v>516889.07132550003</v>
      </c>
      <c r="M1901" s="8">
        <v>1</v>
      </c>
      <c r="N1901" s="12">
        <v>0</v>
      </c>
      <c r="O1901" s="8">
        <v>191</v>
      </c>
      <c r="P1901" s="8">
        <v>0</v>
      </c>
      <c r="Q1901" s="8" t="s">
        <v>2069</v>
      </c>
      <c r="R1901" s="12">
        <v>1.4473769999999999</v>
      </c>
      <c r="S1901" s="8">
        <v>152</v>
      </c>
    </row>
    <row r="1902" spans="1:19">
      <c r="A1902" s="8" t="s">
        <v>798</v>
      </c>
      <c r="B1902" s="8">
        <v>1</v>
      </c>
      <c r="C1902" s="9">
        <v>39308</v>
      </c>
      <c r="D1902" s="8" t="s">
        <v>947</v>
      </c>
      <c r="E1902" s="8">
        <v>41.294199370000001</v>
      </c>
      <c r="F1902" s="8">
        <v>-98.902206829999997</v>
      </c>
      <c r="G1902" s="8" t="s">
        <v>954</v>
      </c>
      <c r="H1902" s="8">
        <v>6.58</v>
      </c>
      <c r="I1902" s="8">
        <v>-22.5</v>
      </c>
      <c r="J1902" s="12">
        <v>106.8753248</v>
      </c>
      <c r="K1902" s="8">
        <v>658.12</v>
      </c>
      <c r="L1902" s="8">
        <f t="shared" si="31"/>
        <v>70336788.757376</v>
      </c>
      <c r="M1902" s="8">
        <v>3</v>
      </c>
      <c r="N1902" s="12">
        <v>17.289167843271549</v>
      </c>
      <c r="O1902" s="8">
        <v>359</v>
      </c>
      <c r="P1902" s="8">
        <v>17.30386812481462</v>
      </c>
      <c r="Q1902" s="8" t="s">
        <v>2071</v>
      </c>
      <c r="R1902" s="12">
        <v>45.525833270531173</v>
      </c>
      <c r="S1902" s="8">
        <v>206</v>
      </c>
    </row>
    <row r="1903" spans="1:19">
      <c r="A1903" s="8" t="s">
        <v>799</v>
      </c>
      <c r="B1903" s="8">
        <v>1</v>
      </c>
      <c r="C1903" s="9">
        <v>39324</v>
      </c>
      <c r="D1903" s="8" t="s">
        <v>947</v>
      </c>
      <c r="E1903" s="8">
        <v>47.570687229999997</v>
      </c>
      <c r="F1903" s="8">
        <v>-117.6889884</v>
      </c>
      <c r="G1903" s="8" t="s">
        <v>955</v>
      </c>
      <c r="H1903" s="8">
        <v>9.3800000000000008</v>
      </c>
      <c r="I1903" s="8">
        <v>-19.78</v>
      </c>
      <c r="J1903" s="12">
        <v>2.4951286779999999</v>
      </c>
      <c r="K1903" s="8">
        <v>453.75</v>
      </c>
      <c r="L1903" s="8">
        <f t="shared" si="31"/>
        <v>1132164.6376425</v>
      </c>
      <c r="M1903" s="8">
        <v>1</v>
      </c>
      <c r="N1903" s="12">
        <v>5.1891745877668054</v>
      </c>
      <c r="O1903" s="8">
        <v>1496</v>
      </c>
      <c r="P1903" s="8">
        <v>6.6921253370066243</v>
      </c>
      <c r="Q1903" s="8" t="s">
        <v>2070</v>
      </c>
      <c r="R1903" s="12">
        <v>18.26420689686385</v>
      </c>
      <c r="S1903" s="8">
        <v>1514</v>
      </c>
    </row>
    <row r="1904" spans="1:19">
      <c r="A1904" s="8" t="s">
        <v>800</v>
      </c>
      <c r="B1904" s="8">
        <v>1</v>
      </c>
      <c r="C1904" s="9">
        <v>39324</v>
      </c>
      <c r="D1904" s="8" t="s">
        <v>947</v>
      </c>
      <c r="E1904" s="8">
        <v>30.755928189999999</v>
      </c>
      <c r="F1904" s="8">
        <v>-98.683912820000003</v>
      </c>
      <c r="G1904" s="8" t="s">
        <v>954</v>
      </c>
      <c r="H1904" s="8">
        <v>8.9700000000000006</v>
      </c>
      <c r="I1904" s="8">
        <v>-27.19</v>
      </c>
      <c r="J1904" s="12">
        <v>10877.16784</v>
      </c>
      <c r="K1904" s="8">
        <v>699.92</v>
      </c>
      <c r="L1904" s="8">
        <f t="shared" si="31"/>
        <v>7613147314.5727997</v>
      </c>
      <c r="M1904" s="8">
        <v>5</v>
      </c>
      <c r="N1904" s="12">
        <v>1.005082204286593</v>
      </c>
      <c r="O1904" s="8">
        <v>206</v>
      </c>
      <c r="P1904" s="8">
        <v>1.0243345189971289</v>
      </c>
      <c r="Q1904" s="8" t="s">
        <v>2069</v>
      </c>
      <c r="R1904" s="12">
        <v>10.751066428498406</v>
      </c>
      <c r="S1904" s="8">
        <v>382</v>
      </c>
    </row>
    <row r="1905" spans="1:19">
      <c r="A1905" s="8" t="s">
        <v>801</v>
      </c>
      <c r="B1905" s="8">
        <v>1</v>
      </c>
      <c r="C1905" s="9">
        <v>39371</v>
      </c>
      <c r="D1905" s="8" t="s">
        <v>947</v>
      </c>
      <c r="E1905" s="8">
        <v>33.495845070000001</v>
      </c>
      <c r="F1905" s="8">
        <v>-96.959367029999996</v>
      </c>
      <c r="G1905" s="8" t="s">
        <v>954</v>
      </c>
      <c r="H1905" s="8">
        <v>5.88</v>
      </c>
      <c r="I1905" s="8">
        <v>-20.64</v>
      </c>
      <c r="J1905" s="12">
        <v>1.24058263</v>
      </c>
      <c r="K1905" s="8">
        <v>1017.5</v>
      </c>
      <c r="L1905" s="8">
        <f t="shared" si="31"/>
        <v>1262292.8260250001</v>
      </c>
      <c r="M1905" s="8">
        <v>1</v>
      </c>
      <c r="N1905" s="12">
        <v>65.093637426919443</v>
      </c>
      <c r="O1905" s="8">
        <v>1144</v>
      </c>
      <c r="P1905" s="8">
        <v>67.731671319049198</v>
      </c>
      <c r="Q1905" s="8" t="s">
        <v>2071</v>
      </c>
      <c r="R1905" s="12">
        <v>122.10383984354937</v>
      </c>
      <c r="S1905" s="8">
        <v>209</v>
      </c>
    </row>
    <row r="1906" spans="1:19">
      <c r="A1906" s="8" t="s">
        <v>802</v>
      </c>
      <c r="B1906" s="8">
        <v>1</v>
      </c>
      <c r="C1906" s="9">
        <v>39281</v>
      </c>
      <c r="D1906" s="8" t="s">
        <v>947</v>
      </c>
      <c r="E1906" s="8">
        <v>41.279764720000003</v>
      </c>
      <c r="F1906" s="8">
        <v>-85.705175830000002</v>
      </c>
      <c r="G1906" s="8" t="s">
        <v>952</v>
      </c>
      <c r="H1906" s="8">
        <v>8.98</v>
      </c>
      <c r="I1906" s="8">
        <v>-27.76</v>
      </c>
      <c r="J1906" s="12">
        <v>114.02494299999999</v>
      </c>
      <c r="K1906" s="8">
        <v>946.81</v>
      </c>
      <c r="L1906" s="8">
        <f t="shared" si="31"/>
        <v>107959956.28182998</v>
      </c>
      <c r="M1906" s="8">
        <v>3</v>
      </c>
      <c r="N1906" s="12">
        <v>81.622934990515233</v>
      </c>
      <c r="O1906" s="8">
        <v>713</v>
      </c>
      <c r="P1906" s="8">
        <v>81.925109252452756</v>
      </c>
      <c r="Q1906" s="8" t="s">
        <v>2071</v>
      </c>
      <c r="R1906" s="12">
        <v>155.19013648232095</v>
      </c>
      <c r="S1906" s="8">
        <v>476</v>
      </c>
    </row>
    <row r="1907" spans="1:19">
      <c r="A1907" s="8" t="s">
        <v>803</v>
      </c>
      <c r="B1907" s="8">
        <v>1</v>
      </c>
      <c r="C1907" s="9">
        <v>39261</v>
      </c>
      <c r="D1907" s="8" t="s">
        <v>947</v>
      </c>
      <c r="E1907" s="8">
        <v>37.90869352</v>
      </c>
      <c r="F1907" s="8">
        <v>-114.264347</v>
      </c>
      <c r="G1907" s="8" t="s">
        <v>955</v>
      </c>
      <c r="H1907" s="8">
        <v>3.56</v>
      </c>
      <c r="I1907" s="8">
        <v>-26.83</v>
      </c>
      <c r="J1907" s="12">
        <v>885.1482757</v>
      </c>
      <c r="K1907" s="8">
        <v>397.89</v>
      </c>
      <c r="L1907" s="8">
        <f t="shared" si="31"/>
        <v>352191647.41827297</v>
      </c>
      <c r="M1907" s="8">
        <v>3</v>
      </c>
      <c r="N1907" s="12">
        <v>0.21883654976233924</v>
      </c>
      <c r="O1907" s="8">
        <v>664</v>
      </c>
      <c r="P1907" s="8">
        <v>0.22728039809826217</v>
      </c>
      <c r="Q1907" s="8" t="s">
        <v>2069</v>
      </c>
      <c r="R1907" s="12">
        <v>5.5144562327875457</v>
      </c>
      <c r="S1907" s="8">
        <v>646</v>
      </c>
    </row>
    <row r="1908" spans="1:19">
      <c r="A1908" s="8" t="s">
        <v>804</v>
      </c>
      <c r="B1908" s="8">
        <v>1</v>
      </c>
      <c r="C1908" s="9">
        <v>39350</v>
      </c>
      <c r="D1908" s="8" t="s">
        <v>947</v>
      </c>
      <c r="E1908" s="8">
        <v>47.678080289999997</v>
      </c>
      <c r="F1908" s="8">
        <v>-112.4771506</v>
      </c>
      <c r="G1908" s="8" t="s">
        <v>956</v>
      </c>
      <c r="H1908" s="8">
        <v>3.75</v>
      </c>
      <c r="I1908" s="8">
        <v>-23.62</v>
      </c>
      <c r="J1908" s="12">
        <v>12.47628387</v>
      </c>
      <c r="K1908" s="8">
        <v>397.56</v>
      </c>
      <c r="L1908" s="8">
        <f t="shared" si="31"/>
        <v>4960071.4153571995</v>
      </c>
      <c r="M1908" s="8">
        <v>2</v>
      </c>
      <c r="N1908" s="12">
        <v>0</v>
      </c>
      <c r="O1908" s="8">
        <v>235</v>
      </c>
      <c r="P1908" s="8">
        <v>0</v>
      </c>
      <c r="Q1908" s="8" t="s">
        <v>2069</v>
      </c>
      <c r="R1908" s="12">
        <v>2.1380240000000001</v>
      </c>
      <c r="S1908" s="8">
        <v>380</v>
      </c>
    </row>
    <row r="1909" spans="1:19">
      <c r="A1909" s="8" t="s">
        <v>805</v>
      </c>
      <c r="B1909" s="8">
        <v>1</v>
      </c>
      <c r="C1909" s="9">
        <v>39295</v>
      </c>
      <c r="D1909" s="8" t="s">
        <v>947</v>
      </c>
      <c r="E1909" s="8">
        <v>42.085662859999999</v>
      </c>
      <c r="F1909" s="8">
        <v>-112.689224</v>
      </c>
      <c r="G1909" s="8" t="s">
        <v>955</v>
      </c>
      <c r="H1909" s="8">
        <v>8.07</v>
      </c>
      <c r="I1909" s="8">
        <v>-27.19</v>
      </c>
      <c r="J1909" s="12">
        <v>735.71453229999997</v>
      </c>
      <c r="K1909" s="8">
        <v>484.75</v>
      </c>
      <c r="L1909" s="8">
        <f t="shared" si="31"/>
        <v>356637619.53242499</v>
      </c>
      <c r="M1909" s="8">
        <v>3</v>
      </c>
      <c r="N1909" s="12">
        <v>5.759202788581713</v>
      </c>
      <c r="O1909" s="8">
        <v>339</v>
      </c>
      <c r="P1909" s="8">
        <v>5.7676554437896774</v>
      </c>
      <c r="Q1909" s="8" t="s">
        <v>2072</v>
      </c>
      <c r="R1909" s="12">
        <v>21.455162215769843</v>
      </c>
      <c r="S1909" s="8">
        <v>809</v>
      </c>
    </row>
    <row r="1910" spans="1:19">
      <c r="A1910" s="8" t="s">
        <v>806</v>
      </c>
      <c r="B1910" s="8">
        <v>1</v>
      </c>
      <c r="C1910" s="9">
        <v>39330</v>
      </c>
      <c r="D1910" s="8" t="s">
        <v>947</v>
      </c>
      <c r="E1910" s="8">
        <v>31.293450579999998</v>
      </c>
      <c r="F1910" s="8">
        <v>-92.741434470000002</v>
      </c>
      <c r="G1910" s="8" t="s">
        <v>950</v>
      </c>
      <c r="H1910" s="8">
        <v>0.49</v>
      </c>
      <c r="I1910" s="8">
        <v>-23</v>
      </c>
      <c r="J1910" s="12">
        <v>104.74957209999999</v>
      </c>
      <c r="K1910" s="8">
        <v>1541.88</v>
      </c>
      <c r="L1910" s="8">
        <f t="shared" si="31"/>
        <v>161511270.22954801</v>
      </c>
      <c r="M1910" s="8">
        <v>3</v>
      </c>
      <c r="N1910" s="12">
        <v>0.65295628813857054</v>
      </c>
      <c r="O1910" s="8">
        <v>751</v>
      </c>
      <c r="P1910" s="8">
        <v>0.76012137516515588</v>
      </c>
      <c r="Q1910" s="8" t="s">
        <v>2069</v>
      </c>
      <c r="R1910" s="12">
        <v>10.280927947272353</v>
      </c>
      <c r="S1910" s="8">
        <v>52</v>
      </c>
    </row>
    <row r="1911" spans="1:19">
      <c r="A1911" s="8" t="s">
        <v>807</v>
      </c>
      <c r="B1911" s="8">
        <v>1</v>
      </c>
      <c r="C1911" s="9">
        <v>39307</v>
      </c>
      <c r="D1911" s="8" t="s">
        <v>947</v>
      </c>
      <c r="E1911" s="8">
        <v>41.764617319999999</v>
      </c>
      <c r="F1911" s="8">
        <v>-98.660834629999997</v>
      </c>
      <c r="G1911" s="8" t="s">
        <v>954</v>
      </c>
      <c r="H1911" s="8">
        <v>5.78</v>
      </c>
      <c r="I1911" s="8">
        <v>-20.170000000000002</v>
      </c>
      <c r="J1911" s="12">
        <v>1261.131625</v>
      </c>
      <c r="K1911" s="8">
        <v>632.94000000000005</v>
      </c>
      <c r="L1911" s="8">
        <f t="shared" si="31"/>
        <v>798220650.72750008</v>
      </c>
      <c r="M1911" s="8">
        <v>4</v>
      </c>
      <c r="N1911" s="12">
        <v>3.5741508422591766</v>
      </c>
      <c r="O1911" s="8">
        <v>794</v>
      </c>
      <c r="P1911" s="8">
        <v>3.5793068021428365</v>
      </c>
      <c r="Q1911" s="8" t="s">
        <v>2069</v>
      </c>
      <c r="R1911" s="12">
        <v>20.72859412569025</v>
      </c>
      <c r="S1911" s="8">
        <v>144</v>
      </c>
    </row>
    <row r="1912" spans="1:19">
      <c r="A1912" s="8" t="s">
        <v>808</v>
      </c>
      <c r="B1912" s="8">
        <v>1</v>
      </c>
      <c r="C1912" s="9">
        <v>39309</v>
      </c>
      <c r="D1912" s="8" t="s">
        <v>947</v>
      </c>
      <c r="E1912" s="8">
        <v>47.918804190000003</v>
      </c>
      <c r="F1912" s="8">
        <v>-120.164879</v>
      </c>
      <c r="G1912" s="8" t="s">
        <v>955</v>
      </c>
      <c r="H1912" s="8">
        <v>9.11</v>
      </c>
      <c r="I1912" s="8">
        <v>-25.4</v>
      </c>
      <c r="J1912" s="12">
        <v>42.239966799999998</v>
      </c>
      <c r="K1912" s="8">
        <v>316.10000000000002</v>
      </c>
      <c r="L1912" s="8">
        <f t="shared" si="31"/>
        <v>13352053.505480001</v>
      </c>
      <c r="M1912" s="8">
        <v>2</v>
      </c>
      <c r="N1912" s="12">
        <v>7.652353919758939</v>
      </c>
      <c r="O1912" s="8">
        <v>640</v>
      </c>
      <c r="P1912" s="8">
        <v>7.8119371060159368</v>
      </c>
      <c r="Q1912" s="8" t="s">
        <v>2071</v>
      </c>
      <c r="R1912" s="12">
        <v>10.508349935557009</v>
      </c>
      <c r="S1912" s="8">
        <v>454</v>
      </c>
    </row>
    <row r="1913" spans="1:19">
      <c r="A1913" s="8" t="s">
        <v>809</v>
      </c>
      <c r="B1913" s="8">
        <v>1</v>
      </c>
      <c r="C1913" s="9">
        <v>39351</v>
      </c>
      <c r="D1913" s="8" t="s">
        <v>947</v>
      </c>
      <c r="E1913" s="8">
        <v>46.930834830000002</v>
      </c>
      <c r="F1913" s="8">
        <v>-111.96322429999999</v>
      </c>
      <c r="G1913" s="8" t="s">
        <v>956</v>
      </c>
      <c r="H1913" s="8">
        <v>9.3800000000000008</v>
      </c>
      <c r="I1913" s="8">
        <v>-22.8</v>
      </c>
      <c r="J1913" s="12">
        <v>43785.591009999996</v>
      </c>
      <c r="K1913" s="8">
        <v>547.62</v>
      </c>
      <c r="L1913" s="8">
        <f t="shared" si="31"/>
        <v>23977865348.896198</v>
      </c>
      <c r="M1913" s="8">
        <v>5</v>
      </c>
      <c r="N1913" s="12">
        <v>2.4929587565224085</v>
      </c>
      <c r="O1913" s="8">
        <v>487</v>
      </c>
      <c r="P1913" s="8">
        <v>2.6308663649387847</v>
      </c>
      <c r="Q1913" s="8" t="s">
        <v>2069</v>
      </c>
      <c r="R1913" s="12">
        <v>12.607667473258212</v>
      </c>
      <c r="S1913" s="8">
        <v>443</v>
      </c>
    </row>
    <row r="1914" spans="1:19">
      <c r="A1914" s="8" t="s">
        <v>810</v>
      </c>
      <c r="B1914" s="8">
        <v>1</v>
      </c>
      <c r="C1914" s="9">
        <v>39346</v>
      </c>
      <c r="D1914" s="8" t="s">
        <v>947</v>
      </c>
      <c r="E1914" s="8">
        <v>48.455092780000001</v>
      </c>
      <c r="F1914" s="8">
        <v>-114.38800000000001</v>
      </c>
      <c r="G1914" s="8" t="s">
        <v>949</v>
      </c>
      <c r="H1914" s="8">
        <v>3.05</v>
      </c>
      <c r="I1914" s="8">
        <v>-24.36</v>
      </c>
      <c r="J1914" s="12">
        <v>324.1716356</v>
      </c>
      <c r="K1914" s="8">
        <v>960.54</v>
      </c>
      <c r="L1914" s="8">
        <f t="shared" si="31"/>
        <v>311379822.85922396</v>
      </c>
      <c r="M1914" s="8">
        <v>3</v>
      </c>
      <c r="N1914" s="12">
        <v>0.38334758504446415</v>
      </c>
      <c r="O1914" s="8">
        <v>50</v>
      </c>
      <c r="P1914" s="8">
        <v>0.59906568002872551</v>
      </c>
      <c r="Q1914" s="8" t="s">
        <v>2069</v>
      </c>
      <c r="R1914" s="12">
        <v>5.1661171672237778</v>
      </c>
      <c r="S1914" s="8">
        <v>171</v>
      </c>
    </row>
    <row r="1915" spans="1:19">
      <c r="A1915" s="8" t="s">
        <v>811</v>
      </c>
      <c r="B1915" s="8">
        <v>1</v>
      </c>
      <c r="C1915" s="9">
        <v>39300</v>
      </c>
      <c r="D1915" s="8" t="s">
        <v>947</v>
      </c>
      <c r="E1915" s="8">
        <v>38.212955170000001</v>
      </c>
      <c r="F1915" s="8">
        <v>-87.116022369999996</v>
      </c>
      <c r="G1915" s="8" t="s">
        <v>953</v>
      </c>
      <c r="H1915" s="8">
        <v>4.18</v>
      </c>
      <c r="I1915" s="8">
        <v>-21.7</v>
      </c>
      <c r="J1915" s="12">
        <v>0.99205282500000003</v>
      </c>
      <c r="K1915" s="8">
        <v>1180</v>
      </c>
      <c r="L1915" s="8">
        <f t="shared" si="31"/>
        <v>1170622.3334999999</v>
      </c>
      <c r="M1915" s="8">
        <v>1</v>
      </c>
      <c r="N1915" s="12">
        <v>15.142560960465007</v>
      </c>
      <c r="O1915" s="8">
        <v>324</v>
      </c>
      <c r="P1915" s="8">
        <v>15.414077355560106</v>
      </c>
      <c r="Q1915" s="8" t="s">
        <v>2071</v>
      </c>
      <c r="R1915" s="12">
        <v>41.418700829504232</v>
      </c>
      <c r="S1915" s="8">
        <v>187</v>
      </c>
    </row>
    <row r="1916" spans="1:19">
      <c r="A1916" s="8" t="s">
        <v>812</v>
      </c>
      <c r="B1916" s="8">
        <v>1</v>
      </c>
      <c r="C1916" s="9">
        <v>39295</v>
      </c>
      <c r="D1916" s="8" t="s">
        <v>947</v>
      </c>
      <c r="E1916" s="8">
        <v>32.237062229999999</v>
      </c>
      <c r="F1916" s="8">
        <v>-101.3181565</v>
      </c>
      <c r="G1916" s="8" t="s">
        <v>954</v>
      </c>
      <c r="H1916" s="8">
        <v>2.39</v>
      </c>
      <c r="I1916" s="8">
        <v>-24.33</v>
      </c>
      <c r="J1916" s="12">
        <v>67.182495549999999</v>
      </c>
      <c r="K1916" s="8">
        <v>507.38</v>
      </c>
      <c r="L1916" s="8">
        <f t="shared" si="31"/>
        <v>34087054.592159003</v>
      </c>
      <c r="M1916" s="8">
        <v>2</v>
      </c>
      <c r="N1916" s="12">
        <v>0.11228537193465561</v>
      </c>
      <c r="O1916" s="8">
        <v>693</v>
      </c>
      <c r="P1916" s="8">
        <v>0.13577181557697318</v>
      </c>
      <c r="Q1916" s="8" t="s">
        <v>2069</v>
      </c>
      <c r="R1916" s="12">
        <v>6.8326863236705986</v>
      </c>
      <c r="S1916" s="8">
        <v>2795</v>
      </c>
    </row>
    <row r="1917" spans="1:19">
      <c r="A1917" s="8" t="s">
        <v>813</v>
      </c>
      <c r="B1917" s="8">
        <v>1</v>
      </c>
      <c r="C1917" s="9">
        <v>39289</v>
      </c>
      <c r="D1917" s="8" t="s">
        <v>947</v>
      </c>
      <c r="E1917" s="8">
        <v>44.023613230000002</v>
      </c>
      <c r="F1917" s="8">
        <v>-111.6037333</v>
      </c>
      <c r="G1917" s="8" t="s">
        <v>955</v>
      </c>
      <c r="H1917" s="8">
        <v>3</v>
      </c>
      <c r="I1917" s="8">
        <v>-18.95</v>
      </c>
      <c r="J1917" s="12">
        <v>18.471045830000001</v>
      </c>
      <c r="K1917" s="8">
        <v>399.2</v>
      </c>
      <c r="L1917" s="8">
        <f t="shared" si="31"/>
        <v>7373641.4953359999</v>
      </c>
      <c r="M1917" s="8">
        <v>2</v>
      </c>
      <c r="N1917" s="12">
        <v>9.8823510303962152</v>
      </c>
      <c r="O1917" s="8">
        <v>7684</v>
      </c>
      <c r="P1917" s="8">
        <v>10.004445009893862</v>
      </c>
      <c r="Q1917" s="8" t="s">
        <v>2071</v>
      </c>
      <c r="R1917" s="12">
        <v>16.459214196331555</v>
      </c>
      <c r="S1917" s="8">
        <v>124</v>
      </c>
    </row>
    <row r="1918" spans="1:19">
      <c r="A1918" s="8" t="s">
        <v>814</v>
      </c>
      <c r="B1918" s="8">
        <v>1</v>
      </c>
      <c r="C1918" s="9">
        <v>39313</v>
      </c>
      <c r="D1918" s="8" t="s">
        <v>947</v>
      </c>
      <c r="E1918" s="8">
        <v>42.453257190000002</v>
      </c>
      <c r="F1918" s="8">
        <v>-100.649942</v>
      </c>
      <c r="G1918" s="8" t="s">
        <v>954</v>
      </c>
      <c r="H1918" s="8">
        <v>3.66</v>
      </c>
      <c r="I1918" s="8">
        <v>-6.33</v>
      </c>
      <c r="J1918" s="12">
        <v>14.826342520000001</v>
      </c>
      <c r="K1918" s="8">
        <v>544.5</v>
      </c>
      <c r="L1918" s="8">
        <f t="shared" si="31"/>
        <v>8072943.5021400005</v>
      </c>
      <c r="M1918" s="8">
        <v>2</v>
      </c>
      <c r="N1918" s="12">
        <v>0</v>
      </c>
      <c r="O1918" s="8">
        <v>5350</v>
      </c>
      <c r="P1918" s="8">
        <v>0</v>
      </c>
      <c r="Q1918" s="8" t="s">
        <v>2069</v>
      </c>
      <c r="R1918" s="12">
        <v>8.0464769999999994</v>
      </c>
      <c r="S1918" s="8">
        <v>191</v>
      </c>
    </row>
    <row r="1919" spans="1:19">
      <c r="A1919" s="8" t="s">
        <v>815</v>
      </c>
      <c r="B1919" s="8">
        <v>1</v>
      </c>
      <c r="C1919" s="9">
        <v>39373</v>
      </c>
      <c r="D1919" s="8" t="s">
        <v>947</v>
      </c>
      <c r="E1919" s="8">
        <v>33.980479500000001</v>
      </c>
      <c r="F1919" s="8">
        <v>-98.709933599999999</v>
      </c>
      <c r="G1919" s="8" t="s">
        <v>954</v>
      </c>
      <c r="H1919" s="8">
        <v>11.34</v>
      </c>
      <c r="I1919" s="8">
        <v>-25.78</v>
      </c>
      <c r="J1919" s="12">
        <v>21.838470010000002</v>
      </c>
      <c r="K1919" s="8">
        <v>762.18</v>
      </c>
      <c r="L1919" s="8">
        <f t="shared" si="31"/>
        <v>16644845.072221801</v>
      </c>
      <c r="M1919" s="8">
        <v>2</v>
      </c>
      <c r="N1919" s="12">
        <v>33.313318194910174</v>
      </c>
      <c r="O1919" s="8">
        <v>1440</v>
      </c>
      <c r="P1919" s="8">
        <v>33.496265764039329</v>
      </c>
      <c r="Q1919" s="8" t="s">
        <v>2071</v>
      </c>
      <c r="R1919" s="12">
        <v>66.432432420375136</v>
      </c>
      <c r="S1919" s="8">
        <v>294</v>
      </c>
    </row>
    <row r="1920" spans="1:19">
      <c r="A1920" s="8" t="s">
        <v>816</v>
      </c>
      <c r="B1920" s="8">
        <v>1</v>
      </c>
      <c r="C1920" s="9">
        <v>39372</v>
      </c>
      <c r="D1920" s="8" t="s">
        <v>947</v>
      </c>
      <c r="E1920" s="8">
        <v>33.841566899999997</v>
      </c>
      <c r="F1920" s="8">
        <v>-97.250827950000001</v>
      </c>
      <c r="G1920" s="8" t="s">
        <v>954</v>
      </c>
      <c r="H1920" s="8">
        <v>5.1100000000000003</v>
      </c>
      <c r="I1920" s="8">
        <v>-24.13</v>
      </c>
      <c r="J1920" s="12">
        <v>0.621165466</v>
      </c>
      <c r="K1920" s="8">
        <v>974.5</v>
      </c>
      <c r="L1920" s="8">
        <f t="shared" si="31"/>
        <v>605325.74661700008</v>
      </c>
      <c r="M1920" s="8">
        <v>1</v>
      </c>
      <c r="N1920" s="12">
        <v>46.388088198716765</v>
      </c>
      <c r="O1920" s="8">
        <v>1543</v>
      </c>
      <c r="P1920" s="8">
        <v>47.226259668317056</v>
      </c>
      <c r="Q1920" s="8" t="s">
        <v>2070</v>
      </c>
      <c r="R1920" s="12">
        <v>129.53131797277055</v>
      </c>
      <c r="S1920" s="8">
        <v>206</v>
      </c>
    </row>
    <row r="1921" spans="1:19">
      <c r="A1921" s="8" t="s">
        <v>817</v>
      </c>
      <c r="B1921" s="8">
        <v>1</v>
      </c>
      <c r="C1921" s="9">
        <v>39288</v>
      </c>
      <c r="D1921" s="8" t="s">
        <v>947</v>
      </c>
      <c r="E1921" s="8">
        <v>41.550996849999997</v>
      </c>
      <c r="F1921" s="8">
        <v>-85.286816799999997</v>
      </c>
      <c r="G1921" s="8" t="s">
        <v>952</v>
      </c>
      <c r="H1921" s="8">
        <v>7.7</v>
      </c>
      <c r="I1921" s="8">
        <v>-23.8</v>
      </c>
      <c r="J1921" s="12">
        <v>2.5696508379999998</v>
      </c>
      <c r="K1921" s="8">
        <v>933.25</v>
      </c>
      <c r="L1921" s="8">
        <f t="shared" si="31"/>
        <v>2398126.6445634998</v>
      </c>
      <c r="M1921" s="8">
        <v>1</v>
      </c>
      <c r="N1921" s="12">
        <v>62.880212137757226</v>
      </c>
      <c r="O1921" s="8">
        <v>738</v>
      </c>
      <c r="P1921" s="8">
        <v>64.11237012341364</v>
      </c>
      <c r="Q1921" s="8" t="s">
        <v>2071</v>
      </c>
      <c r="R1921" s="12">
        <v>149.8022154412642</v>
      </c>
      <c r="S1921" s="8">
        <v>344</v>
      </c>
    </row>
    <row r="1922" spans="1:19">
      <c r="A1922" s="8" t="s">
        <v>818</v>
      </c>
      <c r="B1922" s="8">
        <v>1</v>
      </c>
      <c r="C1922" s="9">
        <v>39350</v>
      </c>
      <c r="D1922" s="8" t="s">
        <v>947</v>
      </c>
      <c r="E1922" s="8">
        <v>32.116599579999999</v>
      </c>
      <c r="F1922" s="8">
        <v>-96.149180650000005</v>
      </c>
      <c r="G1922" s="8" t="s">
        <v>950</v>
      </c>
      <c r="H1922" s="8">
        <v>3.43</v>
      </c>
      <c r="I1922" s="8">
        <v>-19.399999999999999</v>
      </c>
      <c r="J1922" s="12">
        <v>1.498956621</v>
      </c>
      <c r="K1922" s="8">
        <v>1049.5</v>
      </c>
      <c r="L1922" s="8">
        <f t="shared" si="31"/>
        <v>1573154.9737395002</v>
      </c>
      <c r="M1922" s="8">
        <v>1</v>
      </c>
      <c r="N1922" s="12">
        <v>25.015594176484047</v>
      </c>
      <c r="O1922" s="8">
        <v>559</v>
      </c>
      <c r="P1922" s="8">
        <v>28.150864901394769</v>
      </c>
      <c r="Q1922" s="8" t="s">
        <v>2071</v>
      </c>
      <c r="R1922" s="12">
        <v>58.051894473383818</v>
      </c>
      <c r="S1922" s="8">
        <v>132</v>
      </c>
    </row>
    <row r="1923" spans="1:19">
      <c r="A1923" s="8" t="s">
        <v>819</v>
      </c>
      <c r="B1923" s="8">
        <v>1</v>
      </c>
      <c r="C1923" s="9">
        <v>39315</v>
      </c>
      <c r="D1923" s="8" t="s">
        <v>947</v>
      </c>
      <c r="E1923" s="8">
        <v>41.077101999999996</v>
      </c>
      <c r="F1923" s="8">
        <v>-86.463562789999997</v>
      </c>
      <c r="G1923" s="8" t="s">
        <v>952</v>
      </c>
      <c r="H1923" s="8">
        <v>10.06</v>
      </c>
      <c r="I1923" s="8">
        <v>-25.59</v>
      </c>
      <c r="J1923" s="12">
        <v>11.926053530000001</v>
      </c>
      <c r="K1923" s="8">
        <v>974.54</v>
      </c>
      <c r="L1923" s="8">
        <f t="shared" si="31"/>
        <v>11622416.2071262</v>
      </c>
      <c r="M1923" s="8">
        <v>2</v>
      </c>
      <c r="N1923" s="12">
        <v>101.81501838412551</v>
      </c>
      <c r="O1923" s="8">
        <v>999</v>
      </c>
      <c r="P1923" s="8">
        <v>102.19562629705561</v>
      </c>
      <c r="Q1923" s="8" t="s">
        <v>2071</v>
      </c>
      <c r="R1923" s="12">
        <v>190.39852970878874</v>
      </c>
      <c r="S1923" s="8">
        <v>365</v>
      </c>
    </row>
    <row r="1924" spans="1:19">
      <c r="A1924" s="8" t="s">
        <v>820</v>
      </c>
      <c r="B1924" s="8">
        <v>1</v>
      </c>
      <c r="C1924" s="9">
        <v>39350</v>
      </c>
      <c r="D1924" s="8" t="s">
        <v>947</v>
      </c>
      <c r="E1924" s="8">
        <v>48.660289290000001</v>
      </c>
      <c r="F1924" s="8">
        <v>-122.81677999999999</v>
      </c>
      <c r="G1924" s="8" t="s">
        <v>949</v>
      </c>
      <c r="H1924" s="8">
        <v>1.66</v>
      </c>
      <c r="I1924" s="8">
        <v>-25.68</v>
      </c>
      <c r="J1924" s="12">
        <v>5.5830350099999997</v>
      </c>
      <c r="K1924" s="8">
        <v>870.5</v>
      </c>
      <c r="L1924" s="8">
        <f t="shared" si="31"/>
        <v>4860031.9762049997</v>
      </c>
      <c r="M1924" s="8">
        <v>1</v>
      </c>
      <c r="N1924" s="12">
        <v>0</v>
      </c>
      <c r="O1924" s="8">
        <v>116</v>
      </c>
      <c r="P1924" s="8">
        <v>0</v>
      </c>
      <c r="Q1924" s="8" t="s">
        <v>2069</v>
      </c>
      <c r="R1924" s="12">
        <v>4.0658320000000003</v>
      </c>
      <c r="S1924" s="8">
        <v>105</v>
      </c>
    </row>
    <row r="1925" spans="1:19">
      <c r="A1925" s="8" t="s">
        <v>821</v>
      </c>
      <c r="B1925" s="8">
        <v>1</v>
      </c>
      <c r="C1925" s="9">
        <v>39274</v>
      </c>
      <c r="D1925" s="8" t="s">
        <v>947</v>
      </c>
      <c r="E1925" s="8">
        <v>43.549425190000001</v>
      </c>
      <c r="F1925" s="8">
        <v>-115.79871420000001</v>
      </c>
      <c r="G1925" s="8" t="s">
        <v>949</v>
      </c>
      <c r="H1925" s="8">
        <v>7.34</v>
      </c>
      <c r="I1925" s="8">
        <v>-23.68</v>
      </c>
      <c r="J1925" s="12">
        <v>6959.1456980000003</v>
      </c>
      <c r="K1925" s="8">
        <v>803.53</v>
      </c>
      <c r="L1925" s="8">
        <f t="shared" ref="L1925:L1988" si="32">J1925*K1925*1000</f>
        <v>5591882342.7139397</v>
      </c>
      <c r="M1925" s="8">
        <v>4</v>
      </c>
      <c r="N1925" s="12">
        <v>0.25554069421736519</v>
      </c>
      <c r="O1925" s="8">
        <v>70</v>
      </c>
      <c r="P1925" s="8">
        <v>0.52078760813467628</v>
      </c>
      <c r="Q1925" s="8" t="s">
        <v>2070</v>
      </c>
      <c r="R1925" s="12">
        <v>8.8676773886203843</v>
      </c>
      <c r="S1925" s="8">
        <v>65</v>
      </c>
    </row>
    <row r="1926" spans="1:19">
      <c r="A1926" s="8" t="s">
        <v>822</v>
      </c>
      <c r="B1926" s="8">
        <v>1</v>
      </c>
      <c r="C1926" s="9">
        <v>39309</v>
      </c>
      <c r="D1926" s="8" t="s">
        <v>947</v>
      </c>
      <c r="E1926" s="8">
        <v>41.036916959999999</v>
      </c>
      <c r="F1926" s="8">
        <v>-96.839813449999994</v>
      </c>
      <c r="G1926" s="8" t="s">
        <v>953</v>
      </c>
      <c r="H1926" s="8">
        <v>1.58</v>
      </c>
      <c r="I1926" s="8">
        <v>-20.46</v>
      </c>
      <c r="J1926" s="12">
        <v>20.327507959999998</v>
      </c>
      <c r="K1926" s="8">
        <v>740.96</v>
      </c>
      <c r="L1926" s="8">
        <f t="shared" si="32"/>
        <v>15061870.298041601</v>
      </c>
      <c r="M1926" s="8">
        <v>2</v>
      </c>
      <c r="N1926" s="12">
        <v>53.301904660236303</v>
      </c>
      <c r="O1926" s="8">
        <v>2655</v>
      </c>
      <c r="P1926" s="8">
        <v>53.903667492968893</v>
      </c>
      <c r="Q1926" s="8" t="s">
        <v>2071</v>
      </c>
      <c r="R1926" s="12">
        <v>127.05393260458857</v>
      </c>
      <c r="S1926" s="8">
        <v>242</v>
      </c>
    </row>
    <row r="1927" spans="1:19">
      <c r="A1927" s="8" t="s">
        <v>823</v>
      </c>
      <c r="B1927" s="8">
        <v>1</v>
      </c>
      <c r="C1927" s="9">
        <v>39330</v>
      </c>
      <c r="D1927" s="8" t="s">
        <v>947</v>
      </c>
      <c r="E1927" s="8">
        <v>48.056479789999997</v>
      </c>
      <c r="F1927" s="8">
        <v>-117.40861</v>
      </c>
      <c r="G1927" s="8" t="s">
        <v>949</v>
      </c>
      <c r="H1927" s="8">
        <v>1.95</v>
      </c>
      <c r="I1927" s="8">
        <v>-25.89</v>
      </c>
      <c r="J1927" s="12">
        <v>15.18908489</v>
      </c>
      <c r="K1927" s="8">
        <v>565.63</v>
      </c>
      <c r="L1927" s="8">
        <f t="shared" si="32"/>
        <v>8591402.0863306988</v>
      </c>
      <c r="M1927" s="8">
        <v>2</v>
      </c>
      <c r="N1927" s="12">
        <v>0</v>
      </c>
      <c r="O1927" s="8">
        <v>338</v>
      </c>
      <c r="P1927" s="8">
        <v>0</v>
      </c>
      <c r="Q1927" s="8" t="s">
        <v>2069</v>
      </c>
      <c r="R1927" s="12">
        <v>2.5942850000000002</v>
      </c>
      <c r="S1927" s="8">
        <v>259</v>
      </c>
    </row>
    <row r="1928" spans="1:19">
      <c r="A1928" s="8" t="s">
        <v>824</v>
      </c>
      <c r="B1928" s="8">
        <v>1</v>
      </c>
      <c r="C1928" s="9">
        <v>39372</v>
      </c>
      <c r="D1928" s="8" t="s">
        <v>947</v>
      </c>
      <c r="E1928" s="8">
        <v>29.24614674</v>
      </c>
      <c r="F1928" s="8">
        <v>-98.377209870000002</v>
      </c>
      <c r="G1928" s="8" t="s">
        <v>954</v>
      </c>
      <c r="H1928" s="8">
        <v>8.31</v>
      </c>
      <c r="I1928" s="8">
        <v>-21.36</v>
      </c>
      <c r="J1928" s="12">
        <v>23.340961620000002</v>
      </c>
      <c r="K1928" s="8">
        <v>793.33</v>
      </c>
      <c r="L1928" s="8">
        <f t="shared" si="32"/>
        <v>18517085.081994604</v>
      </c>
      <c r="M1928" s="8">
        <v>2</v>
      </c>
      <c r="N1928" s="12">
        <v>6.6040471343081002</v>
      </c>
      <c r="O1928" s="8">
        <v>1535</v>
      </c>
      <c r="P1928" s="8">
        <v>12.035957389927407</v>
      </c>
      <c r="Q1928" s="8" t="s">
        <v>2070</v>
      </c>
      <c r="R1928" s="12">
        <v>43.655379588911508</v>
      </c>
      <c r="S1928" s="8">
        <v>1754</v>
      </c>
    </row>
    <row r="1929" spans="1:19">
      <c r="A1929" s="8" t="s">
        <v>825</v>
      </c>
      <c r="B1929" s="8">
        <v>1</v>
      </c>
      <c r="C1929" s="9">
        <v>39310</v>
      </c>
      <c r="D1929" s="8" t="s">
        <v>947</v>
      </c>
      <c r="E1929" s="8">
        <v>42.123193309999998</v>
      </c>
      <c r="F1929" s="8">
        <v>-111.8362486</v>
      </c>
      <c r="G1929" s="8" t="s">
        <v>955</v>
      </c>
      <c r="H1929" s="8">
        <v>4.04</v>
      </c>
      <c r="I1929" s="8">
        <v>-22.27</v>
      </c>
      <c r="J1929" s="12">
        <v>114.2758204</v>
      </c>
      <c r="K1929" s="8">
        <v>692.48</v>
      </c>
      <c r="L1929" s="8">
        <f t="shared" si="32"/>
        <v>79133720.110591993</v>
      </c>
      <c r="M1929" s="8">
        <v>3</v>
      </c>
      <c r="N1929" s="12">
        <v>2.5867366494043358</v>
      </c>
      <c r="O1929" s="8">
        <v>316</v>
      </c>
      <c r="P1929" s="8">
        <v>2.6577701490604309</v>
      </c>
      <c r="Q1929" s="8" t="s">
        <v>2069</v>
      </c>
      <c r="R1929" s="12">
        <v>18.540913169320188</v>
      </c>
      <c r="S1929" s="8">
        <v>245</v>
      </c>
    </row>
    <row r="1930" spans="1:19">
      <c r="A1930" s="8" t="s">
        <v>826</v>
      </c>
      <c r="B1930" s="8">
        <v>1</v>
      </c>
      <c r="C1930" s="9">
        <v>39282</v>
      </c>
      <c r="D1930" s="8" t="s">
        <v>947</v>
      </c>
      <c r="E1930" s="8">
        <v>48.457411319999999</v>
      </c>
      <c r="F1930" s="8">
        <v>-116.824496</v>
      </c>
      <c r="G1930" s="8" t="s">
        <v>949</v>
      </c>
      <c r="H1930" s="8">
        <v>0.61</v>
      </c>
      <c r="I1930" s="8">
        <v>-19.91</v>
      </c>
      <c r="J1930" s="12">
        <v>6.294431543</v>
      </c>
      <c r="K1930" s="8">
        <v>866.17</v>
      </c>
      <c r="L1930" s="8">
        <f t="shared" si="32"/>
        <v>5452047.7696003104</v>
      </c>
      <c r="M1930" s="8">
        <v>1</v>
      </c>
      <c r="N1930" s="12">
        <v>0</v>
      </c>
      <c r="O1930" s="8">
        <v>374</v>
      </c>
      <c r="P1930" s="8">
        <v>0</v>
      </c>
      <c r="Q1930" s="8" t="s">
        <v>2069</v>
      </c>
      <c r="R1930" s="12">
        <v>2.8843480000000001</v>
      </c>
      <c r="S1930" s="8">
        <v>36</v>
      </c>
    </row>
    <row r="1931" spans="1:19">
      <c r="A1931" s="8" t="s">
        <v>827</v>
      </c>
      <c r="B1931" s="8">
        <v>1</v>
      </c>
      <c r="C1931" s="9">
        <v>39314</v>
      </c>
      <c r="D1931" s="8" t="s">
        <v>947</v>
      </c>
      <c r="E1931" s="8">
        <v>42.626951210000001</v>
      </c>
      <c r="F1931" s="8">
        <v>-100.6121255</v>
      </c>
      <c r="G1931" s="8" t="s">
        <v>954</v>
      </c>
      <c r="H1931" s="8">
        <v>5.91</v>
      </c>
      <c r="I1931" s="8">
        <v>-16.010000000000002</v>
      </c>
      <c r="J1931" s="12">
        <v>87.131586799999994</v>
      </c>
      <c r="K1931" s="8">
        <v>557.89</v>
      </c>
      <c r="L1931" s="8">
        <f t="shared" si="32"/>
        <v>48609840.959851995</v>
      </c>
      <c r="M1931" s="8">
        <v>2</v>
      </c>
      <c r="N1931" s="12">
        <v>0</v>
      </c>
      <c r="O1931" s="8">
        <v>4319</v>
      </c>
      <c r="P1931" s="8">
        <v>1.0258242733777725E-3</v>
      </c>
      <c r="Q1931" s="8" t="s">
        <v>2069</v>
      </c>
      <c r="R1931" s="12">
        <v>7.7839430112402397</v>
      </c>
      <c r="S1931" s="8">
        <v>848</v>
      </c>
    </row>
    <row r="1932" spans="1:19">
      <c r="A1932" s="8" t="s">
        <v>828</v>
      </c>
      <c r="B1932" s="8">
        <v>1</v>
      </c>
      <c r="C1932" s="9">
        <v>39310</v>
      </c>
      <c r="D1932" s="8" t="s">
        <v>947</v>
      </c>
      <c r="E1932" s="8">
        <v>41.975362189999998</v>
      </c>
      <c r="F1932" s="8">
        <v>-97.236103540000002</v>
      </c>
      <c r="G1932" s="8" t="s">
        <v>953</v>
      </c>
      <c r="H1932" s="8">
        <v>5.2</v>
      </c>
      <c r="I1932" s="8">
        <v>-20.170000000000002</v>
      </c>
      <c r="J1932" s="12">
        <v>23.442380920000002</v>
      </c>
      <c r="K1932" s="8">
        <v>712.66</v>
      </c>
      <c r="L1932" s="8">
        <f t="shared" si="32"/>
        <v>16706447.186447199</v>
      </c>
      <c r="M1932" s="8">
        <v>2</v>
      </c>
      <c r="N1932" s="12">
        <v>28.679054771742461</v>
      </c>
      <c r="O1932" s="8">
        <v>1821</v>
      </c>
      <c r="P1932" s="8">
        <v>28.887772188660026</v>
      </c>
      <c r="Q1932" s="8" t="s">
        <v>2071</v>
      </c>
      <c r="R1932" s="12">
        <v>80.412432541917681</v>
      </c>
      <c r="S1932" s="8">
        <v>544</v>
      </c>
    </row>
    <row r="1933" spans="1:19">
      <c r="A1933" s="8" t="s">
        <v>829</v>
      </c>
      <c r="B1933" s="8">
        <v>1</v>
      </c>
      <c r="C1933" s="9">
        <v>39309</v>
      </c>
      <c r="D1933" s="8" t="s">
        <v>947</v>
      </c>
      <c r="E1933" s="8">
        <v>41.787629420000002</v>
      </c>
      <c r="F1933" s="8">
        <v>-102.5219427</v>
      </c>
      <c r="G1933" s="8" t="s">
        <v>954</v>
      </c>
      <c r="H1933" s="8">
        <v>4.7300000000000004</v>
      </c>
      <c r="I1933" s="8">
        <v>-24.25</v>
      </c>
      <c r="J1933" s="12">
        <v>24.087369389999999</v>
      </c>
      <c r="K1933" s="8">
        <v>438.32</v>
      </c>
      <c r="L1933" s="8">
        <f t="shared" si="32"/>
        <v>10557975.751024799</v>
      </c>
      <c r="M1933" s="8">
        <v>2</v>
      </c>
      <c r="N1933" s="12">
        <v>0</v>
      </c>
      <c r="O1933" s="8">
        <v>2063</v>
      </c>
      <c r="P1933" s="8">
        <v>0</v>
      </c>
      <c r="Q1933" s="8" t="s">
        <v>2069</v>
      </c>
      <c r="R1933" s="12">
        <v>6.6514430000000004</v>
      </c>
      <c r="S1933" s="8">
        <v>922</v>
      </c>
    </row>
    <row r="1934" spans="1:19">
      <c r="A1934" s="8" t="s">
        <v>830</v>
      </c>
      <c r="B1934" s="8">
        <v>1</v>
      </c>
      <c r="C1934" s="9">
        <v>39316</v>
      </c>
      <c r="D1934" s="8" t="s">
        <v>947</v>
      </c>
      <c r="E1934" s="8">
        <v>42.416466319999998</v>
      </c>
      <c r="F1934" s="8">
        <v>-99.291060610000002</v>
      </c>
      <c r="G1934" s="8" t="s">
        <v>954</v>
      </c>
      <c r="H1934" s="8">
        <v>2.4</v>
      </c>
      <c r="I1934" s="8">
        <v>-22.18</v>
      </c>
      <c r="J1934" s="12">
        <v>7.7048630789999999</v>
      </c>
      <c r="K1934" s="8">
        <v>617.22</v>
      </c>
      <c r="L1934" s="8">
        <f t="shared" si="32"/>
        <v>4755595.5896203807</v>
      </c>
      <c r="M1934" s="8">
        <v>1</v>
      </c>
      <c r="N1934" s="12">
        <v>0</v>
      </c>
      <c r="O1934" s="8">
        <v>5813</v>
      </c>
      <c r="P1934" s="8">
        <v>0</v>
      </c>
      <c r="Q1934" s="8" t="s">
        <v>2069</v>
      </c>
      <c r="R1934" s="12">
        <v>9.7034730000000007</v>
      </c>
      <c r="S1934" s="8">
        <v>426</v>
      </c>
    </row>
    <row r="1935" spans="1:19">
      <c r="A1935" s="8" t="s">
        <v>831</v>
      </c>
      <c r="B1935" s="8">
        <v>1</v>
      </c>
      <c r="C1935" s="9">
        <v>39317</v>
      </c>
      <c r="D1935" s="8" t="s">
        <v>947</v>
      </c>
      <c r="E1935" s="8">
        <v>40.156686530000002</v>
      </c>
      <c r="F1935" s="8">
        <v>-96.779702470000004</v>
      </c>
      <c r="G1935" s="8" t="s">
        <v>954</v>
      </c>
      <c r="H1935" s="8">
        <v>11.1</v>
      </c>
      <c r="I1935" s="8">
        <v>-22.28</v>
      </c>
      <c r="J1935" s="12">
        <v>8.6273962040000001</v>
      </c>
      <c r="K1935" s="8">
        <v>794.3</v>
      </c>
      <c r="L1935" s="8">
        <f t="shared" si="32"/>
        <v>6852740.8048371999</v>
      </c>
      <c r="M1935" s="8">
        <v>1</v>
      </c>
      <c r="N1935" s="12">
        <v>87.0000635185866</v>
      </c>
      <c r="O1935" s="8">
        <v>2263</v>
      </c>
      <c r="P1935" s="8">
        <v>87.043197170965598</v>
      </c>
      <c r="Q1935" s="8" t="s">
        <v>2071</v>
      </c>
      <c r="R1935" s="12">
        <v>173.5908919288091</v>
      </c>
      <c r="S1935" s="8">
        <v>135</v>
      </c>
    </row>
    <row r="1936" spans="1:19">
      <c r="A1936" s="8" t="s">
        <v>832</v>
      </c>
      <c r="B1936" s="8">
        <v>1</v>
      </c>
      <c r="C1936" s="9">
        <v>39282</v>
      </c>
      <c r="D1936" s="8" t="s">
        <v>947</v>
      </c>
      <c r="E1936" s="8">
        <v>41.890973930000001</v>
      </c>
      <c r="F1936" s="8">
        <v>-71.684941670000001</v>
      </c>
      <c r="G1936" s="8" t="s">
        <v>951</v>
      </c>
      <c r="H1936" s="8">
        <v>7.18</v>
      </c>
      <c r="I1936" s="8">
        <v>-26.94</v>
      </c>
      <c r="J1936" s="12">
        <v>20.041289200000001</v>
      </c>
      <c r="K1936" s="8">
        <v>1304.8599999999999</v>
      </c>
      <c r="L1936" s="8">
        <f t="shared" si="32"/>
        <v>26151076.625512</v>
      </c>
      <c r="M1936" s="8">
        <v>2</v>
      </c>
      <c r="N1936" s="12">
        <v>1.1911219287780377</v>
      </c>
      <c r="O1936" s="8">
        <v>300</v>
      </c>
      <c r="P1936" s="8">
        <v>3.8238282066673355</v>
      </c>
      <c r="Q1936" s="8" t="s">
        <v>2069</v>
      </c>
      <c r="R1936" s="12">
        <v>24.432044679134929</v>
      </c>
      <c r="S1936" s="8">
        <v>93</v>
      </c>
    </row>
    <row r="1937" spans="1:19">
      <c r="A1937" s="8" t="s">
        <v>833</v>
      </c>
      <c r="B1937" s="8">
        <v>1</v>
      </c>
      <c r="C1937" s="9">
        <v>39275</v>
      </c>
      <c r="D1937" s="8" t="s">
        <v>947</v>
      </c>
      <c r="E1937" s="8">
        <v>41.394104980000002</v>
      </c>
      <c r="F1937" s="8">
        <v>-71.665730089999997</v>
      </c>
      <c r="G1937" s="8" t="s">
        <v>951</v>
      </c>
      <c r="H1937" s="8">
        <v>2.52</v>
      </c>
      <c r="I1937" s="8">
        <v>-30.04</v>
      </c>
      <c r="J1937" s="12">
        <v>1.3205325960000001</v>
      </c>
      <c r="K1937" s="8">
        <v>1228</v>
      </c>
      <c r="L1937" s="8">
        <f t="shared" si="32"/>
        <v>1621614.027888</v>
      </c>
      <c r="M1937" s="8">
        <v>1</v>
      </c>
      <c r="N1937" s="12">
        <v>0</v>
      </c>
      <c r="O1937" s="8">
        <v>110</v>
      </c>
      <c r="P1937" s="8">
        <v>0.41981215160847923</v>
      </c>
      <c r="Q1937" s="8" t="s">
        <v>2069</v>
      </c>
      <c r="R1937" s="12">
        <v>13.658121152421028</v>
      </c>
      <c r="S1937" s="8">
        <v>45</v>
      </c>
    </row>
    <row r="1938" spans="1:19">
      <c r="A1938" s="8" t="s">
        <v>834</v>
      </c>
      <c r="B1938" s="8">
        <v>1</v>
      </c>
      <c r="C1938" s="9">
        <v>39342</v>
      </c>
      <c r="D1938" s="8" t="s">
        <v>947</v>
      </c>
      <c r="E1938" s="8">
        <v>30.53713917</v>
      </c>
      <c r="F1938" s="8">
        <v>-92.443103699999995</v>
      </c>
      <c r="G1938" s="8" t="s">
        <v>950</v>
      </c>
      <c r="H1938" s="8">
        <v>3.66</v>
      </c>
      <c r="I1938" s="8">
        <v>-24.7</v>
      </c>
      <c r="J1938" s="12">
        <v>1.1810378530000001</v>
      </c>
      <c r="K1938" s="8">
        <v>1549.67</v>
      </c>
      <c r="L1938" s="8">
        <f t="shared" si="32"/>
        <v>1830218.9296585103</v>
      </c>
      <c r="M1938" s="8">
        <v>1</v>
      </c>
      <c r="N1938" s="12">
        <v>36.195863299910755</v>
      </c>
      <c r="O1938" s="8">
        <v>643</v>
      </c>
      <c r="P1938" s="8">
        <v>36.615035502667993</v>
      </c>
      <c r="Q1938" s="8" t="s">
        <v>2071</v>
      </c>
      <c r="R1938" s="12">
        <v>66.530641837175438</v>
      </c>
      <c r="S1938" s="8">
        <v>151</v>
      </c>
    </row>
    <row r="1939" spans="1:19">
      <c r="A1939" s="8" t="s">
        <v>835</v>
      </c>
      <c r="B1939" s="8">
        <v>1</v>
      </c>
      <c r="C1939" s="9">
        <v>39317</v>
      </c>
      <c r="D1939" s="8" t="s">
        <v>947</v>
      </c>
      <c r="E1939" s="8">
        <v>43.496235030000001</v>
      </c>
      <c r="F1939" s="8">
        <v>-72.918485480000001</v>
      </c>
      <c r="G1939" s="8" t="s">
        <v>951</v>
      </c>
      <c r="H1939" s="8">
        <v>3.45</v>
      </c>
      <c r="I1939" s="8">
        <v>-26.23</v>
      </c>
      <c r="J1939" s="12">
        <v>1.0997374870000001</v>
      </c>
      <c r="K1939" s="8">
        <v>1285</v>
      </c>
      <c r="L1939" s="8">
        <f t="shared" si="32"/>
        <v>1413162.6707950002</v>
      </c>
      <c r="M1939" s="8">
        <v>1</v>
      </c>
      <c r="N1939" s="12">
        <v>0</v>
      </c>
      <c r="O1939" s="8">
        <v>188</v>
      </c>
      <c r="P1939" s="8">
        <v>0</v>
      </c>
      <c r="Q1939" s="8" t="s">
        <v>2069</v>
      </c>
      <c r="R1939" s="12">
        <v>8.1161460000000005</v>
      </c>
      <c r="S1939" s="8">
        <v>73</v>
      </c>
    </row>
    <row r="1940" spans="1:19">
      <c r="A1940" s="8" t="s">
        <v>836</v>
      </c>
      <c r="B1940" s="8">
        <v>1</v>
      </c>
      <c r="C1940" s="9">
        <v>39281</v>
      </c>
      <c r="D1940" s="8" t="s">
        <v>947</v>
      </c>
      <c r="E1940" s="8">
        <v>41.920285110000002</v>
      </c>
      <c r="F1940" s="8">
        <v>-71.769060519999996</v>
      </c>
      <c r="G1940" s="8" t="s">
        <v>951</v>
      </c>
      <c r="H1940" s="8">
        <v>3.04</v>
      </c>
      <c r="I1940" s="8">
        <v>-27.96</v>
      </c>
      <c r="J1940" s="12">
        <v>7.965715876</v>
      </c>
      <c r="K1940" s="8">
        <v>1307.67</v>
      </c>
      <c r="L1940" s="8">
        <f t="shared" si="32"/>
        <v>10416527.67956892</v>
      </c>
      <c r="M1940" s="8">
        <v>1</v>
      </c>
      <c r="N1940" s="12">
        <v>0</v>
      </c>
      <c r="O1940" s="8">
        <v>251</v>
      </c>
      <c r="P1940" s="8">
        <v>3.0812421632907823</v>
      </c>
      <c r="Q1940" s="8" t="s">
        <v>2069</v>
      </c>
      <c r="R1940" s="12">
        <v>20.169806744744601</v>
      </c>
      <c r="S1940" s="8">
        <v>90</v>
      </c>
    </row>
    <row r="1941" spans="1:19">
      <c r="A1941" s="8" t="s">
        <v>837</v>
      </c>
      <c r="B1941" s="8">
        <v>1</v>
      </c>
      <c r="C1941" s="9">
        <v>39337</v>
      </c>
      <c r="D1941" s="8" t="s">
        <v>947</v>
      </c>
      <c r="E1941" s="8">
        <v>31.373172749999998</v>
      </c>
      <c r="F1941" s="8">
        <v>-92.744024550000006</v>
      </c>
      <c r="G1941" s="8" t="s">
        <v>950</v>
      </c>
      <c r="H1941" s="8">
        <v>5.69</v>
      </c>
      <c r="I1941" s="8">
        <v>-23.42</v>
      </c>
      <c r="J1941" s="12">
        <v>92.273859209999998</v>
      </c>
      <c r="K1941" s="8">
        <v>1517.02</v>
      </c>
      <c r="L1941" s="8">
        <f t="shared" si="32"/>
        <v>139981289.89875418</v>
      </c>
      <c r="M1941" s="8">
        <v>2</v>
      </c>
      <c r="N1941" s="12">
        <v>0.45989286673387242</v>
      </c>
      <c r="O1941" s="8">
        <v>446</v>
      </c>
      <c r="P1941" s="8">
        <v>0.6157145696516868</v>
      </c>
      <c r="Q1941" s="8" t="s">
        <v>2069</v>
      </c>
      <c r="R1941" s="12">
        <v>10.502535872387261</v>
      </c>
      <c r="S1941" s="8">
        <v>79</v>
      </c>
    </row>
    <row r="1942" spans="1:19">
      <c r="A1942" s="8" t="s">
        <v>838</v>
      </c>
      <c r="B1942" s="8">
        <v>1</v>
      </c>
      <c r="C1942" s="9">
        <v>39341</v>
      </c>
      <c r="D1942" s="8" t="s">
        <v>947</v>
      </c>
      <c r="E1942" s="8">
        <v>32.09045845</v>
      </c>
      <c r="F1942" s="8">
        <v>-93.489763049999993</v>
      </c>
      <c r="G1942" s="8" t="s">
        <v>950</v>
      </c>
      <c r="H1942" s="8">
        <v>2.54</v>
      </c>
      <c r="I1942" s="8">
        <v>-18.420000000000002</v>
      </c>
      <c r="J1942" s="12">
        <v>43.034816530000001</v>
      </c>
      <c r="K1942" s="8">
        <v>1352.29</v>
      </c>
      <c r="L1942" s="8">
        <f t="shared" si="32"/>
        <v>58195552.045353696</v>
      </c>
      <c r="M1942" s="8">
        <v>2</v>
      </c>
      <c r="N1942" s="12">
        <v>23.174696675854577</v>
      </c>
      <c r="O1942" s="8">
        <v>1333</v>
      </c>
      <c r="P1942" s="8">
        <v>23.558651575631082</v>
      </c>
      <c r="Q1942" s="8" t="s">
        <v>2070</v>
      </c>
      <c r="R1942" s="12">
        <v>62.616385136984889</v>
      </c>
      <c r="S1942" s="8">
        <v>297</v>
      </c>
    </row>
    <row r="1943" spans="1:19">
      <c r="A1943" s="8" t="s">
        <v>839</v>
      </c>
      <c r="B1943" s="8">
        <v>1</v>
      </c>
      <c r="C1943" s="9">
        <v>39294</v>
      </c>
      <c r="D1943" s="8" t="s">
        <v>947</v>
      </c>
      <c r="E1943" s="8">
        <v>44.642310000000002</v>
      </c>
      <c r="F1943" s="8">
        <v>-71.651788999999994</v>
      </c>
      <c r="G1943" s="8" t="s">
        <v>951</v>
      </c>
      <c r="H1943" s="8">
        <v>2.29</v>
      </c>
      <c r="I1943" s="8">
        <v>-26.08</v>
      </c>
      <c r="J1943" s="12">
        <v>12.44375909</v>
      </c>
      <c r="K1943" s="8">
        <v>1094.5</v>
      </c>
      <c r="L1943" s="8">
        <f t="shared" si="32"/>
        <v>13619694.324005</v>
      </c>
      <c r="M1943" s="8">
        <v>2</v>
      </c>
      <c r="N1943" s="12">
        <v>0</v>
      </c>
      <c r="O1943" s="8">
        <v>149</v>
      </c>
      <c r="P1943" s="8">
        <v>1.8988280069689549E-2</v>
      </c>
      <c r="Q1943" s="8" t="s">
        <v>2069</v>
      </c>
      <c r="R1943" s="12">
        <v>6.2947258335358445</v>
      </c>
      <c r="S1943" s="8">
        <v>29</v>
      </c>
    </row>
    <row r="1944" spans="1:19">
      <c r="A1944" s="8" t="s">
        <v>840</v>
      </c>
      <c r="B1944" s="8">
        <v>1</v>
      </c>
      <c r="C1944" s="9">
        <v>39295</v>
      </c>
      <c r="D1944" s="8" t="s">
        <v>947</v>
      </c>
      <c r="E1944" s="8">
        <v>44.407879999999999</v>
      </c>
      <c r="F1944" s="8">
        <v>-68.268508999999995</v>
      </c>
      <c r="G1944" s="8" t="s">
        <v>951</v>
      </c>
      <c r="H1944" s="8">
        <v>3.13</v>
      </c>
      <c r="I1944" s="8">
        <v>-29.36</v>
      </c>
      <c r="J1944" s="12">
        <v>1.4722538590000001</v>
      </c>
      <c r="K1944" s="8">
        <v>1389.5</v>
      </c>
      <c r="L1944" s="8">
        <f t="shared" si="32"/>
        <v>2045696.7370805</v>
      </c>
      <c r="M1944" s="8">
        <v>1</v>
      </c>
      <c r="N1944" s="12">
        <v>0</v>
      </c>
      <c r="O1944" s="8">
        <v>151</v>
      </c>
      <c r="P1944" s="8">
        <v>0</v>
      </c>
      <c r="Q1944" s="8" t="s">
        <v>2069</v>
      </c>
      <c r="R1944" s="12">
        <v>3.7999040000000002</v>
      </c>
      <c r="S1944" s="8">
        <v>28</v>
      </c>
    </row>
    <row r="1945" spans="1:19">
      <c r="A1945" s="8" t="s">
        <v>841</v>
      </c>
      <c r="B1945" s="8">
        <v>1</v>
      </c>
      <c r="C1945" s="9">
        <v>39297</v>
      </c>
      <c r="D1945" s="8" t="s">
        <v>947</v>
      </c>
      <c r="E1945" s="8">
        <v>44.836404000000002</v>
      </c>
      <c r="F1945" s="8">
        <v>-67.881905000000003</v>
      </c>
      <c r="G1945" s="8" t="s">
        <v>951</v>
      </c>
      <c r="H1945" s="8">
        <v>2.72</v>
      </c>
      <c r="I1945" s="8">
        <v>-26.98</v>
      </c>
      <c r="J1945" s="12">
        <v>0.83056677999999995</v>
      </c>
      <c r="K1945" s="8">
        <v>1199</v>
      </c>
      <c r="L1945" s="8">
        <f t="shared" si="32"/>
        <v>995849.56921999995</v>
      </c>
      <c r="M1945" s="8">
        <v>1</v>
      </c>
      <c r="N1945" s="12">
        <v>54.19983076617077</v>
      </c>
      <c r="O1945" s="8">
        <v>414</v>
      </c>
      <c r="P1945" s="8">
        <v>54.19983076617077</v>
      </c>
      <c r="Q1945" s="8" t="s">
        <v>2071</v>
      </c>
      <c r="R1945" s="12">
        <v>73.239412490335027</v>
      </c>
      <c r="S1945" s="8">
        <v>18</v>
      </c>
    </row>
    <row r="1946" spans="1:19">
      <c r="A1946" s="8" t="s">
        <v>842</v>
      </c>
      <c r="B1946" s="8">
        <v>1</v>
      </c>
      <c r="C1946" s="9">
        <v>39336</v>
      </c>
      <c r="D1946" s="8" t="s">
        <v>947</v>
      </c>
      <c r="E1946" s="8">
        <v>44.348810999999998</v>
      </c>
      <c r="F1946" s="8">
        <v>-74.401490999999993</v>
      </c>
      <c r="G1946" s="8" t="s">
        <v>951</v>
      </c>
      <c r="H1946" s="8">
        <v>3.66</v>
      </c>
      <c r="I1946" s="8">
        <v>-24.89</v>
      </c>
      <c r="J1946" s="12">
        <v>24.24263595</v>
      </c>
      <c r="K1946" s="8">
        <v>1090.83</v>
      </c>
      <c r="L1946" s="8">
        <f t="shared" si="32"/>
        <v>26444594.573338497</v>
      </c>
      <c r="M1946" s="8">
        <v>2</v>
      </c>
      <c r="N1946" s="12">
        <v>0</v>
      </c>
      <c r="O1946" s="8">
        <v>191</v>
      </c>
      <c r="P1946" s="8">
        <v>3.4613528064600226E-2</v>
      </c>
      <c r="Q1946" s="8" t="s">
        <v>2069</v>
      </c>
      <c r="R1946" s="12">
        <v>7.5121921270158696</v>
      </c>
      <c r="S1946" s="8">
        <v>29</v>
      </c>
    </row>
    <row r="1947" spans="1:19">
      <c r="A1947" s="8" t="s">
        <v>843</v>
      </c>
      <c r="B1947" s="8">
        <v>1</v>
      </c>
      <c r="C1947" s="9">
        <v>39275</v>
      </c>
      <c r="D1947" s="8" t="s">
        <v>947</v>
      </c>
      <c r="E1947" s="8">
        <v>43.296357999999998</v>
      </c>
      <c r="F1947" s="8">
        <v>-71.428102999999993</v>
      </c>
      <c r="G1947" s="8" t="s">
        <v>951</v>
      </c>
      <c r="H1947" s="8">
        <v>3.79</v>
      </c>
      <c r="I1947" s="8">
        <v>-27.91</v>
      </c>
      <c r="J1947" s="12">
        <v>0.77676934500000006</v>
      </c>
      <c r="K1947" s="8">
        <v>1059</v>
      </c>
      <c r="L1947" s="8">
        <f t="shared" si="32"/>
        <v>822598.73635500006</v>
      </c>
      <c r="M1947" s="8">
        <v>1</v>
      </c>
      <c r="N1947" s="12">
        <v>0</v>
      </c>
      <c r="O1947" s="8">
        <v>264</v>
      </c>
      <c r="P1947" s="8">
        <v>0</v>
      </c>
      <c r="Q1947" s="8" t="s">
        <v>2070</v>
      </c>
      <c r="R1947" s="12">
        <v>15.113311933797203</v>
      </c>
      <c r="S1947" s="8">
        <v>30</v>
      </c>
    </row>
    <row r="1948" spans="1:19">
      <c r="A1948" s="8" t="s">
        <v>844</v>
      </c>
      <c r="B1948" s="8">
        <v>1</v>
      </c>
      <c r="C1948" s="9">
        <v>39309</v>
      </c>
      <c r="D1948" s="8" t="s">
        <v>947</v>
      </c>
      <c r="E1948" s="8">
        <v>45.653548000000001</v>
      </c>
      <c r="F1948" s="8">
        <v>-69.927262999999996</v>
      </c>
      <c r="G1948" s="8" t="s">
        <v>951</v>
      </c>
      <c r="H1948" s="8">
        <v>1.93</v>
      </c>
      <c r="I1948" s="8">
        <v>-29.85</v>
      </c>
      <c r="J1948" s="12">
        <v>1.1855580100000001</v>
      </c>
      <c r="K1948" s="8">
        <v>1043</v>
      </c>
      <c r="L1948" s="8">
        <f t="shared" si="32"/>
        <v>1236537.00443</v>
      </c>
      <c r="M1948" s="8">
        <v>1</v>
      </c>
      <c r="N1948" s="12">
        <v>0</v>
      </c>
      <c r="O1948" s="8">
        <v>256</v>
      </c>
      <c r="P1948" s="8">
        <v>0</v>
      </c>
      <c r="Q1948" s="8" t="s">
        <v>2069</v>
      </c>
      <c r="R1948" s="12">
        <v>5.2814420000000002</v>
      </c>
      <c r="S1948" s="8">
        <v>18</v>
      </c>
    </row>
    <row r="1949" spans="1:19">
      <c r="A1949" s="8" t="s">
        <v>845</v>
      </c>
      <c r="B1949" s="8">
        <v>1</v>
      </c>
      <c r="C1949" s="9">
        <v>39288</v>
      </c>
      <c r="D1949" s="8" t="s">
        <v>947</v>
      </c>
      <c r="E1949" s="8">
        <v>41.848174999999998</v>
      </c>
      <c r="F1949" s="8">
        <v>-70.617682000000002</v>
      </c>
      <c r="G1949" s="8" t="s">
        <v>950</v>
      </c>
      <c r="H1949" s="8">
        <v>4.83</v>
      </c>
      <c r="I1949" s="8">
        <v>-33.9</v>
      </c>
      <c r="J1949" s="12">
        <v>17.123480220000001</v>
      </c>
      <c r="K1949" s="8">
        <v>1233.43</v>
      </c>
      <c r="L1949" s="8">
        <f t="shared" si="32"/>
        <v>21120614.207754605</v>
      </c>
      <c r="M1949" s="8">
        <v>2</v>
      </c>
      <c r="N1949" s="12">
        <v>2.3901479138586317</v>
      </c>
      <c r="O1949" s="8">
        <v>444</v>
      </c>
      <c r="P1949" s="8">
        <v>2.9121755040447388</v>
      </c>
      <c r="Q1949" s="8" t="s">
        <v>2069</v>
      </c>
      <c r="R1949" s="12">
        <v>11.178366992111419</v>
      </c>
      <c r="S1949" s="8">
        <v>54</v>
      </c>
    </row>
    <row r="1950" spans="1:19">
      <c r="A1950" s="8" t="s">
        <v>846</v>
      </c>
      <c r="B1950" s="8">
        <v>1</v>
      </c>
      <c r="C1950" s="9">
        <v>39301</v>
      </c>
      <c r="D1950" s="8" t="s">
        <v>947</v>
      </c>
      <c r="E1950" s="8">
        <v>45.207070999999999</v>
      </c>
      <c r="F1950" s="8">
        <v>-68.209170999999998</v>
      </c>
      <c r="G1950" s="8" t="s">
        <v>951</v>
      </c>
      <c r="H1950" s="8">
        <v>1.53</v>
      </c>
      <c r="I1950" s="8">
        <v>-19.010000000000002</v>
      </c>
      <c r="J1950" s="12">
        <v>5.9458616360000001</v>
      </c>
      <c r="K1950" s="8">
        <v>1134.43</v>
      </c>
      <c r="L1950" s="8">
        <f t="shared" si="32"/>
        <v>6745163.8157274798</v>
      </c>
      <c r="M1950" s="8">
        <v>1</v>
      </c>
      <c r="N1950" s="12">
        <v>0</v>
      </c>
      <c r="O1950" s="8">
        <v>130</v>
      </c>
      <c r="P1950" s="8">
        <v>0</v>
      </c>
      <c r="Q1950" s="8" t="s">
        <v>2069</v>
      </c>
      <c r="R1950" s="12">
        <v>4.7716000000000003</v>
      </c>
      <c r="S1950" s="8">
        <v>21</v>
      </c>
    </row>
    <row r="1951" spans="1:19">
      <c r="A1951" s="8" t="s">
        <v>847</v>
      </c>
      <c r="B1951" s="8">
        <v>1</v>
      </c>
      <c r="C1951" s="9">
        <v>39303</v>
      </c>
      <c r="D1951" s="8" t="s">
        <v>947</v>
      </c>
      <c r="E1951" s="8">
        <v>45.219000999999999</v>
      </c>
      <c r="F1951" s="8">
        <v>-68.077772999999993</v>
      </c>
      <c r="G1951" s="8" t="s">
        <v>951</v>
      </c>
      <c r="H1951" s="8">
        <v>2.98</v>
      </c>
      <c r="I1951" s="8">
        <v>-26.63</v>
      </c>
      <c r="J1951" s="12">
        <v>35.710028749999999</v>
      </c>
      <c r="K1951" s="8">
        <v>1138.3399999999999</v>
      </c>
      <c r="L1951" s="8">
        <f t="shared" si="32"/>
        <v>40650154.127274998</v>
      </c>
      <c r="M1951" s="8">
        <v>2</v>
      </c>
      <c r="N1951" s="12">
        <v>0</v>
      </c>
      <c r="O1951" s="8">
        <v>236</v>
      </c>
      <c r="P1951" s="8">
        <v>0.18781311581088</v>
      </c>
      <c r="Q1951" s="8" t="s">
        <v>2069</v>
      </c>
      <c r="R1951" s="12">
        <v>5.2345091198100375</v>
      </c>
      <c r="S1951" s="8">
        <v>20</v>
      </c>
    </row>
    <row r="1952" spans="1:19">
      <c r="A1952" s="8" t="s">
        <v>848</v>
      </c>
      <c r="B1952" s="8">
        <v>1</v>
      </c>
      <c r="C1952" s="9">
        <v>39304</v>
      </c>
      <c r="D1952" s="8" t="s">
        <v>947</v>
      </c>
      <c r="E1952" s="8">
        <v>44.849882000000001</v>
      </c>
      <c r="F1952" s="8">
        <v>-68.429254</v>
      </c>
      <c r="G1952" s="8" t="s">
        <v>951</v>
      </c>
      <c r="H1952" s="8">
        <v>2.9</v>
      </c>
      <c r="I1952" s="8">
        <v>-30.75</v>
      </c>
      <c r="J1952" s="12">
        <v>2.13612292</v>
      </c>
      <c r="K1952" s="8">
        <v>1098.5</v>
      </c>
      <c r="L1952" s="8">
        <f t="shared" si="32"/>
        <v>2346531.0276200003</v>
      </c>
      <c r="M1952" s="8">
        <v>1</v>
      </c>
      <c r="N1952" s="12">
        <v>1.8473468054039959</v>
      </c>
      <c r="O1952" s="8">
        <v>394</v>
      </c>
      <c r="P1952" s="8">
        <v>1.8473468054039959</v>
      </c>
      <c r="Q1952" s="8" t="s">
        <v>2069</v>
      </c>
      <c r="R1952" s="12">
        <v>8.1587413110794653</v>
      </c>
      <c r="S1952" s="8">
        <v>23</v>
      </c>
    </row>
    <row r="1953" spans="1:19">
      <c r="A1953" s="8" t="s">
        <v>849</v>
      </c>
      <c r="B1953" s="8">
        <v>1</v>
      </c>
      <c r="C1953" s="9">
        <v>39308</v>
      </c>
      <c r="D1953" s="8" t="s">
        <v>947</v>
      </c>
      <c r="E1953" s="8">
        <v>45.799297000000003</v>
      </c>
      <c r="F1953" s="8">
        <v>-69.889944</v>
      </c>
      <c r="G1953" s="8" t="s">
        <v>951</v>
      </c>
      <c r="H1953" s="8">
        <v>1.25</v>
      </c>
      <c r="I1953" s="8">
        <v>-25.74</v>
      </c>
      <c r="J1953" s="12">
        <v>28.514671459999999</v>
      </c>
      <c r="K1953" s="8">
        <v>1073.1600000000001</v>
      </c>
      <c r="L1953" s="8">
        <f t="shared" si="32"/>
        <v>30600804.824013602</v>
      </c>
      <c r="M1953" s="8">
        <v>2</v>
      </c>
      <c r="N1953" s="12">
        <v>0</v>
      </c>
      <c r="O1953" s="8">
        <v>629</v>
      </c>
      <c r="P1953" s="8">
        <v>0.15143271866726846</v>
      </c>
      <c r="Q1953" s="8" t="s">
        <v>2069</v>
      </c>
      <c r="R1953" s="12">
        <v>5.2451822949404638</v>
      </c>
      <c r="S1953" s="8">
        <v>27</v>
      </c>
    </row>
    <row r="1954" spans="1:19">
      <c r="A1954" s="8" t="s">
        <v>850</v>
      </c>
      <c r="B1954" s="8">
        <v>1</v>
      </c>
      <c r="C1954" s="9">
        <v>39301</v>
      </c>
      <c r="D1954" s="8" t="s">
        <v>947</v>
      </c>
      <c r="E1954" s="8">
        <v>46.375055000000003</v>
      </c>
      <c r="F1954" s="8">
        <v>-68.35754</v>
      </c>
      <c r="G1954" s="8" t="s">
        <v>951</v>
      </c>
      <c r="H1954" s="8">
        <v>-7.0000000000000007E-2</v>
      </c>
      <c r="I1954" s="8">
        <v>-21.56</v>
      </c>
      <c r="J1954" s="12">
        <v>1.0149350150000001</v>
      </c>
      <c r="K1954" s="8">
        <v>1006</v>
      </c>
      <c r="L1954" s="8">
        <f t="shared" si="32"/>
        <v>1021024.6250900001</v>
      </c>
      <c r="M1954" s="8">
        <v>1</v>
      </c>
      <c r="N1954" s="12">
        <v>0</v>
      </c>
      <c r="O1954" s="8">
        <v>731</v>
      </c>
      <c r="P1954" s="8">
        <v>0.66354170464118389</v>
      </c>
      <c r="Q1954" s="8" t="s">
        <v>2069</v>
      </c>
      <c r="R1954" s="12">
        <v>6.052721880672161</v>
      </c>
      <c r="S1954" s="8">
        <v>90</v>
      </c>
    </row>
    <row r="1955" spans="1:19">
      <c r="A1955" s="8" t="s">
        <v>851</v>
      </c>
      <c r="B1955" s="8">
        <v>1</v>
      </c>
      <c r="C1955" s="9">
        <v>39322</v>
      </c>
      <c r="D1955" s="8" t="s">
        <v>947</v>
      </c>
      <c r="E1955" s="8">
        <v>46.944636000000003</v>
      </c>
      <c r="F1955" s="8">
        <v>-68.871133</v>
      </c>
      <c r="G1955" s="8" t="s">
        <v>951</v>
      </c>
      <c r="H1955" s="8">
        <v>3.52</v>
      </c>
      <c r="I1955" s="8">
        <v>-27.23</v>
      </c>
      <c r="J1955" s="12">
        <v>0.87096477999999999</v>
      </c>
      <c r="K1955" s="8">
        <v>1019</v>
      </c>
      <c r="L1955" s="8">
        <f t="shared" si="32"/>
        <v>887513.11081999994</v>
      </c>
      <c r="M1955" s="8">
        <v>1</v>
      </c>
      <c r="N1955" s="12">
        <v>0</v>
      </c>
      <c r="O1955" s="8">
        <v>161</v>
      </c>
      <c r="P1955" s="8">
        <v>0</v>
      </c>
      <c r="Q1955" s="8" t="s">
        <v>2069</v>
      </c>
      <c r="R1955" s="12">
        <v>4.6458779999999997</v>
      </c>
      <c r="S1955" s="8">
        <v>54</v>
      </c>
    </row>
    <row r="1956" spans="1:19">
      <c r="A1956" s="8" t="s">
        <v>852</v>
      </c>
      <c r="B1956" s="8">
        <v>1</v>
      </c>
      <c r="C1956" s="9">
        <v>39302</v>
      </c>
      <c r="D1956" s="8" t="s">
        <v>947</v>
      </c>
      <c r="E1956" s="8">
        <v>46.345672</v>
      </c>
      <c r="F1956" s="8">
        <v>-68.594335000000001</v>
      </c>
      <c r="G1956" s="8" t="s">
        <v>951</v>
      </c>
      <c r="H1956" s="8">
        <v>-0.37</v>
      </c>
      <c r="I1956" s="8">
        <v>-24.02</v>
      </c>
      <c r="J1956" s="12">
        <v>0.80549999999999999</v>
      </c>
      <c r="K1956" s="8">
        <v>1006</v>
      </c>
      <c r="L1956" s="8">
        <f t="shared" si="32"/>
        <v>810333</v>
      </c>
      <c r="M1956" s="8">
        <v>1</v>
      </c>
      <c r="N1956" s="12">
        <v>0</v>
      </c>
      <c r="O1956" s="8">
        <v>807</v>
      </c>
      <c r="P1956" s="8">
        <v>0</v>
      </c>
      <c r="Q1956" s="8" t="s">
        <v>2069</v>
      </c>
      <c r="R1956" s="12">
        <v>4.3840199999999996</v>
      </c>
      <c r="S1956" s="8">
        <v>69</v>
      </c>
    </row>
    <row r="1957" spans="1:19">
      <c r="A1957" s="8" t="s">
        <v>853</v>
      </c>
      <c r="B1957" s="8">
        <v>1</v>
      </c>
      <c r="C1957" s="9">
        <v>39315</v>
      </c>
      <c r="D1957" s="8" t="s">
        <v>947</v>
      </c>
      <c r="E1957" s="8">
        <v>46.994934000000001</v>
      </c>
      <c r="F1957" s="8">
        <v>-88.759163999999998</v>
      </c>
      <c r="G1957" s="8" t="s">
        <v>952</v>
      </c>
      <c r="H1957" s="8">
        <v>1.64</v>
      </c>
      <c r="I1957" s="8">
        <v>-26.57</v>
      </c>
      <c r="J1957" s="12">
        <v>1.8914414509999999</v>
      </c>
      <c r="K1957" s="8">
        <v>883.5</v>
      </c>
      <c r="L1957" s="8">
        <f t="shared" si="32"/>
        <v>1671088.5219584999</v>
      </c>
      <c r="M1957" s="8">
        <v>1</v>
      </c>
      <c r="N1957" s="12">
        <v>0</v>
      </c>
      <c r="O1957" s="8">
        <v>299</v>
      </c>
      <c r="P1957" s="8">
        <v>0</v>
      </c>
      <c r="Q1957" s="8" t="s">
        <v>2069</v>
      </c>
      <c r="R1957" s="12">
        <v>6.5557689999999997</v>
      </c>
      <c r="S1957" s="8">
        <v>17</v>
      </c>
    </row>
    <row r="1958" spans="1:19">
      <c r="A1958" s="8" t="s">
        <v>854</v>
      </c>
      <c r="B1958" s="8">
        <v>1</v>
      </c>
      <c r="C1958" s="9">
        <v>39318</v>
      </c>
      <c r="D1958" s="8" t="s">
        <v>947</v>
      </c>
      <c r="E1958" s="8">
        <v>45.500526000000001</v>
      </c>
      <c r="F1958" s="8">
        <v>-88.794651999999999</v>
      </c>
      <c r="G1958" s="8" t="s">
        <v>952</v>
      </c>
      <c r="H1958" s="8">
        <v>0.71</v>
      </c>
      <c r="I1958" s="8">
        <v>-23.33</v>
      </c>
      <c r="J1958" s="12">
        <v>1.0250657439999999</v>
      </c>
      <c r="K1958" s="8">
        <v>805</v>
      </c>
      <c r="L1958" s="8">
        <f t="shared" si="32"/>
        <v>825177.92391999997</v>
      </c>
      <c r="M1958" s="8">
        <v>1</v>
      </c>
      <c r="N1958" s="12">
        <v>0</v>
      </c>
      <c r="O1958" s="8">
        <v>593</v>
      </c>
      <c r="P1958" s="8">
        <v>0</v>
      </c>
      <c r="Q1958" s="8" t="s">
        <v>2069</v>
      </c>
      <c r="R1958" s="12">
        <v>7.4645640000000002</v>
      </c>
      <c r="S1958" s="8">
        <v>14</v>
      </c>
    </row>
    <row r="1959" spans="1:19">
      <c r="A1959" s="8" t="s">
        <v>855</v>
      </c>
      <c r="B1959" s="8">
        <v>1</v>
      </c>
      <c r="C1959" s="9">
        <v>39319</v>
      </c>
      <c r="D1959" s="8" t="s">
        <v>947</v>
      </c>
      <c r="E1959" s="8">
        <v>46.138603000000003</v>
      </c>
      <c r="F1959" s="8">
        <v>-89.552886000000001</v>
      </c>
      <c r="G1959" s="8" t="s">
        <v>952</v>
      </c>
      <c r="H1959" s="8">
        <v>4.29</v>
      </c>
      <c r="I1959" s="8">
        <v>-22.37</v>
      </c>
      <c r="J1959" s="12">
        <v>3.4018767300000001</v>
      </c>
      <c r="K1959" s="8">
        <v>815.25</v>
      </c>
      <c r="L1959" s="8">
        <f t="shared" si="32"/>
        <v>2773380.0041325004</v>
      </c>
      <c r="M1959" s="8">
        <v>1</v>
      </c>
      <c r="N1959" s="12">
        <v>0</v>
      </c>
      <c r="O1959" s="8">
        <v>328</v>
      </c>
      <c r="P1959" s="8">
        <v>0</v>
      </c>
      <c r="Q1959" s="8" t="s">
        <v>2069</v>
      </c>
      <c r="R1959" s="12">
        <v>6.8364580000000004</v>
      </c>
      <c r="S1959" s="8">
        <v>26</v>
      </c>
    </row>
    <row r="1960" spans="1:19">
      <c r="A1960" s="8" t="s">
        <v>856</v>
      </c>
      <c r="B1960" s="8">
        <v>1</v>
      </c>
      <c r="C1960" s="9">
        <v>39304</v>
      </c>
      <c r="D1960" s="8" t="s">
        <v>947</v>
      </c>
      <c r="E1960" s="8">
        <v>47.122808999999997</v>
      </c>
      <c r="F1960" s="8">
        <v>-93.880503000000004</v>
      </c>
      <c r="G1960" s="8" t="s">
        <v>952</v>
      </c>
      <c r="H1960" s="8">
        <v>2.99</v>
      </c>
      <c r="I1960" s="8">
        <v>-26</v>
      </c>
      <c r="J1960" s="12">
        <v>23.527278089999999</v>
      </c>
      <c r="K1960" s="8">
        <v>710.32</v>
      </c>
      <c r="L1960" s="8">
        <f t="shared" si="32"/>
        <v>16711896.172888802</v>
      </c>
      <c r="M1960" s="8">
        <v>2</v>
      </c>
      <c r="N1960" s="12">
        <v>4.2822077180192521E-2</v>
      </c>
      <c r="O1960" s="8">
        <v>722</v>
      </c>
      <c r="P1960" s="8">
        <v>7.1652396707141658E-2</v>
      </c>
      <c r="Q1960" s="8" t="s">
        <v>2069</v>
      </c>
      <c r="R1960" s="12">
        <v>7.8548959671870255</v>
      </c>
      <c r="S1960" s="8">
        <v>252</v>
      </c>
    </row>
    <row r="1961" spans="1:19">
      <c r="A1961" s="8" t="s">
        <v>857</v>
      </c>
      <c r="B1961" s="8">
        <v>1</v>
      </c>
      <c r="C1961" s="9">
        <v>39339</v>
      </c>
      <c r="D1961" s="8" t="s">
        <v>947</v>
      </c>
      <c r="E1961" s="8">
        <v>45.748209000000003</v>
      </c>
      <c r="F1961" s="8">
        <v>-69.222521999999998</v>
      </c>
      <c r="G1961" s="8" t="s">
        <v>951</v>
      </c>
      <c r="H1961" s="8">
        <v>3.34</v>
      </c>
      <c r="I1961" s="8">
        <v>-27.33</v>
      </c>
      <c r="J1961" s="12">
        <v>41.329474699999999</v>
      </c>
      <c r="K1961" s="8">
        <v>1092</v>
      </c>
      <c r="L1961" s="8">
        <f t="shared" si="32"/>
        <v>45131786.372400001</v>
      </c>
      <c r="M1961" s="8">
        <v>2</v>
      </c>
      <c r="N1961" s="12">
        <v>0</v>
      </c>
      <c r="O1961" s="8">
        <v>246</v>
      </c>
      <c r="P1961" s="8">
        <v>0</v>
      </c>
      <c r="Q1961" s="8" t="s">
        <v>2069</v>
      </c>
      <c r="R1961" s="12">
        <v>5.3768089999999997</v>
      </c>
      <c r="S1961" s="8">
        <v>35</v>
      </c>
    </row>
    <row r="1962" spans="1:19">
      <c r="A1962" s="8" t="s">
        <v>858</v>
      </c>
      <c r="B1962" s="8">
        <v>1</v>
      </c>
      <c r="C1962" s="9">
        <v>39330</v>
      </c>
      <c r="D1962" s="8" t="s">
        <v>947</v>
      </c>
      <c r="E1962" s="8">
        <v>46.353306000000003</v>
      </c>
      <c r="F1962" s="8">
        <v>-69.056967999999998</v>
      </c>
      <c r="G1962" s="8" t="s">
        <v>951</v>
      </c>
      <c r="H1962" s="8">
        <v>2.56</v>
      </c>
      <c r="I1962" s="8">
        <v>-24.9</v>
      </c>
      <c r="J1962" s="12">
        <v>2.6697965309999998</v>
      </c>
      <c r="K1962" s="8">
        <v>1018.75</v>
      </c>
      <c r="L1962" s="8">
        <f t="shared" si="32"/>
        <v>2719855.2159562497</v>
      </c>
      <c r="M1962" s="8">
        <v>1</v>
      </c>
      <c r="N1962" s="12">
        <v>0</v>
      </c>
      <c r="O1962" s="8">
        <v>204</v>
      </c>
      <c r="P1962" s="8">
        <v>0</v>
      </c>
      <c r="Q1962" s="8" t="s">
        <v>2069</v>
      </c>
      <c r="R1962" s="12">
        <v>4.5560700000000001</v>
      </c>
      <c r="S1962" s="8">
        <v>45</v>
      </c>
    </row>
    <row r="1963" spans="1:19">
      <c r="A1963" s="8" t="s">
        <v>859</v>
      </c>
      <c r="B1963" s="8">
        <v>1</v>
      </c>
      <c r="C1963" s="9">
        <v>39303</v>
      </c>
      <c r="D1963" s="8" t="s">
        <v>947</v>
      </c>
      <c r="E1963" s="8">
        <v>45.127611000000002</v>
      </c>
      <c r="F1963" s="8">
        <v>-67.997826000000003</v>
      </c>
      <c r="G1963" s="8" t="s">
        <v>951</v>
      </c>
      <c r="H1963" s="8">
        <v>4.08</v>
      </c>
      <c r="I1963" s="8">
        <v>-27.11</v>
      </c>
      <c r="J1963" s="12">
        <v>172.13395610000001</v>
      </c>
      <c r="K1963" s="8">
        <v>1137.46</v>
      </c>
      <c r="L1963" s="8">
        <f t="shared" si="32"/>
        <v>195795489.70550603</v>
      </c>
      <c r="M1963" s="8">
        <v>3</v>
      </c>
      <c r="N1963" s="12">
        <v>5.8115654083446613E-2</v>
      </c>
      <c r="O1963" s="8">
        <v>314</v>
      </c>
      <c r="P1963" s="8">
        <v>0.10691540892560446</v>
      </c>
      <c r="Q1963" s="8" t="s">
        <v>2069</v>
      </c>
      <c r="R1963" s="12">
        <v>4.9629073426748924</v>
      </c>
      <c r="S1963" s="8">
        <v>19</v>
      </c>
    </row>
    <row r="1964" spans="1:19">
      <c r="A1964" s="8" t="s">
        <v>860</v>
      </c>
      <c r="B1964" s="8">
        <v>1</v>
      </c>
      <c r="C1964" s="9">
        <v>39304</v>
      </c>
      <c r="D1964" s="8" t="s">
        <v>947</v>
      </c>
      <c r="E1964" s="8">
        <v>45.354469000000002</v>
      </c>
      <c r="F1964" s="8">
        <v>-67.922498000000004</v>
      </c>
      <c r="G1964" s="8" t="s">
        <v>951</v>
      </c>
      <c r="H1964" s="8">
        <v>2.9</v>
      </c>
      <c r="I1964" s="8">
        <v>-20.97</v>
      </c>
      <c r="J1964" s="12">
        <v>54.478248979999996</v>
      </c>
      <c r="K1964" s="8">
        <v>1138.45</v>
      </c>
      <c r="L1964" s="8">
        <f t="shared" si="32"/>
        <v>62020762.551280998</v>
      </c>
      <c r="M1964" s="8">
        <v>2</v>
      </c>
      <c r="N1964" s="12">
        <v>0.15299129469100053</v>
      </c>
      <c r="O1964" s="8">
        <v>156</v>
      </c>
      <c r="P1964" s="8">
        <v>0.15299129469100053</v>
      </c>
      <c r="Q1964" s="8" t="s">
        <v>2069</v>
      </c>
      <c r="R1964" s="12">
        <v>5.1854851489539397</v>
      </c>
      <c r="S1964" s="8">
        <v>22</v>
      </c>
    </row>
    <row r="1965" spans="1:19">
      <c r="A1965" s="8" t="s">
        <v>861</v>
      </c>
      <c r="B1965" s="8">
        <v>1</v>
      </c>
      <c r="C1965" s="9">
        <v>39295</v>
      </c>
      <c r="D1965" s="8" t="s">
        <v>947</v>
      </c>
      <c r="E1965" s="8">
        <v>29.080057</v>
      </c>
      <c r="F1965" s="8">
        <v>-81.441106000000005</v>
      </c>
      <c r="G1965" s="8" t="s">
        <v>950</v>
      </c>
      <c r="H1965" s="8">
        <v>3.1</v>
      </c>
      <c r="I1965" s="8">
        <v>-26.95</v>
      </c>
      <c r="J1965" s="12">
        <v>8657.4801260000004</v>
      </c>
      <c r="K1965" s="8">
        <v>1322.39</v>
      </c>
      <c r="L1965" s="8">
        <f t="shared" si="32"/>
        <v>11448565143.82114</v>
      </c>
      <c r="M1965" s="8">
        <v>4</v>
      </c>
      <c r="N1965" s="12">
        <v>6.5643224125265087</v>
      </c>
      <c r="O1965" s="8">
        <v>985</v>
      </c>
      <c r="P1965" s="8">
        <v>12.149566617537666</v>
      </c>
      <c r="Q1965" s="8" t="s">
        <v>2070</v>
      </c>
      <c r="R1965" s="12">
        <v>33.065818100264742</v>
      </c>
      <c r="S1965" s="8">
        <v>1634</v>
      </c>
    </row>
    <row r="1966" spans="1:19">
      <c r="A1966" s="8" t="s">
        <v>862</v>
      </c>
      <c r="B1966" s="8">
        <v>1</v>
      </c>
      <c r="C1966" s="9">
        <v>39297</v>
      </c>
      <c r="D1966" s="8" t="s">
        <v>947</v>
      </c>
      <c r="E1966" s="8">
        <v>29.839331999999999</v>
      </c>
      <c r="F1966" s="8">
        <v>-81.958119999999994</v>
      </c>
      <c r="G1966" s="8" t="s">
        <v>950</v>
      </c>
      <c r="H1966" s="8">
        <v>5.93</v>
      </c>
      <c r="I1966" s="8">
        <v>-23.26</v>
      </c>
      <c r="J1966" s="12">
        <v>0.45926789099999998</v>
      </c>
      <c r="K1966" s="8">
        <v>1329</v>
      </c>
      <c r="L1966" s="8">
        <f t="shared" si="32"/>
        <v>610367.02713900001</v>
      </c>
      <c r="M1966" s="8">
        <v>1</v>
      </c>
      <c r="N1966" s="12">
        <v>0</v>
      </c>
      <c r="O1966" s="8">
        <v>98</v>
      </c>
      <c r="P1966" s="8">
        <v>4.4358967826839191</v>
      </c>
      <c r="Q1966" s="8" t="s">
        <v>2070</v>
      </c>
      <c r="R1966" s="12">
        <v>17.66691845390109</v>
      </c>
      <c r="S1966" s="8">
        <v>18</v>
      </c>
    </row>
    <row r="1967" spans="1:19">
      <c r="A1967" s="8" t="s">
        <v>863</v>
      </c>
      <c r="B1967" s="8">
        <v>1</v>
      </c>
      <c r="C1967" s="9">
        <v>39299</v>
      </c>
      <c r="D1967" s="8" t="s">
        <v>947</v>
      </c>
      <c r="E1967" s="8">
        <v>30.118409</v>
      </c>
      <c r="F1967" s="8">
        <v>-82.409214000000006</v>
      </c>
      <c r="G1967" s="8" t="s">
        <v>950</v>
      </c>
      <c r="H1967" s="8">
        <v>5.87</v>
      </c>
      <c r="I1967" s="8">
        <v>-32.28</v>
      </c>
      <c r="J1967" s="12">
        <v>138.15984570000001</v>
      </c>
      <c r="K1967" s="8">
        <v>1351.1</v>
      </c>
      <c r="L1967" s="8">
        <f t="shared" si="32"/>
        <v>186667767.52526999</v>
      </c>
      <c r="M1967" s="8">
        <v>3</v>
      </c>
      <c r="N1967" s="12">
        <v>0.73669982151103286</v>
      </c>
      <c r="O1967" s="8">
        <v>474</v>
      </c>
      <c r="P1967" s="8">
        <v>0.96203208169091159</v>
      </c>
      <c r="Q1967" s="8" t="s">
        <v>2069</v>
      </c>
      <c r="R1967" s="12">
        <v>9.4092669182338131</v>
      </c>
      <c r="S1967" s="8">
        <v>76</v>
      </c>
    </row>
    <row r="1968" spans="1:19">
      <c r="A1968" s="8" t="s">
        <v>864</v>
      </c>
      <c r="B1968" s="8">
        <v>1</v>
      </c>
      <c r="C1968" s="9">
        <v>39300</v>
      </c>
      <c r="D1968" s="8" t="s">
        <v>947</v>
      </c>
      <c r="E1968" s="8">
        <v>30.247737000000001</v>
      </c>
      <c r="F1968" s="8">
        <v>-82.913722000000007</v>
      </c>
      <c r="G1968" s="8" t="s">
        <v>950</v>
      </c>
      <c r="H1968" s="8">
        <v>1.07</v>
      </c>
      <c r="I1968" s="8">
        <v>-25.15</v>
      </c>
      <c r="J1968" s="12">
        <v>3.8235751109999998</v>
      </c>
      <c r="K1968" s="8">
        <v>1362.8</v>
      </c>
      <c r="L1968" s="8">
        <f t="shared" si="32"/>
        <v>5210768.1612707991</v>
      </c>
      <c r="M1968" s="8">
        <v>1</v>
      </c>
      <c r="N1968" s="12">
        <v>15.152651641461196</v>
      </c>
      <c r="O1968" s="8">
        <v>1531</v>
      </c>
      <c r="P1968" s="8">
        <v>15.949509294312257</v>
      </c>
      <c r="Q1968" s="8" t="s">
        <v>2070</v>
      </c>
      <c r="R1968" s="12">
        <v>46.250416121162779</v>
      </c>
      <c r="S1968" s="8">
        <v>41</v>
      </c>
    </row>
    <row r="1969" spans="1:19">
      <c r="A1969" s="8" t="s">
        <v>865</v>
      </c>
      <c r="B1969" s="8">
        <v>1</v>
      </c>
      <c r="C1969" s="9">
        <v>39294</v>
      </c>
      <c r="D1969" s="8" t="s">
        <v>947</v>
      </c>
      <c r="E1969" s="8">
        <v>41.562350000000002</v>
      </c>
      <c r="F1969" s="8">
        <v>-85.392433999999994</v>
      </c>
      <c r="G1969" s="8" t="s">
        <v>952</v>
      </c>
      <c r="H1969" s="8">
        <v>8.4600000000000009</v>
      </c>
      <c r="I1969" s="8">
        <v>-28.69</v>
      </c>
      <c r="J1969" s="12">
        <v>15.39633757</v>
      </c>
      <c r="K1969" s="8">
        <v>936</v>
      </c>
      <c r="L1969" s="8">
        <f t="shared" si="32"/>
        <v>14410971.96552</v>
      </c>
      <c r="M1969" s="8">
        <v>2</v>
      </c>
      <c r="N1969" s="12">
        <v>50.302253652491437</v>
      </c>
      <c r="O1969" s="8">
        <v>2089</v>
      </c>
      <c r="P1969" s="8">
        <v>51.001454891227397</v>
      </c>
      <c r="Q1969" s="8" t="s">
        <v>2071</v>
      </c>
      <c r="R1969" s="12">
        <v>121.25778260476189</v>
      </c>
      <c r="S1969" s="8">
        <v>489</v>
      </c>
    </row>
    <row r="1970" spans="1:19">
      <c r="A1970" s="8" t="s">
        <v>866</v>
      </c>
      <c r="B1970" s="8">
        <v>1</v>
      </c>
      <c r="C1970" s="9">
        <v>39295</v>
      </c>
      <c r="D1970" s="8" t="s">
        <v>947</v>
      </c>
      <c r="E1970" s="8">
        <v>42.398645999999999</v>
      </c>
      <c r="F1970" s="8">
        <v>-84.056809000000001</v>
      </c>
      <c r="G1970" s="8" t="s">
        <v>952</v>
      </c>
      <c r="H1970" s="8">
        <v>2.2200000000000002</v>
      </c>
      <c r="I1970" s="8">
        <v>-24.71</v>
      </c>
      <c r="J1970" s="12">
        <v>0.84631082000000002</v>
      </c>
      <c r="K1970" s="8">
        <v>824</v>
      </c>
      <c r="L1970" s="8">
        <f t="shared" si="32"/>
        <v>697360.11568000005</v>
      </c>
      <c r="M1970" s="8">
        <v>1</v>
      </c>
      <c r="N1970" s="12">
        <v>20.863682703801015</v>
      </c>
      <c r="O1970" s="8">
        <v>828</v>
      </c>
      <c r="P1970" s="8">
        <v>24.254213700215097</v>
      </c>
      <c r="Q1970" s="8" t="s">
        <v>2071</v>
      </c>
      <c r="R1970" s="12">
        <v>63.987565958033386</v>
      </c>
      <c r="S1970" s="8">
        <v>350</v>
      </c>
    </row>
    <row r="1971" spans="1:19">
      <c r="A1971" s="8" t="s">
        <v>867</v>
      </c>
      <c r="B1971" s="8">
        <v>1</v>
      </c>
      <c r="C1971" s="9">
        <v>39331</v>
      </c>
      <c r="D1971" s="8" t="s">
        <v>947</v>
      </c>
      <c r="E1971" s="8">
        <v>45.33182</v>
      </c>
      <c r="F1971" s="8">
        <v>-96.135668999999993</v>
      </c>
      <c r="G1971" s="8" t="s">
        <v>953</v>
      </c>
      <c r="H1971" s="8">
        <v>17.239999999999998</v>
      </c>
      <c r="I1971" s="8">
        <v>-22.09</v>
      </c>
      <c r="J1971" s="12">
        <v>40.117861159999997</v>
      </c>
      <c r="K1971" s="8">
        <v>613.96</v>
      </c>
      <c r="L1971" s="8">
        <f t="shared" si="32"/>
        <v>24630762.037793599</v>
      </c>
      <c r="M1971" s="8">
        <v>2</v>
      </c>
      <c r="N1971" s="12">
        <v>51.15078421431253</v>
      </c>
      <c r="O1971" s="8">
        <v>2475</v>
      </c>
      <c r="P1971" s="8">
        <v>51.208185930156795</v>
      </c>
      <c r="Q1971" s="8" t="s">
        <v>2071</v>
      </c>
      <c r="R1971" s="12">
        <v>110.67366657361583</v>
      </c>
      <c r="S1971" s="8">
        <v>968</v>
      </c>
    </row>
    <row r="1972" spans="1:19">
      <c r="A1972" s="8" t="s">
        <v>868</v>
      </c>
      <c r="B1972" s="8">
        <v>1</v>
      </c>
      <c r="C1972" s="9">
        <v>39305</v>
      </c>
      <c r="D1972" s="8" t="s">
        <v>947</v>
      </c>
      <c r="E1972" s="8">
        <v>46.928376999999998</v>
      </c>
      <c r="F1972" s="8">
        <v>-94.040807000000001</v>
      </c>
      <c r="G1972" s="8" t="s">
        <v>952</v>
      </c>
      <c r="H1972" s="8">
        <v>3.05</v>
      </c>
      <c r="I1972" s="8">
        <v>-20.94</v>
      </c>
      <c r="J1972" s="12">
        <v>12.725595350000001</v>
      </c>
      <c r="K1972" s="8">
        <v>702.63</v>
      </c>
      <c r="L1972" s="8">
        <f t="shared" si="32"/>
        <v>8941385.0607705005</v>
      </c>
      <c r="M1972" s="8">
        <v>2</v>
      </c>
      <c r="N1972" s="12">
        <v>0.17928812786823412</v>
      </c>
      <c r="O1972" s="8">
        <v>447</v>
      </c>
      <c r="P1972" s="8">
        <v>0.22593918557867607</v>
      </c>
      <c r="Q1972" s="8" t="s">
        <v>2069</v>
      </c>
      <c r="R1972" s="12">
        <v>9.1836310274721811</v>
      </c>
      <c r="S1972" s="8">
        <v>104</v>
      </c>
    </row>
    <row r="1973" spans="1:19">
      <c r="A1973" s="8" t="s">
        <v>869</v>
      </c>
      <c r="B1973" s="8">
        <v>1</v>
      </c>
      <c r="C1973" s="9">
        <v>39303</v>
      </c>
      <c r="D1973" s="8" t="s">
        <v>947</v>
      </c>
      <c r="E1973" s="8">
        <v>47.189467999999998</v>
      </c>
      <c r="F1973" s="8">
        <v>-95.218410000000006</v>
      </c>
      <c r="G1973" s="8" t="s">
        <v>952</v>
      </c>
      <c r="H1973" s="8">
        <v>3.73</v>
      </c>
      <c r="I1973" s="8">
        <v>-21.72</v>
      </c>
      <c r="J1973" s="12">
        <v>32.607405819999997</v>
      </c>
      <c r="K1973" s="8">
        <v>670</v>
      </c>
      <c r="L1973" s="8">
        <f t="shared" si="32"/>
        <v>21846961.899399996</v>
      </c>
      <c r="M1973" s="8">
        <v>2</v>
      </c>
      <c r="N1973" s="12">
        <v>0</v>
      </c>
      <c r="O1973" s="8">
        <v>529</v>
      </c>
      <c r="P1973" s="8">
        <v>1.0400994743219408E-2</v>
      </c>
      <c r="Q1973" s="8" t="s">
        <v>2069</v>
      </c>
      <c r="R1973" s="12">
        <v>8.4277224556826198</v>
      </c>
      <c r="S1973" s="8">
        <v>264</v>
      </c>
    </row>
    <row r="1974" spans="1:19">
      <c r="A1974" s="8" t="s">
        <v>870</v>
      </c>
      <c r="B1974" s="8">
        <v>1</v>
      </c>
      <c r="C1974" s="9">
        <v>39336</v>
      </c>
      <c r="D1974" s="8" t="s">
        <v>947</v>
      </c>
      <c r="E1974" s="8">
        <v>43.819200000000002</v>
      </c>
      <c r="F1974" s="8">
        <v>-94.078777000000002</v>
      </c>
      <c r="G1974" s="8" t="s">
        <v>953</v>
      </c>
      <c r="H1974" s="8">
        <v>7.7</v>
      </c>
      <c r="I1974" s="8">
        <v>-20.95</v>
      </c>
      <c r="J1974" s="12">
        <v>2.0779982380000002</v>
      </c>
      <c r="K1974" s="8">
        <v>783.67</v>
      </c>
      <c r="L1974" s="8">
        <f t="shared" si="32"/>
        <v>1628464.8791734602</v>
      </c>
      <c r="M1974" s="8">
        <v>1</v>
      </c>
      <c r="N1974" s="12">
        <v>33.073270522878268</v>
      </c>
      <c r="O1974" s="8">
        <v>1175</v>
      </c>
      <c r="P1974" s="8">
        <v>33.789856390622127</v>
      </c>
      <c r="Q1974" s="8" t="s">
        <v>2072</v>
      </c>
      <c r="R1974" s="12">
        <v>102.3970201969973</v>
      </c>
      <c r="S1974" s="8">
        <v>369</v>
      </c>
    </row>
    <row r="1975" spans="1:19">
      <c r="A1975" s="8" t="s">
        <v>871</v>
      </c>
      <c r="B1975" s="8">
        <v>1</v>
      </c>
      <c r="C1975" s="9">
        <v>39349</v>
      </c>
      <c r="D1975" s="8" t="s">
        <v>947</v>
      </c>
      <c r="E1975" s="8">
        <v>45.813110999999999</v>
      </c>
      <c r="F1975" s="8">
        <v>-94.636968999999993</v>
      </c>
      <c r="G1975" s="8" t="s">
        <v>952</v>
      </c>
      <c r="H1975" s="8">
        <v>3.55</v>
      </c>
      <c r="I1975" s="8">
        <v>-24.03</v>
      </c>
      <c r="J1975" s="12">
        <v>9.6807496880000006</v>
      </c>
      <c r="K1975" s="8">
        <v>692.83</v>
      </c>
      <c r="L1975" s="8">
        <f t="shared" si="32"/>
        <v>6707113.8063370408</v>
      </c>
      <c r="M1975" s="8">
        <v>1</v>
      </c>
      <c r="N1975" s="12">
        <v>17.925718565193812</v>
      </c>
      <c r="O1975" s="8">
        <v>595</v>
      </c>
      <c r="P1975" s="8">
        <v>18.078049014797408</v>
      </c>
      <c r="Q1975" s="8" t="s">
        <v>2070</v>
      </c>
      <c r="R1975" s="12">
        <v>79.746055139064637</v>
      </c>
      <c r="S1975" s="8">
        <v>308</v>
      </c>
    </row>
    <row r="1976" spans="1:19">
      <c r="A1976" s="8" t="s">
        <v>872</v>
      </c>
      <c r="B1976" s="8">
        <v>1</v>
      </c>
      <c r="C1976" s="9">
        <v>39330</v>
      </c>
      <c r="D1976" s="8" t="s">
        <v>947</v>
      </c>
      <c r="E1976" s="8">
        <v>44.15457</v>
      </c>
      <c r="F1976" s="8">
        <v>-95.767077999999998</v>
      </c>
      <c r="G1976" s="8" t="s">
        <v>953</v>
      </c>
      <c r="H1976" s="8">
        <v>16.489999999999998</v>
      </c>
      <c r="I1976" s="8">
        <v>-25.59</v>
      </c>
      <c r="J1976" s="12">
        <v>38.708121480000003</v>
      </c>
      <c r="K1976" s="8">
        <v>680.22</v>
      </c>
      <c r="L1976" s="8">
        <f t="shared" si="32"/>
        <v>26330038.393125605</v>
      </c>
      <c r="M1976" s="8">
        <v>2</v>
      </c>
      <c r="N1976" s="12">
        <v>54.802274044825737</v>
      </c>
      <c r="O1976" s="8">
        <v>1174</v>
      </c>
      <c r="P1976" s="8">
        <v>54.830974095357767</v>
      </c>
      <c r="Q1976" s="8" t="s">
        <v>2072</v>
      </c>
      <c r="R1976" s="12">
        <v>153.33555214099781</v>
      </c>
      <c r="S1976" s="8">
        <v>744</v>
      </c>
    </row>
    <row r="1977" spans="1:19">
      <c r="A1977" s="8" t="s">
        <v>873</v>
      </c>
      <c r="B1977" s="8">
        <v>1</v>
      </c>
      <c r="C1977" s="9">
        <v>39342</v>
      </c>
      <c r="D1977" s="8" t="s">
        <v>947</v>
      </c>
      <c r="E1977" s="8">
        <v>46.292543999999999</v>
      </c>
      <c r="F1977" s="8">
        <v>-95.748497</v>
      </c>
      <c r="G1977" s="8" t="s">
        <v>952</v>
      </c>
      <c r="H1977" s="8">
        <v>4.62</v>
      </c>
      <c r="I1977" s="8">
        <v>-23.34</v>
      </c>
      <c r="J1977" s="12">
        <v>3.3090407630000001</v>
      </c>
      <c r="K1977" s="8">
        <v>619.71</v>
      </c>
      <c r="L1977" s="8">
        <f t="shared" si="32"/>
        <v>2050645.6512387304</v>
      </c>
      <c r="M1977" s="8">
        <v>1</v>
      </c>
      <c r="N1977" s="12">
        <v>35.816237997655513</v>
      </c>
      <c r="O1977" s="8">
        <v>540</v>
      </c>
      <c r="P1977" s="8">
        <v>35.880820273910174</v>
      </c>
      <c r="Q1977" s="8" t="s">
        <v>2071</v>
      </c>
      <c r="R1977" s="12">
        <v>86.60277474755344</v>
      </c>
      <c r="S1977" s="8">
        <v>349</v>
      </c>
    </row>
    <row r="1978" spans="1:19">
      <c r="A1978" s="8" t="s">
        <v>874</v>
      </c>
      <c r="B1978" s="8">
        <v>1</v>
      </c>
      <c r="C1978" s="9">
        <v>39350</v>
      </c>
      <c r="D1978" s="8" t="s">
        <v>947</v>
      </c>
      <c r="E1978" s="8">
        <v>45.490155000000001</v>
      </c>
      <c r="F1978" s="8">
        <v>-95.364908</v>
      </c>
      <c r="G1978" s="8" t="s">
        <v>952</v>
      </c>
      <c r="H1978" s="8">
        <v>5.22</v>
      </c>
      <c r="I1978" s="8">
        <v>-20.94</v>
      </c>
      <c r="J1978" s="12">
        <v>5.0117582900000004</v>
      </c>
      <c r="K1978" s="8">
        <v>654.88</v>
      </c>
      <c r="L1978" s="8">
        <f t="shared" si="32"/>
        <v>3282100.2689552</v>
      </c>
      <c r="M1978" s="8">
        <v>1</v>
      </c>
      <c r="N1978" s="12">
        <v>79.291378394567332</v>
      </c>
      <c r="O1978" s="8">
        <v>835</v>
      </c>
      <c r="P1978" s="8">
        <v>79.367602605712406</v>
      </c>
      <c r="Q1978" s="8" t="s">
        <v>2071</v>
      </c>
      <c r="R1978" s="12">
        <v>154.09560434004595</v>
      </c>
      <c r="S1978" s="8">
        <v>382</v>
      </c>
    </row>
    <row r="1979" spans="1:19">
      <c r="A1979" s="8" t="s">
        <v>875</v>
      </c>
      <c r="B1979" s="8">
        <v>1</v>
      </c>
      <c r="C1979" s="9">
        <v>39337</v>
      </c>
      <c r="D1979" s="8" t="s">
        <v>947</v>
      </c>
      <c r="E1979" s="8">
        <v>43.891573999999999</v>
      </c>
      <c r="F1979" s="8">
        <v>-93.349755000000002</v>
      </c>
      <c r="G1979" s="8" t="s">
        <v>953</v>
      </c>
      <c r="H1979" s="8">
        <v>5.04</v>
      </c>
      <c r="I1979" s="8">
        <v>-24.16</v>
      </c>
      <c r="J1979" s="12">
        <v>1.34638948</v>
      </c>
      <c r="K1979" s="8">
        <v>820</v>
      </c>
      <c r="L1979" s="8">
        <f t="shared" si="32"/>
        <v>1104039.3736</v>
      </c>
      <c r="M1979" s="8">
        <v>1</v>
      </c>
      <c r="N1979" s="12">
        <v>74.770441529156869</v>
      </c>
      <c r="O1979" s="8">
        <v>880</v>
      </c>
      <c r="P1979" s="8">
        <v>75.971366373314098</v>
      </c>
      <c r="Q1979" s="8" t="s">
        <v>2071</v>
      </c>
      <c r="R1979" s="12">
        <v>179.48940292878208</v>
      </c>
      <c r="S1979" s="8">
        <v>318</v>
      </c>
    </row>
    <row r="1980" spans="1:19">
      <c r="A1980" s="8" t="s">
        <v>876</v>
      </c>
      <c r="B1980" s="8">
        <v>1</v>
      </c>
      <c r="C1980" s="9">
        <v>39332</v>
      </c>
      <c r="D1980" s="8" t="s">
        <v>947</v>
      </c>
      <c r="E1980" s="8">
        <v>45.528235000000002</v>
      </c>
      <c r="F1980" s="8">
        <v>-96.074082000000004</v>
      </c>
      <c r="G1980" s="8" t="s">
        <v>953</v>
      </c>
      <c r="H1980" s="8">
        <v>11.85</v>
      </c>
      <c r="I1980" s="8">
        <v>-27.12</v>
      </c>
      <c r="J1980" s="12">
        <v>22.04645695</v>
      </c>
      <c r="K1980" s="8">
        <v>618.69000000000005</v>
      </c>
      <c r="L1980" s="8">
        <f t="shared" si="32"/>
        <v>13639922.4503955</v>
      </c>
      <c r="M1980" s="8">
        <v>2</v>
      </c>
      <c r="N1980" s="12">
        <v>74.139385642865108</v>
      </c>
      <c r="O1980" s="8">
        <v>2647</v>
      </c>
      <c r="P1980" s="8">
        <v>74.191612485632604</v>
      </c>
      <c r="Q1980" s="8" t="s">
        <v>2071</v>
      </c>
      <c r="R1980" s="12">
        <v>155.10247403662086</v>
      </c>
      <c r="S1980" s="8">
        <v>1041</v>
      </c>
    </row>
    <row r="1981" spans="1:19">
      <c r="A1981" s="8" t="s">
        <v>877</v>
      </c>
      <c r="B1981" s="8">
        <v>1</v>
      </c>
      <c r="C1981" s="9">
        <v>39333</v>
      </c>
      <c r="D1981" s="8" t="s">
        <v>947</v>
      </c>
      <c r="E1981" s="8">
        <v>44.684007999999999</v>
      </c>
      <c r="F1981" s="8">
        <v>-95.532330999999999</v>
      </c>
      <c r="G1981" s="8" t="s">
        <v>953</v>
      </c>
      <c r="H1981" s="8">
        <v>12.69</v>
      </c>
      <c r="I1981" s="8">
        <v>-27.09</v>
      </c>
      <c r="J1981" s="12">
        <v>39.083137839999999</v>
      </c>
      <c r="K1981" s="8">
        <v>676.23</v>
      </c>
      <c r="L1981" s="8">
        <f t="shared" si="32"/>
        <v>26429190.301543199</v>
      </c>
      <c r="M1981" s="8">
        <v>2</v>
      </c>
      <c r="N1981" s="12">
        <v>75.2205426687825</v>
      </c>
      <c r="O1981" s="8">
        <v>1987</v>
      </c>
      <c r="P1981" s="8">
        <v>75.30666315449578</v>
      </c>
      <c r="Q1981" s="8" t="s">
        <v>2071</v>
      </c>
      <c r="R1981" s="12">
        <v>162.18183334940846</v>
      </c>
      <c r="S1981" s="8">
        <v>1218</v>
      </c>
    </row>
    <row r="1982" spans="1:19">
      <c r="A1982" s="8" t="s">
        <v>878</v>
      </c>
      <c r="B1982" s="8">
        <v>1</v>
      </c>
      <c r="C1982" s="9">
        <v>39323</v>
      </c>
      <c r="D1982" s="8" t="s">
        <v>947</v>
      </c>
      <c r="E1982" s="8">
        <v>46.965958999999998</v>
      </c>
      <c r="F1982" s="8">
        <v>-68.856993000000003</v>
      </c>
      <c r="G1982" s="8" t="s">
        <v>951</v>
      </c>
      <c r="H1982" s="8">
        <v>2.1</v>
      </c>
      <c r="I1982" s="8">
        <v>-21.03</v>
      </c>
      <c r="J1982" s="12">
        <v>14.29821952</v>
      </c>
      <c r="K1982" s="8">
        <v>996.67</v>
      </c>
      <c r="L1982" s="8">
        <f t="shared" si="32"/>
        <v>14250606.448998401</v>
      </c>
      <c r="M1982" s="8">
        <v>2</v>
      </c>
      <c r="N1982" s="12">
        <v>0</v>
      </c>
      <c r="O1982" s="8">
        <v>118</v>
      </c>
      <c r="P1982" s="8">
        <v>0</v>
      </c>
      <c r="Q1982" s="8" t="s">
        <v>2069</v>
      </c>
      <c r="R1982" s="12">
        <v>4.69292</v>
      </c>
      <c r="S1982" s="8">
        <v>49</v>
      </c>
    </row>
    <row r="1983" spans="1:19">
      <c r="A1983" s="8" t="s">
        <v>879</v>
      </c>
      <c r="B1983" s="8">
        <v>1</v>
      </c>
      <c r="C1983" s="9">
        <v>39295</v>
      </c>
      <c r="D1983" s="8" t="s">
        <v>947</v>
      </c>
      <c r="E1983" s="8">
        <v>44.362430000000003</v>
      </c>
      <c r="F1983" s="8">
        <v>-69.111683999999997</v>
      </c>
      <c r="G1983" s="8" t="s">
        <v>951</v>
      </c>
      <c r="H1983" s="8">
        <v>3.59</v>
      </c>
      <c r="I1983" s="8">
        <v>-26.72</v>
      </c>
      <c r="J1983" s="12">
        <v>22.818995279999999</v>
      </c>
      <c r="K1983" s="8">
        <v>1269</v>
      </c>
      <c r="L1983" s="8">
        <f t="shared" si="32"/>
        <v>28957305.01032</v>
      </c>
      <c r="M1983" s="8">
        <v>2</v>
      </c>
      <c r="N1983" s="12">
        <v>5.1176957798325953</v>
      </c>
      <c r="O1983" s="8">
        <v>286</v>
      </c>
      <c r="P1983" s="8">
        <v>6.0379920241903671</v>
      </c>
      <c r="Q1983" s="8" t="s">
        <v>2069</v>
      </c>
      <c r="R1983" s="12">
        <v>14.689949388404401</v>
      </c>
      <c r="S1983" s="8">
        <v>32</v>
      </c>
    </row>
    <row r="1984" spans="1:19">
      <c r="A1984" s="8" t="s">
        <v>880</v>
      </c>
      <c r="B1984" s="8">
        <v>1</v>
      </c>
      <c r="C1984" s="9">
        <v>39323</v>
      </c>
      <c r="D1984" s="8" t="s">
        <v>947</v>
      </c>
      <c r="E1984" s="8">
        <v>46.961173000000002</v>
      </c>
      <c r="F1984" s="8">
        <v>-68.842939999999999</v>
      </c>
      <c r="G1984" s="8" t="s">
        <v>951</v>
      </c>
      <c r="H1984" s="8">
        <v>1.76</v>
      </c>
      <c r="I1984" s="8">
        <v>-22.56</v>
      </c>
      <c r="J1984" s="12">
        <v>15.369128549999999</v>
      </c>
      <c r="K1984" s="8">
        <v>997.53</v>
      </c>
      <c r="L1984" s="8">
        <f t="shared" si="32"/>
        <v>15331166.802481499</v>
      </c>
      <c r="M1984" s="8">
        <v>2</v>
      </c>
      <c r="N1984" s="12">
        <v>0</v>
      </c>
      <c r="O1984" s="8">
        <v>146</v>
      </c>
      <c r="P1984" s="8">
        <v>0</v>
      </c>
      <c r="Q1984" s="8" t="s">
        <v>2069</v>
      </c>
      <c r="R1984" s="12">
        <v>4.69292</v>
      </c>
      <c r="S1984" s="8">
        <v>47</v>
      </c>
    </row>
    <row r="1985" spans="1:19">
      <c r="A1985" s="8" t="s">
        <v>881</v>
      </c>
      <c r="B1985" s="8">
        <v>1</v>
      </c>
      <c r="C1985" s="9">
        <v>39323</v>
      </c>
      <c r="D1985" s="8" t="s">
        <v>947</v>
      </c>
      <c r="E1985" s="8">
        <v>46.944789</v>
      </c>
      <c r="F1985" s="8">
        <v>-68.853061999999994</v>
      </c>
      <c r="G1985" s="8" t="s">
        <v>951</v>
      </c>
      <c r="H1985" s="8">
        <v>3.75</v>
      </c>
      <c r="I1985" s="8">
        <v>-25.16</v>
      </c>
      <c r="J1985" s="12">
        <v>0.697289979</v>
      </c>
      <c r="K1985" s="8">
        <v>1020</v>
      </c>
      <c r="L1985" s="8">
        <f t="shared" si="32"/>
        <v>711235.77858000004</v>
      </c>
      <c r="M1985" s="8">
        <v>1</v>
      </c>
      <c r="N1985" s="12">
        <v>0</v>
      </c>
      <c r="O1985" s="8">
        <v>216</v>
      </c>
      <c r="P1985" s="8">
        <v>0</v>
      </c>
      <c r="Q1985" s="8" t="s">
        <v>2069</v>
      </c>
      <c r="R1985" s="12">
        <v>4.6622479999999999</v>
      </c>
      <c r="S1985" s="8">
        <v>33</v>
      </c>
    </row>
    <row r="1986" spans="1:19">
      <c r="A1986" s="8" t="s">
        <v>882</v>
      </c>
      <c r="B1986" s="8">
        <v>1</v>
      </c>
      <c r="C1986" s="9">
        <v>39324</v>
      </c>
      <c r="D1986" s="8" t="s">
        <v>947</v>
      </c>
      <c r="E1986" s="8">
        <v>45.752816000000003</v>
      </c>
      <c r="F1986" s="8">
        <v>-69.077222000000006</v>
      </c>
      <c r="G1986" s="8" t="s">
        <v>951</v>
      </c>
      <c r="H1986" s="8">
        <v>2.67</v>
      </c>
      <c r="I1986" s="8">
        <v>-22.13</v>
      </c>
      <c r="J1986" s="12">
        <v>16.019517350000001</v>
      </c>
      <c r="K1986" s="8">
        <v>1051.21</v>
      </c>
      <c r="L1986" s="8">
        <f t="shared" si="32"/>
        <v>16839876.833493501</v>
      </c>
      <c r="M1986" s="8">
        <v>2</v>
      </c>
      <c r="N1986" s="12">
        <v>0</v>
      </c>
      <c r="O1986" s="8">
        <v>138</v>
      </c>
      <c r="P1986" s="8">
        <v>0</v>
      </c>
      <c r="Q1986" s="8" t="s">
        <v>2069</v>
      </c>
      <c r="R1986" s="12">
        <v>4.8272870000000001</v>
      </c>
      <c r="S1986" s="8">
        <v>20</v>
      </c>
    </row>
    <row r="1987" spans="1:19">
      <c r="A1987" s="8" t="s">
        <v>883</v>
      </c>
      <c r="B1987" s="8">
        <v>1</v>
      </c>
      <c r="C1987" s="9">
        <v>39289</v>
      </c>
      <c r="D1987" s="8" t="s">
        <v>947</v>
      </c>
      <c r="E1987" s="8">
        <v>43.840363000000004</v>
      </c>
      <c r="F1987" s="8">
        <v>-71.127397999999999</v>
      </c>
      <c r="G1987" s="8" t="s">
        <v>951</v>
      </c>
      <c r="H1987" s="8">
        <v>2.13</v>
      </c>
      <c r="I1987" s="8">
        <v>-30.26</v>
      </c>
      <c r="J1987" s="12">
        <v>0.37273695899999998</v>
      </c>
      <c r="K1987" s="8">
        <v>1201</v>
      </c>
      <c r="L1987" s="8">
        <f t="shared" si="32"/>
        <v>447657.08775899996</v>
      </c>
      <c r="M1987" s="8">
        <v>1</v>
      </c>
      <c r="N1987" s="12">
        <v>0</v>
      </c>
      <c r="O1987" s="8">
        <v>292</v>
      </c>
      <c r="P1987" s="8">
        <v>0</v>
      </c>
      <c r="Q1987" s="8" t="s">
        <v>2069</v>
      </c>
      <c r="R1987" s="12">
        <v>5.9683109999999999</v>
      </c>
      <c r="S1987" s="8">
        <v>18</v>
      </c>
    </row>
    <row r="1988" spans="1:19">
      <c r="A1988" s="8" t="s">
        <v>884</v>
      </c>
      <c r="B1988" s="8">
        <v>1</v>
      </c>
      <c r="C1988" s="9">
        <v>39303</v>
      </c>
      <c r="D1988" s="8" t="s">
        <v>947</v>
      </c>
      <c r="E1988" s="8">
        <v>43.023372999999999</v>
      </c>
      <c r="F1988" s="8">
        <v>-72.015990000000002</v>
      </c>
      <c r="G1988" s="8" t="s">
        <v>951</v>
      </c>
      <c r="H1988" s="8">
        <v>2.86</v>
      </c>
      <c r="I1988" s="8">
        <v>-25.81</v>
      </c>
      <c r="J1988" s="12">
        <v>4.3659457039999996</v>
      </c>
      <c r="K1988" s="8">
        <v>1247.75</v>
      </c>
      <c r="L1988" s="8">
        <f t="shared" si="32"/>
        <v>5447608.7521659993</v>
      </c>
      <c r="M1988" s="8">
        <v>1</v>
      </c>
      <c r="N1988" s="12">
        <v>0</v>
      </c>
      <c r="O1988" s="8">
        <v>177</v>
      </c>
      <c r="P1988" s="8">
        <v>0</v>
      </c>
      <c r="Q1988" s="8" t="s">
        <v>2069</v>
      </c>
      <c r="R1988" s="12">
        <v>8.4616389999999999</v>
      </c>
      <c r="S1988" s="8">
        <v>17</v>
      </c>
    </row>
    <row r="1989" spans="1:19">
      <c r="A1989" s="8" t="s">
        <v>885</v>
      </c>
      <c r="B1989" s="8">
        <v>1</v>
      </c>
      <c r="C1989" s="9">
        <v>39346</v>
      </c>
      <c r="D1989" s="8" t="s">
        <v>947</v>
      </c>
      <c r="E1989" s="8">
        <v>40.592942999999998</v>
      </c>
      <c r="F1989" s="8">
        <v>-115.394285</v>
      </c>
      <c r="G1989" s="8" t="s">
        <v>955</v>
      </c>
      <c r="H1989" s="8">
        <v>3.74</v>
      </c>
      <c r="I1989" s="8">
        <v>-17.28</v>
      </c>
      <c r="J1989" s="12">
        <v>0.634660797</v>
      </c>
      <c r="K1989" s="8">
        <v>868</v>
      </c>
      <c r="L1989" s="8">
        <f t="shared" ref="L1989:L2046" si="33">J1989*K1989*1000</f>
        <v>550885.571796</v>
      </c>
      <c r="M1989" s="8">
        <v>1</v>
      </c>
      <c r="N1989" s="12">
        <v>0</v>
      </c>
      <c r="O1989" s="8">
        <v>124</v>
      </c>
      <c r="P1989" s="8">
        <v>0</v>
      </c>
      <c r="Q1989" s="8" t="s">
        <v>2069</v>
      </c>
      <c r="R1989" s="12">
        <v>5.3651580000000001</v>
      </c>
      <c r="S1989" s="8">
        <v>60</v>
      </c>
    </row>
    <row r="1990" spans="1:19">
      <c r="A1990" s="8" t="s">
        <v>886</v>
      </c>
      <c r="B1990" s="8">
        <v>1</v>
      </c>
      <c r="C1990" s="9">
        <v>39342</v>
      </c>
      <c r="D1990" s="8" t="s">
        <v>947</v>
      </c>
      <c r="E1990" s="8">
        <v>37.301656000000001</v>
      </c>
      <c r="F1990" s="8">
        <v>-115.126627</v>
      </c>
      <c r="G1990" s="8" t="s">
        <v>955</v>
      </c>
      <c r="H1990" s="8">
        <v>6.49</v>
      </c>
      <c r="I1990" s="8">
        <v>-27.31</v>
      </c>
      <c r="J1990" s="12">
        <v>4864.3076369999999</v>
      </c>
      <c r="K1990" s="8">
        <v>285.24</v>
      </c>
      <c r="L1990" s="8">
        <f t="shared" si="33"/>
        <v>1387495110.3778801</v>
      </c>
      <c r="M1990" s="8">
        <v>4</v>
      </c>
      <c r="N1990" s="12">
        <v>0.2037013075652282</v>
      </c>
      <c r="O1990" s="8">
        <v>3225</v>
      </c>
      <c r="P1990" s="8">
        <v>0.20425031309695027</v>
      </c>
      <c r="Q1990" s="8" t="s">
        <v>2069</v>
      </c>
      <c r="R1990" s="12">
        <v>4.5243348947106146</v>
      </c>
      <c r="S1990" s="8">
        <v>1518</v>
      </c>
    </row>
    <row r="1991" spans="1:19">
      <c r="A1991" s="8" t="s">
        <v>887</v>
      </c>
      <c r="B1991" s="8">
        <v>1</v>
      </c>
      <c r="C1991" s="9">
        <v>39331</v>
      </c>
      <c r="D1991" s="8" t="s">
        <v>947</v>
      </c>
      <c r="E1991" s="8">
        <v>39.707434999999997</v>
      </c>
      <c r="F1991" s="8">
        <v>-84.269651999999994</v>
      </c>
      <c r="G1991" s="8" t="s">
        <v>953</v>
      </c>
      <c r="H1991" s="8">
        <v>1.57</v>
      </c>
      <c r="I1991" s="8">
        <v>-16.329999999999998</v>
      </c>
      <c r="J1991" s="12">
        <v>1.7335229999999999</v>
      </c>
      <c r="K1991" s="8">
        <v>1010</v>
      </c>
      <c r="L1991" s="8">
        <f t="shared" si="33"/>
        <v>1750858.2299999997</v>
      </c>
      <c r="M1991" s="8">
        <v>1</v>
      </c>
      <c r="N1991" s="8">
        <v>46.200398725370974</v>
      </c>
      <c r="O1991" s="8">
        <v>500</v>
      </c>
      <c r="P1991" s="8">
        <v>48.490771976621026</v>
      </c>
      <c r="Q1991" s="8" t="s">
        <v>2072</v>
      </c>
      <c r="R1991" s="12">
        <v>134.79644255943384</v>
      </c>
      <c r="S1991" s="8">
        <v>201</v>
      </c>
    </row>
    <row r="1992" spans="1:19">
      <c r="A1992" s="8" t="s">
        <v>888</v>
      </c>
      <c r="B1992" s="8">
        <v>1</v>
      </c>
      <c r="C1992" s="9">
        <v>39330</v>
      </c>
      <c r="D1992" s="8" t="s">
        <v>947</v>
      </c>
      <c r="E1992" s="8">
        <v>40.080755000000003</v>
      </c>
      <c r="F1992" s="8">
        <v>-83.032824000000005</v>
      </c>
      <c r="G1992" s="8" t="s">
        <v>953</v>
      </c>
      <c r="H1992" s="8">
        <v>6.24</v>
      </c>
      <c r="I1992" s="8">
        <v>-24.16</v>
      </c>
      <c r="J1992" s="12">
        <v>1.955085725</v>
      </c>
      <c r="K1992" s="8">
        <v>988</v>
      </c>
      <c r="L1992" s="8">
        <f t="shared" si="33"/>
        <v>1931624.6963000002</v>
      </c>
      <c r="M1992" s="8">
        <v>1</v>
      </c>
      <c r="N1992" s="12">
        <v>0</v>
      </c>
      <c r="O1992" s="8">
        <v>244</v>
      </c>
      <c r="P1992" s="8">
        <v>18.347121303103801</v>
      </c>
      <c r="Q1992" s="8" t="s">
        <v>2070</v>
      </c>
      <c r="R1992" s="12">
        <v>84.125116548827009</v>
      </c>
      <c r="S1992" s="8">
        <v>708</v>
      </c>
    </row>
    <row r="1993" spans="1:19">
      <c r="A1993" s="8" t="s">
        <v>889</v>
      </c>
      <c r="B1993" s="8">
        <v>1</v>
      </c>
      <c r="C1993" s="9">
        <v>39308</v>
      </c>
      <c r="D1993" s="8" t="s">
        <v>947</v>
      </c>
      <c r="E1993" s="8">
        <v>44.412768999999997</v>
      </c>
      <c r="F1993" s="8">
        <v>-115.130707</v>
      </c>
      <c r="G1993" s="8" t="s">
        <v>949</v>
      </c>
      <c r="H1993" s="8">
        <v>0.69</v>
      </c>
      <c r="I1993" s="8">
        <v>-21.56</v>
      </c>
      <c r="J1993" s="12">
        <v>5.9001136689999996</v>
      </c>
      <c r="K1993" s="8">
        <v>1047.1400000000001</v>
      </c>
      <c r="L1993" s="8">
        <f t="shared" si="33"/>
        <v>6178245.02735666</v>
      </c>
      <c r="M1993" s="8">
        <v>1</v>
      </c>
      <c r="N1993" s="12">
        <v>0</v>
      </c>
      <c r="O1993" s="8">
        <v>318</v>
      </c>
      <c r="P1993" s="8">
        <v>0</v>
      </c>
      <c r="Q1993" s="8" t="s">
        <v>2069</v>
      </c>
      <c r="R1993" s="12">
        <v>4.3805019999999999</v>
      </c>
      <c r="S1993" s="8">
        <v>53</v>
      </c>
    </row>
    <row r="1994" spans="1:19">
      <c r="A1994" s="8" t="s">
        <v>890</v>
      </c>
      <c r="B1994" s="8">
        <v>1</v>
      </c>
      <c r="C1994" s="9">
        <v>39302</v>
      </c>
      <c r="D1994" s="8" t="s">
        <v>947</v>
      </c>
      <c r="E1994" s="8">
        <v>43.744700000000002</v>
      </c>
      <c r="F1994" s="8">
        <v>-121.97210800000001</v>
      </c>
      <c r="G1994" s="8" t="s">
        <v>949</v>
      </c>
      <c r="H1994" s="8">
        <v>1.92</v>
      </c>
      <c r="I1994" s="8">
        <v>-20.04</v>
      </c>
      <c r="J1994" s="12">
        <v>1.979075329</v>
      </c>
      <c r="K1994" s="8">
        <v>2060</v>
      </c>
      <c r="L1994" s="8">
        <f t="shared" si="33"/>
        <v>4076895.1777400002</v>
      </c>
      <c r="M1994" s="8">
        <v>1</v>
      </c>
      <c r="N1994" s="12">
        <v>0</v>
      </c>
      <c r="O1994" s="8">
        <v>136</v>
      </c>
      <c r="P1994" s="8">
        <v>0</v>
      </c>
      <c r="Q1994" s="8" t="s">
        <v>2069</v>
      </c>
      <c r="R1994" s="12">
        <v>2.0379589999999999</v>
      </c>
      <c r="S1994" s="8">
        <v>7</v>
      </c>
    </row>
    <row r="1995" spans="1:19">
      <c r="A1995" s="8" t="s">
        <v>891</v>
      </c>
      <c r="B1995" s="8">
        <v>1</v>
      </c>
      <c r="C1995" s="9">
        <v>39316</v>
      </c>
      <c r="D1995" s="8" t="s">
        <v>947</v>
      </c>
      <c r="E1995" s="8">
        <v>46.266753000000001</v>
      </c>
      <c r="F1995" s="8">
        <v>-121.629648</v>
      </c>
      <c r="G1995" s="8" t="s">
        <v>949</v>
      </c>
      <c r="H1995" s="8">
        <v>1.83</v>
      </c>
      <c r="I1995" s="8">
        <v>-28.35</v>
      </c>
      <c r="J1995" s="12">
        <v>0.98739843400000005</v>
      </c>
      <c r="K1995" s="8">
        <v>1920</v>
      </c>
      <c r="L1995" s="8">
        <f t="shared" si="33"/>
        <v>1895804.9932800003</v>
      </c>
      <c r="M1995" s="8">
        <v>1</v>
      </c>
      <c r="N1995" s="12">
        <v>0</v>
      </c>
      <c r="O1995" s="8">
        <v>39</v>
      </c>
      <c r="P1995" s="8">
        <v>0.19190592166242115</v>
      </c>
      <c r="Q1995" s="8" t="s">
        <v>2069</v>
      </c>
      <c r="R1995" s="12">
        <v>3.2082965424841685</v>
      </c>
      <c r="S1995" s="8">
        <v>39</v>
      </c>
    </row>
    <row r="1996" spans="1:19">
      <c r="A1996" s="8" t="s">
        <v>892</v>
      </c>
      <c r="B1996" s="8">
        <v>1</v>
      </c>
      <c r="C1996" s="9">
        <v>39303</v>
      </c>
      <c r="D1996" s="8" t="s">
        <v>947</v>
      </c>
      <c r="E1996" s="8">
        <v>43.819274999999998</v>
      </c>
      <c r="F1996" s="8">
        <v>-121.893625</v>
      </c>
      <c r="G1996" s="8" t="s">
        <v>949</v>
      </c>
      <c r="H1996" s="8">
        <v>2.75</v>
      </c>
      <c r="I1996" s="8">
        <v>-23.35</v>
      </c>
      <c r="J1996" s="12">
        <v>4.6241172319999997</v>
      </c>
      <c r="K1996" s="8">
        <v>1391.4</v>
      </c>
      <c r="L1996" s="8">
        <f t="shared" si="33"/>
        <v>6433996.7166048</v>
      </c>
      <c r="M1996" s="8">
        <v>1</v>
      </c>
      <c r="N1996" s="12">
        <v>0</v>
      </c>
      <c r="O1996" s="8">
        <v>191</v>
      </c>
      <c r="P1996" s="8">
        <v>0</v>
      </c>
      <c r="Q1996" s="8" t="s">
        <v>2069</v>
      </c>
      <c r="R1996" s="12">
        <v>1.906258</v>
      </c>
      <c r="S1996" s="8">
        <v>13</v>
      </c>
    </row>
    <row r="1997" spans="1:19">
      <c r="A1997" s="8" t="s">
        <v>893</v>
      </c>
      <c r="B1997" s="8">
        <v>1</v>
      </c>
      <c r="C1997" s="9">
        <v>39306</v>
      </c>
      <c r="D1997" s="8" t="s">
        <v>947</v>
      </c>
      <c r="E1997" s="8">
        <v>42.736902000000001</v>
      </c>
      <c r="F1997" s="8">
        <v>-118.647249</v>
      </c>
      <c r="G1997" s="8" t="s">
        <v>955</v>
      </c>
      <c r="H1997" s="8">
        <v>4.29</v>
      </c>
      <c r="I1997" s="8">
        <v>-22.21</v>
      </c>
      <c r="J1997" s="12">
        <v>0.88746100800000005</v>
      </c>
      <c r="K1997" s="8">
        <v>1051</v>
      </c>
      <c r="L1997" s="8">
        <f t="shared" si="33"/>
        <v>932721.51940800005</v>
      </c>
      <c r="M1997" s="8">
        <v>1</v>
      </c>
      <c r="N1997" s="12">
        <v>0</v>
      </c>
      <c r="O1997" s="8">
        <v>279</v>
      </c>
      <c r="P1997" s="8">
        <v>0</v>
      </c>
      <c r="Q1997" s="8" t="s">
        <v>2069</v>
      </c>
      <c r="R1997" s="12">
        <v>2.9837549999999999</v>
      </c>
      <c r="S1997" s="8">
        <v>55</v>
      </c>
    </row>
    <row r="1998" spans="1:19">
      <c r="A1998" s="8" t="s">
        <v>894</v>
      </c>
      <c r="B1998" s="8">
        <v>1</v>
      </c>
      <c r="C1998" s="9">
        <v>39301</v>
      </c>
      <c r="D1998" s="8" t="s">
        <v>947</v>
      </c>
      <c r="E1998" s="8">
        <v>42.469349999999999</v>
      </c>
      <c r="F1998" s="8">
        <v>-122.258622</v>
      </c>
      <c r="G1998" s="8" t="s">
        <v>949</v>
      </c>
      <c r="H1998" s="8">
        <v>3.3</v>
      </c>
      <c r="I1998" s="8">
        <v>-25.12</v>
      </c>
      <c r="J1998" s="12">
        <v>27.4563351</v>
      </c>
      <c r="K1998" s="8">
        <v>1492.26</v>
      </c>
      <c r="L1998" s="8">
        <f t="shared" si="33"/>
        <v>40971990.616326004</v>
      </c>
      <c r="M1998" s="8">
        <v>2</v>
      </c>
      <c r="N1998" s="12">
        <v>0</v>
      </c>
      <c r="O1998" s="8">
        <v>143</v>
      </c>
      <c r="P1998" s="8">
        <v>0</v>
      </c>
      <c r="Q1998" s="8" t="s">
        <v>2069</v>
      </c>
      <c r="R1998" s="12">
        <v>3.2262379999999999</v>
      </c>
      <c r="S1998" s="8">
        <v>18</v>
      </c>
    </row>
    <row r="1999" spans="1:19">
      <c r="A1999" s="8" t="s">
        <v>895</v>
      </c>
      <c r="B1999" s="8">
        <v>1</v>
      </c>
      <c r="C1999" s="9">
        <v>39313</v>
      </c>
      <c r="D1999" s="8" t="s">
        <v>947</v>
      </c>
      <c r="E1999" s="8">
        <v>48.501410999999997</v>
      </c>
      <c r="F1999" s="8">
        <v>-120.73787299999999</v>
      </c>
      <c r="G1999" s="8" t="s">
        <v>949</v>
      </c>
      <c r="H1999" s="8">
        <v>2.34</v>
      </c>
      <c r="I1999" s="8">
        <v>-25.95</v>
      </c>
      <c r="J1999" s="12">
        <v>3.6351</v>
      </c>
      <c r="K1999" s="8">
        <v>1532.5</v>
      </c>
      <c r="L1999" s="8">
        <f t="shared" si="33"/>
        <v>5570790.75</v>
      </c>
      <c r="M1999" s="8">
        <v>1</v>
      </c>
      <c r="N1999" s="12">
        <v>0</v>
      </c>
      <c r="O1999" s="8">
        <v>56</v>
      </c>
      <c r="P1999" s="8">
        <v>0</v>
      </c>
      <c r="Q1999" s="8" t="s">
        <v>2069</v>
      </c>
      <c r="R1999" s="12">
        <v>2.0459580000000002</v>
      </c>
      <c r="S1999" s="8">
        <v>33</v>
      </c>
    </row>
    <row r="2000" spans="1:19">
      <c r="A2000" s="8" t="s">
        <v>896</v>
      </c>
      <c r="B2000" s="8">
        <v>1</v>
      </c>
      <c r="C2000" s="9">
        <v>39318</v>
      </c>
      <c r="D2000" s="8" t="s">
        <v>947</v>
      </c>
      <c r="E2000" s="8">
        <v>42.040047000000001</v>
      </c>
      <c r="F2000" s="8">
        <v>-123.02033400000001</v>
      </c>
      <c r="G2000" s="8" t="s">
        <v>949</v>
      </c>
      <c r="H2000" s="8">
        <v>2.04</v>
      </c>
      <c r="I2000" s="8">
        <v>-25.21</v>
      </c>
      <c r="J2000" s="12">
        <v>47.96656144</v>
      </c>
      <c r="K2000" s="8">
        <v>1020.55</v>
      </c>
      <c r="L2000" s="8">
        <f t="shared" si="33"/>
        <v>48952274.277591996</v>
      </c>
      <c r="M2000" s="8">
        <v>2</v>
      </c>
      <c r="N2000" s="12">
        <v>0</v>
      </c>
      <c r="O2000" s="8">
        <v>150</v>
      </c>
      <c r="P2000" s="8">
        <v>0.14051099349213284</v>
      </c>
      <c r="Q2000" s="8" t="s">
        <v>2069</v>
      </c>
      <c r="R2000" s="12">
        <v>2.8649143009696756</v>
      </c>
      <c r="S2000" s="8">
        <v>249</v>
      </c>
    </row>
    <row r="2001" spans="1:19">
      <c r="A2001" s="8" t="s">
        <v>897</v>
      </c>
      <c r="B2001" s="8">
        <v>1</v>
      </c>
      <c r="C2001" s="9">
        <v>39315</v>
      </c>
      <c r="D2001" s="8" t="s">
        <v>947</v>
      </c>
      <c r="E2001" s="8">
        <v>47.427764000000003</v>
      </c>
      <c r="F2001" s="8">
        <v>-123.074122</v>
      </c>
      <c r="G2001" s="8" t="s">
        <v>949</v>
      </c>
      <c r="H2001" s="8">
        <v>1.45</v>
      </c>
      <c r="I2001" s="8">
        <v>-25.79</v>
      </c>
      <c r="J2001" s="12">
        <v>0.35961130800000002</v>
      </c>
      <c r="K2001" s="8">
        <v>2090</v>
      </c>
      <c r="L2001" s="8">
        <f t="shared" si="33"/>
        <v>751587.63372000004</v>
      </c>
      <c r="M2001" s="8">
        <v>1</v>
      </c>
      <c r="N2001" s="12">
        <v>0</v>
      </c>
      <c r="O2001" s="8">
        <v>312</v>
      </c>
      <c r="P2001" s="8">
        <v>0.62927833469081762</v>
      </c>
      <c r="Q2001" s="8" t="s">
        <v>2070</v>
      </c>
      <c r="R2001" s="12">
        <v>11.88028608727479</v>
      </c>
      <c r="S2001" s="8">
        <v>11</v>
      </c>
    </row>
    <row r="2002" spans="1:19">
      <c r="A2002" s="8" t="s">
        <v>898</v>
      </c>
      <c r="B2002" s="8">
        <v>1</v>
      </c>
      <c r="C2002" s="9">
        <v>39309</v>
      </c>
      <c r="D2002" s="8" t="s">
        <v>947</v>
      </c>
      <c r="E2002" s="8">
        <v>44.000621000000002</v>
      </c>
      <c r="F2002" s="8">
        <v>-114.875721</v>
      </c>
      <c r="G2002" s="8" t="s">
        <v>949</v>
      </c>
      <c r="H2002" s="8">
        <v>2.0699999999999998</v>
      </c>
      <c r="I2002" s="8">
        <v>-21.13</v>
      </c>
      <c r="J2002" s="12">
        <v>30.15</v>
      </c>
      <c r="K2002" s="8">
        <v>1034.8800000000001</v>
      </c>
      <c r="L2002" s="8">
        <f t="shared" si="33"/>
        <v>31201632</v>
      </c>
      <c r="M2002" s="8">
        <v>2</v>
      </c>
      <c r="N2002" s="12">
        <v>0</v>
      </c>
      <c r="O2002" s="8">
        <v>36</v>
      </c>
      <c r="P2002" s="8">
        <v>0</v>
      </c>
      <c r="Q2002" s="8" t="s">
        <v>2069</v>
      </c>
      <c r="R2002" s="12">
        <v>4.9122570000000003</v>
      </c>
      <c r="S2002" s="8">
        <v>26</v>
      </c>
    </row>
    <row r="2003" spans="1:19">
      <c r="A2003" s="8" t="s">
        <v>899</v>
      </c>
      <c r="B2003" s="8">
        <v>1</v>
      </c>
      <c r="C2003" s="9">
        <v>39293</v>
      </c>
      <c r="D2003" s="8" t="s">
        <v>947</v>
      </c>
      <c r="E2003" s="8">
        <v>39.398969999999998</v>
      </c>
      <c r="F2003" s="8">
        <v>-76.983879999999999</v>
      </c>
      <c r="G2003" s="8" t="s">
        <v>957</v>
      </c>
      <c r="H2003" s="8">
        <v>9.0299999999999994</v>
      </c>
      <c r="I2003" s="8">
        <v>-23.11</v>
      </c>
      <c r="J2003" s="12">
        <v>32.531489110000003</v>
      </c>
      <c r="K2003" s="8">
        <v>1137.21</v>
      </c>
      <c r="L2003" s="8">
        <f t="shared" si="33"/>
        <v>36995134.730783105</v>
      </c>
      <c r="M2003" s="8">
        <v>2</v>
      </c>
      <c r="N2003" s="12">
        <v>33.046903169820993</v>
      </c>
      <c r="O2003" s="8">
        <v>1103</v>
      </c>
      <c r="P2003" s="8">
        <v>35.847243394016076</v>
      </c>
      <c r="Q2003" s="8" t="s">
        <v>2071</v>
      </c>
      <c r="R2003" s="12">
        <v>98.585334494042542</v>
      </c>
      <c r="S2003" s="8">
        <v>163</v>
      </c>
    </row>
    <row r="2004" spans="1:19">
      <c r="A2004" s="8" t="s">
        <v>900</v>
      </c>
      <c r="B2004" s="8">
        <v>1</v>
      </c>
      <c r="C2004" s="9">
        <v>39309</v>
      </c>
      <c r="D2004" s="8" t="s">
        <v>947</v>
      </c>
      <c r="E2004" s="8">
        <v>37.394114999999999</v>
      </c>
      <c r="F2004" s="8">
        <v>-78.637446999999995</v>
      </c>
      <c r="G2004" s="8" t="s">
        <v>957</v>
      </c>
      <c r="H2004" s="8">
        <v>1.01</v>
      </c>
      <c r="I2004" s="8">
        <v>-24.21</v>
      </c>
      <c r="J2004" s="12">
        <v>35.273505440000001</v>
      </c>
      <c r="K2004" s="8">
        <v>1151.1500000000001</v>
      </c>
      <c r="L2004" s="8">
        <f t="shared" si="33"/>
        <v>40605095.787256002</v>
      </c>
      <c r="M2004" s="8">
        <v>2</v>
      </c>
      <c r="N2004" s="12">
        <v>1.6706151443391937</v>
      </c>
      <c r="O2004" s="8">
        <v>230</v>
      </c>
      <c r="P2004" s="8">
        <v>1.8327366627250872</v>
      </c>
      <c r="Q2004" s="8" t="s">
        <v>2069</v>
      </c>
      <c r="R2004" s="12">
        <v>16.020598493835742</v>
      </c>
      <c r="S2004" s="8">
        <v>46</v>
      </c>
    </row>
    <row r="2005" spans="1:19">
      <c r="A2005" s="8" t="s">
        <v>901</v>
      </c>
      <c r="B2005" s="8">
        <v>1</v>
      </c>
      <c r="C2005" s="9">
        <v>39322</v>
      </c>
      <c r="D2005" s="8" t="s">
        <v>947</v>
      </c>
      <c r="E2005" s="8">
        <v>38.328785000000003</v>
      </c>
      <c r="F2005" s="8">
        <v>-79.227716999999998</v>
      </c>
      <c r="G2005" s="8" t="s">
        <v>957</v>
      </c>
      <c r="H2005" s="8">
        <v>3.31</v>
      </c>
      <c r="I2005" s="8">
        <v>-22.15</v>
      </c>
      <c r="J2005" s="12">
        <v>63.035354419999997</v>
      </c>
      <c r="K2005" s="8">
        <v>1125.22</v>
      </c>
      <c r="L2005" s="8">
        <f t="shared" si="33"/>
        <v>70928641.500472397</v>
      </c>
      <c r="M2005" s="8">
        <v>2</v>
      </c>
      <c r="N2005" s="12">
        <v>1.593072775831339E-2</v>
      </c>
      <c r="O2005" s="8">
        <v>101</v>
      </c>
      <c r="P2005" s="8">
        <v>5.7758702061620981E-2</v>
      </c>
      <c r="Q2005" s="8" t="s">
        <v>2069</v>
      </c>
      <c r="R2005" s="12">
        <v>11.490616557376139</v>
      </c>
      <c r="S2005" s="8">
        <v>34</v>
      </c>
    </row>
    <row r="2006" spans="1:19">
      <c r="A2006" s="8" t="s">
        <v>902</v>
      </c>
      <c r="B2006" s="8">
        <v>1</v>
      </c>
      <c r="C2006" s="9">
        <v>39310</v>
      </c>
      <c r="D2006" s="8" t="s">
        <v>947</v>
      </c>
      <c r="E2006" s="8">
        <v>37.315286999999998</v>
      </c>
      <c r="F2006" s="8">
        <v>-79.819211999999993</v>
      </c>
      <c r="G2006" s="8" t="s">
        <v>957</v>
      </c>
      <c r="H2006" s="8">
        <v>2.83</v>
      </c>
      <c r="I2006" s="8">
        <v>-26.43</v>
      </c>
      <c r="J2006" s="12">
        <v>3.6551405529999998</v>
      </c>
      <c r="K2006" s="8">
        <v>1176.25</v>
      </c>
      <c r="L2006" s="8">
        <f t="shared" si="33"/>
        <v>4299359.0754662501</v>
      </c>
      <c r="M2006" s="8">
        <v>1</v>
      </c>
      <c r="N2006" s="12">
        <v>1.2328279538326976</v>
      </c>
      <c r="O2006" s="8">
        <v>235</v>
      </c>
      <c r="P2006" s="8">
        <v>1.2328279538326976</v>
      </c>
      <c r="Q2006" s="8" t="s">
        <v>2069</v>
      </c>
      <c r="R2006" s="12">
        <v>15.123211725681717</v>
      </c>
      <c r="S2006" s="8">
        <v>32</v>
      </c>
    </row>
    <row r="2007" spans="1:19">
      <c r="A2007" s="8" t="s">
        <v>903</v>
      </c>
      <c r="B2007" s="8">
        <v>1</v>
      </c>
      <c r="C2007" s="9">
        <v>39343</v>
      </c>
      <c r="D2007" s="8" t="s">
        <v>947</v>
      </c>
      <c r="E2007" s="8">
        <v>37.344721999999997</v>
      </c>
      <c r="F2007" s="8">
        <v>-77.180199999999999</v>
      </c>
      <c r="G2007" s="8" t="s">
        <v>950</v>
      </c>
      <c r="H2007" s="8">
        <v>2.87</v>
      </c>
      <c r="I2007" s="8">
        <v>-33.81</v>
      </c>
      <c r="J2007" s="12">
        <v>64.344533409999997</v>
      </c>
      <c r="K2007" s="8">
        <v>1145.28</v>
      </c>
      <c r="L2007" s="8">
        <f t="shared" si="33"/>
        <v>73692507.223804802</v>
      </c>
      <c r="M2007" s="8">
        <v>2</v>
      </c>
      <c r="N2007" s="12">
        <v>5.3301034291493004</v>
      </c>
      <c r="O2007" s="8">
        <v>531</v>
      </c>
      <c r="P2007" s="8">
        <v>6.2245190072877996</v>
      </c>
      <c r="Q2007" s="8" t="s">
        <v>2069</v>
      </c>
      <c r="R2007" s="12">
        <v>26.117893419582053</v>
      </c>
      <c r="S2007" s="8">
        <v>55</v>
      </c>
    </row>
    <row r="2008" spans="1:19">
      <c r="A2008" s="8" t="s">
        <v>904</v>
      </c>
      <c r="B2008" s="8">
        <v>1</v>
      </c>
      <c r="C2008" s="9">
        <v>39295</v>
      </c>
      <c r="D2008" s="8" t="s">
        <v>947</v>
      </c>
      <c r="E2008" s="8">
        <v>39.510832999999998</v>
      </c>
      <c r="F2008" s="8">
        <v>-79.142764</v>
      </c>
      <c r="G2008" s="8" t="s">
        <v>957</v>
      </c>
      <c r="H2008" s="8">
        <v>4.9000000000000004</v>
      </c>
      <c r="I2008" s="8">
        <v>-16.329999999999998</v>
      </c>
      <c r="J2008" s="12">
        <v>272.25293579999999</v>
      </c>
      <c r="K2008" s="8">
        <v>1113.1300000000001</v>
      </c>
      <c r="L2008" s="8">
        <f t="shared" si="33"/>
        <v>303052910.42705405</v>
      </c>
      <c r="M2008" s="8">
        <v>3</v>
      </c>
      <c r="N2008" s="12">
        <v>1.2471797361938111</v>
      </c>
      <c r="O2008" s="8">
        <v>505</v>
      </c>
      <c r="P2008" s="8">
        <v>1.3893847228073604</v>
      </c>
      <c r="Q2008" s="8" t="s">
        <v>2069</v>
      </c>
      <c r="R2008" s="12">
        <v>18.942734701801157</v>
      </c>
      <c r="S2008" s="8">
        <v>111</v>
      </c>
    </row>
    <row r="2009" spans="1:19">
      <c r="A2009" s="8" t="s">
        <v>905</v>
      </c>
      <c r="B2009" s="8">
        <v>1</v>
      </c>
      <c r="C2009" s="9">
        <v>39329</v>
      </c>
      <c r="D2009" s="8" t="s">
        <v>947</v>
      </c>
      <c r="E2009" s="8">
        <v>36.807825999999999</v>
      </c>
      <c r="F2009" s="8">
        <v>-80.079728000000003</v>
      </c>
      <c r="G2009" s="8" t="s">
        <v>957</v>
      </c>
      <c r="H2009" s="8">
        <v>5.92</v>
      </c>
      <c r="I2009" s="8">
        <v>-24.58</v>
      </c>
      <c r="J2009" s="12">
        <v>555.27579560000004</v>
      </c>
      <c r="K2009" s="8">
        <v>1291.8699999999999</v>
      </c>
      <c r="L2009" s="8">
        <f t="shared" si="33"/>
        <v>717344142.06177199</v>
      </c>
      <c r="M2009" s="8">
        <v>3</v>
      </c>
      <c r="N2009" s="12">
        <v>2.6204635606305913</v>
      </c>
      <c r="O2009" s="8">
        <v>219</v>
      </c>
      <c r="P2009" s="8">
        <v>3.0658456572391595</v>
      </c>
      <c r="Q2009" s="8" t="s">
        <v>2069</v>
      </c>
      <c r="R2009" s="12">
        <v>17.578141186977717</v>
      </c>
      <c r="S2009" s="8">
        <v>56</v>
      </c>
    </row>
    <row r="2010" spans="1:19">
      <c r="A2010" s="8" t="s">
        <v>906</v>
      </c>
      <c r="B2010" s="8">
        <v>1</v>
      </c>
      <c r="C2010" s="9">
        <v>39344</v>
      </c>
      <c r="D2010" s="8" t="s">
        <v>947</v>
      </c>
      <c r="E2010" s="8">
        <v>36.841537000000002</v>
      </c>
      <c r="F2010" s="8">
        <v>-76.649660999999995</v>
      </c>
      <c r="G2010" s="8" t="s">
        <v>950</v>
      </c>
      <c r="H2010" s="8">
        <v>3.17</v>
      </c>
      <c r="I2010" s="8">
        <v>-26.57</v>
      </c>
      <c r="J2010" s="12">
        <v>64.220498610000007</v>
      </c>
      <c r="K2010" s="8">
        <v>1212.68</v>
      </c>
      <c r="L2010" s="8">
        <f t="shared" si="33"/>
        <v>77878914.254374817</v>
      </c>
      <c r="M2010" s="8">
        <v>2</v>
      </c>
      <c r="N2010" s="12">
        <v>27.625181990174475</v>
      </c>
      <c r="O2010" s="8">
        <v>629</v>
      </c>
      <c r="P2010" s="8">
        <v>28.132651723359363</v>
      </c>
      <c r="Q2010" s="8" t="s">
        <v>2071</v>
      </c>
      <c r="R2010" s="12">
        <v>66.983587850452736</v>
      </c>
      <c r="S2010" s="8">
        <v>208</v>
      </c>
    </row>
    <row r="2011" spans="1:19">
      <c r="A2011" s="8" t="s">
        <v>907</v>
      </c>
      <c r="B2011" s="8">
        <v>1</v>
      </c>
      <c r="C2011" s="9">
        <v>39345</v>
      </c>
      <c r="D2011" s="8" t="s">
        <v>947</v>
      </c>
      <c r="E2011" s="8">
        <v>37.357962999999998</v>
      </c>
      <c r="F2011" s="8">
        <v>-76.830652000000001</v>
      </c>
      <c r="G2011" s="8" t="s">
        <v>950</v>
      </c>
      <c r="H2011" s="8">
        <v>2.36</v>
      </c>
      <c r="I2011" s="8">
        <v>-18.399999999999999</v>
      </c>
      <c r="J2011" s="12">
        <v>11.43948606</v>
      </c>
      <c r="K2011" s="8">
        <v>1197.73</v>
      </c>
      <c r="L2011" s="8">
        <f t="shared" si="33"/>
        <v>13701415.638643801</v>
      </c>
      <c r="M2011" s="8">
        <v>2</v>
      </c>
      <c r="N2011" s="12">
        <v>11.027353492157429</v>
      </c>
      <c r="O2011" s="8">
        <v>366</v>
      </c>
      <c r="P2011" s="8">
        <v>12.56456800084619</v>
      </c>
      <c r="Q2011" s="8" t="s">
        <v>2071</v>
      </c>
      <c r="R2011" s="12">
        <v>38.958269554001099</v>
      </c>
      <c r="S2011" s="8">
        <v>172</v>
      </c>
    </row>
    <row r="2012" spans="1:19">
      <c r="A2012" s="8" t="s">
        <v>908</v>
      </c>
      <c r="B2012" s="8">
        <v>1</v>
      </c>
      <c r="C2012" s="9">
        <v>39343</v>
      </c>
      <c r="D2012" s="8" t="s">
        <v>947</v>
      </c>
      <c r="E2012" s="8">
        <v>37.432340000000003</v>
      </c>
      <c r="F2012" s="8">
        <v>-76.906471999999994</v>
      </c>
      <c r="G2012" s="8" t="s">
        <v>950</v>
      </c>
      <c r="H2012" s="8">
        <v>1.89</v>
      </c>
      <c r="I2012" s="8">
        <v>-27.1</v>
      </c>
      <c r="J2012" s="12">
        <v>114.23861049999999</v>
      </c>
      <c r="K2012" s="8">
        <v>1163.75</v>
      </c>
      <c r="L2012" s="8">
        <f t="shared" si="33"/>
        <v>132945182.96937498</v>
      </c>
      <c r="M2012" s="8">
        <v>3</v>
      </c>
      <c r="N2012" s="12">
        <v>1.9451393837109348</v>
      </c>
      <c r="O2012" s="8">
        <v>740</v>
      </c>
      <c r="P2012" s="8">
        <v>3.8974479729268392</v>
      </c>
      <c r="Q2012" s="8" t="s">
        <v>2069</v>
      </c>
      <c r="R2012" s="12">
        <v>21.14736778500437</v>
      </c>
      <c r="S2012" s="8">
        <v>85</v>
      </c>
    </row>
    <row r="2013" spans="1:19">
      <c r="A2013" s="8" t="s">
        <v>909</v>
      </c>
      <c r="B2013" s="8">
        <v>1</v>
      </c>
      <c r="C2013" s="9">
        <v>39331</v>
      </c>
      <c r="D2013" s="8" t="s">
        <v>947</v>
      </c>
      <c r="E2013" s="8">
        <v>37.042659</v>
      </c>
      <c r="F2013" s="8">
        <v>-80.875540000000001</v>
      </c>
      <c r="G2013" s="8" t="s">
        <v>957</v>
      </c>
      <c r="H2013" s="8">
        <v>2.6</v>
      </c>
      <c r="I2013" s="8">
        <v>-18.809999999999999</v>
      </c>
      <c r="J2013" s="12">
        <v>40.827720030000002</v>
      </c>
      <c r="K2013" s="8">
        <v>1009.33</v>
      </c>
      <c r="L2013" s="8">
        <f t="shared" si="33"/>
        <v>41208642.657879896</v>
      </c>
      <c r="M2013" s="8">
        <v>2</v>
      </c>
      <c r="N2013" s="12">
        <v>1.69009290746581</v>
      </c>
      <c r="O2013" s="8">
        <v>277</v>
      </c>
      <c r="P2013" s="8">
        <v>1.7374431881084713</v>
      </c>
      <c r="Q2013" s="8" t="s">
        <v>2069</v>
      </c>
      <c r="R2013" s="12">
        <v>17.145660526171923</v>
      </c>
      <c r="S2013" s="8">
        <v>63</v>
      </c>
    </row>
    <row r="2014" spans="1:19">
      <c r="A2014" s="8" t="s">
        <v>910</v>
      </c>
      <c r="B2014" s="8">
        <v>1</v>
      </c>
      <c r="C2014" s="9">
        <v>39342</v>
      </c>
      <c r="D2014" s="8" t="s">
        <v>947</v>
      </c>
      <c r="E2014" s="8">
        <v>37.303694999999998</v>
      </c>
      <c r="F2014" s="8">
        <v>-76.707684999999998</v>
      </c>
      <c r="G2014" s="8" t="s">
        <v>950</v>
      </c>
      <c r="H2014" s="8">
        <v>2.62</v>
      </c>
      <c r="I2014" s="8">
        <v>-30.3</v>
      </c>
      <c r="J2014" s="12">
        <v>17.68457291</v>
      </c>
      <c r="K2014" s="8">
        <v>1223.05</v>
      </c>
      <c r="L2014" s="8">
        <f t="shared" si="33"/>
        <v>21629116.897575498</v>
      </c>
      <c r="M2014" s="8">
        <v>2</v>
      </c>
      <c r="N2014" s="12">
        <v>8.1119133798559986</v>
      </c>
      <c r="O2014" s="8">
        <v>366</v>
      </c>
      <c r="P2014" s="8">
        <v>13.475225578003876</v>
      </c>
      <c r="Q2014" s="8" t="s">
        <v>2071</v>
      </c>
      <c r="R2014" s="12">
        <v>40.000533354738053</v>
      </c>
      <c r="S2014" s="8">
        <v>314</v>
      </c>
    </row>
    <row r="2015" spans="1:19">
      <c r="A2015" s="8" t="s">
        <v>911</v>
      </c>
      <c r="B2015" s="8">
        <v>1</v>
      </c>
      <c r="C2015" s="9">
        <v>39302</v>
      </c>
      <c r="D2015" s="8" t="s">
        <v>947</v>
      </c>
      <c r="E2015" s="8">
        <v>39.514305999999998</v>
      </c>
      <c r="F2015" s="8">
        <v>-78.156495000000007</v>
      </c>
      <c r="G2015" s="8" t="s">
        <v>957</v>
      </c>
      <c r="H2015" s="8">
        <v>3.7</v>
      </c>
      <c r="I2015" s="8">
        <v>-25.49</v>
      </c>
      <c r="J2015" s="12">
        <v>51.677871340000003</v>
      </c>
      <c r="K2015" s="8">
        <v>1029.32</v>
      </c>
      <c r="L2015" s="8">
        <f t="shared" si="33"/>
        <v>53193066.527688801</v>
      </c>
      <c r="M2015" s="8">
        <v>2</v>
      </c>
      <c r="N2015" s="12">
        <v>4.8903408751173369E-2</v>
      </c>
      <c r="O2015" s="8">
        <v>311</v>
      </c>
      <c r="P2015" s="8">
        <v>0.15730646406285706</v>
      </c>
      <c r="Q2015" s="8" t="s">
        <v>2069</v>
      </c>
      <c r="R2015" s="12">
        <v>11.714815779866699</v>
      </c>
      <c r="S2015" s="8">
        <v>27</v>
      </c>
    </row>
    <row r="2016" spans="1:19">
      <c r="A2016" s="8" t="s">
        <v>912</v>
      </c>
      <c r="B2016" s="8">
        <v>1</v>
      </c>
      <c r="C2016" s="9">
        <v>39315</v>
      </c>
      <c r="D2016" s="8" t="s">
        <v>947</v>
      </c>
      <c r="E2016" s="8">
        <v>37.974885</v>
      </c>
      <c r="F2016" s="8">
        <v>-80.953738999999999</v>
      </c>
      <c r="G2016" s="8" t="s">
        <v>957</v>
      </c>
      <c r="H2016" s="8">
        <v>2.59</v>
      </c>
      <c r="I2016" s="8">
        <v>-24.67</v>
      </c>
      <c r="J2016" s="12">
        <v>1.16603671</v>
      </c>
      <c r="K2016" s="8">
        <v>1272.5</v>
      </c>
      <c r="L2016" s="8">
        <f t="shared" si="33"/>
        <v>1483781.7134750001</v>
      </c>
      <c r="M2016" s="8">
        <v>1</v>
      </c>
      <c r="N2016" s="12">
        <v>0</v>
      </c>
      <c r="O2016" s="8">
        <v>169</v>
      </c>
      <c r="P2016" s="8">
        <v>0.32887026741003927</v>
      </c>
      <c r="Q2016" s="8" t="s">
        <v>2069</v>
      </c>
      <c r="R2016" s="12">
        <v>14.3772159074369</v>
      </c>
      <c r="S2016" s="8">
        <v>18</v>
      </c>
    </row>
    <row r="2017" spans="1:19">
      <c r="A2017" s="8" t="s">
        <v>913</v>
      </c>
      <c r="B2017" s="8">
        <v>1</v>
      </c>
      <c r="C2017" s="9">
        <v>39322</v>
      </c>
      <c r="D2017" s="8" t="s">
        <v>947</v>
      </c>
      <c r="E2017" s="8">
        <v>40.270346000000004</v>
      </c>
      <c r="F2017" s="8">
        <v>-78.682255999999995</v>
      </c>
      <c r="G2017" s="8" t="s">
        <v>957</v>
      </c>
      <c r="H2017" s="8">
        <v>5.8</v>
      </c>
      <c r="I2017" s="8">
        <v>-26.21</v>
      </c>
      <c r="J2017" s="12">
        <v>18.021610750000001</v>
      </c>
      <c r="K2017" s="8">
        <v>1148.18</v>
      </c>
      <c r="L2017" s="8">
        <f t="shared" si="33"/>
        <v>20692053.030935004</v>
      </c>
      <c r="M2017" s="8">
        <v>2</v>
      </c>
      <c r="N2017" s="12">
        <v>0</v>
      </c>
      <c r="O2017" s="8">
        <v>309</v>
      </c>
      <c r="P2017" s="8">
        <v>3.3945912712571184E-2</v>
      </c>
      <c r="Q2017" s="8" t="s">
        <v>2069</v>
      </c>
      <c r="R2017" s="12">
        <v>13.478765325179049</v>
      </c>
      <c r="S2017" s="8">
        <v>28</v>
      </c>
    </row>
    <row r="2018" spans="1:19">
      <c r="A2018" s="8" t="s">
        <v>914</v>
      </c>
      <c r="B2018" s="8">
        <v>1</v>
      </c>
      <c r="C2018" s="9">
        <v>39316</v>
      </c>
      <c r="D2018" s="8" t="s">
        <v>947</v>
      </c>
      <c r="E2018" s="8">
        <v>46.381968999999998</v>
      </c>
      <c r="F2018" s="8">
        <v>-88.724712999999994</v>
      </c>
      <c r="G2018" s="8" t="s">
        <v>952</v>
      </c>
      <c r="H2018" s="8">
        <v>2.14</v>
      </c>
      <c r="I2018" s="8">
        <v>-22.92</v>
      </c>
      <c r="J2018" s="12">
        <v>2.2539456480000002</v>
      </c>
      <c r="K2018" s="8">
        <v>781.33</v>
      </c>
      <c r="L2018" s="8">
        <f t="shared" si="33"/>
        <v>1761075.3531518404</v>
      </c>
      <c r="M2018" s="8">
        <v>1</v>
      </c>
      <c r="N2018" s="12">
        <v>0</v>
      </c>
      <c r="O2018" s="8">
        <v>405</v>
      </c>
      <c r="P2018" s="8">
        <v>0</v>
      </c>
      <c r="Q2018" s="8" t="s">
        <v>2069</v>
      </c>
      <c r="R2018" s="12">
        <v>6.8653769999999996</v>
      </c>
      <c r="S2018" s="8">
        <v>85</v>
      </c>
    </row>
    <row r="2019" spans="1:19">
      <c r="A2019" s="8" t="s">
        <v>915</v>
      </c>
      <c r="B2019" s="8">
        <v>1</v>
      </c>
      <c r="C2019" s="9">
        <v>39317</v>
      </c>
      <c r="D2019" s="8" t="s">
        <v>947</v>
      </c>
      <c r="E2019" s="8">
        <v>46.083917999999997</v>
      </c>
      <c r="F2019" s="8">
        <v>-88.762320000000003</v>
      </c>
      <c r="G2019" s="8" t="s">
        <v>952</v>
      </c>
      <c r="H2019" s="8">
        <v>2.94</v>
      </c>
      <c r="I2019" s="8">
        <v>-23.89</v>
      </c>
      <c r="J2019" s="12">
        <v>10.011858999999999</v>
      </c>
      <c r="K2019" s="8">
        <v>869</v>
      </c>
      <c r="L2019" s="8">
        <f t="shared" si="33"/>
        <v>8700305.470999999</v>
      </c>
      <c r="M2019" s="8">
        <v>2</v>
      </c>
      <c r="N2019" s="12">
        <v>0</v>
      </c>
      <c r="O2019" s="8">
        <v>148</v>
      </c>
      <c r="P2019" s="8">
        <v>0</v>
      </c>
      <c r="Q2019" s="8" t="s">
        <v>2069</v>
      </c>
      <c r="R2019" s="12">
        <v>6.0823010000000002</v>
      </c>
      <c r="S2019" s="8">
        <v>231</v>
      </c>
    </row>
    <row r="2020" spans="1:19">
      <c r="A2020" s="8" t="s">
        <v>916</v>
      </c>
      <c r="B2020" s="8">
        <v>1</v>
      </c>
      <c r="C2020" s="9">
        <v>39343</v>
      </c>
      <c r="D2020" s="8" t="s">
        <v>947</v>
      </c>
      <c r="E2020" s="8">
        <v>42.526173999999997</v>
      </c>
      <c r="F2020" s="8">
        <v>-100.668437</v>
      </c>
      <c r="G2020" s="8" t="s">
        <v>954</v>
      </c>
      <c r="H2020" s="8">
        <v>5.46</v>
      </c>
      <c r="I2020" s="8">
        <v>-12.55</v>
      </c>
      <c r="J2020" s="12">
        <v>25.105462549999999</v>
      </c>
      <c r="K2020" s="8">
        <v>558.92999999999995</v>
      </c>
      <c r="L2020" s="8">
        <f t="shared" si="33"/>
        <v>14032196.183071498</v>
      </c>
      <c r="M2020" s="8">
        <v>2</v>
      </c>
      <c r="N2020" s="12">
        <v>0</v>
      </c>
      <c r="O2020" s="8">
        <v>6880</v>
      </c>
      <c r="P2020" s="8">
        <v>0</v>
      </c>
      <c r="Q2020" s="8" t="s">
        <v>2069</v>
      </c>
      <c r="R2020" s="12">
        <v>7.6272510000000002</v>
      </c>
      <c r="S2020" s="8">
        <v>352</v>
      </c>
    </row>
    <row r="2021" spans="1:19">
      <c r="A2021" s="8" t="s">
        <v>917</v>
      </c>
      <c r="B2021" s="8">
        <v>1</v>
      </c>
      <c r="C2021" s="9">
        <v>39343</v>
      </c>
      <c r="D2021" s="8" t="s">
        <v>947</v>
      </c>
      <c r="E2021" s="8">
        <v>42.526966000000002</v>
      </c>
      <c r="F2021" s="8">
        <v>-100.71725600000001</v>
      </c>
      <c r="G2021" s="8" t="s">
        <v>954</v>
      </c>
      <c r="H2021" s="8">
        <v>2.2999999999999998</v>
      </c>
      <c r="I2021" s="8">
        <v>-18.149999999999999</v>
      </c>
      <c r="J2021" s="12">
        <v>1.579256725</v>
      </c>
      <c r="K2021" s="8">
        <v>559</v>
      </c>
      <c r="L2021" s="8">
        <f t="shared" si="33"/>
        <v>882804.50927499996</v>
      </c>
      <c r="M2021" s="8">
        <v>1</v>
      </c>
      <c r="N2021" s="12">
        <v>0</v>
      </c>
      <c r="O2021" s="8">
        <v>4166</v>
      </c>
      <c r="P2021" s="8">
        <v>0</v>
      </c>
      <c r="Q2021" s="8" t="s">
        <v>2069</v>
      </c>
      <c r="R2021" s="12">
        <v>7.7023409999999997</v>
      </c>
      <c r="S2021" s="8">
        <v>385</v>
      </c>
    </row>
    <row r="2022" spans="1:19">
      <c r="A2022" s="8" t="s">
        <v>918</v>
      </c>
      <c r="B2022" s="8">
        <v>1</v>
      </c>
      <c r="C2022" s="9">
        <v>39345</v>
      </c>
      <c r="D2022" s="8" t="s">
        <v>947</v>
      </c>
      <c r="E2022" s="8">
        <v>40.630490999999999</v>
      </c>
      <c r="F2022" s="8">
        <v>-96.583853000000005</v>
      </c>
      <c r="G2022" s="8" t="s">
        <v>953</v>
      </c>
      <c r="H2022" s="8">
        <v>8.81</v>
      </c>
      <c r="I2022" s="8">
        <v>-28.37</v>
      </c>
      <c r="J2022" s="12">
        <v>39.939850749999998</v>
      </c>
      <c r="K2022" s="8">
        <v>795.58</v>
      </c>
      <c r="L2022" s="8">
        <f t="shared" si="33"/>
        <v>31775346.459684998</v>
      </c>
      <c r="M2022" s="8">
        <v>2</v>
      </c>
      <c r="N2022" s="12">
        <v>64.384443106321129</v>
      </c>
      <c r="O2022" s="8">
        <v>1281</v>
      </c>
      <c r="P2022" s="8">
        <v>64.696492099995368</v>
      </c>
      <c r="Q2022" s="8" t="s">
        <v>2071</v>
      </c>
      <c r="R2022" s="12">
        <v>151.04333038466592</v>
      </c>
      <c r="S2022" s="8">
        <v>360</v>
      </c>
    </row>
    <row r="2023" spans="1:19">
      <c r="A2023" s="8" t="s">
        <v>919</v>
      </c>
      <c r="B2023" s="8">
        <v>1</v>
      </c>
      <c r="C2023" s="9">
        <v>39324</v>
      </c>
      <c r="D2023" s="8" t="s">
        <v>947</v>
      </c>
      <c r="E2023" s="8">
        <v>42.535944000000001</v>
      </c>
      <c r="F2023" s="8">
        <v>-92.401399999999995</v>
      </c>
      <c r="G2023" s="8" t="s">
        <v>953</v>
      </c>
      <c r="H2023" s="8">
        <v>6.27</v>
      </c>
      <c r="I2023" s="8">
        <v>-25.74</v>
      </c>
      <c r="J2023" s="12">
        <v>0.55875107999999996</v>
      </c>
      <c r="K2023" s="8">
        <v>855</v>
      </c>
      <c r="L2023" s="8">
        <f t="shared" si="33"/>
        <v>477732.17339999997</v>
      </c>
      <c r="M2023" s="8">
        <v>1</v>
      </c>
      <c r="N2023" s="12">
        <v>0</v>
      </c>
      <c r="O2023" s="8">
        <v>1205</v>
      </c>
      <c r="P2023" s="8">
        <v>9.4954569216955456</v>
      </c>
      <c r="Q2023" s="8" t="s">
        <v>2070</v>
      </c>
      <c r="R2023" s="12">
        <v>45.836858958308994</v>
      </c>
      <c r="S2023" s="8">
        <v>501</v>
      </c>
    </row>
    <row r="2024" spans="1:19">
      <c r="A2024" s="8" t="s">
        <v>920</v>
      </c>
      <c r="B2024" s="8">
        <v>1</v>
      </c>
      <c r="C2024" s="9">
        <v>39325</v>
      </c>
      <c r="D2024" s="8" t="s">
        <v>947</v>
      </c>
      <c r="E2024" s="8">
        <v>42.479228999999997</v>
      </c>
      <c r="F2024" s="8">
        <v>-92.388593999999998</v>
      </c>
      <c r="G2024" s="8" t="s">
        <v>953</v>
      </c>
      <c r="H2024" s="8">
        <v>1.66</v>
      </c>
      <c r="I2024" s="8">
        <v>-27.72</v>
      </c>
      <c r="J2024" s="12">
        <v>9.2308653000000004E-2</v>
      </c>
      <c r="K2024" s="8">
        <v>863</v>
      </c>
      <c r="L2024" s="8">
        <f t="shared" si="33"/>
        <v>79662.367538999999</v>
      </c>
      <c r="M2024" s="8">
        <v>1</v>
      </c>
      <c r="N2024" s="12">
        <v>0</v>
      </c>
      <c r="O2024" s="8">
        <v>544</v>
      </c>
      <c r="P2024" s="8">
        <v>16.421917122609855</v>
      </c>
      <c r="Q2024" s="8" t="s">
        <v>2070</v>
      </c>
      <c r="R2024" s="12">
        <v>70.216965087210127</v>
      </c>
      <c r="S2024" s="8">
        <v>701</v>
      </c>
    </row>
    <row r="2025" spans="1:19">
      <c r="A2025" s="8" t="s">
        <v>921</v>
      </c>
      <c r="B2025" s="8">
        <v>1</v>
      </c>
      <c r="C2025" s="9">
        <v>39317</v>
      </c>
      <c r="D2025" s="8" t="s">
        <v>947</v>
      </c>
      <c r="E2025" s="8">
        <v>37.092089999999999</v>
      </c>
      <c r="F2025" s="8">
        <v>-96.798912000000001</v>
      </c>
      <c r="G2025" s="8" t="s">
        <v>953</v>
      </c>
      <c r="H2025" s="8">
        <v>1.69</v>
      </c>
      <c r="I2025" s="8">
        <v>-20</v>
      </c>
      <c r="J2025" s="12">
        <v>17.23079856</v>
      </c>
      <c r="K2025" s="8">
        <v>951.91</v>
      </c>
      <c r="L2025" s="8">
        <f t="shared" si="33"/>
        <v>16402169.457249599</v>
      </c>
      <c r="M2025" s="8">
        <v>2</v>
      </c>
      <c r="N2025" s="12">
        <v>2.4136807344986884</v>
      </c>
      <c r="O2025" s="8">
        <v>380</v>
      </c>
      <c r="P2025" s="8">
        <v>2.5893616082828421</v>
      </c>
      <c r="Q2025" s="8" t="s">
        <v>2069</v>
      </c>
      <c r="R2025" s="12">
        <v>16.720205816328896</v>
      </c>
      <c r="S2025" s="8">
        <v>248</v>
      </c>
    </row>
    <row r="2026" spans="1:19">
      <c r="A2026" s="8" t="s">
        <v>922</v>
      </c>
      <c r="B2026" s="8">
        <v>1</v>
      </c>
      <c r="C2026" s="9">
        <v>39266</v>
      </c>
      <c r="D2026" s="8" t="s">
        <v>947</v>
      </c>
      <c r="E2026" s="8">
        <v>38.522226000000003</v>
      </c>
      <c r="F2026" s="8">
        <v>-96.426680000000005</v>
      </c>
      <c r="G2026" s="8" t="s">
        <v>953</v>
      </c>
      <c r="H2026" s="8">
        <v>9.73</v>
      </c>
      <c r="I2026" s="8">
        <v>-24.19</v>
      </c>
      <c r="J2026" s="12">
        <v>41.142768269999998</v>
      </c>
      <c r="K2026" s="8">
        <v>906.54</v>
      </c>
      <c r="L2026" s="8">
        <f t="shared" si="33"/>
        <v>37297565.147485793</v>
      </c>
      <c r="M2026" s="8">
        <v>2</v>
      </c>
      <c r="N2026" s="12">
        <v>0.84676675877681551</v>
      </c>
      <c r="O2026" s="8">
        <v>513</v>
      </c>
      <c r="P2026" s="8">
        <v>0.90471480165287854</v>
      </c>
      <c r="Q2026" s="8" t="s">
        <v>2069</v>
      </c>
      <c r="R2026" s="12">
        <v>11.705530907234492</v>
      </c>
      <c r="S2026" s="8">
        <v>261</v>
      </c>
    </row>
    <row r="2027" spans="1:19">
      <c r="A2027" s="8" t="s">
        <v>923</v>
      </c>
      <c r="B2027" s="8">
        <v>1</v>
      </c>
      <c r="C2027" s="9">
        <v>39265</v>
      </c>
      <c r="D2027" s="8" t="s">
        <v>947</v>
      </c>
      <c r="E2027" s="8">
        <v>38.504429999999999</v>
      </c>
      <c r="F2027" s="8">
        <v>-94.683620000000005</v>
      </c>
      <c r="G2027" s="8" t="s">
        <v>953</v>
      </c>
      <c r="H2027" s="8">
        <v>8.57</v>
      </c>
      <c r="I2027" s="8">
        <v>-30.05</v>
      </c>
      <c r="J2027" s="12">
        <v>19.252121070000001</v>
      </c>
      <c r="K2027" s="8">
        <v>1035.08</v>
      </c>
      <c r="L2027" s="8">
        <f t="shared" si="33"/>
        <v>19927485.477135599</v>
      </c>
      <c r="M2027" s="8">
        <v>2</v>
      </c>
      <c r="N2027" s="12">
        <v>29.785743076606629</v>
      </c>
      <c r="O2027" s="8">
        <v>637</v>
      </c>
      <c r="P2027" s="8">
        <v>29.924744703440453</v>
      </c>
      <c r="Q2027" s="8" t="s">
        <v>2071</v>
      </c>
      <c r="R2027" s="12">
        <v>83.404519213385328</v>
      </c>
      <c r="S2027" s="8">
        <v>195</v>
      </c>
    </row>
    <row r="2028" spans="1:19">
      <c r="A2028" s="8" t="s">
        <v>924</v>
      </c>
      <c r="B2028" s="8">
        <v>1</v>
      </c>
      <c r="C2028" s="9">
        <v>39275</v>
      </c>
      <c r="D2028" s="8" t="s">
        <v>947</v>
      </c>
      <c r="E2028" s="8">
        <v>38.494152999999997</v>
      </c>
      <c r="F2028" s="8">
        <v>-95.815770999999998</v>
      </c>
      <c r="G2028" s="8" t="s">
        <v>953</v>
      </c>
      <c r="H2028" s="8">
        <v>10.18</v>
      </c>
      <c r="I2028" s="8">
        <v>-24.28</v>
      </c>
      <c r="J2028" s="12">
        <v>866.59118760000001</v>
      </c>
      <c r="K2028" s="8">
        <v>934.62</v>
      </c>
      <c r="L2028" s="8">
        <f t="shared" si="33"/>
        <v>809933455.75471199</v>
      </c>
      <c r="M2028" s="8">
        <v>3</v>
      </c>
      <c r="N2028" s="12">
        <v>15.108369436477085</v>
      </c>
      <c r="O2028" s="8">
        <v>389</v>
      </c>
      <c r="P2028" s="8">
        <v>15.214594574696813</v>
      </c>
      <c r="Q2028" s="8" t="s">
        <v>2071</v>
      </c>
      <c r="R2028" s="12">
        <v>40.107710211809213</v>
      </c>
      <c r="S2028" s="8">
        <v>243</v>
      </c>
    </row>
    <row r="2029" spans="1:19">
      <c r="A2029" s="8" t="s">
        <v>925</v>
      </c>
      <c r="B2029" s="8">
        <v>1</v>
      </c>
      <c r="C2029" s="9">
        <v>39279</v>
      </c>
      <c r="D2029" s="8" t="s">
        <v>947</v>
      </c>
      <c r="E2029" s="8">
        <v>38.127400000000002</v>
      </c>
      <c r="F2029" s="8">
        <v>-94.890600000000006</v>
      </c>
      <c r="G2029" s="8" t="s">
        <v>953</v>
      </c>
      <c r="H2029" s="8">
        <v>6.95</v>
      </c>
      <c r="I2029" s="8">
        <v>-28.75</v>
      </c>
      <c r="J2029" s="12">
        <v>15.69466076</v>
      </c>
      <c r="K2029" s="8">
        <v>1070.33</v>
      </c>
      <c r="L2029" s="8">
        <f t="shared" si="33"/>
        <v>16798466.2512508</v>
      </c>
      <c r="M2029" s="8">
        <v>2</v>
      </c>
      <c r="N2029" s="12">
        <v>21.412830860942513</v>
      </c>
      <c r="O2029" s="8">
        <v>408</v>
      </c>
      <c r="P2029" s="8">
        <v>21.557107449285301</v>
      </c>
      <c r="Q2029" s="8" t="s">
        <v>2071</v>
      </c>
      <c r="R2029" s="12">
        <v>62.457419410563851</v>
      </c>
      <c r="S2029" s="8">
        <v>195</v>
      </c>
    </row>
    <row r="2030" spans="1:19">
      <c r="A2030" s="8" t="s">
        <v>926</v>
      </c>
      <c r="B2030" s="8">
        <v>1</v>
      </c>
      <c r="C2030" s="9">
        <v>39281</v>
      </c>
      <c r="D2030" s="8" t="s">
        <v>947</v>
      </c>
      <c r="E2030" s="8">
        <v>39.469161</v>
      </c>
      <c r="F2030" s="8">
        <v>-96.410033999999996</v>
      </c>
      <c r="G2030" s="8" t="s">
        <v>953</v>
      </c>
      <c r="H2030" s="8">
        <v>2.35</v>
      </c>
      <c r="I2030" s="8">
        <v>-27.08</v>
      </c>
      <c r="J2030" s="12">
        <v>3.2071186890000001</v>
      </c>
      <c r="K2030" s="8">
        <v>895</v>
      </c>
      <c r="L2030" s="8">
        <f t="shared" si="33"/>
        <v>2870371.2266549999</v>
      </c>
      <c r="M2030" s="8">
        <v>1</v>
      </c>
      <c r="N2030" s="12">
        <v>8.8908144661922428</v>
      </c>
      <c r="O2030" s="8">
        <v>983</v>
      </c>
      <c r="P2030" s="8">
        <v>9.0845660544557276</v>
      </c>
      <c r="Q2030" s="8" t="s">
        <v>2069</v>
      </c>
      <c r="R2030" s="12">
        <v>27.463252023186541</v>
      </c>
      <c r="S2030" s="8">
        <v>283</v>
      </c>
    </row>
    <row r="2031" spans="1:19">
      <c r="A2031" s="8" t="s">
        <v>927</v>
      </c>
      <c r="B2031" s="8">
        <v>1</v>
      </c>
      <c r="C2031" s="9">
        <v>39289</v>
      </c>
      <c r="D2031" s="8" t="s">
        <v>947</v>
      </c>
      <c r="E2031" s="8">
        <v>38.948542000000003</v>
      </c>
      <c r="F2031" s="8">
        <v>-98.568715999999995</v>
      </c>
      <c r="G2031" s="8" t="s">
        <v>954</v>
      </c>
      <c r="H2031" s="8">
        <v>7.42</v>
      </c>
      <c r="I2031" s="8">
        <v>-23.14</v>
      </c>
      <c r="J2031" s="12">
        <v>4982.1436299999996</v>
      </c>
      <c r="K2031" s="8">
        <v>592.99</v>
      </c>
      <c r="L2031" s="8">
        <f t="shared" si="33"/>
        <v>2954361351.1536999</v>
      </c>
      <c r="M2031" s="8">
        <v>4</v>
      </c>
      <c r="N2031" s="12">
        <v>21.701630864142022</v>
      </c>
      <c r="O2031" s="8">
        <v>611</v>
      </c>
      <c r="P2031" s="8">
        <v>21.730608087602445</v>
      </c>
      <c r="Q2031" s="8" t="s">
        <v>2071</v>
      </c>
      <c r="R2031" s="12">
        <v>40.91039848743673</v>
      </c>
      <c r="S2031" s="8">
        <v>3700</v>
      </c>
    </row>
    <row r="2032" spans="1:19">
      <c r="A2032" s="8" t="s">
        <v>928</v>
      </c>
      <c r="B2032" s="8">
        <v>1</v>
      </c>
      <c r="C2032" s="9">
        <v>39318</v>
      </c>
      <c r="D2032" s="8" t="s">
        <v>947</v>
      </c>
      <c r="E2032" s="8">
        <v>37.232374</v>
      </c>
      <c r="F2032" s="8">
        <v>-96.195593000000002</v>
      </c>
      <c r="G2032" s="8" t="s">
        <v>954</v>
      </c>
      <c r="H2032" s="8">
        <v>3.74</v>
      </c>
      <c r="I2032" s="8">
        <v>-28.28</v>
      </c>
      <c r="J2032" s="12">
        <v>68.880948720000006</v>
      </c>
      <c r="K2032" s="8">
        <v>1008.41</v>
      </c>
      <c r="L2032" s="8">
        <f t="shared" si="33"/>
        <v>69460237.498735204</v>
      </c>
      <c r="M2032" s="8">
        <v>2</v>
      </c>
      <c r="N2032" s="12">
        <v>5.2559800641541674</v>
      </c>
      <c r="O2032" s="8">
        <v>350</v>
      </c>
      <c r="P2032" s="8">
        <v>5.3405071068270686</v>
      </c>
      <c r="Q2032" s="8" t="s">
        <v>2069</v>
      </c>
      <c r="R2032" s="12">
        <v>25.028079523249897</v>
      </c>
      <c r="S2032" s="8">
        <v>181</v>
      </c>
    </row>
    <row r="2033" spans="1:19" ht="13.95" customHeight="1">
      <c r="A2033" s="8" t="s">
        <v>929</v>
      </c>
      <c r="B2033" s="8">
        <v>1</v>
      </c>
      <c r="C2033" s="9">
        <v>39296</v>
      </c>
      <c r="D2033" s="8" t="s">
        <v>947</v>
      </c>
      <c r="E2033" s="8">
        <v>37.726925000000001</v>
      </c>
      <c r="F2033" s="8">
        <v>-90.917282</v>
      </c>
      <c r="G2033" s="8" t="s">
        <v>957</v>
      </c>
      <c r="H2033" s="8">
        <v>3.1</v>
      </c>
      <c r="I2033" s="8">
        <v>-23.9</v>
      </c>
      <c r="J2033" s="12">
        <v>34.613409650000001</v>
      </c>
      <c r="K2033" s="8">
        <v>1140.8</v>
      </c>
      <c r="L2033" s="8">
        <f t="shared" si="33"/>
        <v>39486977.728719994</v>
      </c>
      <c r="M2033" s="8">
        <v>2</v>
      </c>
      <c r="N2033" s="12">
        <v>0.24812400742949051</v>
      </c>
      <c r="O2033" s="8">
        <v>203</v>
      </c>
      <c r="P2033" s="8">
        <v>0.52036543062356466</v>
      </c>
      <c r="Q2033" s="8" t="s">
        <v>2069</v>
      </c>
      <c r="R2033" s="12">
        <v>11.267944764070631</v>
      </c>
      <c r="S2033" s="8">
        <v>154</v>
      </c>
    </row>
    <row r="2034" spans="1:19" s="8" customFormat="1">
      <c r="A2034" s="8" t="s">
        <v>930</v>
      </c>
      <c r="B2034" s="8">
        <v>1</v>
      </c>
      <c r="C2034" s="9">
        <v>39295</v>
      </c>
      <c r="D2034" s="8" t="s">
        <v>947</v>
      </c>
      <c r="E2034" s="8">
        <v>36.636707000000001</v>
      </c>
      <c r="F2034" s="8">
        <v>-91.054053999999994</v>
      </c>
      <c r="G2034" s="8" t="s">
        <v>957</v>
      </c>
      <c r="H2034" s="8">
        <v>3.01</v>
      </c>
      <c r="I2034" s="8">
        <v>-31.83</v>
      </c>
      <c r="J2034" s="12">
        <v>21.511226000000001</v>
      </c>
      <c r="K2034" s="8">
        <v>1240</v>
      </c>
      <c r="L2034" s="8">
        <f t="shared" si="33"/>
        <v>26673920.239999998</v>
      </c>
      <c r="M2034" s="8">
        <v>2</v>
      </c>
      <c r="N2034" s="8">
        <v>4.2250401302017595</v>
      </c>
      <c r="O2034" s="8">
        <v>316</v>
      </c>
      <c r="P2034" s="8">
        <v>4.4420487345447004</v>
      </c>
      <c r="Q2034" s="8" t="s">
        <v>2069</v>
      </c>
      <c r="R2034" s="12">
        <v>16.556031167938791</v>
      </c>
      <c r="S2034" s="8">
        <v>381</v>
      </c>
    </row>
    <row r="2035" spans="1:19">
      <c r="A2035" s="8" t="s">
        <v>931</v>
      </c>
      <c r="B2035" s="8">
        <v>1</v>
      </c>
      <c r="C2035" s="9">
        <v>39296</v>
      </c>
      <c r="D2035" s="8" t="s">
        <v>947</v>
      </c>
      <c r="E2035" s="8">
        <v>37.386994000000001</v>
      </c>
      <c r="F2035" s="8">
        <v>-91.261112999999995</v>
      </c>
      <c r="G2035" s="8" t="s">
        <v>957</v>
      </c>
      <c r="H2035" s="8">
        <v>1.51</v>
      </c>
      <c r="I2035" s="8">
        <v>-27.69</v>
      </c>
      <c r="J2035" s="12">
        <v>6.9134744550000002</v>
      </c>
      <c r="K2035" s="8">
        <v>1163.43</v>
      </c>
      <c r="L2035" s="8">
        <f t="shared" si="33"/>
        <v>8043343.5851806505</v>
      </c>
      <c r="M2035" s="8">
        <v>1</v>
      </c>
      <c r="N2035" s="12">
        <v>0</v>
      </c>
      <c r="O2035" s="8">
        <v>223</v>
      </c>
      <c r="P2035" s="8">
        <v>0.10628873414436793</v>
      </c>
      <c r="Q2035" s="8" t="s">
        <v>2069</v>
      </c>
      <c r="R2035" s="12">
        <v>9.4254034109647336</v>
      </c>
      <c r="S2035" s="8">
        <v>188</v>
      </c>
    </row>
    <row r="2036" spans="1:19">
      <c r="A2036" s="8" t="s">
        <v>932</v>
      </c>
      <c r="B2036" s="8">
        <v>1</v>
      </c>
      <c r="C2036" s="9">
        <v>39331</v>
      </c>
      <c r="D2036" s="8" t="s">
        <v>947</v>
      </c>
      <c r="E2036" s="8">
        <v>38.228212999999997</v>
      </c>
      <c r="F2036" s="8">
        <v>-90.536460000000005</v>
      </c>
      <c r="G2036" s="8" t="s">
        <v>957</v>
      </c>
      <c r="H2036" s="8">
        <v>3.25</v>
      </c>
      <c r="I2036" s="8">
        <v>-26.66</v>
      </c>
      <c r="J2036" s="12">
        <v>5.3168276639999998</v>
      </c>
      <c r="K2036" s="8">
        <v>1056.1400000000001</v>
      </c>
      <c r="L2036" s="8">
        <f t="shared" si="33"/>
        <v>5615314.3690569606</v>
      </c>
      <c r="M2036" s="8">
        <v>1</v>
      </c>
      <c r="N2036" s="12">
        <v>2.8335823539900105</v>
      </c>
      <c r="O2036" s="8">
        <v>326</v>
      </c>
      <c r="P2036" s="8">
        <v>7.5685013696136112</v>
      </c>
      <c r="Q2036" s="8" t="s">
        <v>2070</v>
      </c>
      <c r="R2036" s="12">
        <v>31.716689940377982</v>
      </c>
      <c r="S2036" s="8">
        <v>352</v>
      </c>
    </row>
    <row r="2037" spans="1:19">
      <c r="A2037" s="8" t="s">
        <v>933</v>
      </c>
      <c r="B2037" s="8">
        <v>1</v>
      </c>
      <c r="C2037" s="9">
        <v>39345</v>
      </c>
      <c r="D2037" s="8" t="s">
        <v>947</v>
      </c>
      <c r="E2037" s="8">
        <v>42.458365000000001</v>
      </c>
      <c r="F2037" s="8">
        <v>-103.116433</v>
      </c>
      <c r="G2037" s="8" t="s">
        <v>954</v>
      </c>
      <c r="H2037" s="8">
        <v>6.22</v>
      </c>
      <c r="I2037" s="8">
        <v>-16.89</v>
      </c>
      <c r="J2037" s="12">
        <v>3824.4249260000001</v>
      </c>
      <c r="K2037" s="8">
        <v>408.36</v>
      </c>
      <c r="L2037" s="8">
        <f t="shared" si="33"/>
        <v>1561742162.7813601</v>
      </c>
      <c r="M2037" s="8">
        <v>4</v>
      </c>
      <c r="N2037" s="12">
        <v>1.8365417023474115</v>
      </c>
      <c r="O2037" s="8">
        <v>789</v>
      </c>
      <c r="P2037" s="8">
        <v>1.8440756741209461</v>
      </c>
      <c r="Q2037" s="8" t="s">
        <v>2070</v>
      </c>
      <c r="R2037" s="12">
        <v>14.394918876255909</v>
      </c>
      <c r="S2037" s="8">
        <v>352</v>
      </c>
    </row>
    <row r="2038" spans="1:19">
      <c r="A2038" s="8" t="s">
        <v>934</v>
      </c>
      <c r="B2038" s="8">
        <v>1</v>
      </c>
      <c r="C2038" s="9">
        <v>39344</v>
      </c>
      <c r="D2038" s="8" t="s">
        <v>947</v>
      </c>
      <c r="E2038" s="8">
        <v>41.779508999999997</v>
      </c>
      <c r="F2038" s="8">
        <v>-102.446229</v>
      </c>
      <c r="G2038" s="8" t="s">
        <v>954</v>
      </c>
      <c r="H2038" s="8">
        <v>5.85</v>
      </c>
      <c r="I2038" s="8">
        <v>-21.9</v>
      </c>
      <c r="J2038" s="12">
        <v>104.7227907</v>
      </c>
      <c r="K2038" s="8">
        <v>436.42</v>
      </c>
      <c r="L2038" s="8">
        <f t="shared" si="33"/>
        <v>45703120.317294002</v>
      </c>
      <c r="M2038" s="8">
        <v>3</v>
      </c>
      <c r="N2038" s="12">
        <v>0.53821737004740133</v>
      </c>
      <c r="O2038" s="8">
        <v>25638</v>
      </c>
      <c r="P2038" s="8">
        <v>0.53821737004740133</v>
      </c>
      <c r="Q2038" s="8" t="s">
        <v>2069</v>
      </c>
      <c r="R2038" s="12">
        <v>6.9505984820879503</v>
      </c>
      <c r="S2038" s="8">
        <v>8783</v>
      </c>
    </row>
    <row r="2039" spans="1:19">
      <c r="A2039" s="8" t="s">
        <v>935</v>
      </c>
      <c r="B2039" s="8">
        <v>1</v>
      </c>
      <c r="C2039" s="9">
        <v>39344</v>
      </c>
      <c r="D2039" s="8" t="s">
        <v>947</v>
      </c>
      <c r="E2039" s="8">
        <v>41.731631</v>
      </c>
      <c r="F2039" s="8">
        <v>-102.436342</v>
      </c>
      <c r="G2039" s="8" t="s">
        <v>954</v>
      </c>
      <c r="H2039" s="8">
        <v>2.58</v>
      </c>
      <c r="I2039" s="8">
        <v>-4.16</v>
      </c>
      <c r="J2039" s="12">
        <v>137.45811990000001</v>
      </c>
      <c r="K2039" s="8">
        <v>436.95</v>
      </c>
      <c r="L2039" s="8">
        <f t="shared" si="33"/>
        <v>60062325.490305007</v>
      </c>
      <c r="M2039" s="8">
        <v>3</v>
      </c>
      <c r="N2039" s="12">
        <v>0.46129751538832564</v>
      </c>
      <c r="O2039" s="8">
        <v>8647</v>
      </c>
      <c r="P2039" s="8">
        <v>0.46129751538832564</v>
      </c>
      <c r="Q2039" s="8" t="s">
        <v>2069</v>
      </c>
      <c r="R2039" s="12">
        <v>7.0880591630846057</v>
      </c>
      <c r="S2039" s="8">
        <v>636</v>
      </c>
    </row>
    <row r="2040" spans="1:19">
      <c r="A2040" s="8" t="s">
        <v>936</v>
      </c>
      <c r="B2040" s="8">
        <v>1</v>
      </c>
      <c r="C2040" s="9">
        <v>39336</v>
      </c>
      <c r="D2040" s="8" t="s">
        <v>947</v>
      </c>
      <c r="E2040" s="8">
        <v>30.751822000000001</v>
      </c>
      <c r="F2040" s="8">
        <v>-98.408857999999995</v>
      </c>
      <c r="G2040" s="8" t="s">
        <v>954</v>
      </c>
      <c r="H2040" s="8">
        <v>6.6</v>
      </c>
      <c r="I2040" s="8">
        <v>-28.65</v>
      </c>
      <c r="J2040" s="12">
        <v>76543.815170000002</v>
      </c>
      <c r="K2040" s="8">
        <v>546.04</v>
      </c>
      <c r="L2040" s="8">
        <f t="shared" si="33"/>
        <v>41795984835.426804</v>
      </c>
      <c r="M2040" s="8">
        <v>5</v>
      </c>
      <c r="N2040" s="12">
        <v>6.2447620199775766</v>
      </c>
      <c r="O2040" s="8">
        <v>767</v>
      </c>
      <c r="P2040" s="8">
        <v>6.3165433865202969</v>
      </c>
      <c r="Q2040" s="8" t="s">
        <v>2071</v>
      </c>
      <c r="R2040" s="12">
        <v>17.920945330255794</v>
      </c>
      <c r="S2040" s="8">
        <v>417</v>
      </c>
    </row>
    <row r="2041" spans="1:19">
      <c r="A2041" s="8" t="s">
        <v>937</v>
      </c>
      <c r="B2041" s="8">
        <v>1</v>
      </c>
      <c r="C2041" s="9">
        <v>39333</v>
      </c>
      <c r="D2041" s="8" t="s">
        <v>947</v>
      </c>
      <c r="E2041" s="8">
        <v>32.441372999999999</v>
      </c>
      <c r="F2041" s="8">
        <v>-98.991290000000006</v>
      </c>
      <c r="G2041" s="8" t="s">
        <v>954</v>
      </c>
      <c r="H2041" s="8">
        <v>4</v>
      </c>
      <c r="I2041" s="8">
        <v>-29.43</v>
      </c>
      <c r="J2041" s="12">
        <v>69.054079999999999</v>
      </c>
      <c r="K2041" s="8">
        <v>708.03</v>
      </c>
      <c r="L2041" s="8">
        <f t="shared" si="33"/>
        <v>48892360.262400001</v>
      </c>
      <c r="M2041" s="8">
        <v>2</v>
      </c>
      <c r="N2041" s="12">
        <v>3.5364760489170228</v>
      </c>
      <c r="O2041" s="8">
        <v>484</v>
      </c>
      <c r="P2041" s="8">
        <v>3.5829539688313856</v>
      </c>
      <c r="Q2041" s="8" t="s">
        <v>2069</v>
      </c>
      <c r="R2041" s="12">
        <v>18.259997541650833</v>
      </c>
      <c r="S2041" s="8">
        <v>302</v>
      </c>
    </row>
    <row r="2042" spans="1:19">
      <c r="A2042" s="8" t="s">
        <v>938</v>
      </c>
      <c r="B2042" s="8">
        <v>1</v>
      </c>
      <c r="C2042" s="9">
        <v>39340</v>
      </c>
      <c r="D2042" s="8" t="s">
        <v>947</v>
      </c>
      <c r="E2042" s="8">
        <v>31.917152000000002</v>
      </c>
      <c r="F2042" s="8">
        <v>-95.293712999999997</v>
      </c>
      <c r="G2042" s="8" t="s">
        <v>950</v>
      </c>
      <c r="H2042" s="8">
        <v>4.58</v>
      </c>
      <c r="I2042" s="8">
        <v>-27.18</v>
      </c>
      <c r="J2042" s="12">
        <v>102.1601996</v>
      </c>
      <c r="K2042" s="8">
        <v>1167</v>
      </c>
      <c r="L2042" s="8">
        <f t="shared" si="33"/>
        <v>119220952.9332</v>
      </c>
      <c r="M2042" s="8">
        <v>3</v>
      </c>
      <c r="N2042" s="12">
        <v>7.0819448278292318</v>
      </c>
      <c r="O2042" s="8">
        <v>1069</v>
      </c>
      <c r="P2042" s="8">
        <v>7.7303252147117947</v>
      </c>
      <c r="Q2042" s="8" t="s">
        <v>2070</v>
      </c>
      <c r="R2042" s="12">
        <v>32.660944158781987</v>
      </c>
      <c r="S2042" s="8">
        <v>188</v>
      </c>
    </row>
    <row r="2043" spans="1:19">
      <c r="A2043" s="8" t="s">
        <v>939</v>
      </c>
      <c r="B2043" s="8">
        <v>1</v>
      </c>
      <c r="C2043" s="9">
        <v>39342</v>
      </c>
      <c r="D2043" s="8" t="s">
        <v>947</v>
      </c>
      <c r="E2043" s="8">
        <v>32.044428000000003</v>
      </c>
      <c r="F2043" s="8">
        <v>-94.464051999999995</v>
      </c>
      <c r="G2043" s="8" t="s">
        <v>950</v>
      </c>
      <c r="H2043" s="8">
        <v>3.69</v>
      </c>
      <c r="I2043" s="8">
        <v>-26.92</v>
      </c>
      <c r="J2043" s="12">
        <v>298.60678039999999</v>
      </c>
      <c r="K2043" s="8">
        <v>1271.9100000000001</v>
      </c>
      <c r="L2043" s="8">
        <f t="shared" si="33"/>
        <v>379800950.05856401</v>
      </c>
      <c r="M2043" s="8">
        <v>3</v>
      </c>
      <c r="N2043" s="12">
        <v>7.1457582345746982</v>
      </c>
      <c r="O2043" s="8">
        <v>258</v>
      </c>
      <c r="P2043" s="8">
        <v>7.3807387842473782</v>
      </c>
      <c r="Q2043" s="8" t="s">
        <v>2070</v>
      </c>
      <c r="R2043" s="12">
        <v>30.126380953387528</v>
      </c>
      <c r="S2043" s="8">
        <v>87</v>
      </c>
    </row>
    <row r="2044" spans="1:19">
      <c r="A2044" s="8" t="s">
        <v>940</v>
      </c>
      <c r="B2044" s="8">
        <v>1</v>
      </c>
      <c r="C2044" s="9">
        <v>39331</v>
      </c>
      <c r="D2044" s="8" t="s">
        <v>947</v>
      </c>
      <c r="E2044" s="8">
        <v>31.49062</v>
      </c>
      <c r="F2044" s="8">
        <v>-100.50987000000001</v>
      </c>
      <c r="G2044" s="8" t="s">
        <v>954</v>
      </c>
      <c r="H2044" s="8">
        <v>6.33</v>
      </c>
      <c r="I2044" s="8">
        <v>-25.6</v>
      </c>
      <c r="J2044" s="12">
        <v>3873.047352</v>
      </c>
      <c r="K2044" s="8">
        <v>521.52</v>
      </c>
      <c r="L2044" s="8">
        <f t="shared" si="33"/>
        <v>2019871655.0150399</v>
      </c>
      <c r="M2044" s="8">
        <v>4</v>
      </c>
      <c r="N2044" s="12">
        <v>0.64808689385902107</v>
      </c>
      <c r="O2044" s="8">
        <v>933</v>
      </c>
      <c r="P2044" s="8">
        <v>0.69987854523841309</v>
      </c>
      <c r="Q2044" s="8" t="s">
        <v>2069</v>
      </c>
      <c r="R2044" s="12">
        <v>9.8115084088478657</v>
      </c>
      <c r="S2044" s="8">
        <v>435</v>
      </c>
    </row>
    <row r="2045" spans="1:19">
      <c r="A2045" s="8" t="s">
        <v>941</v>
      </c>
      <c r="B2045" s="8">
        <v>1</v>
      </c>
      <c r="C2045" s="9">
        <v>39338</v>
      </c>
      <c r="D2045" s="8" t="s">
        <v>947</v>
      </c>
      <c r="E2045" s="8">
        <v>31.003513000000002</v>
      </c>
      <c r="F2045" s="8">
        <v>-97.609119000000007</v>
      </c>
      <c r="G2045" s="8" t="s">
        <v>954</v>
      </c>
      <c r="H2045" s="8">
        <v>3.03</v>
      </c>
      <c r="I2045" s="8">
        <v>-22.88</v>
      </c>
      <c r="J2045" s="12">
        <v>3400.416166</v>
      </c>
      <c r="K2045" s="8">
        <v>797.02</v>
      </c>
      <c r="L2045" s="8">
        <f t="shared" si="33"/>
        <v>2710199692.62532</v>
      </c>
      <c r="M2045" s="8">
        <v>4</v>
      </c>
      <c r="N2045" s="12">
        <v>3.0909247574414427</v>
      </c>
      <c r="O2045" s="8">
        <v>308</v>
      </c>
      <c r="P2045" s="8">
        <v>3.3254427105389461</v>
      </c>
      <c r="Q2045" s="8" t="s">
        <v>2069</v>
      </c>
      <c r="R2045" s="12">
        <v>14.550701832274639</v>
      </c>
      <c r="S2045" s="8">
        <v>466</v>
      </c>
    </row>
    <row r="2046" spans="1:19">
      <c r="A2046" s="8" t="s">
        <v>942</v>
      </c>
      <c r="B2046" s="8">
        <v>1</v>
      </c>
      <c r="C2046" s="9">
        <v>39280</v>
      </c>
      <c r="D2046" s="8" t="s">
        <v>947</v>
      </c>
      <c r="E2046" s="8">
        <v>43.958981999999999</v>
      </c>
      <c r="F2046" s="8">
        <v>-87.943978000000001</v>
      </c>
      <c r="G2046" s="8" t="s">
        <v>953</v>
      </c>
      <c r="H2046" s="8">
        <v>12.5</v>
      </c>
      <c r="I2046" s="8">
        <v>-27.53</v>
      </c>
      <c r="J2046" s="12">
        <v>14.39131375</v>
      </c>
      <c r="K2046" s="8">
        <v>817.81</v>
      </c>
      <c r="L2046" s="8">
        <f t="shared" si="33"/>
        <v>11769360.297887499</v>
      </c>
      <c r="M2046" s="8">
        <v>2</v>
      </c>
      <c r="N2046" s="12">
        <v>21.548279426539501</v>
      </c>
      <c r="O2046" s="8">
        <v>905</v>
      </c>
      <c r="P2046" s="12">
        <v>21.548279426539501</v>
      </c>
      <c r="Q2046" s="8" t="s">
        <v>2070</v>
      </c>
      <c r="R2046" s="12">
        <v>56.233168993600756</v>
      </c>
      <c r="S2046" s="8">
        <v>515</v>
      </c>
    </row>
  </sheetData>
  <sortState xmlns:xlrd2="http://schemas.microsoft.com/office/spreadsheetml/2017/richdata2" ref="A2:M2046">
    <sortCondition ref="B2:B2046"/>
    <sortCondition ref="A2:A2046"/>
    <sortCondition ref="C2:C204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EAB75-5CBC-4CE5-9749-A577C90CFBB2}">
  <dimension ref="A1:D22"/>
  <sheetViews>
    <sheetView workbookViewId="0">
      <selection activeCell="A2" sqref="A2"/>
    </sheetView>
  </sheetViews>
  <sheetFormatPr defaultRowHeight="14.4"/>
  <cols>
    <col min="1" max="1" width="15.109375" bestFit="1" customWidth="1"/>
    <col min="2" max="2" width="34.6640625" customWidth="1"/>
    <col min="3" max="3" width="54.44140625" bestFit="1" customWidth="1"/>
  </cols>
  <sheetData>
    <row r="1" spans="1:4">
      <c r="A1" t="s">
        <v>2115</v>
      </c>
    </row>
    <row r="2" spans="1:4">
      <c r="A2" t="s">
        <v>2116</v>
      </c>
    </row>
    <row r="3" spans="1:4">
      <c r="A3" s="7" t="s">
        <v>2079</v>
      </c>
      <c r="B3" s="7" t="s">
        <v>2080</v>
      </c>
      <c r="C3" s="7" t="s">
        <v>2081</v>
      </c>
      <c r="D3" s="7" t="s">
        <v>2108</v>
      </c>
    </row>
    <row r="4" spans="1:4">
      <c r="A4" t="s">
        <v>0</v>
      </c>
      <c r="B4" t="s">
        <v>2109</v>
      </c>
      <c r="D4" t="s">
        <v>2110</v>
      </c>
    </row>
    <row r="5" spans="1:4">
      <c r="A5" t="s">
        <v>943</v>
      </c>
      <c r="B5" t="s">
        <v>2082</v>
      </c>
      <c r="C5" t="s">
        <v>2083</v>
      </c>
      <c r="D5" t="s">
        <v>2110</v>
      </c>
    </row>
    <row r="6" spans="1:4">
      <c r="A6" t="s">
        <v>944</v>
      </c>
      <c r="B6" t="s">
        <v>2084</v>
      </c>
      <c r="D6" t="s">
        <v>2110</v>
      </c>
    </row>
    <row r="7" spans="1:4">
      <c r="A7" t="s">
        <v>946</v>
      </c>
      <c r="B7" t="s">
        <v>2085</v>
      </c>
      <c r="D7" t="s">
        <v>2110</v>
      </c>
    </row>
    <row r="8" spans="1:4">
      <c r="A8" s="2" t="s">
        <v>2076</v>
      </c>
      <c r="B8" t="s">
        <v>2105</v>
      </c>
      <c r="D8" t="s">
        <v>2110</v>
      </c>
    </row>
    <row r="9" spans="1:4">
      <c r="A9" s="2" t="s">
        <v>2077</v>
      </c>
      <c r="B9" t="s">
        <v>2106</v>
      </c>
      <c r="D9" t="s">
        <v>2110</v>
      </c>
    </row>
    <row r="10" spans="1:4">
      <c r="A10" t="s">
        <v>948</v>
      </c>
      <c r="B10" s="6" t="s">
        <v>2107</v>
      </c>
      <c r="D10" t="s">
        <v>2110</v>
      </c>
    </row>
    <row r="11" spans="1:4">
      <c r="A11" t="s">
        <v>945</v>
      </c>
      <c r="B11" t="s">
        <v>2086</v>
      </c>
      <c r="C11" t="s">
        <v>2087</v>
      </c>
      <c r="D11" t="s">
        <v>2112</v>
      </c>
    </row>
    <row r="12" spans="1:4">
      <c r="A12" t="s">
        <v>2113</v>
      </c>
      <c r="B12" t="s">
        <v>2114</v>
      </c>
      <c r="C12" t="s">
        <v>2087</v>
      </c>
      <c r="D12" t="s">
        <v>2112</v>
      </c>
    </row>
    <row r="13" spans="1:4">
      <c r="A13" s="1" t="s">
        <v>2062</v>
      </c>
      <c r="B13" s="3" t="s">
        <v>2088</v>
      </c>
      <c r="C13" t="s">
        <v>2089</v>
      </c>
      <c r="D13" t="s">
        <v>2110</v>
      </c>
    </row>
    <row r="14" spans="1:4" ht="15.6">
      <c r="A14" t="s">
        <v>2063</v>
      </c>
      <c r="B14" s="4" t="s">
        <v>2090</v>
      </c>
      <c r="C14" t="s">
        <v>2091</v>
      </c>
      <c r="D14" t="s">
        <v>2110</v>
      </c>
    </row>
    <row r="15" spans="1:4">
      <c r="A15" t="s">
        <v>2064</v>
      </c>
      <c r="B15" t="s">
        <v>2093</v>
      </c>
      <c r="C15" t="s">
        <v>2092</v>
      </c>
    </row>
    <row r="16" spans="1:4">
      <c r="A16" t="s">
        <v>2065</v>
      </c>
      <c r="B16" t="s">
        <v>2094</v>
      </c>
      <c r="C16" t="s">
        <v>2095</v>
      </c>
    </row>
    <row r="17" spans="1:4">
      <c r="A17" s="1" t="s">
        <v>2066</v>
      </c>
      <c r="B17" t="s">
        <v>2096</v>
      </c>
      <c r="C17" t="s">
        <v>2097</v>
      </c>
      <c r="D17" t="s">
        <v>2111</v>
      </c>
    </row>
    <row r="18" spans="1:4">
      <c r="A18" t="s">
        <v>2067</v>
      </c>
      <c r="B18" s="5" t="s">
        <v>2101</v>
      </c>
      <c r="C18" t="s">
        <v>2102</v>
      </c>
      <c r="D18" t="s">
        <v>2110</v>
      </c>
    </row>
    <row r="19" spans="1:4">
      <c r="A19" t="s">
        <v>2068</v>
      </c>
      <c r="B19" t="s">
        <v>2098</v>
      </c>
      <c r="C19" t="s">
        <v>2097</v>
      </c>
      <c r="D19" t="s">
        <v>2111</v>
      </c>
    </row>
    <row r="20" spans="1:4">
      <c r="A20" t="s">
        <v>2073</v>
      </c>
      <c r="B20" t="s">
        <v>2099</v>
      </c>
      <c r="D20" t="s">
        <v>2111</v>
      </c>
    </row>
    <row r="21" spans="1:4">
      <c r="A21" s="1" t="s">
        <v>2075</v>
      </c>
      <c r="B21" t="s">
        <v>2100</v>
      </c>
      <c r="C21" t="s">
        <v>2097</v>
      </c>
      <c r="D21" t="s">
        <v>2111</v>
      </c>
    </row>
    <row r="22" spans="1:4">
      <c r="A22" t="s">
        <v>2078</v>
      </c>
      <c r="B22" s="5" t="s">
        <v>2103</v>
      </c>
      <c r="C22" t="s">
        <v>2104</v>
      </c>
      <c r="D22" t="s">
        <v>2110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87CA1-E399-4C43-8BAC-0EB800969111}">
  <dimension ref="A1:AO261"/>
  <sheetViews>
    <sheetView tabSelected="1" workbookViewId="0">
      <pane xSplit="1" ySplit="4" topLeftCell="P5" activePane="bottomRight" state="frozen"/>
      <selection pane="topRight" activeCell="B1" sqref="B1"/>
      <selection pane="bottomLeft" activeCell="A2" sqref="A2"/>
      <selection pane="bottomRight"/>
    </sheetView>
  </sheetViews>
  <sheetFormatPr defaultRowHeight="13.8"/>
  <cols>
    <col min="1" max="1" width="16.5546875" style="78" bestFit="1" customWidth="1"/>
    <col min="2" max="2" width="10.44140625" style="78" customWidth="1"/>
    <col min="3" max="3" width="16.5546875" style="78" bestFit="1" customWidth="1"/>
    <col min="4" max="4" width="8.88671875" style="79"/>
    <col min="5" max="5" width="14.6640625" style="79" bestFit="1" customWidth="1"/>
    <col min="6" max="6" width="8" style="79" bestFit="1" customWidth="1"/>
    <col min="7" max="8" width="12" style="79" bestFit="1" customWidth="1"/>
    <col min="9" max="9" width="14.6640625" style="79" bestFit="1" customWidth="1"/>
    <col min="10" max="11" width="8.88671875" style="79"/>
    <col min="12" max="12" width="13.5546875" style="100" customWidth="1"/>
    <col min="13" max="13" width="18.6640625" style="19" customWidth="1"/>
    <col min="14" max="14" width="8.88671875" style="19"/>
    <col min="15" max="15" width="9.44140625" style="19" customWidth="1"/>
    <col min="16" max="16" width="16" style="19" customWidth="1"/>
    <col min="17" max="17" width="10.109375" style="19" bestFit="1" customWidth="1"/>
    <col min="18" max="18" width="10.33203125" style="19" customWidth="1"/>
    <col min="19" max="19" width="9.33203125" style="19" customWidth="1"/>
    <col min="20" max="20" width="14.109375" style="19" customWidth="1"/>
    <col min="21" max="21" width="10" style="19" customWidth="1"/>
    <col min="22" max="24" width="8.88671875" style="19"/>
    <col min="25" max="25" width="15.77734375" style="19" bestFit="1" customWidth="1"/>
    <col min="26" max="26" width="8.5546875" style="19" bestFit="1" customWidth="1"/>
    <col min="27" max="27" width="12.5546875" style="19" bestFit="1" customWidth="1"/>
    <col min="28" max="28" width="5.5546875" style="94" bestFit="1" customWidth="1"/>
    <col min="29" max="29" width="6.21875" style="94" bestFit="1" customWidth="1"/>
    <col min="30" max="31" width="5.5546875" style="94" bestFit="1" customWidth="1"/>
    <col min="32" max="32" width="12.33203125" style="19" bestFit="1" customWidth="1"/>
    <col min="33" max="33" width="8.5546875" style="19" bestFit="1" customWidth="1"/>
    <col min="34" max="16384" width="8.88671875" style="19"/>
  </cols>
  <sheetData>
    <row r="1" spans="1:40" ht="14.4">
      <c r="A1" s="77" t="s">
        <v>3045</v>
      </c>
    </row>
    <row r="2" spans="1:40" ht="14.4">
      <c r="A2" s="77" t="s">
        <v>2116</v>
      </c>
    </row>
    <row r="3" spans="1:40" ht="14.4">
      <c r="A3" s="77" t="s">
        <v>3037</v>
      </c>
      <c r="Q3" s="24">
        <f>SQRT(SUM(P5:P124)/SUM(O5:O124))</f>
        <v>0.59551819043838694</v>
      </c>
      <c r="U3" s="24">
        <f>SQRT(SUM(T:T)/SUM(S:S))</f>
        <v>0.94787401381176251</v>
      </c>
      <c r="Y3" s="26" t="s">
        <v>3040</v>
      </c>
      <c r="AJ3" s="24">
        <f>SQRT(SUM(AI5:AI140)/SUM(AH5:AH140))</f>
        <v>1.2127549015241221</v>
      </c>
      <c r="AN3" s="24">
        <f>SQRT(SUM(AM5:AM139)/SUM(AL5:AL139))</f>
        <v>1.7269775454083525</v>
      </c>
    </row>
    <row r="4" spans="1:40" s="17" customFormat="1" ht="66.599999999999994">
      <c r="A4" s="80" t="s">
        <v>2373</v>
      </c>
      <c r="B4" s="80" t="s">
        <v>2117</v>
      </c>
      <c r="C4" s="80" t="s">
        <v>2118</v>
      </c>
      <c r="D4" s="81" t="s">
        <v>2119</v>
      </c>
      <c r="E4" s="81" t="s">
        <v>2120</v>
      </c>
      <c r="F4" s="81" t="s">
        <v>2121</v>
      </c>
      <c r="G4" s="81" t="s">
        <v>2122</v>
      </c>
      <c r="H4" s="91" t="s">
        <v>3039</v>
      </c>
      <c r="I4" s="81" t="s">
        <v>2123</v>
      </c>
      <c r="J4" s="81" t="s">
        <v>2124</v>
      </c>
      <c r="K4" s="81" t="s">
        <v>2125</v>
      </c>
      <c r="L4" s="95" t="s">
        <v>3042</v>
      </c>
      <c r="M4" s="17" t="s">
        <v>2126</v>
      </c>
      <c r="N4" s="18" t="s">
        <v>3035</v>
      </c>
      <c r="O4" s="18" t="s">
        <v>2127</v>
      </c>
      <c r="P4" s="18" t="s">
        <v>2128</v>
      </c>
      <c r="Q4" s="75" t="s">
        <v>3036</v>
      </c>
      <c r="R4" s="18" t="s">
        <v>3041</v>
      </c>
      <c r="S4" s="18" t="s">
        <v>2127</v>
      </c>
      <c r="T4" s="18" t="s">
        <v>2128</v>
      </c>
      <c r="U4" s="75" t="s">
        <v>3038</v>
      </c>
      <c r="Y4" s="19" t="s">
        <v>2130</v>
      </c>
      <c r="Z4" s="19" t="s">
        <v>2131</v>
      </c>
      <c r="AA4" s="19" t="s">
        <v>2132</v>
      </c>
      <c r="AB4" s="96" t="s">
        <v>2125</v>
      </c>
      <c r="AC4" s="99" t="s">
        <v>3043</v>
      </c>
      <c r="AD4" s="96" t="s">
        <v>2122</v>
      </c>
      <c r="AE4" s="99" t="s">
        <v>3044</v>
      </c>
      <c r="AF4" s="20" t="s">
        <v>2133</v>
      </c>
      <c r="AG4" s="18" t="s">
        <v>3035</v>
      </c>
      <c r="AH4" s="18" t="s">
        <v>2127</v>
      </c>
      <c r="AI4" s="18" t="s">
        <v>2128</v>
      </c>
      <c r="AJ4" s="75" t="s">
        <v>3036</v>
      </c>
      <c r="AK4" s="18" t="s">
        <v>3041</v>
      </c>
      <c r="AL4" s="18" t="s">
        <v>2127</v>
      </c>
      <c r="AM4" s="18" t="s">
        <v>2128</v>
      </c>
      <c r="AN4" s="75" t="s">
        <v>3038</v>
      </c>
    </row>
    <row r="5" spans="1:40">
      <c r="A5" s="78" t="s">
        <v>2134</v>
      </c>
      <c r="B5" s="78" t="s">
        <v>2135</v>
      </c>
      <c r="C5" s="78">
        <v>6</v>
      </c>
      <c r="D5" s="79">
        <v>1.4059999999999999</v>
      </c>
      <c r="E5" s="79">
        <v>7902</v>
      </c>
      <c r="F5" s="79">
        <v>115.169</v>
      </c>
      <c r="G5" s="79">
        <v>11.535035595261736</v>
      </c>
      <c r="H5" s="79">
        <v>6.4730971834611815</v>
      </c>
      <c r="I5" s="79">
        <v>4819</v>
      </c>
      <c r="J5" s="79">
        <v>110.958</v>
      </c>
      <c r="K5" s="79">
        <v>44.254533955508961</v>
      </c>
      <c r="L5" s="100">
        <v>-25.032899008763479</v>
      </c>
      <c r="M5" s="19" t="s">
        <v>2136</v>
      </c>
      <c r="N5" s="19">
        <f>VAR(H5:H8)</f>
        <v>0.1011936895990571</v>
      </c>
      <c r="O5" s="20">
        <f>COUNT(H5:H8)-1</f>
        <v>3</v>
      </c>
      <c r="P5" s="19">
        <f>(N5*O5)</f>
        <v>0.30358106879717128</v>
      </c>
      <c r="R5" s="19">
        <f>VAR(L5:L8)</f>
        <v>0.13228843845378913</v>
      </c>
      <c r="S5" s="20">
        <f>COUNT(L5:L8)-1</f>
        <v>3</v>
      </c>
      <c r="T5" s="19">
        <f>(R5*S5)</f>
        <v>0.39686531536136738</v>
      </c>
      <c r="Y5" s="21" t="s">
        <v>128</v>
      </c>
      <c r="Z5" s="21">
        <v>1</v>
      </c>
      <c r="AA5" s="22">
        <v>39259</v>
      </c>
      <c r="AB5" s="96">
        <v>36.346282529660535</v>
      </c>
      <c r="AC5" s="96">
        <v>-25.469298636456635</v>
      </c>
      <c r="AD5" s="96">
        <v>9.9829461453505939</v>
      </c>
      <c r="AE5" s="96">
        <v>10.486846538840648</v>
      </c>
      <c r="AF5" s="23" t="s">
        <v>2137</v>
      </c>
      <c r="AG5" s="20">
        <f>VAR(AE5:AE6)</f>
        <v>0.6635801433461932</v>
      </c>
      <c r="AH5" s="20">
        <v>1</v>
      </c>
      <c r="AI5" s="20">
        <f>AG5*AH5</f>
        <v>0.6635801433461932</v>
      </c>
      <c r="AK5" s="23">
        <f>VAR(AC5:AC6)</f>
        <v>0.72419690035172524</v>
      </c>
      <c r="AL5" s="19">
        <v>1</v>
      </c>
      <c r="AM5" s="19">
        <f>AL5*AK5</f>
        <v>0.72419690035172524</v>
      </c>
    </row>
    <row r="6" spans="1:40">
      <c r="A6" s="78" t="s">
        <v>2134</v>
      </c>
      <c r="B6" s="78" t="s">
        <v>2135</v>
      </c>
      <c r="C6" s="78">
        <v>46</v>
      </c>
      <c r="D6" s="79">
        <v>2.5179999999999998</v>
      </c>
      <c r="E6" s="79">
        <v>14910</v>
      </c>
      <c r="F6" s="79">
        <v>216.62899999999999</v>
      </c>
      <c r="G6" s="79">
        <v>12.048010417513105</v>
      </c>
      <c r="H6" s="79">
        <v>6.3522585024830764</v>
      </c>
      <c r="I6" s="79">
        <v>7387</v>
      </c>
      <c r="J6" s="79">
        <v>198.904</v>
      </c>
      <c r="K6" s="79">
        <v>44.694511555963786</v>
      </c>
      <c r="L6" s="100">
        <v>-25.277114014703884</v>
      </c>
      <c r="M6" s="19" t="s">
        <v>2136</v>
      </c>
      <c r="Y6" s="21" t="s">
        <v>128</v>
      </c>
      <c r="Z6" s="21">
        <v>1</v>
      </c>
      <c r="AA6" s="22">
        <v>39259</v>
      </c>
      <c r="AB6" s="96">
        <v>36.112115708315102</v>
      </c>
      <c r="AC6" s="96">
        <v>-24.265806301332123</v>
      </c>
      <c r="AD6" s="96">
        <v>9.9057986576630199</v>
      </c>
      <c r="AE6" s="96">
        <v>11.638870968569631</v>
      </c>
      <c r="AF6" s="23" t="s">
        <v>2138</v>
      </c>
      <c r="AG6" s="20"/>
      <c r="AH6" s="20"/>
      <c r="AI6" s="20"/>
      <c r="AJ6" s="20"/>
      <c r="AK6" s="23"/>
    </row>
    <row r="7" spans="1:40">
      <c r="A7" s="82" t="s">
        <v>2134</v>
      </c>
      <c r="B7" s="83" t="s">
        <v>2135</v>
      </c>
      <c r="C7" s="84">
        <v>6</v>
      </c>
      <c r="D7" s="85">
        <v>0.89700000000000002</v>
      </c>
      <c r="E7" s="86">
        <v>4478</v>
      </c>
      <c r="F7" s="87">
        <v>66.019000000000005</v>
      </c>
      <c r="G7" s="85">
        <v>10.475209853275363</v>
      </c>
      <c r="H7" s="85">
        <v>5.8062993059304562</v>
      </c>
      <c r="I7" s="86">
        <v>3045</v>
      </c>
      <c r="J7" s="85">
        <v>64.188000000000002</v>
      </c>
      <c r="K7" s="87">
        <v>40.080920425204013</v>
      </c>
      <c r="L7" s="101">
        <v>-24.668252229157787</v>
      </c>
      <c r="M7" s="19" t="s">
        <v>2139</v>
      </c>
      <c r="Y7" s="21" t="s">
        <v>478</v>
      </c>
      <c r="Z7" s="21">
        <v>2</v>
      </c>
      <c r="AA7" s="22">
        <v>39308</v>
      </c>
      <c r="AB7" s="96">
        <v>37.712193147481045</v>
      </c>
      <c r="AC7" s="96">
        <v>-21.159488923375498</v>
      </c>
      <c r="AD7" s="96">
        <v>9.7025447731720469</v>
      </c>
      <c r="AE7" s="96">
        <v>2.3847031975729633</v>
      </c>
      <c r="AF7" s="23" t="s">
        <v>2140</v>
      </c>
      <c r="AG7" s="20">
        <f>VAR(AE7:AE9)</f>
        <v>8.5093957718104227E-2</v>
      </c>
      <c r="AH7" s="20">
        <v>2</v>
      </c>
      <c r="AI7" s="20">
        <f>AG7*AH7</f>
        <v>0.17018791543620845</v>
      </c>
      <c r="AJ7" s="20"/>
      <c r="AK7" s="23">
        <f>VAR(AC7:AC9)</f>
        <v>1.5661588448346744</v>
      </c>
      <c r="AL7" s="19">
        <v>2</v>
      </c>
      <c r="AM7" s="19">
        <f>AL7*AK7</f>
        <v>3.1323176896693488</v>
      </c>
    </row>
    <row r="8" spans="1:40">
      <c r="A8" s="82" t="s">
        <v>2134</v>
      </c>
      <c r="B8" s="83" t="s">
        <v>2135</v>
      </c>
      <c r="C8" s="84">
        <v>46</v>
      </c>
      <c r="D8" s="85">
        <v>1.1359999999999999</v>
      </c>
      <c r="E8" s="86">
        <v>5942</v>
      </c>
      <c r="F8" s="87">
        <v>89.811999999999998</v>
      </c>
      <c r="G8" s="85">
        <v>11.094723975478875</v>
      </c>
      <c r="H8" s="85">
        <v>6.4717032723657537</v>
      </c>
      <c r="I8" s="86">
        <v>3877</v>
      </c>
      <c r="J8" s="85">
        <v>86.847999999999999</v>
      </c>
      <c r="K8" s="87">
        <v>43.371271643492953</v>
      </c>
      <c r="L8" s="101">
        <v>-25.520759726099783</v>
      </c>
      <c r="M8" s="19" t="s">
        <v>2139</v>
      </c>
      <c r="Y8" s="21" t="s">
        <v>478</v>
      </c>
      <c r="Z8" s="21">
        <v>1</v>
      </c>
      <c r="AA8" s="22">
        <v>39308</v>
      </c>
      <c r="AB8" s="96">
        <v>35.647286314379194</v>
      </c>
      <c r="AC8" s="96">
        <v>-23.624037622371034</v>
      </c>
      <c r="AD8" s="96">
        <v>10.071437547510065</v>
      </c>
      <c r="AE8" s="96">
        <v>2.6120829563955672</v>
      </c>
      <c r="AF8" s="23" t="s">
        <v>2141</v>
      </c>
      <c r="AG8" s="20"/>
      <c r="AH8" s="20"/>
      <c r="AI8" s="20"/>
      <c r="AJ8" s="20"/>
    </row>
    <row r="9" spans="1:40">
      <c r="A9" s="82" t="s">
        <v>2142</v>
      </c>
      <c r="B9" s="83" t="s">
        <v>2135</v>
      </c>
      <c r="C9" s="84">
        <v>20</v>
      </c>
      <c r="D9" s="85">
        <v>1.202</v>
      </c>
      <c r="E9" s="85">
        <v>6324</v>
      </c>
      <c r="F9" s="87">
        <v>93.126999999999995</v>
      </c>
      <c r="G9" s="85">
        <v>11.047434426622294</v>
      </c>
      <c r="H9" s="85">
        <v>2.5655305004794182</v>
      </c>
      <c r="I9" s="85">
        <v>4151</v>
      </c>
      <c r="J9" s="85">
        <v>93.239000000000004</v>
      </c>
      <c r="K9" s="87">
        <v>43.752600880299497</v>
      </c>
      <c r="L9" s="101">
        <v>-21.915257162658403</v>
      </c>
      <c r="M9" s="19" t="s">
        <v>2136</v>
      </c>
      <c r="N9" s="19">
        <f>VAR(H9:H12)</f>
        <v>8.007037214476147E-4</v>
      </c>
      <c r="O9" s="20">
        <f>COUNT(H9:H12)-1</f>
        <v>3</v>
      </c>
      <c r="P9" s="19">
        <f>(N9*O9)</f>
        <v>2.4021111643428442E-3</v>
      </c>
      <c r="R9" s="19">
        <f>VAR(L9:L12)</f>
        <v>2.9974160894829716</v>
      </c>
      <c r="S9" s="20">
        <f>COUNT(L9:L12)-1</f>
        <v>3</v>
      </c>
      <c r="T9" s="19">
        <f>(R9*S9)</f>
        <v>8.9922482684489147</v>
      </c>
      <c r="Y9" s="21" t="s">
        <v>478</v>
      </c>
      <c r="Z9" s="21">
        <v>2</v>
      </c>
      <c r="AA9" s="22">
        <v>39308</v>
      </c>
      <c r="AB9" s="96">
        <v>38.952739773795962</v>
      </c>
      <c r="AC9" s="96">
        <v>-22.013641179874746</v>
      </c>
      <c r="AD9" s="96">
        <v>10.834646987005222</v>
      </c>
      <c r="AE9" s="96">
        <v>2.9636948146907169</v>
      </c>
      <c r="AF9" s="23" t="s">
        <v>2143</v>
      </c>
      <c r="AG9" s="20"/>
      <c r="AH9" s="20"/>
      <c r="AI9" s="20"/>
      <c r="AJ9" s="20"/>
    </row>
    <row r="10" spans="1:40">
      <c r="A10" s="82" t="s">
        <v>2142</v>
      </c>
      <c r="B10" s="83" t="s">
        <v>2135</v>
      </c>
      <c r="C10" s="84">
        <v>21</v>
      </c>
      <c r="D10" s="85">
        <v>1.052</v>
      </c>
      <c r="E10" s="85">
        <v>5756</v>
      </c>
      <c r="F10" s="87">
        <v>84.74</v>
      </c>
      <c r="G10" s="85">
        <v>11.489245704971481</v>
      </c>
      <c r="H10" s="85">
        <v>2.5910218201340114</v>
      </c>
      <c r="I10" s="85">
        <v>3779</v>
      </c>
      <c r="J10" s="85">
        <v>83.394000000000005</v>
      </c>
      <c r="K10" s="87">
        <v>44.726180960465591</v>
      </c>
      <c r="L10" s="101">
        <v>-21.035642462855758</v>
      </c>
      <c r="M10" s="19" t="s">
        <v>2136</v>
      </c>
      <c r="Y10" s="21" t="s">
        <v>4</v>
      </c>
      <c r="Z10" s="21">
        <v>1</v>
      </c>
      <c r="AA10" s="22">
        <v>39273</v>
      </c>
      <c r="AB10" s="96">
        <v>36.241044891295573</v>
      </c>
      <c r="AC10" s="96">
        <v>-26.508975076440731</v>
      </c>
      <c r="AD10" s="96">
        <v>10.384628980522276</v>
      </c>
      <c r="AE10" s="96">
        <v>5.5098665119710377</v>
      </c>
      <c r="AF10" s="23" t="s">
        <v>2144</v>
      </c>
      <c r="AG10" s="20">
        <f>VAR(AE10:AE12)</f>
        <v>0.69565579640034514</v>
      </c>
      <c r="AH10" s="20">
        <v>2</v>
      </c>
      <c r="AI10" s="20">
        <f>AG10*AH10</f>
        <v>1.3913115928006903</v>
      </c>
      <c r="AJ10" s="20"/>
      <c r="AK10" s="23">
        <f>VAR(AC10:AC12)</f>
        <v>3.0726101299709008</v>
      </c>
      <c r="AL10" s="19">
        <v>2</v>
      </c>
      <c r="AM10" s="19">
        <f>AL10*AK10</f>
        <v>6.1452202599418015</v>
      </c>
    </row>
    <row r="11" spans="1:40">
      <c r="A11" s="82" t="s">
        <v>2142</v>
      </c>
      <c r="B11" s="83" t="s">
        <v>2135</v>
      </c>
      <c r="C11" s="84">
        <v>20</v>
      </c>
      <c r="D11" s="85">
        <v>0.77300000000000002</v>
      </c>
      <c r="E11" s="85">
        <v>3924</v>
      </c>
      <c r="F11" s="87">
        <v>58.204999999999998</v>
      </c>
      <c r="G11" s="85">
        <v>10.187215296248384</v>
      </c>
      <c r="H11" s="85">
        <v>2.6147044347083126</v>
      </c>
      <c r="I11" s="85">
        <v>2789</v>
      </c>
      <c r="J11" s="85">
        <v>58.722999999999999</v>
      </c>
      <c r="K11" s="87">
        <v>40.695449225355759</v>
      </c>
      <c r="L11" s="101">
        <v>-18.47835984471245</v>
      </c>
      <c r="M11" s="19" t="s">
        <v>2139</v>
      </c>
      <c r="Y11" s="21" t="s">
        <v>4</v>
      </c>
      <c r="Z11" s="21">
        <v>2</v>
      </c>
      <c r="AA11" s="22">
        <v>39336</v>
      </c>
      <c r="AB11" s="96">
        <v>41.961510737876004</v>
      </c>
      <c r="AC11" s="96">
        <v>-23.296465462129007</v>
      </c>
      <c r="AD11" s="96">
        <v>11.211699691605281</v>
      </c>
      <c r="AE11" s="96">
        <v>4.4589963722912147</v>
      </c>
      <c r="AF11" s="23" t="s">
        <v>2145</v>
      </c>
      <c r="AG11" s="20"/>
      <c r="AH11" s="20"/>
      <c r="AI11" s="20"/>
      <c r="AJ11" s="20"/>
    </row>
    <row r="12" spans="1:40">
      <c r="A12" s="82" t="s">
        <v>2142</v>
      </c>
      <c r="B12" s="83" t="s">
        <v>2135</v>
      </c>
      <c r="C12" s="84">
        <v>21</v>
      </c>
      <c r="D12" s="85">
        <v>0.93500000000000005</v>
      </c>
      <c r="E12" s="85">
        <v>4883</v>
      </c>
      <c r="F12" s="87">
        <v>72.25</v>
      </c>
      <c r="G12" s="85">
        <v>10.435796722727273</v>
      </c>
      <c r="H12" s="85">
        <v>2.6302941910606079</v>
      </c>
      <c r="I12" s="85">
        <v>3375</v>
      </c>
      <c r="J12" s="85">
        <v>72.718000000000004</v>
      </c>
      <c r="K12" s="87">
        <v>41.613380715110161</v>
      </c>
      <c r="L12" s="101">
        <v>-18.608436332870848</v>
      </c>
      <c r="M12" s="19" t="s">
        <v>2139</v>
      </c>
      <c r="Y12" s="21" t="s">
        <v>4</v>
      </c>
      <c r="Z12" s="21">
        <v>2</v>
      </c>
      <c r="AA12" s="22">
        <v>39336</v>
      </c>
      <c r="AB12" s="96">
        <v>41.829412797332203</v>
      </c>
      <c r="AC12" s="96">
        <v>-23.687127050572805</v>
      </c>
      <c r="AD12" s="96">
        <v>10.427316035278348</v>
      </c>
      <c r="AE12" s="96">
        <v>3.8625039260464176</v>
      </c>
      <c r="AF12" s="23" t="s">
        <v>2146</v>
      </c>
      <c r="AG12" s="20"/>
      <c r="AH12" s="20"/>
      <c r="AI12" s="20"/>
      <c r="AJ12" s="20"/>
    </row>
    <row r="13" spans="1:40">
      <c r="A13" s="78" t="s">
        <v>2147</v>
      </c>
      <c r="B13" s="78" t="s">
        <v>2135</v>
      </c>
      <c r="C13" s="78">
        <v>6</v>
      </c>
      <c r="D13" s="79">
        <v>1.9139999999999999</v>
      </c>
      <c r="E13" s="79">
        <v>8840</v>
      </c>
      <c r="F13" s="79">
        <v>132.334</v>
      </c>
      <c r="G13" s="79">
        <v>9.3586198809797292</v>
      </c>
      <c r="H13" s="79">
        <v>3.1819795333454191</v>
      </c>
      <c r="I13" s="79">
        <v>5169</v>
      </c>
      <c r="J13" s="79">
        <v>124.99299999999999</v>
      </c>
      <c r="K13" s="79">
        <v>36.573598054298849</v>
      </c>
      <c r="L13" s="100">
        <v>-26.195454919410061</v>
      </c>
      <c r="M13" s="19" t="s">
        <v>2148</v>
      </c>
      <c r="N13" s="19">
        <f>VAR(H13:H14)</f>
        <v>0.33583272424356991</v>
      </c>
      <c r="O13" s="20">
        <f>COUNT(L13:L14)-1</f>
        <v>1</v>
      </c>
      <c r="P13" s="19">
        <f>(N13*O13)</f>
        <v>0.33583272424356991</v>
      </c>
      <c r="R13" s="19">
        <f>VAR(L13:L14)</f>
        <v>0.54072601206432847</v>
      </c>
      <c r="S13" s="20">
        <f>COUNT(L13:L14)-1</f>
        <v>1</v>
      </c>
      <c r="T13" s="19">
        <f>(R13*S13)</f>
        <v>0.54072601206432847</v>
      </c>
      <c r="Y13" s="21" t="s">
        <v>2</v>
      </c>
      <c r="Z13" s="21">
        <v>2</v>
      </c>
      <c r="AA13" s="22">
        <v>39286</v>
      </c>
      <c r="AB13" s="96">
        <v>49.44653550703508</v>
      </c>
      <c r="AC13" s="96">
        <v>-28.926433519394994</v>
      </c>
      <c r="AD13" s="96">
        <v>11.950826719808223</v>
      </c>
      <c r="AE13" s="96">
        <v>1.7655813888876848</v>
      </c>
      <c r="AF13" s="23" t="s">
        <v>2149</v>
      </c>
      <c r="AG13" s="20">
        <f>VAR(AE13:AE14)</f>
        <v>1.7717940890288664E-2</v>
      </c>
      <c r="AH13" s="20">
        <v>1</v>
      </c>
      <c r="AI13" s="20">
        <f>AG13*AH13</f>
        <v>1.7717940890288664E-2</v>
      </c>
      <c r="AJ13" s="20"/>
      <c r="AK13" s="19">
        <f>VAR(AC13:AC14)</f>
        <v>0.51146457782289856</v>
      </c>
      <c r="AL13" s="19">
        <v>1</v>
      </c>
      <c r="AM13" s="19">
        <f>AK13*AL13</f>
        <v>0.51146457782289856</v>
      </c>
    </row>
    <row r="14" spans="1:40">
      <c r="A14" s="78" t="s">
        <v>2147</v>
      </c>
      <c r="B14" s="78" t="s">
        <v>2135</v>
      </c>
      <c r="C14" s="78">
        <v>46</v>
      </c>
      <c r="D14" s="79">
        <v>1.655</v>
      </c>
      <c r="E14" s="79">
        <v>7694</v>
      </c>
      <c r="F14" s="79">
        <v>118.648</v>
      </c>
      <c r="G14" s="79">
        <v>9.6784849035446534</v>
      </c>
      <c r="H14" s="79">
        <v>4.0015315136902565</v>
      </c>
      <c r="I14" s="79">
        <v>4368</v>
      </c>
      <c r="J14" s="79">
        <v>104.018</v>
      </c>
      <c r="K14" s="79">
        <v>35.460243782699699</v>
      </c>
      <c r="L14" s="100">
        <v>-27.235383774730778</v>
      </c>
      <c r="M14" s="19" t="s">
        <v>2148</v>
      </c>
      <c r="O14" s="20"/>
      <c r="Y14" s="21" t="s">
        <v>2</v>
      </c>
      <c r="Z14" s="21">
        <v>1</v>
      </c>
      <c r="AA14" s="22">
        <v>39247</v>
      </c>
      <c r="AB14" s="96">
        <v>49.434136037214408</v>
      </c>
      <c r="AC14" s="96">
        <v>-27.915033917039032</v>
      </c>
      <c r="AD14" s="96">
        <v>11.774459344382388</v>
      </c>
      <c r="AE14" s="96">
        <v>1.9538255967151166</v>
      </c>
      <c r="AF14" s="23" t="s">
        <v>2150</v>
      </c>
      <c r="AG14" s="20"/>
      <c r="AH14" s="20"/>
      <c r="AI14" s="20"/>
      <c r="AJ14" s="20"/>
    </row>
    <row r="15" spans="1:40">
      <c r="A15" s="78" t="s">
        <v>2151</v>
      </c>
      <c r="B15" s="78" t="s">
        <v>2135</v>
      </c>
      <c r="C15" s="78">
        <v>20</v>
      </c>
      <c r="D15" s="79">
        <v>1.4079999999999999</v>
      </c>
      <c r="E15" s="79">
        <v>8215</v>
      </c>
      <c r="F15" s="79">
        <v>122.804</v>
      </c>
      <c r="G15" s="79">
        <v>12.07794086</v>
      </c>
      <c r="H15" s="79">
        <v>2.4629608968397312</v>
      </c>
      <c r="I15" s="79">
        <v>4817</v>
      </c>
      <c r="J15" s="79">
        <v>111.77800000000001</v>
      </c>
      <c r="K15" s="79">
        <v>44.955571476988638</v>
      </c>
      <c r="L15" s="100">
        <v>-25.017654240333844</v>
      </c>
      <c r="M15" s="19" t="s">
        <v>2148</v>
      </c>
      <c r="N15" s="19">
        <f>VAR(H15:H16)</f>
        <v>3.2952433367459313E-3</v>
      </c>
      <c r="O15" s="20">
        <f>COUNT(L15:L16)-1</f>
        <v>1</v>
      </c>
      <c r="P15" s="19">
        <f>(N15*O15)</f>
        <v>3.2952433367459313E-3</v>
      </c>
      <c r="R15" s="19">
        <f>VAR(L15:L16)</f>
        <v>2.9902626352267907</v>
      </c>
      <c r="S15" s="20">
        <f>COUNT(L15:L16)-1</f>
        <v>1</v>
      </c>
      <c r="T15" s="19">
        <f>(R15*S15)</f>
        <v>2.9902626352267907</v>
      </c>
      <c r="Y15" s="21" t="s">
        <v>3</v>
      </c>
      <c r="Z15" s="21">
        <v>1</v>
      </c>
      <c r="AA15" s="22">
        <v>39323</v>
      </c>
      <c r="AB15" s="96">
        <v>41.235371792466466</v>
      </c>
      <c r="AC15" s="96">
        <v>-31.842674018760132</v>
      </c>
      <c r="AD15" s="96">
        <v>10.830199413968</v>
      </c>
      <c r="AE15" s="96">
        <v>3.9567353083137053</v>
      </c>
      <c r="AF15" s="23" t="s">
        <v>2152</v>
      </c>
      <c r="AG15" s="20">
        <f>VAR(AE15:AE16)</f>
        <v>5.0217101376993811E-2</v>
      </c>
      <c r="AH15" s="20">
        <v>1</v>
      </c>
      <c r="AI15" s="20">
        <f>AG15*AH15</f>
        <v>5.0217101376993811E-2</v>
      </c>
      <c r="AJ15" s="20"/>
      <c r="AK15" s="19">
        <f>VAR(AC15:AC16)</f>
        <v>0.7040847435733838</v>
      </c>
      <c r="AL15" s="19">
        <v>1</v>
      </c>
      <c r="AM15" s="19">
        <f>AK15*AL15</f>
        <v>0.7040847435733838</v>
      </c>
    </row>
    <row r="16" spans="1:40">
      <c r="A16" s="78" t="s">
        <v>2151</v>
      </c>
      <c r="B16" s="78" t="s">
        <v>2135</v>
      </c>
      <c r="C16" s="78">
        <v>21</v>
      </c>
      <c r="D16" s="79">
        <v>1.861</v>
      </c>
      <c r="E16" s="79">
        <v>11663</v>
      </c>
      <c r="F16" s="79">
        <v>172.459</v>
      </c>
      <c r="G16" s="79">
        <v>12.841100382907685</v>
      </c>
      <c r="H16" s="79">
        <v>2.5441427092948117</v>
      </c>
      <c r="I16" s="79">
        <v>6203</v>
      </c>
      <c r="J16" s="79">
        <v>157.37299999999999</v>
      </c>
      <c r="K16" s="79">
        <v>47.907554704230513</v>
      </c>
      <c r="L16" s="100">
        <v>-27.463165489633994</v>
      </c>
      <c r="M16" s="19" t="s">
        <v>2148</v>
      </c>
      <c r="Y16" s="21" t="s">
        <v>3</v>
      </c>
      <c r="Z16" s="21">
        <v>2</v>
      </c>
      <c r="AA16" s="22">
        <v>39331</v>
      </c>
      <c r="AB16" s="96">
        <v>33.824617366432953</v>
      </c>
      <c r="AC16" s="96">
        <v>-30.65601084534201</v>
      </c>
      <c r="AD16" s="96">
        <v>8.6168208330411939</v>
      </c>
      <c r="AE16" s="96">
        <v>3.6398217510871524</v>
      </c>
      <c r="AF16" s="23" t="s">
        <v>2153</v>
      </c>
      <c r="AG16" s="20"/>
      <c r="AH16" s="20"/>
      <c r="AI16" s="20"/>
      <c r="AJ16" s="20"/>
    </row>
    <row r="17" spans="1:39">
      <c r="A17" s="78" t="s">
        <v>2154</v>
      </c>
      <c r="B17" s="78" t="s">
        <v>2135</v>
      </c>
      <c r="C17" s="78">
        <v>6</v>
      </c>
      <c r="D17" s="79">
        <v>0.88800000000000001</v>
      </c>
      <c r="E17" s="79">
        <v>4853</v>
      </c>
      <c r="F17" s="79">
        <v>73.930000000000007</v>
      </c>
      <c r="G17" s="79">
        <v>11.588140000234237</v>
      </c>
      <c r="H17" s="79">
        <v>7.9356165610971825</v>
      </c>
      <c r="I17" s="79">
        <v>3061</v>
      </c>
      <c r="J17" s="79">
        <v>67.396000000000001</v>
      </c>
      <c r="K17" s="79">
        <v>43.464086293927927</v>
      </c>
      <c r="L17" s="100">
        <v>-26.585500040872638</v>
      </c>
      <c r="M17" s="19" t="s">
        <v>2148</v>
      </c>
      <c r="N17" s="19">
        <f>VAR(H17:H18)</f>
        <v>6.3550405461545237E-2</v>
      </c>
      <c r="O17" s="20">
        <f>COUNT(L17:L18)-1</f>
        <v>1</v>
      </c>
      <c r="P17" s="19">
        <f>(N17*O17)</f>
        <v>6.3550405461545237E-2</v>
      </c>
      <c r="R17" s="19">
        <f>VAR(L17:L18)</f>
        <v>0.62150155135950813</v>
      </c>
      <c r="S17" s="20">
        <f>COUNT(L17:L18)-1</f>
        <v>1</v>
      </c>
      <c r="T17" s="19">
        <f>(R17*S17)</f>
        <v>0.62150155135950813</v>
      </c>
      <c r="Y17" s="21" t="s">
        <v>5</v>
      </c>
      <c r="Z17" s="21">
        <v>2</v>
      </c>
      <c r="AA17" s="22">
        <v>39316</v>
      </c>
      <c r="AB17" s="96">
        <v>37.235535285128712</v>
      </c>
      <c r="AC17" s="96">
        <v>-23.438674737477371</v>
      </c>
      <c r="AD17" s="96">
        <v>8.6870773934240937</v>
      </c>
      <c r="AE17" s="96">
        <v>2.4141877704752357</v>
      </c>
      <c r="AF17" s="23" t="s">
        <v>2155</v>
      </c>
      <c r="AG17" s="20">
        <f>VAR(AE17:AE18)</f>
        <v>1.2452336226343166E-4</v>
      </c>
      <c r="AH17" s="20">
        <v>1</v>
      </c>
      <c r="AI17" s="20">
        <f>AG17*AH17</f>
        <v>1.2452336226343166E-4</v>
      </c>
      <c r="AJ17" s="20"/>
      <c r="AK17" s="19">
        <f>VAR(AC17:AC18)</f>
        <v>2.8849502732734913</v>
      </c>
      <c r="AL17" s="19">
        <v>1</v>
      </c>
      <c r="AM17" s="19">
        <f>AK17*AL17</f>
        <v>2.8849502732734913</v>
      </c>
    </row>
    <row r="18" spans="1:39">
      <c r="A18" s="78" t="s">
        <v>2154</v>
      </c>
      <c r="B18" s="78" t="s">
        <v>2135</v>
      </c>
      <c r="C18" s="78">
        <v>46</v>
      </c>
      <c r="D18" s="79">
        <v>0.90500000000000003</v>
      </c>
      <c r="E18" s="79">
        <v>5017</v>
      </c>
      <c r="F18" s="79">
        <v>79.372</v>
      </c>
      <c r="G18" s="79">
        <v>11.92678872824221</v>
      </c>
      <c r="H18" s="79">
        <v>8.2921285677997485</v>
      </c>
      <c r="I18" s="79">
        <v>3038</v>
      </c>
      <c r="J18" s="79">
        <v>69.003</v>
      </c>
      <c r="K18" s="79">
        <v>43.611944588512699</v>
      </c>
      <c r="L18" s="100">
        <v>-27.700400530925009</v>
      </c>
      <c r="M18" s="19" t="s">
        <v>2148</v>
      </c>
      <c r="Y18" s="21" t="s">
        <v>5</v>
      </c>
      <c r="Z18" s="21">
        <v>1</v>
      </c>
      <c r="AA18" s="22">
        <v>39281</v>
      </c>
      <c r="AB18" s="96">
        <v>58.16981572095866</v>
      </c>
      <c r="AC18" s="96">
        <v>-21.036613009180826</v>
      </c>
      <c r="AD18" s="96">
        <v>15.025701106782773</v>
      </c>
      <c r="AE18" s="96">
        <v>2.3984065561833359</v>
      </c>
      <c r="AF18" s="23" t="s">
        <v>2156</v>
      </c>
      <c r="AG18" s="20"/>
      <c r="AH18" s="20"/>
      <c r="AI18" s="20"/>
      <c r="AJ18" s="20"/>
    </row>
    <row r="19" spans="1:39">
      <c r="A19" s="78" t="s">
        <v>2157</v>
      </c>
      <c r="B19" s="78" t="s">
        <v>2135</v>
      </c>
      <c r="C19" s="78">
        <v>20</v>
      </c>
      <c r="D19" s="79">
        <v>2.17</v>
      </c>
      <c r="E19" s="79">
        <v>8747</v>
      </c>
      <c r="F19" s="79">
        <v>130.18199999999999</v>
      </c>
      <c r="G19" s="79">
        <v>8.4356640179170501</v>
      </c>
      <c r="H19" s="79">
        <v>10.385220165084997</v>
      </c>
      <c r="I19" s="79">
        <v>5528</v>
      </c>
      <c r="J19" s="79">
        <v>135.97399999999999</v>
      </c>
      <c r="K19" s="79">
        <v>35.869261956608291</v>
      </c>
      <c r="L19" s="100">
        <v>-28.313675344094424</v>
      </c>
      <c r="M19" s="19" t="s">
        <v>2148</v>
      </c>
      <c r="N19" s="19">
        <f>VAR(H19:H20)</f>
        <v>2.119493824312741</v>
      </c>
      <c r="O19" s="20">
        <f>COUNT(L19:L20)-1</f>
        <v>1</v>
      </c>
      <c r="P19" s="19">
        <f>(N19*O19)</f>
        <v>2.119493824312741</v>
      </c>
      <c r="R19" s="19">
        <f>VAR(L19:L20)</f>
        <v>1.4032486403847345E-2</v>
      </c>
      <c r="S19" s="20">
        <f>COUNT(L19:L20)-1</f>
        <v>1</v>
      </c>
      <c r="T19" s="19">
        <f>(R19*S19)</f>
        <v>1.4032486403847345E-2</v>
      </c>
      <c r="Y19" s="21" t="s">
        <v>6</v>
      </c>
      <c r="Z19" s="21">
        <v>1</v>
      </c>
      <c r="AA19" s="22">
        <v>39280</v>
      </c>
      <c r="AB19" s="96">
        <v>42.947219190386676</v>
      </c>
      <c r="AC19" s="96">
        <v>-25.237973775897153</v>
      </c>
      <c r="AD19" s="96">
        <v>11.594120277491117</v>
      </c>
      <c r="AE19" s="96">
        <v>7.5564909024596352</v>
      </c>
      <c r="AF19" s="23" t="s">
        <v>2158</v>
      </c>
      <c r="AG19" s="20">
        <f>VAR(AE19:AE20)</f>
        <v>0.65415415752708472</v>
      </c>
      <c r="AH19" s="20">
        <v>1</v>
      </c>
      <c r="AI19" s="20">
        <f>AG19*AH19</f>
        <v>0.65415415752708472</v>
      </c>
      <c r="AJ19" s="20"/>
      <c r="AK19" s="19">
        <f>VAR(AC19:AC20)</f>
        <v>3.4417834613856358E-3</v>
      </c>
      <c r="AL19" s="19">
        <v>1</v>
      </c>
      <c r="AM19" s="19">
        <f>AK19*AL19</f>
        <v>3.4417834613856358E-3</v>
      </c>
    </row>
    <row r="20" spans="1:39">
      <c r="A20" s="78" t="s">
        <v>2157</v>
      </c>
      <c r="B20" s="78" t="s">
        <v>2135</v>
      </c>
      <c r="C20" s="78">
        <v>21</v>
      </c>
      <c r="D20" s="79">
        <v>1.63</v>
      </c>
      <c r="E20" s="79">
        <v>5623</v>
      </c>
      <c r="F20" s="79">
        <v>85.135000000000005</v>
      </c>
      <c r="G20" s="79">
        <v>7.3441072423533758</v>
      </c>
      <c r="H20" s="79">
        <v>8.3263399722069877</v>
      </c>
      <c r="I20" s="79">
        <v>3991</v>
      </c>
      <c r="J20" s="79">
        <v>91.486999999999995</v>
      </c>
      <c r="K20" s="79">
        <v>32.12809697181963</v>
      </c>
      <c r="L20" s="100">
        <v>-28.146149307886034</v>
      </c>
      <c r="M20" s="19" t="s">
        <v>2148</v>
      </c>
      <c r="Y20" s="21" t="s">
        <v>6</v>
      </c>
      <c r="Z20" s="21">
        <v>2</v>
      </c>
      <c r="AA20" s="22">
        <v>39324</v>
      </c>
      <c r="AB20" s="96">
        <v>44.474522755736373</v>
      </c>
      <c r="AC20" s="96">
        <v>-25.155006511733681</v>
      </c>
      <c r="AD20" s="96">
        <v>11.79152300638742</v>
      </c>
      <c r="AE20" s="96">
        <v>6.4126778429721289</v>
      </c>
      <c r="AF20" s="23" t="s">
        <v>2159</v>
      </c>
      <c r="AG20" s="20"/>
      <c r="AH20" s="20"/>
      <c r="AI20" s="20"/>
      <c r="AJ20" s="20"/>
    </row>
    <row r="21" spans="1:39">
      <c r="A21" s="82" t="s">
        <v>2160</v>
      </c>
      <c r="B21" s="83" t="s">
        <v>2135</v>
      </c>
      <c r="C21" s="84">
        <v>6</v>
      </c>
      <c r="D21" s="85">
        <v>2.0449999999999999</v>
      </c>
      <c r="E21" s="86">
        <v>8831</v>
      </c>
      <c r="F21" s="87">
        <v>142.339</v>
      </c>
      <c r="G21" s="85">
        <v>11.974167798053792</v>
      </c>
      <c r="H21" s="85">
        <v>6.3613111383683734</v>
      </c>
      <c r="I21" s="86">
        <v>4442</v>
      </c>
      <c r="J21" s="85">
        <v>108.75700000000001</v>
      </c>
      <c r="K21" s="87">
        <v>43.62316278122055</v>
      </c>
      <c r="L21" s="101">
        <v>-25.220907669302633</v>
      </c>
      <c r="M21" s="19" t="s">
        <v>2161</v>
      </c>
      <c r="N21" s="19">
        <f>VAR(H21:H22)</f>
        <v>6.2546681847125182E-2</v>
      </c>
      <c r="O21" s="20">
        <f>COUNT(L21:L22)-1</f>
        <v>1</v>
      </c>
      <c r="P21" s="19">
        <f>(N21*O21)</f>
        <v>6.2546681847125182E-2</v>
      </c>
      <c r="R21" s="19">
        <f>VAR(L21:L22)</f>
        <v>1.9411986573415354</v>
      </c>
      <c r="S21" s="20">
        <f>COUNT(L21:L22)-1</f>
        <v>1</v>
      </c>
      <c r="T21" s="19">
        <f>(R21*S21)</f>
        <v>1.9411986573415354</v>
      </c>
      <c r="Y21" s="21" t="s">
        <v>7</v>
      </c>
      <c r="Z21" s="21">
        <v>2</v>
      </c>
      <c r="AA21" s="22">
        <v>39331</v>
      </c>
      <c r="AB21" s="96">
        <v>38.291753543528287</v>
      </c>
      <c r="AC21" s="96">
        <v>-19.831818448863075</v>
      </c>
      <c r="AD21" s="96">
        <v>9.9578250884807673</v>
      </c>
      <c r="AE21" s="96">
        <v>2.3625061786165289</v>
      </c>
      <c r="AF21" s="23" t="s">
        <v>2162</v>
      </c>
      <c r="AG21" s="20">
        <f>VAR(AE21:AE22)</f>
        <v>0.78021758285853693</v>
      </c>
      <c r="AH21" s="20">
        <v>1</v>
      </c>
      <c r="AI21" s="20">
        <f>AG21*AH21</f>
        <v>0.78021758285853693</v>
      </c>
      <c r="AJ21" s="20"/>
      <c r="AK21" s="19">
        <f>VAR(AC21:AC22)</f>
        <v>6.7034816852363761</v>
      </c>
      <c r="AL21" s="19">
        <v>1</v>
      </c>
      <c r="AM21" s="19">
        <f>AK21*AL21</f>
        <v>6.7034816852363761</v>
      </c>
    </row>
    <row r="22" spans="1:39">
      <c r="A22" s="82" t="s">
        <v>2160</v>
      </c>
      <c r="B22" s="83" t="s">
        <v>2135</v>
      </c>
      <c r="C22" s="84">
        <v>46</v>
      </c>
      <c r="D22" s="85">
        <v>1.875</v>
      </c>
      <c r="E22" s="86">
        <v>7073</v>
      </c>
      <c r="F22" s="87">
        <v>114.854</v>
      </c>
      <c r="G22" s="85">
        <v>10.634156056810667</v>
      </c>
      <c r="H22" s="85">
        <v>6.0076257362180296</v>
      </c>
      <c r="I22" s="86">
        <v>3835</v>
      </c>
      <c r="J22" s="85">
        <v>90.225999999999999</v>
      </c>
      <c r="K22" s="87">
        <v>39.212242120409606</v>
      </c>
      <c r="L22" s="101">
        <v>-23.250527676843546</v>
      </c>
      <c r="M22" s="19" t="s">
        <v>2161</v>
      </c>
      <c r="Y22" s="21" t="s">
        <v>7</v>
      </c>
      <c r="Z22" s="21">
        <v>1</v>
      </c>
      <c r="AA22" s="22">
        <v>39287</v>
      </c>
      <c r="AB22" s="96">
        <v>40.103410190154584</v>
      </c>
      <c r="AC22" s="96">
        <v>-23.493370492801922</v>
      </c>
      <c r="AD22" s="96">
        <v>10.653132950258568</v>
      </c>
      <c r="AE22" s="96">
        <v>3.6116799718563146</v>
      </c>
      <c r="AF22" s="23" t="s">
        <v>2163</v>
      </c>
      <c r="AG22" s="20"/>
      <c r="AH22" s="20"/>
      <c r="AI22" s="20"/>
      <c r="AJ22" s="20"/>
    </row>
    <row r="23" spans="1:39">
      <c r="A23" s="82" t="s">
        <v>2164</v>
      </c>
      <c r="B23" s="83" t="s">
        <v>2135</v>
      </c>
      <c r="C23" s="84">
        <v>20</v>
      </c>
      <c r="D23" s="85">
        <v>0.94199999999999995</v>
      </c>
      <c r="E23" s="86">
        <v>3790</v>
      </c>
      <c r="F23" s="87">
        <v>62.526000000000003</v>
      </c>
      <c r="G23" s="85">
        <v>11.547171583439493</v>
      </c>
      <c r="H23" s="85">
        <v>12.501202418506004</v>
      </c>
      <c r="I23" s="86">
        <v>2205</v>
      </c>
      <c r="J23" s="85">
        <v>47.911000000000001</v>
      </c>
      <c r="K23" s="87">
        <v>41.365960684713379</v>
      </c>
      <c r="L23" s="101">
        <v>-26.158194202328893</v>
      </c>
      <c r="M23" s="19" t="s">
        <v>2161</v>
      </c>
      <c r="N23" s="19">
        <f>VAR(H23:H24)</f>
        <v>5.1339260348809194E-2</v>
      </c>
      <c r="O23" s="20">
        <f>COUNT(L23:L24)-1</f>
        <v>1</v>
      </c>
      <c r="P23" s="19">
        <f>(N23*O23)</f>
        <v>5.1339260348809194E-2</v>
      </c>
      <c r="R23" s="19">
        <f>VAR(L23:L24)</f>
        <v>7.9304239315090479</v>
      </c>
      <c r="S23" s="20">
        <f>COUNT(L23:L24)-1</f>
        <v>1</v>
      </c>
      <c r="T23" s="19">
        <f>(R23*S23)</f>
        <v>7.9304239315090479</v>
      </c>
      <c r="Y23" s="21" t="s">
        <v>8</v>
      </c>
      <c r="Z23" s="21">
        <v>1</v>
      </c>
      <c r="AA23" s="22">
        <v>39275</v>
      </c>
      <c r="AB23" s="96">
        <v>39.474301724566928</v>
      </c>
      <c r="AC23" s="96">
        <v>-26.124185089129984</v>
      </c>
      <c r="AD23" s="96">
        <v>10.893404955433072</v>
      </c>
      <c r="AE23" s="96">
        <v>4.0593097072914173</v>
      </c>
      <c r="AF23" s="23" t="s">
        <v>2165</v>
      </c>
      <c r="AG23" s="20">
        <f>VAR(AE23:AE24)</f>
        <v>4.8146529901494262E-2</v>
      </c>
      <c r="AH23" s="20">
        <v>1</v>
      </c>
      <c r="AI23" s="20">
        <f>AG23*AH23</f>
        <v>4.8146529901494262E-2</v>
      </c>
      <c r="AJ23" s="20"/>
      <c r="AK23" s="19">
        <f>VAR(AC23:AC24)</f>
        <v>5.380730246577075</v>
      </c>
      <c r="AL23" s="19">
        <v>1</v>
      </c>
      <c r="AM23" s="19">
        <f>AK23*AL23</f>
        <v>5.380730246577075</v>
      </c>
    </row>
    <row r="24" spans="1:39">
      <c r="A24" s="82" t="s">
        <v>2164</v>
      </c>
      <c r="B24" s="83" t="s">
        <v>2135</v>
      </c>
      <c r="C24" s="84">
        <v>21</v>
      </c>
      <c r="D24" s="85">
        <v>1.113</v>
      </c>
      <c r="E24" s="86">
        <v>4026</v>
      </c>
      <c r="F24" s="87">
        <v>66.861000000000004</v>
      </c>
      <c r="G24" s="85">
        <v>10.455524339110514</v>
      </c>
      <c r="H24" s="85">
        <v>12.1807675254347</v>
      </c>
      <c r="I24" s="86">
        <v>2510</v>
      </c>
      <c r="J24" s="85">
        <v>55.75</v>
      </c>
      <c r="K24" s="87">
        <v>40.724414176549864</v>
      </c>
      <c r="L24" s="101">
        <v>-30.140762200871805</v>
      </c>
      <c r="M24" s="19" t="s">
        <v>2161</v>
      </c>
      <c r="Y24" s="21" t="s">
        <v>8</v>
      </c>
      <c r="Z24" s="21">
        <v>2</v>
      </c>
      <c r="AA24" s="22">
        <v>39316</v>
      </c>
      <c r="AB24" s="96">
        <v>46.294916591840554</v>
      </c>
      <c r="AC24" s="96">
        <v>-22.843718583714306</v>
      </c>
      <c r="AD24" s="96">
        <v>13.490826173656581</v>
      </c>
      <c r="AE24" s="96">
        <v>3.7489984767453919</v>
      </c>
      <c r="AF24" s="23" t="s">
        <v>2166</v>
      </c>
      <c r="AG24" s="20"/>
      <c r="AH24" s="20"/>
      <c r="AI24" s="20"/>
      <c r="AJ24" s="20"/>
    </row>
    <row r="25" spans="1:39">
      <c r="A25" s="78" t="s">
        <v>2167</v>
      </c>
      <c r="B25" s="78" t="s">
        <v>2135</v>
      </c>
      <c r="C25" s="78">
        <v>6</v>
      </c>
      <c r="D25" s="79">
        <v>0.878</v>
      </c>
      <c r="E25" s="79">
        <v>3677</v>
      </c>
      <c r="F25" s="79">
        <v>58.692999999999998</v>
      </c>
      <c r="G25" s="79">
        <v>11.555825612737129</v>
      </c>
      <c r="H25" s="79">
        <v>5.5584210111424124</v>
      </c>
      <c r="I25" s="79">
        <v>2309</v>
      </c>
      <c r="J25" s="79">
        <v>49.671999999999997</v>
      </c>
      <c r="K25" s="79">
        <v>43.684063029612759</v>
      </c>
      <c r="L25" s="100">
        <v>-29.243732224872591</v>
      </c>
      <c r="M25" s="19" t="s">
        <v>2168</v>
      </c>
      <c r="N25" s="20">
        <f>VAR(H25:H26)</f>
        <v>9.5052895881123092E-6</v>
      </c>
      <c r="O25" s="20">
        <f>COUNT(H25:H26)-1</f>
        <v>1</v>
      </c>
      <c r="P25" s="19">
        <f>(N25*O25)</f>
        <v>9.5052895881123092E-6</v>
      </c>
      <c r="R25" s="19">
        <f>VAR(L25:L26)</f>
        <v>0.20024349797360103</v>
      </c>
      <c r="S25" s="20">
        <f>COUNT(L25:L26)-1</f>
        <v>1</v>
      </c>
      <c r="T25" s="19">
        <f>(R25*S25)</f>
        <v>0.20024349797360103</v>
      </c>
      <c r="Y25" s="21" t="s">
        <v>9</v>
      </c>
      <c r="Z25" s="21">
        <v>2</v>
      </c>
      <c r="AA25" s="22">
        <v>39312</v>
      </c>
      <c r="AB25" s="96">
        <v>38.301503578761803</v>
      </c>
      <c r="AC25" s="96">
        <v>-18.001523821957665</v>
      </c>
      <c r="AD25" s="96">
        <v>10.212910145019098</v>
      </c>
      <c r="AE25" s="96">
        <v>5.1723713641217115</v>
      </c>
      <c r="AF25" s="23" t="s">
        <v>2169</v>
      </c>
      <c r="AG25" s="20">
        <f>VAR(AE25:AE26)</f>
        <v>0.51355046164486995</v>
      </c>
      <c r="AH25" s="20">
        <v>1</v>
      </c>
      <c r="AI25" s="20">
        <f>AG25*AH25</f>
        <v>0.51355046164486995</v>
      </c>
      <c r="AJ25" s="20"/>
      <c r="AK25" s="19">
        <f>VAR(AC25:AC26)</f>
        <v>0.40778450030238772</v>
      </c>
      <c r="AL25" s="19">
        <v>1</v>
      </c>
      <c r="AM25" s="19">
        <f>AK25*AL25</f>
        <v>0.40778450030238772</v>
      </c>
    </row>
    <row r="26" spans="1:39">
      <c r="A26" s="78" t="s">
        <v>2167</v>
      </c>
      <c r="B26" s="78" t="s">
        <v>2135</v>
      </c>
      <c r="C26" s="78">
        <v>46</v>
      </c>
      <c r="D26" s="79">
        <v>0.83899999999999997</v>
      </c>
      <c r="E26" s="79">
        <v>3199</v>
      </c>
      <c r="F26" s="79">
        <v>51.744</v>
      </c>
      <c r="G26" s="79">
        <v>10.644765466881525</v>
      </c>
      <c r="H26" s="79">
        <v>5.5540608988530069</v>
      </c>
      <c r="I26" s="79">
        <v>2070</v>
      </c>
      <c r="J26" s="79">
        <v>44.543999999999997</v>
      </c>
      <c r="K26" s="79">
        <v>41.242089725864119</v>
      </c>
      <c r="L26" s="100">
        <v>-28.610891805851175</v>
      </c>
      <c r="M26" s="19" t="s">
        <v>2168</v>
      </c>
      <c r="Y26" s="21" t="s">
        <v>9</v>
      </c>
      <c r="Z26" s="21">
        <v>1</v>
      </c>
      <c r="AA26" s="22">
        <v>39280</v>
      </c>
      <c r="AB26" s="96">
        <v>30.893315239777667</v>
      </c>
      <c r="AC26" s="96">
        <v>-18.904612411523924</v>
      </c>
      <c r="AD26" s="96">
        <v>7.2991196681970107</v>
      </c>
      <c r="AE26" s="96">
        <v>6.1858312416155075</v>
      </c>
      <c r="AF26" s="23" t="s">
        <v>2170</v>
      </c>
      <c r="AG26" s="20"/>
      <c r="AH26" s="20"/>
      <c r="AI26" s="20"/>
      <c r="AJ26" s="20"/>
    </row>
    <row r="27" spans="1:39">
      <c r="A27" s="78" t="s">
        <v>2171</v>
      </c>
      <c r="B27" s="78" t="s">
        <v>2135</v>
      </c>
      <c r="C27" s="78">
        <v>20</v>
      </c>
      <c r="D27" s="79">
        <v>1.1859999999999999</v>
      </c>
      <c r="E27" s="79">
        <v>5225</v>
      </c>
      <c r="F27" s="79">
        <v>83.204999999999998</v>
      </c>
      <c r="G27" s="79">
        <v>12.042917713153455</v>
      </c>
      <c r="H27" s="79">
        <v>2.7509369956529985</v>
      </c>
      <c r="I27" s="79">
        <v>3079</v>
      </c>
      <c r="J27" s="79">
        <v>68.846000000000004</v>
      </c>
      <c r="K27" s="79">
        <v>44.917371087689723</v>
      </c>
      <c r="L27" s="100">
        <v>-18.796083766242987</v>
      </c>
      <c r="M27" s="19" t="s">
        <v>2168</v>
      </c>
      <c r="N27" s="19">
        <f>VAR(H27:H28)</f>
        <v>4.3794598557729297E-2</v>
      </c>
      <c r="O27" s="20">
        <f>COUNT(H27:H28)-1</f>
        <v>1</v>
      </c>
      <c r="P27" s="19">
        <f>(N27*O27)</f>
        <v>4.3794598557729297E-2</v>
      </c>
      <c r="R27" s="19">
        <f>VAR(L27:L28)</f>
        <v>4.3371649028093337E-4</v>
      </c>
      <c r="S27" s="20">
        <f>COUNT(L27:L28)-1</f>
        <v>1</v>
      </c>
      <c r="T27" s="19">
        <f>(R27*S27)</f>
        <v>4.3371649028093337E-4</v>
      </c>
      <c r="Y27" s="21" t="s">
        <v>10</v>
      </c>
      <c r="Z27" s="21">
        <v>1</v>
      </c>
      <c r="AA27" s="22">
        <v>39246</v>
      </c>
      <c r="AB27" s="96">
        <v>32.920706525682007</v>
      </c>
      <c r="AC27" s="96">
        <v>-30.863952467607447</v>
      </c>
      <c r="AD27" s="96">
        <v>9.0756356982949988</v>
      </c>
      <c r="AE27" s="96">
        <v>8.2273418390064439</v>
      </c>
      <c r="AF27" s="23" t="s">
        <v>2172</v>
      </c>
      <c r="AG27" s="20">
        <f>VAR(AE27:AE28)</f>
        <v>0.21289200528872174</v>
      </c>
      <c r="AH27" s="20">
        <v>1</v>
      </c>
      <c r="AI27" s="20">
        <f>AG27*AH27</f>
        <v>0.21289200528872174</v>
      </c>
      <c r="AJ27" s="20"/>
      <c r="AK27" s="19">
        <f>VAR(AC27:AC28)</f>
        <v>2.2232197689853392</v>
      </c>
      <c r="AL27" s="19">
        <v>1</v>
      </c>
      <c r="AM27" s="19">
        <f>AK27*AL27</f>
        <v>2.2232197689853392</v>
      </c>
    </row>
    <row r="28" spans="1:39">
      <c r="A28" s="78" t="s">
        <v>2171</v>
      </c>
      <c r="B28" s="78" t="s">
        <v>2135</v>
      </c>
      <c r="C28" s="78">
        <v>21</v>
      </c>
      <c r="D28" s="79">
        <v>0.99399999999999999</v>
      </c>
      <c r="E28" s="79">
        <v>4272</v>
      </c>
      <c r="F28" s="79">
        <v>68.218999999999994</v>
      </c>
      <c r="G28" s="79">
        <v>11.778335961894969</v>
      </c>
      <c r="H28" s="79">
        <v>2.4549822742588998</v>
      </c>
      <c r="I28" s="79">
        <v>2653</v>
      </c>
      <c r="J28" s="79">
        <v>58.097999999999999</v>
      </c>
      <c r="K28" s="79">
        <v>45.233515918008045</v>
      </c>
      <c r="L28" s="100">
        <v>-18.825535981449349</v>
      </c>
      <c r="M28" s="19" t="s">
        <v>2168</v>
      </c>
      <c r="Y28" s="21" t="s">
        <v>10</v>
      </c>
      <c r="Z28" s="21">
        <v>2</v>
      </c>
      <c r="AA28" s="22">
        <v>39343</v>
      </c>
      <c r="AB28" s="96">
        <v>43.34946186972968</v>
      </c>
      <c r="AC28" s="96">
        <v>-32.972610699272948</v>
      </c>
      <c r="AD28" s="96">
        <v>11.816651774389745</v>
      </c>
      <c r="AE28" s="96">
        <v>7.574820566880053</v>
      </c>
      <c r="AF28" s="23" t="s">
        <v>2173</v>
      </c>
      <c r="AG28" s="20"/>
      <c r="AH28" s="20"/>
      <c r="AI28" s="20"/>
      <c r="AJ28" s="20"/>
    </row>
    <row r="29" spans="1:39">
      <c r="A29" s="82" t="s">
        <v>2174</v>
      </c>
      <c r="B29" s="83" t="s">
        <v>2135</v>
      </c>
      <c r="C29" s="84">
        <v>6</v>
      </c>
      <c r="D29" s="85">
        <v>1.8520000000000001</v>
      </c>
      <c r="E29" s="86">
        <v>7718</v>
      </c>
      <c r="F29" s="87">
        <v>121.637</v>
      </c>
      <c r="G29" s="85">
        <v>11.112089286861769</v>
      </c>
      <c r="H29" s="85">
        <v>6.4380200387642343</v>
      </c>
      <c r="I29" s="86">
        <v>4298</v>
      </c>
      <c r="J29" s="85">
        <v>102.61199999999999</v>
      </c>
      <c r="K29" s="87">
        <v>42.99565380339525</v>
      </c>
      <c r="L29" s="101">
        <v>-28.051538328000234</v>
      </c>
      <c r="M29" s="19" t="s">
        <v>2175</v>
      </c>
      <c r="N29" s="19">
        <f>VAR(H29:H30)</f>
        <v>5.9288926959784806E-2</v>
      </c>
      <c r="O29" s="20">
        <f>COUNT(H29:H30)-1</f>
        <v>1</v>
      </c>
      <c r="P29" s="19">
        <f>(N29*O29)</f>
        <v>5.9288926959784806E-2</v>
      </c>
      <c r="R29" s="19">
        <f>VAR(L29:L30)</f>
        <v>2.215262549919364E-2</v>
      </c>
      <c r="S29" s="20">
        <f>COUNT(L29:L30)-1</f>
        <v>1</v>
      </c>
      <c r="T29" s="19">
        <f>(R29*S29)</f>
        <v>2.215262549919364E-2</v>
      </c>
      <c r="Y29" s="21" t="s">
        <v>11</v>
      </c>
      <c r="Z29" s="21">
        <v>2</v>
      </c>
      <c r="AA29" s="22">
        <v>39339</v>
      </c>
      <c r="AB29" s="97">
        <v>36.096400089337436</v>
      </c>
      <c r="AC29" s="97">
        <v>-28.838902743401093</v>
      </c>
      <c r="AD29" s="97">
        <v>9.2557687967606164</v>
      </c>
      <c r="AE29" s="97">
        <v>5.6351628942499969</v>
      </c>
      <c r="AF29" s="23" t="s">
        <v>2176</v>
      </c>
      <c r="AG29" s="20">
        <f>VAR(AE29:AE30)</f>
        <v>2.1747802290087524E-2</v>
      </c>
      <c r="AH29" s="20">
        <v>1</v>
      </c>
      <c r="AI29" s="20">
        <f>AG29*AH29</f>
        <v>2.1747802290087524E-2</v>
      </c>
      <c r="AJ29" s="20"/>
      <c r="AK29" s="19">
        <f>VAR(AC29:AC30)</f>
        <v>0.63724915432743079</v>
      </c>
      <c r="AL29" s="19">
        <v>1</v>
      </c>
      <c r="AM29" s="19">
        <f>AK29*AL29</f>
        <v>0.63724915432743079</v>
      </c>
    </row>
    <row r="30" spans="1:39">
      <c r="A30" s="82" t="s">
        <v>2174</v>
      </c>
      <c r="B30" s="83" t="s">
        <v>2135</v>
      </c>
      <c r="C30" s="84">
        <v>46</v>
      </c>
      <c r="D30" s="85">
        <v>1.615</v>
      </c>
      <c r="E30" s="86">
        <v>6023</v>
      </c>
      <c r="F30" s="87">
        <v>97.573999999999998</v>
      </c>
      <c r="G30" s="85">
        <v>10.242604628740557</v>
      </c>
      <c r="H30" s="85">
        <v>6.0936686863353966</v>
      </c>
      <c r="I30" s="86">
        <v>3484</v>
      </c>
      <c r="J30" s="85">
        <v>81.150999999999996</v>
      </c>
      <c r="K30" s="87">
        <v>39.100425257513315</v>
      </c>
      <c r="L30" s="101">
        <v>-28.262026453552217</v>
      </c>
      <c r="M30" s="19" t="s">
        <v>2175</v>
      </c>
      <c r="Y30" s="21" t="s">
        <v>11</v>
      </c>
      <c r="Z30" s="21">
        <v>1</v>
      </c>
      <c r="AA30" s="22">
        <v>39329</v>
      </c>
      <c r="AB30" s="97">
        <v>29.165092335839777</v>
      </c>
      <c r="AC30" s="97">
        <v>-29.967839547945466</v>
      </c>
      <c r="AD30" s="97">
        <v>5.8875018950230098</v>
      </c>
      <c r="AE30" s="97">
        <v>5.4266068955825526</v>
      </c>
      <c r="AF30" s="23" t="s">
        <v>2177</v>
      </c>
      <c r="AG30" s="20"/>
      <c r="AH30" s="20"/>
      <c r="AI30" s="20"/>
      <c r="AJ30" s="20"/>
    </row>
    <row r="31" spans="1:39">
      <c r="A31" s="82" t="s">
        <v>2178</v>
      </c>
      <c r="B31" s="83" t="s">
        <v>2135</v>
      </c>
      <c r="C31" s="84">
        <v>20</v>
      </c>
      <c r="D31" s="85">
        <v>3.1579999999999999</v>
      </c>
      <c r="E31" s="86">
        <v>9353</v>
      </c>
      <c r="F31" s="87">
        <v>146.541</v>
      </c>
      <c r="G31" s="85">
        <v>8.0729056394553513</v>
      </c>
      <c r="H31" s="85">
        <v>2.630039650307705</v>
      </c>
      <c r="I31" s="86">
        <v>4890</v>
      </c>
      <c r="J31" s="85">
        <v>121.697</v>
      </c>
      <c r="K31" s="87">
        <v>29.933187575921469</v>
      </c>
      <c r="L31" s="101">
        <v>-21.240232501940508</v>
      </c>
      <c r="M31" s="19" t="s">
        <v>2175</v>
      </c>
      <c r="N31" s="19">
        <f>VAR(H31:H32)</f>
        <v>9.7540894395111793E-2</v>
      </c>
      <c r="O31" s="20">
        <f>COUNT(H31:H32)-1</f>
        <v>1</v>
      </c>
      <c r="P31" s="19">
        <f>(N31*O31)</f>
        <v>9.7540894395111793E-2</v>
      </c>
      <c r="R31" s="19">
        <f>VAR(L31:L32)</f>
        <v>2.1502171521665663E-2</v>
      </c>
      <c r="S31" s="20">
        <f>COUNT(L31:L32)-1</f>
        <v>1</v>
      </c>
      <c r="T31" s="19">
        <f>(R31*S31)</f>
        <v>2.1502171521665663E-2</v>
      </c>
      <c r="Y31" s="21" t="s">
        <v>12</v>
      </c>
      <c r="Z31" s="21">
        <v>1</v>
      </c>
      <c r="AA31" s="22">
        <v>39300</v>
      </c>
      <c r="AB31" s="96">
        <v>43.777402673164623</v>
      </c>
      <c r="AC31" s="96">
        <v>-21.473635264612142</v>
      </c>
      <c r="AD31" s="96">
        <v>11.304234769796574</v>
      </c>
      <c r="AE31" s="96">
        <v>6.0565350023482152</v>
      </c>
      <c r="AF31" s="23" t="s">
        <v>2179</v>
      </c>
      <c r="AG31" s="20">
        <f>VAR(AE31:AE32)</f>
        <v>2.9032004775287348</v>
      </c>
      <c r="AH31" s="20">
        <v>1</v>
      </c>
      <c r="AI31" s="20">
        <f>AG31*AH31</f>
        <v>2.9032004775287348</v>
      </c>
      <c r="AJ31" s="20"/>
      <c r="AK31" s="19">
        <f>VAR(AC31:AC32)</f>
        <v>0.46145140571391075</v>
      </c>
      <c r="AL31" s="19">
        <v>1</v>
      </c>
      <c r="AM31" s="19">
        <f>AK31*AL31</f>
        <v>0.46145140571391075</v>
      </c>
    </row>
    <row r="32" spans="1:39">
      <c r="A32" s="82" t="s">
        <v>2178</v>
      </c>
      <c r="B32" s="83" t="s">
        <v>2135</v>
      </c>
      <c r="C32" s="84">
        <v>21</v>
      </c>
      <c r="D32" s="85">
        <v>2.294</v>
      </c>
      <c r="E32" s="86">
        <v>7991</v>
      </c>
      <c r="F32" s="87">
        <v>126.34</v>
      </c>
      <c r="G32" s="85">
        <v>9.5896649876024416</v>
      </c>
      <c r="H32" s="85">
        <v>3.0717202914843629</v>
      </c>
      <c r="I32" s="86">
        <v>4387</v>
      </c>
      <c r="J32" s="85">
        <v>106.056</v>
      </c>
      <c r="K32" s="87">
        <v>35.913429550263288</v>
      </c>
      <c r="L32" s="101">
        <v>-21.447607387216742</v>
      </c>
      <c r="M32" s="19" t="s">
        <v>2175</v>
      </c>
      <c r="Y32" s="21" t="s">
        <v>12</v>
      </c>
      <c r="Z32" s="21">
        <v>2</v>
      </c>
      <c r="AA32" s="22">
        <v>39317</v>
      </c>
      <c r="AB32" s="96">
        <v>41.859990917664497</v>
      </c>
      <c r="AC32" s="96">
        <v>-22.434313572594487</v>
      </c>
      <c r="AD32" s="96">
        <v>10.180319867514791</v>
      </c>
      <c r="AE32" s="96">
        <v>3.6468875270818724</v>
      </c>
      <c r="AF32" s="23" t="s">
        <v>2180</v>
      </c>
      <c r="AG32" s="20"/>
      <c r="AH32" s="20"/>
      <c r="AI32" s="20"/>
      <c r="AJ32" s="20"/>
    </row>
    <row r="33" spans="1:39">
      <c r="A33" s="78" t="s">
        <v>2181</v>
      </c>
      <c r="B33" s="78" t="s">
        <v>2135</v>
      </c>
      <c r="C33" s="88">
        <v>6</v>
      </c>
      <c r="D33" s="79">
        <v>1.663</v>
      </c>
      <c r="E33" s="88">
        <v>7259</v>
      </c>
      <c r="F33" s="79">
        <v>115.377</v>
      </c>
      <c r="G33" s="79">
        <v>8.1505637433698137</v>
      </c>
      <c r="H33" s="79">
        <v>6.7592322605631043</v>
      </c>
      <c r="I33" s="88">
        <v>4174</v>
      </c>
      <c r="J33" s="79">
        <v>100.05200000000001</v>
      </c>
      <c r="K33" s="79">
        <v>46.472171971684908</v>
      </c>
      <c r="L33" s="100">
        <v>-26.051957051832449</v>
      </c>
      <c r="M33" s="19" t="s">
        <v>2182</v>
      </c>
      <c r="N33" s="19">
        <f>VAR(H33:H34)</f>
        <v>2.4126639758826326E-2</v>
      </c>
      <c r="O33" s="20">
        <f>COUNT(H33:H34)-1</f>
        <v>1</v>
      </c>
      <c r="P33" s="19">
        <f>(N33*O33)</f>
        <v>2.4126639758826326E-2</v>
      </c>
      <c r="R33" s="19">
        <f>VAR(L33:L34)</f>
        <v>4.5742801809712207E-2</v>
      </c>
      <c r="S33" s="20">
        <f>COUNT(L33:L34)-1</f>
        <v>1</v>
      </c>
      <c r="T33" s="19">
        <f>(R33*S33)</f>
        <v>4.5742801809712207E-2</v>
      </c>
      <c r="Y33" s="21" t="s">
        <v>14</v>
      </c>
      <c r="Z33" s="21">
        <v>1</v>
      </c>
      <c r="AA33" s="22">
        <v>39260</v>
      </c>
      <c r="AB33" s="96">
        <v>42.978014354473387</v>
      </c>
      <c r="AC33" s="96">
        <v>-21.876856907972666</v>
      </c>
      <c r="AD33" s="96">
        <v>11.664963743558889</v>
      </c>
      <c r="AE33" s="96">
        <v>17.345739116959642</v>
      </c>
      <c r="AF33" s="23" t="s">
        <v>2184</v>
      </c>
      <c r="AG33" s="20">
        <f>VAR(AE33:AE34)</f>
        <v>0.65537211577965504</v>
      </c>
      <c r="AH33" s="20">
        <v>1</v>
      </c>
      <c r="AI33" s="20">
        <f>AG33*AH33</f>
        <v>0.65537211577965504</v>
      </c>
      <c r="AJ33" s="20"/>
      <c r="AK33" s="19">
        <f>VAR(AC33:AC34)</f>
        <v>9.6748012560305283E-2</v>
      </c>
      <c r="AL33" s="19">
        <v>1</v>
      </c>
      <c r="AM33" s="19">
        <f>AK33*AL33</f>
        <v>9.6748012560305283E-2</v>
      </c>
    </row>
    <row r="34" spans="1:39">
      <c r="A34" s="78" t="s">
        <v>2181</v>
      </c>
      <c r="B34" s="78" t="s">
        <v>2135</v>
      </c>
      <c r="C34" s="88">
        <v>46</v>
      </c>
      <c r="D34" s="79">
        <v>1.0529999999999999</v>
      </c>
      <c r="E34" s="88">
        <v>4373</v>
      </c>
      <c r="F34" s="79">
        <v>72.055000000000007</v>
      </c>
      <c r="G34" s="79">
        <v>8.1964288261728395</v>
      </c>
      <c r="H34" s="79">
        <v>6.978898551827041</v>
      </c>
      <c r="I34" s="88">
        <v>2757</v>
      </c>
      <c r="J34" s="79">
        <v>62.103000000000002</v>
      </c>
      <c r="K34" s="79">
        <v>45.993625468478641</v>
      </c>
      <c r="L34" s="100">
        <v>-25.749491180006512</v>
      </c>
      <c r="M34" s="19" t="s">
        <v>2182</v>
      </c>
      <c r="Y34" s="21" t="s">
        <v>14</v>
      </c>
      <c r="Z34" s="21">
        <v>2</v>
      </c>
      <c r="AA34" s="22">
        <v>39274</v>
      </c>
      <c r="AB34" s="96">
        <v>31.89662349490311</v>
      </c>
      <c r="AC34" s="96">
        <v>-21.43697507711282</v>
      </c>
      <c r="AD34" s="96">
        <v>8.2037519383780619</v>
      </c>
      <c r="AE34" s="96">
        <v>16.200861729830649</v>
      </c>
      <c r="AF34" s="23" t="s">
        <v>2185</v>
      </c>
      <c r="AG34" s="20"/>
      <c r="AH34" s="20"/>
      <c r="AI34" s="20"/>
      <c r="AJ34" s="20"/>
    </row>
    <row r="35" spans="1:39">
      <c r="A35" s="78" t="s">
        <v>2183</v>
      </c>
      <c r="B35" s="78" t="s">
        <v>2135</v>
      </c>
      <c r="C35" s="88">
        <v>20</v>
      </c>
      <c r="D35" s="79">
        <v>2.1339999999999999</v>
      </c>
      <c r="E35" s="88">
        <v>8792</v>
      </c>
      <c r="F35" s="79">
        <v>139.26900000000001</v>
      </c>
      <c r="G35" s="79">
        <v>7.9918086413308336</v>
      </c>
      <c r="H35" s="79">
        <v>1.8211827741363744</v>
      </c>
      <c r="I35" s="88">
        <v>4543</v>
      </c>
      <c r="J35" s="79">
        <v>112.673</v>
      </c>
      <c r="K35" s="79">
        <v>42.607733181443301</v>
      </c>
      <c r="L35" s="100">
        <v>-25.672860509166018</v>
      </c>
      <c r="M35" s="19" t="s">
        <v>2182</v>
      </c>
      <c r="N35" s="19">
        <f>VAR(H35:H36)</f>
        <v>2.2101467302521924E-2</v>
      </c>
      <c r="O35" s="20">
        <f>COUNT(H35:H36)-1</f>
        <v>1</v>
      </c>
      <c r="P35" s="19">
        <f>(N35*O35)</f>
        <v>2.2101467302521924E-2</v>
      </c>
      <c r="R35" s="19">
        <f>VAR(L35:L36)</f>
        <v>0.87475444929223167</v>
      </c>
      <c r="S35" s="20">
        <f>COUNT(L35:L36)-1</f>
        <v>1</v>
      </c>
      <c r="T35" s="19">
        <f>(R35*S35)</f>
        <v>0.87475444929223167</v>
      </c>
      <c r="Y35" s="21" t="s">
        <v>15</v>
      </c>
      <c r="Z35" s="21">
        <v>2</v>
      </c>
      <c r="AA35" s="22">
        <v>39301</v>
      </c>
      <c r="AB35" s="96">
        <v>40.121702041388765</v>
      </c>
      <c r="AC35" s="96">
        <v>-25.09615821991575</v>
      </c>
      <c r="AD35" s="96">
        <v>9.5193668686014021</v>
      </c>
      <c r="AE35" s="96">
        <v>11.297198068324096</v>
      </c>
      <c r="AF35" s="23" t="s">
        <v>2188</v>
      </c>
      <c r="AG35" s="20">
        <f>VAR(AE35:AE36)</f>
        <v>1.2611903781454341</v>
      </c>
      <c r="AH35" s="20">
        <v>1</v>
      </c>
      <c r="AI35" s="20">
        <f>AG35*AH35</f>
        <v>1.2611903781454341</v>
      </c>
      <c r="AJ35" s="20"/>
      <c r="AK35" s="19">
        <f>VAR(AC35:AC36)</f>
        <v>1.8146357667786854</v>
      </c>
      <c r="AL35" s="19">
        <v>1</v>
      </c>
      <c r="AM35" s="19">
        <f>AK35*AL35</f>
        <v>1.8146357667786854</v>
      </c>
    </row>
    <row r="36" spans="1:39">
      <c r="A36" s="78" t="s">
        <v>2183</v>
      </c>
      <c r="B36" s="78" t="s">
        <v>2135</v>
      </c>
      <c r="C36" s="88">
        <v>21</v>
      </c>
      <c r="D36" s="79">
        <v>2.4569999999999999</v>
      </c>
      <c r="E36" s="88">
        <v>11301</v>
      </c>
      <c r="F36" s="79">
        <v>177.54900000000001</v>
      </c>
      <c r="G36" s="79">
        <v>8.862350530648353</v>
      </c>
      <c r="H36" s="79">
        <v>2.0314277136831893</v>
      </c>
      <c r="I36" s="88">
        <v>5331</v>
      </c>
      <c r="J36" s="79">
        <v>139.077</v>
      </c>
      <c r="K36" s="79">
        <v>45.743798579241769</v>
      </c>
      <c r="L36" s="100">
        <v>-24.350170485545796</v>
      </c>
      <c r="M36" s="19" t="s">
        <v>2182</v>
      </c>
      <c r="Y36" s="21" t="s">
        <v>15</v>
      </c>
      <c r="Z36" s="21">
        <v>1</v>
      </c>
      <c r="AA36" s="22">
        <v>39244</v>
      </c>
      <c r="AB36" s="96">
        <v>42.192588148420782</v>
      </c>
      <c r="AC36" s="96">
        <v>-23.191093514044223</v>
      </c>
      <c r="AD36" s="96">
        <v>11.023336708758803</v>
      </c>
      <c r="AE36" s="96">
        <v>12.885398545685462</v>
      </c>
      <c r="AF36" s="23" t="s">
        <v>2189</v>
      </c>
      <c r="AG36" s="20"/>
      <c r="AH36" s="20"/>
      <c r="AI36" s="20"/>
      <c r="AJ36" s="20"/>
    </row>
    <row r="37" spans="1:39">
      <c r="A37" s="78" t="s">
        <v>2186</v>
      </c>
      <c r="B37" s="78" t="s">
        <v>2135</v>
      </c>
      <c r="C37" s="78">
        <v>6</v>
      </c>
      <c r="D37" s="79">
        <v>1.2030000000000001</v>
      </c>
      <c r="E37" s="79">
        <v>5269</v>
      </c>
      <c r="F37" s="79">
        <v>82.77</v>
      </c>
      <c r="G37" s="79">
        <v>11.703735271610972</v>
      </c>
      <c r="H37" s="79">
        <v>7.5765421180418571</v>
      </c>
      <c r="I37" s="79">
        <v>3487</v>
      </c>
      <c r="J37" s="79">
        <v>77.835999999999999</v>
      </c>
      <c r="K37" s="79">
        <v>45.242464992478801</v>
      </c>
      <c r="L37" s="100">
        <v>-28.073815344461135</v>
      </c>
      <c r="M37" s="19" t="s">
        <v>2187</v>
      </c>
      <c r="N37" s="19">
        <f>VAR(H37:H38)</f>
        <v>0.1883336254115146</v>
      </c>
      <c r="O37" s="20">
        <f>COUNT(H37:H38)-1</f>
        <v>1</v>
      </c>
      <c r="P37" s="19">
        <f>(N37*O37)</f>
        <v>0.1883336254115146</v>
      </c>
      <c r="R37" s="19">
        <f>VAR(L37:L38)</f>
        <v>1.8708891109326853</v>
      </c>
      <c r="S37" s="20">
        <f>COUNT(L37:L38)-1</f>
        <v>1</v>
      </c>
      <c r="T37" s="19">
        <f>(R37*S37)</f>
        <v>1.8708891109326853</v>
      </c>
      <c r="Y37" s="21" t="s">
        <v>16</v>
      </c>
      <c r="Z37" s="21">
        <v>1</v>
      </c>
      <c r="AA37" s="22">
        <v>39244</v>
      </c>
      <c r="AB37" s="96">
        <v>45.218306948122795</v>
      </c>
      <c r="AC37" s="96">
        <v>-26.590870914809472</v>
      </c>
      <c r="AD37" s="96">
        <v>11.885370229656333</v>
      </c>
      <c r="AE37" s="96">
        <v>6.8006439696354066</v>
      </c>
      <c r="AF37" s="23" t="s">
        <v>2191</v>
      </c>
      <c r="AG37" s="20">
        <f>VAR(AE37:AE38)</f>
        <v>0.80170894290215244</v>
      </c>
      <c r="AH37" s="20">
        <v>1</v>
      </c>
      <c r="AI37" s="20">
        <f>AG37*AH37</f>
        <v>0.80170894290215244</v>
      </c>
      <c r="AJ37" s="20"/>
      <c r="AK37" s="19">
        <f>VAR(AC37:AC38)</f>
        <v>1.9696214048881726</v>
      </c>
      <c r="AL37" s="19">
        <v>1</v>
      </c>
      <c r="AM37" s="19">
        <f>AK37*AL37</f>
        <v>1.9696214048881726</v>
      </c>
    </row>
    <row r="38" spans="1:39">
      <c r="A38" s="78" t="s">
        <v>2186</v>
      </c>
      <c r="B38" s="78" t="s">
        <v>2135</v>
      </c>
      <c r="C38" s="78">
        <v>46</v>
      </c>
      <c r="D38" s="79">
        <v>2.125</v>
      </c>
      <c r="E38" s="79">
        <v>8878</v>
      </c>
      <c r="F38" s="79">
        <v>137.60599999999999</v>
      </c>
      <c r="G38" s="79">
        <v>11.030104824991247</v>
      </c>
      <c r="H38" s="79">
        <v>8.1902743485976828</v>
      </c>
      <c r="I38" s="79">
        <v>5218</v>
      </c>
      <c r="J38" s="79">
        <v>128.012</v>
      </c>
      <c r="K38" s="79">
        <v>42.18415231167247</v>
      </c>
      <c r="L38" s="100">
        <v>-26.139447690196473</v>
      </c>
      <c r="M38" s="19" t="s">
        <v>2187</v>
      </c>
      <c r="Y38" s="21" t="s">
        <v>16</v>
      </c>
      <c r="Z38" s="21">
        <v>2</v>
      </c>
      <c r="AA38" s="22">
        <v>39265</v>
      </c>
      <c r="AB38" s="96">
        <v>42.587426660547244</v>
      </c>
      <c r="AC38" s="96">
        <v>-24.606118333308103</v>
      </c>
      <c r="AD38" s="96">
        <v>10.980253614919317</v>
      </c>
      <c r="AE38" s="96">
        <v>5.5343825883225604</v>
      </c>
      <c r="AF38" s="23" t="s">
        <v>2192</v>
      </c>
      <c r="AG38" s="20"/>
      <c r="AH38" s="20"/>
      <c r="AI38" s="20"/>
      <c r="AJ38" s="20"/>
    </row>
    <row r="39" spans="1:39">
      <c r="A39" s="78" t="s">
        <v>2190</v>
      </c>
      <c r="B39" s="78" t="s">
        <v>2135</v>
      </c>
      <c r="C39" s="78">
        <v>20</v>
      </c>
      <c r="D39" s="79">
        <v>2.0590000000000002</v>
      </c>
      <c r="E39" s="79">
        <v>8467</v>
      </c>
      <c r="F39" s="79">
        <v>130.869</v>
      </c>
      <c r="G39" s="79">
        <v>10.847955775016997</v>
      </c>
      <c r="H39" s="79">
        <v>4.935391544523613</v>
      </c>
      <c r="I39" s="79">
        <v>5238</v>
      </c>
      <c r="J39" s="79">
        <v>127.96599999999999</v>
      </c>
      <c r="K39" s="79">
        <v>44.926370401554152</v>
      </c>
      <c r="L39" s="100">
        <v>-30.820978085470845</v>
      </c>
      <c r="M39" s="19" t="s">
        <v>2187</v>
      </c>
      <c r="N39" s="19">
        <f>VAR(H39:H40)</f>
        <v>0.38180991742152631</v>
      </c>
      <c r="O39" s="20">
        <f>COUNT(H39:H40)-1</f>
        <v>1</v>
      </c>
      <c r="P39" s="19">
        <f>(N39*O39)</f>
        <v>0.38180991742152631</v>
      </c>
      <c r="R39" s="19">
        <f>VAR(L39:L40)</f>
        <v>0.3162742887596775</v>
      </c>
      <c r="S39" s="20">
        <f>COUNT(L39:L40)-1</f>
        <v>1</v>
      </c>
      <c r="T39" s="19">
        <f>(R39*S39)</f>
        <v>0.3162742887596775</v>
      </c>
      <c r="Y39" s="21" t="s">
        <v>17</v>
      </c>
      <c r="Z39" s="21">
        <v>2</v>
      </c>
      <c r="AA39" s="22">
        <v>39324</v>
      </c>
      <c r="AB39" s="97">
        <v>39.503610462705673</v>
      </c>
      <c r="AC39" s="97">
        <v>-21.602842004092111</v>
      </c>
      <c r="AD39" s="97">
        <v>11.182749021116697</v>
      </c>
      <c r="AE39" s="97">
        <v>8.0746194870820514</v>
      </c>
      <c r="AF39" s="23" t="s">
        <v>2195</v>
      </c>
      <c r="AG39" s="20">
        <f>VAR(AE39:AE40)</f>
        <v>1.1177190907424978E-3</v>
      </c>
      <c r="AH39" s="20">
        <v>1</v>
      </c>
      <c r="AI39" s="20">
        <f>AG39*AH39</f>
        <v>1.1177190907424978E-3</v>
      </c>
      <c r="AJ39" s="20"/>
      <c r="AK39" s="19">
        <f>VAR(AC39:AC40)</f>
        <v>1.3052920753220806E-2</v>
      </c>
      <c r="AL39" s="19">
        <v>1</v>
      </c>
      <c r="AM39" s="19">
        <f>AK39*AL39</f>
        <v>1.3052920753220806E-2</v>
      </c>
    </row>
    <row r="40" spans="1:39">
      <c r="A40" s="78" t="s">
        <v>2190</v>
      </c>
      <c r="B40" s="78" t="s">
        <v>2135</v>
      </c>
      <c r="C40" s="78">
        <v>21</v>
      </c>
      <c r="D40" s="79">
        <v>2.411</v>
      </c>
      <c r="E40" s="79">
        <v>9612</v>
      </c>
      <c r="F40" s="79">
        <v>147.36699999999999</v>
      </c>
      <c r="G40" s="79">
        <v>10.433323027516506</v>
      </c>
      <c r="H40" s="79">
        <v>4.0615381043844483</v>
      </c>
      <c r="I40" s="79">
        <v>6051</v>
      </c>
      <c r="J40" s="79">
        <v>154.81200000000001</v>
      </c>
      <c r="K40" s="79">
        <v>46.46307780244878</v>
      </c>
      <c r="L40" s="100">
        <v>-30.02564885960312</v>
      </c>
      <c r="M40" s="19" t="s">
        <v>2187</v>
      </c>
      <c r="Y40" s="21" t="s">
        <v>17</v>
      </c>
      <c r="Z40" s="21">
        <v>1</v>
      </c>
      <c r="AA40" s="22">
        <v>39290</v>
      </c>
      <c r="AB40" s="97">
        <v>21.197720780547076</v>
      </c>
      <c r="AC40" s="97">
        <v>-21.764415026303251</v>
      </c>
      <c r="AD40" s="97">
        <v>5.0199881457864288</v>
      </c>
      <c r="AE40" s="97">
        <v>8.0273390663829396</v>
      </c>
      <c r="AF40" s="23" t="s">
        <v>2196</v>
      </c>
      <c r="AG40" s="20"/>
      <c r="AH40" s="20"/>
      <c r="AI40" s="20"/>
      <c r="AJ40" s="20"/>
    </row>
    <row r="41" spans="1:39">
      <c r="A41" s="78" t="s">
        <v>2193</v>
      </c>
      <c r="B41" s="78" t="s">
        <v>2135</v>
      </c>
      <c r="C41" s="78">
        <v>6</v>
      </c>
      <c r="D41" s="79">
        <v>1.726</v>
      </c>
      <c r="E41" s="79">
        <v>7576</v>
      </c>
      <c r="F41" s="79">
        <v>133.518</v>
      </c>
      <c r="G41" s="79">
        <v>11.491283078647507</v>
      </c>
      <c r="H41" s="79">
        <v>3.2494769906213645</v>
      </c>
      <c r="I41" s="79">
        <v>4008</v>
      </c>
      <c r="J41" s="79">
        <v>102.854</v>
      </c>
      <c r="K41" s="79">
        <v>41.775143693603709</v>
      </c>
      <c r="L41" s="100">
        <v>-21.68542225080343</v>
      </c>
      <c r="M41" s="19" t="s">
        <v>2194</v>
      </c>
      <c r="N41" s="19">
        <f>VAR(H41:H42)</f>
        <v>0.16334290415931146</v>
      </c>
      <c r="O41" s="20">
        <f>COUNT(H41:H42)-1</f>
        <v>1</v>
      </c>
      <c r="P41" s="19">
        <f>(N41*O41)</f>
        <v>0.16334290415931146</v>
      </c>
      <c r="R41" s="19">
        <f>VAR(L41:L42)</f>
        <v>0.21545533080144022</v>
      </c>
      <c r="S41" s="20">
        <f>COUNT(L41:L42)-1</f>
        <v>1</v>
      </c>
      <c r="T41" s="19">
        <f>(R41*S41)</f>
        <v>0.21545533080144022</v>
      </c>
      <c r="Y41" s="21" t="s">
        <v>18</v>
      </c>
      <c r="Z41" s="21">
        <v>1</v>
      </c>
      <c r="AA41" s="22">
        <v>39303</v>
      </c>
      <c r="AB41" s="96">
        <v>44.842500802630433</v>
      </c>
      <c r="AC41" s="96">
        <v>-21.984117787259329</v>
      </c>
      <c r="AD41" s="96">
        <v>12.450209378326088</v>
      </c>
      <c r="AE41" s="96">
        <v>5.6956633896461746</v>
      </c>
      <c r="AF41" s="23" t="s">
        <v>2198</v>
      </c>
      <c r="AG41" s="20">
        <f>VAR(AE41:AE42)</f>
        <v>0.85537667710180187</v>
      </c>
      <c r="AH41" s="20">
        <v>1</v>
      </c>
      <c r="AI41" s="20">
        <f>AG41*AH41</f>
        <v>0.85537667710180187</v>
      </c>
      <c r="AJ41" s="20"/>
      <c r="AK41" s="19">
        <f>VAR(AC41:AC42)</f>
        <v>0.13899463275067675</v>
      </c>
      <c r="AL41" s="19">
        <v>1</v>
      </c>
      <c r="AM41" s="19">
        <f>AK41*AL41</f>
        <v>0.13899463275067675</v>
      </c>
    </row>
    <row r="42" spans="1:39">
      <c r="A42" s="78" t="s">
        <v>2193</v>
      </c>
      <c r="B42" s="78" t="s">
        <v>2135</v>
      </c>
      <c r="C42" s="78">
        <v>46</v>
      </c>
      <c r="D42" s="79">
        <v>1.5269999999999999</v>
      </c>
      <c r="E42" s="79">
        <v>5844</v>
      </c>
      <c r="F42" s="79">
        <v>107.996</v>
      </c>
      <c r="G42" s="79">
        <v>10.178010895362934</v>
      </c>
      <c r="H42" s="79">
        <v>2.6779126387600689</v>
      </c>
      <c r="I42" s="79">
        <v>3119</v>
      </c>
      <c r="J42" s="79">
        <v>78.995999999999995</v>
      </c>
      <c r="K42" s="79">
        <v>36.130335853988214</v>
      </c>
      <c r="L42" s="100">
        <v>-22.341860108946058</v>
      </c>
      <c r="M42" s="19" t="s">
        <v>2194</v>
      </c>
      <c r="Y42" s="21" t="s">
        <v>18</v>
      </c>
      <c r="Z42" s="21">
        <v>2</v>
      </c>
      <c r="AA42" s="22">
        <v>39344</v>
      </c>
      <c r="AB42" s="96">
        <v>45.464030470204527</v>
      </c>
      <c r="AC42" s="96">
        <v>-22.511364660651058</v>
      </c>
      <c r="AD42" s="96">
        <v>12.299555092079682</v>
      </c>
      <c r="AE42" s="96">
        <v>4.3877056861237715</v>
      </c>
      <c r="AF42" s="23" t="s">
        <v>2199</v>
      </c>
      <c r="AG42" s="20"/>
      <c r="AH42" s="20"/>
      <c r="AI42" s="20"/>
      <c r="AJ42" s="20"/>
    </row>
    <row r="43" spans="1:39">
      <c r="A43" s="78" t="s">
        <v>2197</v>
      </c>
      <c r="B43" s="78" t="s">
        <v>2135</v>
      </c>
      <c r="C43" s="78">
        <v>20</v>
      </c>
      <c r="D43" s="79">
        <v>1.7450000000000001</v>
      </c>
      <c r="E43" s="79">
        <v>5835</v>
      </c>
      <c r="F43" s="79">
        <v>104.47799999999999</v>
      </c>
      <c r="G43" s="79">
        <v>8.9101281209398273</v>
      </c>
      <c r="H43" s="79">
        <v>9.9958828775044744</v>
      </c>
      <c r="I43" s="79">
        <v>3584</v>
      </c>
      <c r="J43" s="79">
        <v>90.82</v>
      </c>
      <c r="K43" s="79">
        <v>37.005949180515763</v>
      </c>
      <c r="L43" s="100">
        <v>-24.935795452961329</v>
      </c>
      <c r="M43" s="19" t="s">
        <v>2194</v>
      </c>
      <c r="N43" s="19">
        <f>VAR(H43:H44)</f>
        <v>6.6792281766427861E-2</v>
      </c>
      <c r="O43" s="20">
        <f>COUNT(H43:H44)-1</f>
        <v>1</v>
      </c>
      <c r="P43" s="19">
        <f>(N43*O43)</f>
        <v>6.6792281766427861E-2</v>
      </c>
      <c r="R43" s="19">
        <f>VAR(L43:L44)</f>
        <v>6.3998645914364648E-3</v>
      </c>
      <c r="S43" s="20">
        <f>COUNT(L43:L44)-1</f>
        <v>1</v>
      </c>
      <c r="T43" s="19">
        <f>(R43*S43)</f>
        <v>6.3998645914364648E-3</v>
      </c>
      <c r="Y43" s="21" t="s">
        <v>19</v>
      </c>
      <c r="Z43" s="21">
        <v>2</v>
      </c>
      <c r="AA43" s="22">
        <v>39281</v>
      </c>
      <c r="AB43" s="96">
        <v>45.994004245940175</v>
      </c>
      <c r="AC43" s="96">
        <v>-29.73143303920077</v>
      </c>
      <c r="AD43" s="96">
        <v>8.3783904596875587</v>
      </c>
      <c r="AE43" s="96">
        <v>3.9924301098112061</v>
      </c>
      <c r="AF43" s="23" t="s">
        <v>2202</v>
      </c>
      <c r="AG43" s="20">
        <f>VAR(AE43:AE44)</f>
        <v>0.38503446267725661</v>
      </c>
      <c r="AH43" s="20">
        <v>1</v>
      </c>
      <c r="AI43" s="20">
        <f>AG43*AH43</f>
        <v>0.38503446267725661</v>
      </c>
      <c r="AJ43" s="20"/>
      <c r="AK43" s="19">
        <f>VAR(AC43:AC44)</f>
        <v>0.31012905622147585</v>
      </c>
      <c r="AL43" s="19">
        <v>1</v>
      </c>
      <c r="AM43" s="19">
        <f>AK43*AL43</f>
        <v>0.31012905622147585</v>
      </c>
    </row>
    <row r="44" spans="1:39">
      <c r="A44" s="78" t="s">
        <v>2197</v>
      </c>
      <c r="B44" s="78" t="s">
        <v>2135</v>
      </c>
      <c r="C44" s="78">
        <v>21</v>
      </c>
      <c r="D44" s="79">
        <v>2.9039999999999999</v>
      </c>
      <c r="E44" s="79">
        <v>9779</v>
      </c>
      <c r="F44" s="79">
        <v>171.03100000000001</v>
      </c>
      <c r="G44" s="79">
        <v>8.761151918187398</v>
      </c>
      <c r="H44" s="79">
        <v>10.36137509839687</v>
      </c>
      <c r="I44" s="79">
        <v>5342</v>
      </c>
      <c r="J44" s="79">
        <v>149.66900000000001</v>
      </c>
      <c r="K44" s="79">
        <v>36.659118533724182</v>
      </c>
      <c r="L44" s="100">
        <v>-25.048931341090928</v>
      </c>
      <c r="M44" s="19" t="s">
        <v>2194</v>
      </c>
      <c r="Y44" s="21" t="s">
        <v>19</v>
      </c>
      <c r="Z44" s="21">
        <v>1</v>
      </c>
      <c r="AA44" s="22">
        <v>39251</v>
      </c>
      <c r="AB44" s="96">
        <v>46.026355818404902</v>
      </c>
      <c r="AC44" s="96">
        <v>-30.518997711112196</v>
      </c>
      <c r="AD44" s="96">
        <v>8.5861328141785958</v>
      </c>
      <c r="AE44" s="96">
        <v>4.8699658215372379</v>
      </c>
      <c r="AF44" s="23" t="s">
        <v>2203</v>
      </c>
    </row>
    <row r="45" spans="1:39">
      <c r="A45" s="78" t="s">
        <v>2200</v>
      </c>
      <c r="B45" s="78" t="s">
        <v>2135</v>
      </c>
      <c r="C45" s="78">
        <v>6</v>
      </c>
      <c r="D45" s="79">
        <v>2.375</v>
      </c>
      <c r="E45" s="79">
        <v>10318</v>
      </c>
      <c r="F45" s="79">
        <v>202.251</v>
      </c>
      <c r="G45" s="79">
        <v>11.398948861376336</v>
      </c>
      <c r="H45" s="79">
        <v>13.552839740699882</v>
      </c>
      <c r="I45" s="79">
        <v>4735</v>
      </c>
      <c r="J45" s="79">
        <v>143.047</v>
      </c>
      <c r="K45" s="79">
        <v>41.150771255450941</v>
      </c>
      <c r="L45" s="100">
        <v>-27.079729902411511</v>
      </c>
      <c r="M45" s="26" t="s">
        <v>2201</v>
      </c>
      <c r="N45" s="19">
        <f>VAR(H45:H46)</f>
        <v>4.3782488167461234E-2</v>
      </c>
      <c r="O45" s="20">
        <f>COUNT(H45:H46)-1</f>
        <v>1</v>
      </c>
      <c r="P45" s="19">
        <f>(N45*O45)</f>
        <v>4.3782488167461234E-2</v>
      </c>
      <c r="R45" s="19">
        <f>VAR(L45:L46)</f>
        <v>0.15254916530705268</v>
      </c>
      <c r="S45" s="20">
        <f>COUNT(L45:L46)-1</f>
        <v>1</v>
      </c>
      <c r="T45" s="19">
        <f>(R45*S45)</f>
        <v>0.15254916530705268</v>
      </c>
      <c r="Y45" s="21" t="s">
        <v>23</v>
      </c>
      <c r="Z45" s="21">
        <v>2</v>
      </c>
      <c r="AA45" s="22">
        <v>39279</v>
      </c>
      <c r="AB45" s="96">
        <v>43.456589022904112</v>
      </c>
      <c r="AC45" s="96">
        <v>-20.553750733573569</v>
      </c>
      <c r="AD45" s="96">
        <v>10.872839027061188</v>
      </c>
      <c r="AE45" s="96">
        <v>1.8265346295486813</v>
      </c>
      <c r="AF45" s="23" t="s">
        <v>2205</v>
      </c>
      <c r="AG45" s="20">
        <f>VAR(AE45:AE46)</f>
        <v>2.4491265230199708E-2</v>
      </c>
      <c r="AH45" s="20">
        <v>1</v>
      </c>
      <c r="AI45" s="20">
        <f>AG45*AH45</f>
        <v>2.4491265230199708E-2</v>
      </c>
      <c r="AJ45" s="20"/>
      <c r="AK45" s="19">
        <f>VAR(AC45:AC46)</f>
        <v>0.1267258189391362</v>
      </c>
      <c r="AL45" s="19">
        <v>1</v>
      </c>
      <c r="AM45" s="19">
        <f>AK45*AL45</f>
        <v>0.1267258189391362</v>
      </c>
    </row>
    <row r="46" spans="1:39">
      <c r="A46" s="78" t="s">
        <v>2200</v>
      </c>
      <c r="B46" s="78" t="s">
        <v>2135</v>
      </c>
      <c r="C46" s="78">
        <v>46</v>
      </c>
      <c r="D46" s="79">
        <v>4.0270000000000001</v>
      </c>
      <c r="E46" s="79">
        <v>17937</v>
      </c>
      <c r="F46" s="79">
        <v>334.84800000000001</v>
      </c>
      <c r="G46" s="79">
        <v>11.444304131267545</v>
      </c>
      <c r="H46" s="79">
        <v>13.256925941875085</v>
      </c>
      <c r="I46" s="79">
        <v>6801</v>
      </c>
      <c r="J46" s="79">
        <v>231.35599999999999</v>
      </c>
      <c r="K46" s="79">
        <v>39.247894137483982</v>
      </c>
      <c r="L46" s="100">
        <v>-26.527372834371185</v>
      </c>
      <c r="M46" s="26" t="s">
        <v>2201</v>
      </c>
      <c r="Y46" s="21" t="s">
        <v>23</v>
      </c>
      <c r="Z46" s="21">
        <v>1</v>
      </c>
      <c r="AA46" s="22">
        <v>39275</v>
      </c>
      <c r="AB46" s="92">
        <v>41.288211903999994</v>
      </c>
      <c r="AC46" s="92">
        <v>-20.05031092795797</v>
      </c>
      <c r="AD46" s="92">
        <v>10.603975180088888</v>
      </c>
      <c r="AE46" s="92">
        <v>1.6052146565222971</v>
      </c>
      <c r="AF46" s="23" t="s">
        <v>2206</v>
      </c>
      <c r="AG46" s="20"/>
      <c r="AH46" s="20"/>
      <c r="AI46" s="20"/>
      <c r="AJ46" s="20"/>
    </row>
    <row r="47" spans="1:39">
      <c r="A47" s="78" t="s">
        <v>2204</v>
      </c>
      <c r="B47" s="78" t="s">
        <v>2135</v>
      </c>
      <c r="C47" s="78">
        <v>20</v>
      </c>
      <c r="D47" s="79">
        <v>1.345</v>
      </c>
      <c r="E47" s="79">
        <v>5582</v>
      </c>
      <c r="F47" s="79">
        <v>110.09399999999999</v>
      </c>
      <c r="G47" s="79">
        <v>11.350905858200743</v>
      </c>
      <c r="H47" s="79">
        <v>3.3272682048820843</v>
      </c>
      <c r="I47" s="79">
        <v>2982</v>
      </c>
      <c r="J47" s="79">
        <v>79.762</v>
      </c>
      <c r="K47" s="79">
        <v>40.837230739925651</v>
      </c>
      <c r="L47" s="100">
        <v>-20.127294279117063</v>
      </c>
      <c r="M47" s="26" t="s">
        <v>2201</v>
      </c>
      <c r="N47" s="19">
        <f>VAR(H47:H48)</f>
        <v>1.518549609364484E-2</v>
      </c>
      <c r="O47" s="20">
        <f>COUNT(H47:H48)-1</f>
        <v>1</v>
      </c>
      <c r="P47" s="19">
        <f>(N47*O47)</f>
        <v>1.518549609364484E-2</v>
      </c>
      <c r="R47" s="19">
        <f>VAR(L47:L48)</f>
        <v>3.7672088484942093E-2</v>
      </c>
      <c r="S47" s="20">
        <f>COUNT(L47:L48)-1</f>
        <v>1</v>
      </c>
      <c r="T47" s="19">
        <f>(R47*S47)</f>
        <v>3.7672088484942093E-2</v>
      </c>
      <c r="Y47" s="21" t="s">
        <v>24</v>
      </c>
      <c r="Z47" s="21">
        <v>2</v>
      </c>
      <c r="AA47" s="22">
        <v>39330</v>
      </c>
      <c r="AB47" s="96">
        <v>37.871694726398879</v>
      </c>
      <c r="AC47" s="96">
        <v>-21.262686883946497</v>
      </c>
      <c r="AD47" s="96">
        <v>10.367855136008988</v>
      </c>
      <c r="AE47" s="96">
        <v>4.3749368429949911</v>
      </c>
      <c r="AF47" s="23" t="s">
        <v>2209</v>
      </c>
      <c r="AG47" s="20">
        <f>VAR(AE47:AE48)</f>
        <v>1.5787680615818829</v>
      </c>
      <c r="AH47" s="20">
        <v>1</v>
      </c>
      <c r="AI47" s="20">
        <f>AG47*AH47</f>
        <v>1.5787680615818829</v>
      </c>
      <c r="AJ47" s="20"/>
      <c r="AK47" s="19">
        <f>VAR(AC47:AC48)</f>
        <v>5.0228211445879403</v>
      </c>
      <c r="AL47" s="19">
        <v>1</v>
      </c>
      <c r="AM47" s="19">
        <f>AK47*AL47</f>
        <v>5.0228211445879403</v>
      </c>
    </row>
    <row r="48" spans="1:39">
      <c r="A48" s="78" t="s">
        <v>2204</v>
      </c>
      <c r="B48" s="78" t="s">
        <v>2135</v>
      </c>
      <c r="C48" s="78">
        <v>21</v>
      </c>
      <c r="D48" s="79">
        <v>1.0129999999999999</v>
      </c>
      <c r="E48" s="79">
        <v>4535</v>
      </c>
      <c r="F48" s="79">
        <v>90.24</v>
      </c>
      <c r="G48" s="79">
        <v>12.370999176971374</v>
      </c>
      <c r="H48" s="79">
        <v>3.5015409571622089</v>
      </c>
      <c r="I48" s="79">
        <v>2475</v>
      </c>
      <c r="J48" s="79">
        <v>64.727999999999994</v>
      </c>
      <c r="K48" s="79">
        <v>44.011639575541949</v>
      </c>
      <c r="L48" s="100">
        <v>-20.401783216908523</v>
      </c>
      <c r="M48" s="26" t="s">
        <v>2201</v>
      </c>
      <c r="Y48" s="21" t="s">
        <v>24</v>
      </c>
      <c r="Z48" s="21">
        <v>1</v>
      </c>
      <c r="AA48" s="22">
        <v>39276</v>
      </c>
      <c r="AB48" s="96">
        <v>45.167191804523185</v>
      </c>
      <c r="AC48" s="96">
        <v>-18.093200760112559</v>
      </c>
      <c r="AD48" s="96">
        <v>12.852766687372549</v>
      </c>
      <c r="AE48" s="96">
        <v>6.151882571812771</v>
      </c>
      <c r="AF48" s="23" t="s">
        <v>2210</v>
      </c>
      <c r="AG48" s="20"/>
      <c r="AH48" s="20"/>
      <c r="AI48" s="20"/>
      <c r="AJ48" s="20"/>
    </row>
    <row r="49" spans="1:39">
      <c r="A49" s="82" t="s">
        <v>2207</v>
      </c>
      <c r="B49" s="83" t="s">
        <v>2135</v>
      </c>
      <c r="C49" s="84">
        <v>6</v>
      </c>
      <c r="D49" s="85">
        <v>1.7050000000000001</v>
      </c>
      <c r="E49" s="86">
        <v>6799</v>
      </c>
      <c r="F49" s="87">
        <v>113.499</v>
      </c>
      <c r="G49" s="85">
        <v>10.191475418790615</v>
      </c>
      <c r="H49" s="85">
        <v>5.8536930445742952</v>
      </c>
      <c r="I49" s="86">
        <v>4042</v>
      </c>
      <c r="J49" s="85">
        <v>99.896000000000001</v>
      </c>
      <c r="K49" s="87">
        <v>40.200544880754485</v>
      </c>
      <c r="L49" s="101">
        <v>-27.969538437204939</v>
      </c>
      <c r="M49" s="19" t="s">
        <v>2208</v>
      </c>
      <c r="N49" s="19">
        <f>VAR(H49:H50)</f>
        <v>1.2080942942553786E-3</v>
      </c>
      <c r="O49" s="20">
        <f>COUNT(H49:H50)-1</f>
        <v>1</v>
      </c>
      <c r="P49" s="19">
        <f>(N49*O49)</f>
        <v>1.2080942942553786E-3</v>
      </c>
      <c r="R49" s="19">
        <f>VAR(L49:L50)</f>
        <v>8.5237485533819227E-2</v>
      </c>
      <c r="S49" s="20">
        <f>COUNT(L49:L50)-1</f>
        <v>1</v>
      </c>
      <c r="T49" s="19">
        <f>(R49*S49)</f>
        <v>8.5237485533819227E-2</v>
      </c>
      <c r="Y49" s="21" t="s">
        <v>25</v>
      </c>
      <c r="Z49" s="21">
        <v>1</v>
      </c>
      <c r="AA49" s="22">
        <v>39275</v>
      </c>
      <c r="AB49" s="97">
        <v>41.7011810959443</v>
      </c>
      <c r="AC49" s="97">
        <v>-25.282521393065405</v>
      </c>
      <c r="AD49" s="97">
        <v>11.677329654569188</v>
      </c>
      <c r="AE49" s="97">
        <v>5.8177768222262864</v>
      </c>
      <c r="AF49" s="23" t="s">
        <v>2212</v>
      </c>
      <c r="AG49" s="20">
        <f>VAR(AE49:AE50)</f>
        <v>4.5993195399768715E-3</v>
      </c>
      <c r="AH49" s="20">
        <v>1</v>
      </c>
      <c r="AI49" s="20">
        <f>AG49*AH49</f>
        <v>4.5993195399768715E-3</v>
      </c>
      <c r="AJ49" s="20"/>
      <c r="AK49" s="19">
        <f>VAR(AC49:AC50)</f>
        <v>7.184839834910786</v>
      </c>
      <c r="AL49" s="19">
        <v>1</v>
      </c>
      <c r="AM49" s="19">
        <f>AK49*AL49</f>
        <v>7.184839834910786</v>
      </c>
    </row>
    <row r="50" spans="1:39">
      <c r="A50" s="82" t="s">
        <v>2207</v>
      </c>
      <c r="B50" s="83" t="s">
        <v>2135</v>
      </c>
      <c r="C50" s="84">
        <v>46</v>
      </c>
      <c r="D50" s="85">
        <v>1.1160000000000001</v>
      </c>
      <c r="E50" s="86">
        <v>4798</v>
      </c>
      <c r="F50" s="87">
        <v>81.924000000000007</v>
      </c>
      <c r="G50" s="85">
        <v>10.999113450473118</v>
      </c>
      <c r="H50" s="85">
        <v>5.9028477858360571</v>
      </c>
      <c r="I50" s="86">
        <v>2953</v>
      </c>
      <c r="J50" s="85">
        <v>69.436000000000007</v>
      </c>
      <c r="K50" s="87">
        <v>41.464965485747676</v>
      </c>
      <c r="L50" s="101">
        <v>-28.382424585032204</v>
      </c>
      <c r="M50" s="19" t="s">
        <v>2208</v>
      </c>
      <c r="Y50" s="21" t="s">
        <v>25</v>
      </c>
      <c r="Z50" s="21">
        <v>2</v>
      </c>
      <c r="AA50" s="22">
        <v>39321</v>
      </c>
      <c r="AB50" s="97">
        <v>37.618167185507851</v>
      </c>
      <c r="AC50" s="97">
        <v>-29.073257425793294</v>
      </c>
      <c r="AD50" s="97">
        <v>9.9489787806910979</v>
      </c>
      <c r="AE50" s="97">
        <v>5.9136863581440133</v>
      </c>
      <c r="AF50" s="23" t="s">
        <v>2213</v>
      </c>
      <c r="AG50" s="20"/>
      <c r="AH50" s="20"/>
      <c r="AI50" s="20"/>
      <c r="AJ50" s="20"/>
    </row>
    <row r="51" spans="1:39">
      <c r="A51" s="82" t="s">
        <v>2211</v>
      </c>
      <c r="B51" s="83" t="s">
        <v>2135</v>
      </c>
      <c r="C51" s="84">
        <v>20</v>
      </c>
      <c r="D51" s="85">
        <v>2.2480000000000002</v>
      </c>
      <c r="E51" s="86">
        <v>11523</v>
      </c>
      <c r="F51" s="87">
        <v>189.25</v>
      </c>
      <c r="G51" s="85">
        <v>12.981000978647687</v>
      </c>
      <c r="H51" s="85">
        <v>2.6641552762324285</v>
      </c>
      <c r="I51" s="86">
        <v>5624</v>
      </c>
      <c r="J51" s="85">
        <v>153.10900000000001</v>
      </c>
      <c r="K51" s="87">
        <v>46.411190144234872</v>
      </c>
      <c r="L51" s="101">
        <v>-24.175993732735737</v>
      </c>
      <c r="M51" s="19" t="s">
        <v>2208</v>
      </c>
      <c r="N51" s="19">
        <f>VAR(H51:H52)</f>
        <v>2.3428552613550042E-2</v>
      </c>
      <c r="O51" s="20">
        <f>COUNT(H51:H52)-1</f>
        <v>1</v>
      </c>
      <c r="P51" s="19">
        <f>(N51*O51)</f>
        <v>2.3428552613550042E-2</v>
      </c>
      <c r="R51" s="19">
        <f>VAR(L51:L52)</f>
        <v>1.1710219910357485E-2</v>
      </c>
      <c r="S51" s="20">
        <f>COUNT(L51:L52)-1</f>
        <v>1</v>
      </c>
      <c r="T51" s="19">
        <f>(R51*S51)</f>
        <v>1.1710219910357485E-2</v>
      </c>
      <c r="Y51" s="21" t="s">
        <v>26</v>
      </c>
      <c r="Z51" s="21">
        <v>2</v>
      </c>
      <c r="AA51" s="22">
        <v>39274</v>
      </c>
      <c r="AB51" s="96">
        <v>43.850921359565547</v>
      </c>
      <c r="AC51" s="96">
        <v>-20.557308556312996</v>
      </c>
      <c r="AD51" s="96">
        <v>11.535162984991462</v>
      </c>
      <c r="AE51" s="96">
        <v>4.5955579915967384</v>
      </c>
      <c r="AF51" s="23" t="s">
        <v>2216</v>
      </c>
      <c r="AG51" s="20">
        <f>VAR(AE51:AE52)</f>
        <v>0.41127012930416385</v>
      </c>
      <c r="AH51" s="20">
        <v>1</v>
      </c>
      <c r="AI51" s="20">
        <f>AG51*AH51</f>
        <v>0.41127012930416385</v>
      </c>
      <c r="AJ51" s="20"/>
      <c r="AK51" s="19">
        <f>VAR(AC51:AC52)</f>
        <v>1.1333558699345707</v>
      </c>
      <c r="AL51" s="19">
        <v>1</v>
      </c>
      <c r="AM51" s="19">
        <f>AK51*AL51</f>
        <v>1.1333558699345707</v>
      </c>
    </row>
    <row r="52" spans="1:39">
      <c r="A52" s="82" t="s">
        <v>2211</v>
      </c>
      <c r="B52" s="83" t="s">
        <v>2135</v>
      </c>
      <c r="C52" s="84">
        <v>21</v>
      </c>
      <c r="D52" s="85">
        <v>1.38</v>
      </c>
      <c r="E52" s="86">
        <v>8274</v>
      </c>
      <c r="F52" s="87">
        <v>138.405</v>
      </c>
      <c r="G52" s="85">
        <v>15.463294563114133</v>
      </c>
      <c r="H52" s="85">
        <v>2.8806202970258585</v>
      </c>
      <c r="I52" s="86">
        <v>4442</v>
      </c>
      <c r="J52" s="85">
        <v>112.78400000000001</v>
      </c>
      <c r="K52" s="87">
        <v>55.656375587038845</v>
      </c>
      <c r="L52" s="101">
        <v>-24.329031113204415</v>
      </c>
      <c r="M52" s="19" t="s">
        <v>2208</v>
      </c>
      <c r="Y52" s="21" t="s">
        <v>26</v>
      </c>
      <c r="Z52" s="21">
        <v>1</v>
      </c>
      <c r="AA52" s="22">
        <v>39245</v>
      </c>
      <c r="AB52" s="96">
        <v>45.386426766355143</v>
      </c>
      <c r="AC52" s="96">
        <v>-22.062868830718887</v>
      </c>
      <c r="AD52" s="96">
        <v>11.277395935294205</v>
      </c>
      <c r="AE52" s="96">
        <v>3.6886179392182386</v>
      </c>
      <c r="AF52" s="23" t="s">
        <v>2217</v>
      </c>
      <c r="AG52" s="20"/>
      <c r="AH52" s="20"/>
      <c r="AI52" s="20"/>
      <c r="AJ52" s="20"/>
    </row>
    <row r="53" spans="1:39">
      <c r="A53" s="82" t="s">
        <v>2214</v>
      </c>
      <c r="B53" s="83" t="s">
        <v>2135</v>
      </c>
      <c r="C53" s="84">
        <v>6</v>
      </c>
      <c r="D53" s="85">
        <v>1.2290000000000001</v>
      </c>
      <c r="E53" s="86">
        <v>6140</v>
      </c>
      <c r="F53" s="87">
        <v>102.84399999999999</v>
      </c>
      <c r="G53" s="89">
        <v>12.916803726828313</v>
      </c>
      <c r="H53" s="89">
        <v>3.0247289766409948</v>
      </c>
      <c r="I53" s="86">
        <v>3418</v>
      </c>
      <c r="J53" s="85">
        <v>81.757000000000005</v>
      </c>
      <c r="K53" s="90">
        <v>45.128607190683809</v>
      </c>
      <c r="L53" s="102">
        <v>-25.901076815315452</v>
      </c>
      <c r="M53" s="19" t="s">
        <v>2215</v>
      </c>
      <c r="N53" s="19">
        <f>VAR(H53:H54)</f>
        <v>2.3798696526142575E-2</v>
      </c>
      <c r="O53" s="20">
        <f>COUNT(H53:H54)-1</f>
        <v>1</v>
      </c>
      <c r="P53" s="19">
        <f>(N53*O53)</f>
        <v>2.3798696526142575E-2</v>
      </c>
      <c r="R53" s="19">
        <f>VAR(L53:L54)</f>
        <v>0.1872922431001737</v>
      </c>
      <c r="S53" s="20">
        <f>COUNT(L53:L54)-1</f>
        <v>1</v>
      </c>
      <c r="T53" s="19">
        <f>(R53*S53)</f>
        <v>0.1872922431001737</v>
      </c>
      <c r="Y53" s="21" t="s">
        <v>27</v>
      </c>
      <c r="Z53" s="21">
        <v>1</v>
      </c>
      <c r="AA53" s="22">
        <v>39255</v>
      </c>
      <c r="AB53" s="96">
        <v>76.865204894972479</v>
      </c>
      <c r="AC53" s="96">
        <v>-23.660347585443567</v>
      </c>
      <c r="AD53" s="96">
        <v>20.563311302380434</v>
      </c>
      <c r="AE53" s="96">
        <v>5.245622099263759</v>
      </c>
      <c r="AF53" s="23" t="s">
        <v>2220</v>
      </c>
      <c r="AG53" s="20">
        <f>VAR(AE53:AE54)</f>
        <v>14.310334006811226</v>
      </c>
      <c r="AH53" s="20">
        <v>1</v>
      </c>
      <c r="AI53" s="20">
        <f>AG53*AH53</f>
        <v>14.310334006811226</v>
      </c>
      <c r="AJ53" s="20"/>
      <c r="AK53" s="19">
        <f>VAR(AC53:AC54)</f>
        <v>4.2672374611647825</v>
      </c>
      <c r="AL53" s="19">
        <v>1</v>
      </c>
      <c r="AM53" s="19">
        <f>AK53*AL53</f>
        <v>4.2672374611647825</v>
      </c>
    </row>
    <row r="54" spans="1:39">
      <c r="A54" s="82" t="s">
        <v>2214</v>
      </c>
      <c r="B54" s="83" t="s">
        <v>2135</v>
      </c>
      <c r="C54" s="84">
        <v>46</v>
      </c>
      <c r="D54" s="85">
        <v>1.391</v>
      </c>
      <c r="E54" s="86">
        <v>6868</v>
      </c>
      <c r="F54" s="87">
        <v>116.149</v>
      </c>
      <c r="G54" s="89">
        <v>12.490604007744068</v>
      </c>
      <c r="H54" s="89">
        <v>3.2428972443892747</v>
      </c>
      <c r="I54" s="86">
        <v>3773</v>
      </c>
      <c r="J54" s="85">
        <v>93.093999999999994</v>
      </c>
      <c r="K54" s="90">
        <v>44.90961127532767</v>
      </c>
      <c r="L54" s="102">
        <v>-26.513109891382708</v>
      </c>
      <c r="M54" s="19" t="s">
        <v>2215</v>
      </c>
      <c r="Y54" s="21" t="s">
        <v>27</v>
      </c>
      <c r="Z54" s="21">
        <v>2</v>
      </c>
      <c r="AA54" s="22">
        <v>39269</v>
      </c>
      <c r="AB54" s="96">
        <v>43.630504799652172</v>
      </c>
      <c r="AC54" s="96">
        <v>-20.738965220478384</v>
      </c>
      <c r="AD54" s="96">
        <v>10.416272109960515</v>
      </c>
      <c r="AE54" s="96">
        <v>-0.10420668431637092</v>
      </c>
      <c r="AF54" s="23" t="s">
        <v>2221</v>
      </c>
      <c r="AG54" s="20"/>
      <c r="AH54" s="20"/>
      <c r="AI54" s="20"/>
      <c r="AJ54" s="20"/>
    </row>
    <row r="55" spans="1:39">
      <c r="A55" s="82" t="s">
        <v>2218</v>
      </c>
      <c r="B55" s="83" t="s">
        <v>2219</v>
      </c>
      <c r="C55" s="84">
        <v>20</v>
      </c>
      <c r="D55" s="85">
        <v>0.84</v>
      </c>
      <c r="E55" s="86">
        <v>3936</v>
      </c>
      <c r="F55" s="87">
        <v>66.965999999999994</v>
      </c>
      <c r="G55" s="89">
        <v>12.13077929</v>
      </c>
      <c r="H55" s="89">
        <v>3.1403831744590738</v>
      </c>
      <c r="I55" s="86">
        <v>2424</v>
      </c>
      <c r="J55" s="85">
        <v>55.61</v>
      </c>
      <c r="K55" s="90">
        <v>44.915381386666667</v>
      </c>
      <c r="L55" s="102">
        <v>-21.110836279193016</v>
      </c>
      <c r="M55" s="19" t="s">
        <v>2215</v>
      </c>
      <c r="N55" s="19">
        <f>VAR(H55:H56)</f>
        <v>1.5032304681334527E-2</v>
      </c>
      <c r="O55" s="20">
        <f>COUNT(H55:H56)-1</f>
        <v>1</v>
      </c>
      <c r="P55" s="19">
        <f>(N55*O55)</f>
        <v>1.5032304681334527E-2</v>
      </c>
      <c r="R55" s="19">
        <f>VAR(L55:L56)</f>
        <v>6.0583155889619725E-2</v>
      </c>
      <c r="S55" s="20">
        <f>COUNT(L55:L56)-1</f>
        <v>1</v>
      </c>
      <c r="T55" s="19">
        <f>(R55*S55)</f>
        <v>6.0583155889619725E-2</v>
      </c>
      <c r="Y55" s="21" t="s">
        <v>28</v>
      </c>
      <c r="Z55" s="21">
        <v>2</v>
      </c>
      <c r="AA55" s="22">
        <v>39309</v>
      </c>
      <c r="AB55" s="96">
        <v>42.671107363159898</v>
      </c>
      <c r="AC55" s="96">
        <v>-27.202650565279601</v>
      </c>
      <c r="AD55" s="96">
        <v>10.416857321126139</v>
      </c>
      <c r="AE55" s="96">
        <v>8.3565521194070538</v>
      </c>
      <c r="AF55" s="23" t="s">
        <v>2224</v>
      </c>
      <c r="AG55" s="20">
        <f>VAR(AE55:AE56)</f>
        <v>0.16454333651066938</v>
      </c>
      <c r="AH55" s="20">
        <v>1</v>
      </c>
      <c r="AI55" s="20">
        <f>AG55*AH55</f>
        <v>0.16454333651066938</v>
      </c>
      <c r="AJ55" s="20"/>
      <c r="AK55" s="19">
        <f>VAR(AC55:AC56)</f>
        <v>0.27865598482298037</v>
      </c>
      <c r="AL55" s="19">
        <v>1</v>
      </c>
      <c r="AM55" s="19">
        <f>AK55*AL55</f>
        <v>0.27865598482298037</v>
      </c>
    </row>
    <row r="56" spans="1:39">
      <c r="A56" s="82" t="s">
        <v>2218</v>
      </c>
      <c r="B56" s="83" t="s">
        <v>2219</v>
      </c>
      <c r="C56" s="84">
        <v>21</v>
      </c>
      <c r="D56" s="85">
        <v>1.105</v>
      </c>
      <c r="E56" s="86">
        <v>4819</v>
      </c>
      <c r="F56" s="87">
        <v>81.742999999999995</v>
      </c>
      <c r="G56" s="89">
        <v>11.246470323352035</v>
      </c>
      <c r="H56" s="89">
        <v>2.9669916828492804</v>
      </c>
      <c r="I56" s="86">
        <v>2949</v>
      </c>
      <c r="J56" s="85">
        <v>69.387</v>
      </c>
      <c r="K56" s="90">
        <v>42.596184058921629</v>
      </c>
      <c r="L56" s="102">
        <v>-20.762746762287897</v>
      </c>
      <c r="M56" s="19" t="s">
        <v>2215</v>
      </c>
      <c r="Y56" s="21" t="s">
        <v>28</v>
      </c>
      <c r="Z56" s="21">
        <v>1</v>
      </c>
      <c r="AA56" s="22">
        <v>39294</v>
      </c>
      <c r="AB56" s="96">
        <v>41.942419883782932</v>
      </c>
      <c r="AC56" s="96">
        <v>-27.94918386637605</v>
      </c>
      <c r="AD56" s="96">
        <v>10.145353791412976</v>
      </c>
      <c r="AE56" s="96">
        <v>8.9302128841638382</v>
      </c>
      <c r="AF56" s="23" t="s">
        <v>2225</v>
      </c>
      <c r="AG56" s="20"/>
      <c r="AH56" s="20"/>
      <c r="AI56" s="20"/>
      <c r="AJ56" s="20"/>
    </row>
    <row r="57" spans="1:39">
      <c r="A57" s="82" t="s">
        <v>2222</v>
      </c>
      <c r="B57" s="83" t="s">
        <v>2135</v>
      </c>
      <c r="C57" s="84">
        <v>6</v>
      </c>
      <c r="D57" s="85">
        <v>1.575</v>
      </c>
      <c r="E57" s="86">
        <v>6739</v>
      </c>
      <c r="F57" s="87">
        <v>104.77800000000001</v>
      </c>
      <c r="G57" s="85">
        <v>10.955831696319999</v>
      </c>
      <c r="H57" s="85">
        <v>13.703337006595394</v>
      </c>
      <c r="I57" s="86">
        <v>3757</v>
      </c>
      <c r="J57" s="85">
        <v>86.397000000000006</v>
      </c>
      <c r="K57" s="87">
        <v>39.004470143093336</v>
      </c>
      <c r="L57" s="101">
        <v>-28.398642539366154</v>
      </c>
      <c r="M57" s="19" t="s">
        <v>2223</v>
      </c>
      <c r="N57" s="19">
        <f>VAR(H57:H58)</f>
        <v>1.6861943628952967E-3</v>
      </c>
      <c r="O57" s="20">
        <f>COUNT(H57:H58)-1</f>
        <v>1</v>
      </c>
      <c r="P57" s="19">
        <f>(N57*O57)</f>
        <v>1.6861943628952967E-3</v>
      </c>
      <c r="R57" s="19">
        <f>VAR(L57:L58)</f>
        <v>5.3793626775432493E-2</v>
      </c>
      <c r="S57" s="20">
        <f>COUNT(L57:L58)-1</f>
        <v>1</v>
      </c>
      <c r="T57" s="19">
        <f>(R57*S57)</f>
        <v>5.3793626775432493E-2</v>
      </c>
      <c r="Y57" s="21" t="s">
        <v>29</v>
      </c>
      <c r="Z57" s="21">
        <v>1</v>
      </c>
      <c r="AA57" s="22">
        <v>39281</v>
      </c>
      <c r="AB57" s="96">
        <v>43.00400368063216</v>
      </c>
      <c r="AC57" s="96">
        <v>-17.331548226319612</v>
      </c>
      <c r="AD57" s="96">
        <v>12.054555020356673</v>
      </c>
      <c r="AE57" s="96">
        <v>4.0016272502637946</v>
      </c>
      <c r="AF57" s="23" t="s">
        <v>2227</v>
      </c>
      <c r="AG57" s="20">
        <f>VAR(AE57:AE58)</f>
        <v>0.78750838288841152</v>
      </c>
      <c r="AH57" s="20">
        <v>1</v>
      </c>
      <c r="AI57" s="20">
        <f>AG57*AH57</f>
        <v>0.78750838288841152</v>
      </c>
      <c r="AJ57" s="20"/>
      <c r="AK57" s="19">
        <f>VAR(AC57:AC58)</f>
        <v>2.4203653241214285E-4</v>
      </c>
      <c r="AL57" s="19">
        <v>1</v>
      </c>
      <c r="AM57" s="19">
        <f>AK57*AL57</f>
        <v>2.4203653241214285E-4</v>
      </c>
    </row>
    <row r="58" spans="1:39">
      <c r="A58" s="82" t="s">
        <v>2222</v>
      </c>
      <c r="B58" s="83" t="s">
        <v>2135</v>
      </c>
      <c r="C58" s="84">
        <v>46</v>
      </c>
      <c r="D58" s="85">
        <v>2.423</v>
      </c>
      <c r="E58" s="86">
        <v>10747</v>
      </c>
      <c r="F58" s="87">
        <v>164.01400000000001</v>
      </c>
      <c r="G58" s="85">
        <v>10.990082510405284</v>
      </c>
      <c r="H58" s="85">
        <v>13.645264735021168</v>
      </c>
      <c r="I58" s="86">
        <v>5202</v>
      </c>
      <c r="J58" s="85">
        <v>130.34399999999999</v>
      </c>
      <c r="K58" s="87">
        <v>39.123478148107303</v>
      </c>
      <c r="L58" s="101">
        <v>-28.070637579722455</v>
      </c>
      <c r="M58" s="19" t="s">
        <v>2223</v>
      </c>
      <c r="Y58" s="21" t="s">
        <v>29</v>
      </c>
      <c r="Z58" s="21">
        <v>2</v>
      </c>
      <c r="AA58" s="22">
        <v>39293</v>
      </c>
      <c r="AB58" s="96">
        <v>43.913036264654082</v>
      </c>
      <c r="AC58" s="96">
        <v>-17.353549886821135</v>
      </c>
      <c r="AD58" s="96">
        <v>12.364652962754716</v>
      </c>
      <c r="AE58" s="96">
        <v>5.2566239696925052</v>
      </c>
      <c r="AF58" s="23" t="s">
        <v>2228</v>
      </c>
      <c r="AG58" s="20"/>
      <c r="AH58" s="20"/>
      <c r="AI58" s="20"/>
      <c r="AJ58" s="20"/>
    </row>
    <row r="59" spans="1:39">
      <c r="A59" s="82" t="s">
        <v>2226</v>
      </c>
      <c r="B59" s="83" t="s">
        <v>2135</v>
      </c>
      <c r="C59" s="84">
        <v>20</v>
      </c>
      <c r="D59" s="85">
        <v>1.8420000000000001</v>
      </c>
      <c r="E59" s="86">
        <v>8694</v>
      </c>
      <c r="F59" s="87">
        <v>133.369</v>
      </c>
      <c r="G59" s="85">
        <v>12.023961115852332</v>
      </c>
      <c r="H59" s="85">
        <v>2.9388487064825961</v>
      </c>
      <c r="I59" s="86">
        <v>4725</v>
      </c>
      <c r="J59" s="85">
        <v>114.611</v>
      </c>
      <c r="K59" s="87">
        <v>45.89669049098805</v>
      </c>
      <c r="L59" s="101">
        <v>-19.84872632435988</v>
      </c>
      <c r="M59" s="19" t="s">
        <v>2223</v>
      </c>
      <c r="N59" s="19">
        <f>VAR(H59:H60)</f>
        <v>1.81693000536686E-2</v>
      </c>
      <c r="O59" s="20">
        <f>COUNT(H59:H60)-1</f>
        <v>1</v>
      </c>
      <c r="P59" s="19">
        <f>(N59*O59)</f>
        <v>1.81693000536686E-2</v>
      </c>
      <c r="R59" s="19">
        <f>VAR(L59:L60)</f>
        <v>0.14317987893015624</v>
      </c>
      <c r="S59" s="20">
        <f>COUNT(L59:L60)-1</f>
        <v>1</v>
      </c>
      <c r="T59" s="19">
        <f>(R59*S59)</f>
        <v>0.14317987893015624</v>
      </c>
      <c r="Y59" s="21" t="s">
        <v>33</v>
      </c>
      <c r="Z59" s="21">
        <v>2</v>
      </c>
      <c r="AA59" s="22">
        <v>39324</v>
      </c>
      <c r="AB59" s="96">
        <v>46.431563090609572</v>
      </c>
      <c r="AC59" s="96">
        <v>-26.240409864983917</v>
      </c>
      <c r="AD59" s="96">
        <v>12.459520621453843</v>
      </c>
      <c r="AE59" s="96">
        <v>2.5035518030672712</v>
      </c>
      <c r="AF59" s="23" t="s">
        <v>2231</v>
      </c>
      <c r="AG59" s="20">
        <f>VAR(AE59:AE60)</f>
        <v>6.7402965794460729E-2</v>
      </c>
      <c r="AH59" s="20">
        <v>1</v>
      </c>
      <c r="AI59" s="20">
        <f>AG59*AH59</f>
        <v>6.7402965794460729E-2</v>
      </c>
      <c r="AJ59" s="20"/>
      <c r="AK59" s="19">
        <f>VAR(AC59:AC60)</f>
        <v>21.464115717112691</v>
      </c>
      <c r="AL59" s="19">
        <v>1</v>
      </c>
      <c r="AM59" s="19">
        <f>AK59*AL59</f>
        <v>21.464115717112691</v>
      </c>
    </row>
    <row r="60" spans="1:39">
      <c r="A60" s="82" t="s">
        <v>2226</v>
      </c>
      <c r="B60" s="83" t="s">
        <v>2135</v>
      </c>
      <c r="C60" s="84">
        <v>21</v>
      </c>
      <c r="D60" s="85">
        <v>1.4730000000000001</v>
      </c>
      <c r="E60" s="86">
        <v>6212</v>
      </c>
      <c r="F60" s="87">
        <v>96.436999999999998</v>
      </c>
      <c r="G60" s="85">
        <v>10.872879455021044</v>
      </c>
      <c r="H60" s="85">
        <v>2.7482218455544016</v>
      </c>
      <c r="I60" s="86">
        <v>3732</v>
      </c>
      <c r="J60" s="85">
        <v>85.873000000000005</v>
      </c>
      <c r="K60" s="87">
        <v>43.063489493763065</v>
      </c>
      <c r="L60" s="101">
        <v>-19.313600397254575</v>
      </c>
      <c r="M60" s="19" t="s">
        <v>2223</v>
      </c>
      <c r="Y60" s="21" t="s">
        <v>33</v>
      </c>
      <c r="Z60" s="21">
        <v>1</v>
      </c>
      <c r="AA60" s="22">
        <v>39265</v>
      </c>
      <c r="AB60" s="96">
        <v>47.928288040545588</v>
      </c>
      <c r="AC60" s="96">
        <v>-32.792373802172953</v>
      </c>
      <c r="AD60" s="96">
        <v>13.426372090830132</v>
      </c>
      <c r="AE60" s="96">
        <v>2.8707110758480652</v>
      </c>
      <c r="AF60" s="23" t="s">
        <v>2232</v>
      </c>
      <c r="AG60" s="20"/>
      <c r="AH60" s="20"/>
      <c r="AI60" s="20"/>
      <c r="AJ60" s="20"/>
    </row>
    <row r="61" spans="1:39">
      <c r="A61" s="78" t="s">
        <v>2229</v>
      </c>
      <c r="B61" s="78" t="s">
        <v>2135</v>
      </c>
      <c r="C61" s="78">
        <v>6</v>
      </c>
      <c r="D61" s="79">
        <v>3.1560000000000001</v>
      </c>
      <c r="E61" s="79">
        <v>14691</v>
      </c>
      <c r="F61" s="79">
        <v>219.75</v>
      </c>
      <c r="G61" s="79">
        <v>13.285422352091254</v>
      </c>
      <c r="H61" s="79">
        <v>-0.29436079950083538</v>
      </c>
      <c r="I61" s="79">
        <v>6948</v>
      </c>
      <c r="J61" s="79">
        <v>189.36500000000001</v>
      </c>
      <c r="K61" s="79">
        <v>51.096890812069702</v>
      </c>
      <c r="L61" s="100">
        <v>-33.703752618976097</v>
      </c>
      <c r="M61" s="19" t="s">
        <v>2230</v>
      </c>
      <c r="N61" s="19">
        <f>VAR(H61:H62)</f>
        <v>0.91519153072733395</v>
      </c>
      <c r="O61" s="20">
        <f>COUNT(H61:H62)-1</f>
        <v>1</v>
      </c>
      <c r="P61" s="19">
        <f>(N61*O61)</f>
        <v>0.91519153072733395</v>
      </c>
      <c r="R61" s="19">
        <f>VAR(L61:L62)</f>
        <v>0.37231739241345152</v>
      </c>
      <c r="S61" s="20">
        <f>COUNT(L61:L62)-1</f>
        <v>1</v>
      </c>
      <c r="T61" s="19">
        <f>(R61*S61)</f>
        <v>0.37231739241345152</v>
      </c>
      <c r="Y61" s="21" t="s">
        <v>34</v>
      </c>
      <c r="Z61" s="21">
        <v>1</v>
      </c>
      <c r="AA61" s="22">
        <v>39317</v>
      </c>
      <c r="AB61" s="97">
        <v>37.937785500183331</v>
      </c>
      <c r="AC61" s="97">
        <v>-27.858607633913028</v>
      </c>
      <c r="AD61" s="97">
        <v>10.17530675812</v>
      </c>
      <c r="AE61" s="97">
        <v>6.2873490594102881</v>
      </c>
      <c r="AF61" s="23" t="s">
        <v>2234</v>
      </c>
      <c r="AG61" s="20">
        <f>VAR(AE61:AE62)</f>
        <v>0.45640817042700876</v>
      </c>
      <c r="AH61" s="20">
        <v>1</v>
      </c>
      <c r="AI61" s="20">
        <f>AG61*AH61</f>
        <v>0.45640817042700876</v>
      </c>
      <c r="AJ61" s="20"/>
      <c r="AK61" s="19">
        <f>VAR(AC61:AC62)</f>
        <v>9.2340513219039091E-2</v>
      </c>
      <c r="AL61" s="19">
        <v>1</v>
      </c>
      <c r="AM61" s="19">
        <f>AK61*AL61</f>
        <v>9.2340513219039091E-2</v>
      </c>
    </row>
    <row r="62" spans="1:39">
      <c r="A62" s="78" t="s">
        <v>2229</v>
      </c>
      <c r="B62" s="78" t="s">
        <v>2135</v>
      </c>
      <c r="C62" s="78">
        <v>46</v>
      </c>
      <c r="D62" s="79">
        <v>1.9139999999999999</v>
      </c>
      <c r="E62" s="79">
        <v>8690</v>
      </c>
      <c r="F62" s="79">
        <v>135.36199999999999</v>
      </c>
      <c r="G62" s="79">
        <v>11.204291753599998</v>
      </c>
      <c r="H62" s="79">
        <v>1.0585557025253125</v>
      </c>
      <c r="I62" s="79">
        <v>4540</v>
      </c>
      <c r="J62" s="79">
        <v>110.315</v>
      </c>
      <c r="K62" s="79">
        <v>42.029841216411704</v>
      </c>
      <c r="L62" s="100">
        <v>-32.840830383298453</v>
      </c>
      <c r="M62" s="19" t="s">
        <v>2230</v>
      </c>
      <c r="Y62" s="21" t="s">
        <v>34</v>
      </c>
      <c r="Z62" s="21">
        <v>2</v>
      </c>
      <c r="AA62" s="22">
        <v>39352</v>
      </c>
      <c r="AB62" s="97">
        <v>25.54855205158249</v>
      </c>
      <c r="AC62" s="97">
        <v>-27.428862329764073</v>
      </c>
      <c r="AD62" s="97">
        <v>6.4416169179797977</v>
      </c>
      <c r="AE62" s="97">
        <v>7.2427632841599605</v>
      </c>
      <c r="AF62" s="23" t="s">
        <v>2235</v>
      </c>
      <c r="AG62" s="20"/>
      <c r="AH62" s="20"/>
      <c r="AI62" s="20"/>
      <c r="AJ62" s="20"/>
    </row>
    <row r="63" spans="1:39">
      <c r="A63" s="78" t="s">
        <v>2233</v>
      </c>
      <c r="B63" s="78" t="s">
        <v>2135</v>
      </c>
      <c r="C63" s="78">
        <v>20</v>
      </c>
      <c r="D63" s="79">
        <v>1.4930000000000001</v>
      </c>
      <c r="E63" s="79">
        <v>5364</v>
      </c>
      <c r="F63" s="79">
        <v>84.126999999999995</v>
      </c>
      <c r="G63" s="79">
        <v>10.299177822210313</v>
      </c>
      <c r="H63" s="79">
        <v>6.0143214581848987</v>
      </c>
      <c r="I63" s="79">
        <v>3055</v>
      </c>
      <c r="J63" s="79">
        <v>67.972999999999999</v>
      </c>
      <c r="K63" s="79">
        <v>36.957421816316142</v>
      </c>
      <c r="L63" s="100">
        <v>-24.74258341394771</v>
      </c>
      <c r="M63" s="19" t="s">
        <v>2230</v>
      </c>
      <c r="N63" s="19">
        <f>VAR(H63:H64)</f>
        <v>0.21069749410498628</v>
      </c>
      <c r="O63" s="20">
        <f>COUNT(H63:H64)-1</f>
        <v>1</v>
      </c>
      <c r="P63" s="19">
        <f>(N63*O63)</f>
        <v>0.21069749410498628</v>
      </c>
      <c r="R63" s="19">
        <f>VAR(L63:L64)</f>
        <v>3.5037364091251422</v>
      </c>
      <c r="S63" s="20">
        <f>COUNT(L63:L64)-1</f>
        <v>1</v>
      </c>
      <c r="T63" s="19">
        <f>(R63*S63)</f>
        <v>3.5037364091251422</v>
      </c>
      <c r="Y63" s="21" t="s">
        <v>35</v>
      </c>
      <c r="Z63" s="21">
        <v>2</v>
      </c>
      <c r="AA63" s="22">
        <v>39277</v>
      </c>
      <c r="AB63" s="96">
        <v>38.447200566049439</v>
      </c>
      <c r="AC63" s="96">
        <v>-25.393439598709033</v>
      </c>
      <c r="AD63" s="96">
        <v>10.588383856675385</v>
      </c>
      <c r="AE63" s="96">
        <v>8.3867239544310017</v>
      </c>
      <c r="AF63" s="23" t="s">
        <v>2238</v>
      </c>
      <c r="AG63" s="20">
        <f>VAR(AE63:AE64)</f>
        <v>3.4175463410890927</v>
      </c>
      <c r="AH63" s="20">
        <v>1</v>
      </c>
      <c r="AI63" s="20">
        <f>AG63*AH63</f>
        <v>3.4175463410890927</v>
      </c>
      <c r="AJ63" s="20"/>
      <c r="AK63" s="19">
        <f>VAR(AC63:AC64)</f>
        <v>5.3591695026738497</v>
      </c>
      <c r="AL63" s="19">
        <v>1</v>
      </c>
      <c r="AM63" s="19">
        <f>AK63*AL63</f>
        <v>5.3591695026738497</v>
      </c>
    </row>
    <row r="64" spans="1:39">
      <c r="A64" s="78" t="s">
        <v>2233</v>
      </c>
      <c r="B64" s="78" t="s">
        <v>2135</v>
      </c>
      <c r="C64" s="78">
        <v>21</v>
      </c>
      <c r="D64" s="79">
        <v>2.1349999999999998</v>
      </c>
      <c r="E64" s="79">
        <v>5456</v>
      </c>
      <c r="F64" s="79">
        <v>85.57</v>
      </c>
      <c r="G64" s="79">
        <v>7.2972925354304436</v>
      </c>
      <c r="H64" s="79">
        <v>5.3651720237632299</v>
      </c>
      <c r="I64" s="79">
        <v>3130</v>
      </c>
      <c r="J64" s="79">
        <v>70.117999999999995</v>
      </c>
      <c r="K64" s="79">
        <v>26.56228861055569</v>
      </c>
      <c r="L64" s="100">
        <v>-22.095420249681048</v>
      </c>
      <c r="M64" s="19" t="s">
        <v>2230</v>
      </c>
      <c r="Y64" s="21" t="s">
        <v>35</v>
      </c>
      <c r="Z64" s="21">
        <v>1</v>
      </c>
      <c r="AA64" s="22">
        <v>39249</v>
      </c>
      <c r="AB64" s="96">
        <v>44.70238084487913</v>
      </c>
      <c r="AC64" s="96">
        <v>-28.667327044139572</v>
      </c>
      <c r="AD64" s="96">
        <v>12.2103798182721</v>
      </c>
      <c r="AE64" s="96">
        <v>5.7723229365727589</v>
      </c>
      <c r="AF64" s="23" t="s">
        <v>2239</v>
      </c>
      <c r="AG64" s="20"/>
      <c r="AH64" s="20"/>
      <c r="AI64" s="20"/>
      <c r="AJ64" s="20"/>
    </row>
    <row r="65" spans="1:39">
      <c r="A65" s="78" t="s">
        <v>2236</v>
      </c>
      <c r="B65" s="78" t="s">
        <v>2135</v>
      </c>
      <c r="C65" s="78">
        <v>6</v>
      </c>
      <c r="D65" s="79">
        <v>1.27</v>
      </c>
      <c r="E65" s="79">
        <v>4143</v>
      </c>
      <c r="F65" s="79">
        <v>71.295000000000002</v>
      </c>
      <c r="G65" s="79">
        <v>8.1213438109426761</v>
      </c>
      <c r="H65" s="79">
        <v>7.1750126317655747</v>
      </c>
      <c r="I65" s="79">
        <v>2473</v>
      </c>
      <c r="J65" s="79">
        <v>58.164000000000001</v>
      </c>
      <c r="K65" s="79">
        <v>31.071540215724095</v>
      </c>
      <c r="L65" s="100">
        <v>-26.923954202042481</v>
      </c>
      <c r="M65" s="19" t="s">
        <v>2237</v>
      </c>
      <c r="N65" s="19">
        <f>VAR(H65:H66)</f>
        <v>4.4912250684559396E-2</v>
      </c>
      <c r="O65" s="20">
        <f>COUNT(H65:H66)-1</f>
        <v>1</v>
      </c>
      <c r="P65" s="19">
        <f>(N65*O65)</f>
        <v>4.4912250684559396E-2</v>
      </c>
      <c r="R65" s="19">
        <f>VAR(L65:L66)</f>
        <v>0.23079788345147959</v>
      </c>
      <c r="S65" s="20">
        <f>COUNT(L65:L66)-1</f>
        <v>1</v>
      </c>
      <c r="T65" s="19">
        <f>(R65*S65)</f>
        <v>0.23079788345147959</v>
      </c>
      <c r="Y65" s="21" t="s">
        <v>36</v>
      </c>
      <c r="Z65" s="21">
        <v>1</v>
      </c>
      <c r="AA65" s="22">
        <v>39245</v>
      </c>
      <c r="AB65" s="96">
        <v>41.689694294671277</v>
      </c>
      <c r="AC65" s="96">
        <v>-26.020685477173902</v>
      </c>
      <c r="AD65" s="96">
        <v>10.529853214235295</v>
      </c>
      <c r="AE65" s="96">
        <v>6.5087714912963497</v>
      </c>
      <c r="AF65" s="23" t="s">
        <v>2241</v>
      </c>
      <c r="AG65" s="20">
        <f>VAR(AE65:AE66)</f>
        <v>1.5790900767197087</v>
      </c>
      <c r="AH65" s="20">
        <v>1</v>
      </c>
      <c r="AI65" s="20">
        <f>AG65*AH65</f>
        <v>1.5790900767197087</v>
      </c>
      <c r="AJ65" s="20"/>
      <c r="AK65" s="19">
        <f>VAR(AC65:AC66)</f>
        <v>1.2777240764518516</v>
      </c>
      <c r="AL65" s="19">
        <v>1</v>
      </c>
      <c r="AM65" s="19">
        <f>AK65*AL65</f>
        <v>1.2777240764518516</v>
      </c>
    </row>
    <row r="66" spans="1:39">
      <c r="A66" s="78" t="s">
        <v>2236</v>
      </c>
      <c r="B66" s="78" t="s">
        <v>2135</v>
      </c>
      <c r="C66" s="78">
        <v>46</v>
      </c>
      <c r="D66" s="79">
        <v>2.0379999999999998</v>
      </c>
      <c r="E66" s="79">
        <v>5028</v>
      </c>
      <c r="F66" s="79">
        <v>86.972999999999999</v>
      </c>
      <c r="G66" s="79">
        <v>6.1728820863552905</v>
      </c>
      <c r="H66" s="79">
        <v>7.4747199913167188</v>
      </c>
      <c r="I66" s="79">
        <v>3207</v>
      </c>
      <c r="J66" s="79">
        <v>78.183999999999997</v>
      </c>
      <c r="K66" s="79">
        <v>25.916508601190191</v>
      </c>
      <c r="L66" s="100">
        <v>-26.24454580725849</v>
      </c>
      <c r="M66" s="19" t="s">
        <v>2237</v>
      </c>
      <c r="Y66" s="21" t="s">
        <v>36</v>
      </c>
      <c r="Z66" s="21">
        <v>2</v>
      </c>
      <c r="AA66" s="22">
        <v>39316</v>
      </c>
      <c r="AB66" s="96">
        <v>39.669134373836279</v>
      </c>
      <c r="AC66" s="96">
        <v>-24.422108562257481</v>
      </c>
      <c r="AD66" s="96">
        <v>10.373395124420107</v>
      </c>
      <c r="AE66" s="96">
        <v>4.7316445533880351</v>
      </c>
      <c r="AF66" s="23" t="s">
        <v>2242</v>
      </c>
      <c r="AG66" s="20"/>
      <c r="AH66" s="20"/>
      <c r="AI66" s="20"/>
      <c r="AJ66" s="20"/>
    </row>
    <row r="67" spans="1:39">
      <c r="A67" s="78" t="s">
        <v>2240</v>
      </c>
      <c r="B67" s="78" t="s">
        <v>2135</v>
      </c>
      <c r="C67" s="78">
        <v>20</v>
      </c>
      <c r="D67" s="79">
        <v>1.054</v>
      </c>
      <c r="E67" s="79">
        <v>4879</v>
      </c>
      <c r="F67" s="79">
        <v>83.635000000000005</v>
      </c>
      <c r="G67" s="79">
        <v>11.500930066736242</v>
      </c>
      <c r="H67" s="79">
        <v>3.980927859055793</v>
      </c>
      <c r="I67" s="79">
        <v>2874</v>
      </c>
      <c r="J67" s="79">
        <v>68.040999999999997</v>
      </c>
      <c r="K67" s="79">
        <v>43.532745416850084</v>
      </c>
      <c r="L67" s="100">
        <v>-28.682586011812571</v>
      </c>
      <c r="M67" s="19" t="s">
        <v>2237</v>
      </c>
      <c r="N67" s="19">
        <f>VAR(H67:H68)</f>
        <v>8.6056910836122255E-2</v>
      </c>
      <c r="O67" s="20">
        <f>COUNT(H67:H68)-1</f>
        <v>1</v>
      </c>
      <c r="P67" s="19">
        <f>(N67*O67)</f>
        <v>8.6056910836122255E-2</v>
      </c>
      <c r="R67" s="19">
        <f>VAR(L67:L68)</f>
        <v>0.27783688941199092</v>
      </c>
      <c r="S67" s="20">
        <f>COUNT(L67:L68)-1</f>
        <v>1</v>
      </c>
      <c r="T67" s="19">
        <f>(R67*S67)</f>
        <v>0.27783688941199092</v>
      </c>
      <c r="Y67" s="21" t="s">
        <v>37</v>
      </c>
      <c r="Z67" s="21">
        <v>2</v>
      </c>
      <c r="AA67" s="22">
        <v>39321</v>
      </c>
      <c r="AB67" s="96"/>
      <c r="AC67" s="92">
        <v>-21.958543302174967</v>
      </c>
      <c r="AD67" s="92">
        <v>9.6390799435409065</v>
      </c>
      <c r="AE67" s="92">
        <v>1.5429684738585303</v>
      </c>
      <c r="AF67" s="23" t="s">
        <v>2245</v>
      </c>
      <c r="AG67" s="20">
        <f>VAR(AE67:AE68)</f>
        <v>0.56995228027418321</v>
      </c>
      <c r="AH67" s="20">
        <v>1</v>
      </c>
      <c r="AI67" s="20">
        <f>AG67*AH67</f>
        <v>0.56995228027418321</v>
      </c>
      <c r="AJ67" s="20"/>
      <c r="AK67" s="19">
        <f>VAR(AC67:AC68)</f>
        <v>0.18755064643765051</v>
      </c>
      <c r="AL67" s="19">
        <v>1</v>
      </c>
      <c r="AM67" s="19">
        <f>AK67*AL67</f>
        <v>0.18755064643765051</v>
      </c>
    </row>
    <row r="68" spans="1:39">
      <c r="A68" s="78" t="s">
        <v>2240</v>
      </c>
      <c r="B68" s="78" t="s">
        <v>2135</v>
      </c>
      <c r="C68" s="78">
        <v>21</v>
      </c>
      <c r="D68" s="79">
        <v>1.0900000000000001</v>
      </c>
      <c r="E68" s="79">
        <v>4518</v>
      </c>
      <c r="F68" s="79">
        <v>77.912000000000006</v>
      </c>
      <c r="G68" s="79">
        <v>10.36064940922158</v>
      </c>
      <c r="H68" s="79">
        <v>3.5660618304727763</v>
      </c>
      <c r="I68" s="79">
        <v>2803</v>
      </c>
      <c r="J68" s="79">
        <v>66.039000000000001</v>
      </c>
      <c r="K68" s="79">
        <v>40.846379930701929</v>
      </c>
      <c r="L68" s="100">
        <v>-27.937150716951923</v>
      </c>
      <c r="M68" s="19" t="s">
        <v>2237</v>
      </c>
      <c r="Y68" s="21" t="s">
        <v>37</v>
      </c>
      <c r="Z68" s="21">
        <v>1</v>
      </c>
      <c r="AA68" s="22">
        <v>39303</v>
      </c>
      <c r="AB68" s="96">
        <v>43.762667520069279</v>
      </c>
      <c r="AC68" s="96">
        <v>-22.5709984375729</v>
      </c>
      <c r="AD68" s="96">
        <v>11.805989480306188</v>
      </c>
      <c r="AE68" s="96">
        <v>2.6106316045080642</v>
      </c>
      <c r="AF68" s="23" t="s">
        <v>2246</v>
      </c>
      <c r="AG68" s="20"/>
      <c r="AH68" s="20"/>
      <c r="AI68" s="20"/>
      <c r="AJ68" s="20"/>
    </row>
    <row r="69" spans="1:39">
      <c r="A69" s="78" t="s">
        <v>2243</v>
      </c>
      <c r="B69" s="78" t="s">
        <v>2135</v>
      </c>
      <c r="C69" s="78">
        <v>6</v>
      </c>
      <c r="D69" s="79">
        <v>1.2769999999999999</v>
      </c>
      <c r="E69" s="79">
        <v>5962</v>
      </c>
      <c r="F69" s="79">
        <v>99.896000000000001</v>
      </c>
      <c r="G69" s="79">
        <v>11.580632092617073</v>
      </c>
      <c r="H69" s="79">
        <v>4.7033309549812783</v>
      </c>
      <c r="I69" s="79">
        <v>3269</v>
      </c>
      <c r="J69" s="79">
        <v>78.057000000000002</v>
      </c>
      <c r="K69" s="79">
        <v>41.9554592586437</v>
      </c>
      <c r="L69" s="100">
        <v>-28.000819019008489</v>
      </c>
      <c r="M69" s="27" t="s">
        <v>2244</v>
      </c>
      <c r="N69" s="19">
        <f>VAR(H69:H70)</f>
        <v>2.8539465089014854E-2</v>
      </c>
      <c r="O69" s="20">
        <f>COUNT(H69:H70)-1</f>
        <v>1</v>
      </c>
      <c r="P69" s="19">
        <f>(N69*O69)</f>
        <v>2.8539465089014854E-2</v>
      </c>
      <c r="R69" s="19">
        <f>VAR(L69:L70)</f>
        <v>1.3629742731750263</v>
      </c>
      <c r="S69" s="20">
        <f>COUNT(L69:L70)-1</f>
        <v>1</v>
      </c>
      <c r="T69" s="19">
        <f>(R69*S69)</f>
        <v>1.3629742731750263</v>
      </c>
      <c r="Y69" s="21" t="s">
        <v>42</v>
      </c>
      <c r="Z69" s="21">
        <v>1</v>
      </c>
      <c r="AA69" s="22">
        <v>39281</v>
      </c>
      <c r="AB69" s="96">
        <v>47.334596976913815</v>
      </c>
      <c r="AC69" s="96">
        <v>-31.406100649395004</v>
      </c>
      <c r="AD69" s="96">
        <v>11.788125928931649</v>
      </c>
      <c r="AE69" s="96">
        <v>3.0036831797293533</v>
      </c>
      <c r="AF69" s="23" t="s">
        <v>2248</v>
      </c>
      <c r="AG69" s="20">
        <f>VAR(AE69:AE70)</f>
        <v>2.6047380216818181E-4</v>
      </c>
      <c r="AH69" s="20">
        <v>1</v>
      </c>
      <c r="AI69" s="20">
        <f>AG69*AH69</f>
        <v>2.6047380216818181E-4</v>
      </c>
      <c r="AJ69" s="20"/>
      <c r="AK69" s="19">
        <f>VAR(AC69:AC70)</f>
        <v>1.2416368231015551</v>
      </c>
      <c r="AL69" s="19">
        <v>1</v>
      </c>
      <c r="AM69" s="19">
        <f>AK69*AL69</f>
        <v>1.2416368231015551</v>
      </c>
    </row>
    <row r="70" spans="1:39">
      <c r="A70" s="78" t="s">
        <v>2243</v>
      </c>
      <c r="B70" s="78" t="s">
        <v>2135</v>
      </c>
      <c r="C70" s="78">
        <v>46</v>
      </c>
      <c r="D70" s="79">
        <v>1.3740000000000001</v>
      </c>
      <c r="E70" s="79">
        <v>5507</v>
      </c>
      <c r="F70" s="79">
        <v>93.622</v>
      </c>
      <c r="G70" s="79">
        <v>9.8680308080232901</v>
      </c>
      <c r="H70" s="79">
        <v>4.4644189833724246</v>
      </c>
      <c r="I70" s="79">
        <v>3203</v>
      </c>
      <c r="J70" s="79">
        <v>76.968000000000004</v>
      </c>
      <c r="K70" s="79">
        <v>38.158880445903932</v>
      </c>
      <c r="L70" s="100">
        <v>-26.349774335679157</v>
      </c>
      <c r="M70" s="27" t="s">
        <v>2244</v>
      </c>
      <c r="Y70" s="21" t="s">
        <v>42</v>
      </c>
      <c r="Z70" s="21">
        <v>2</v>
      </c>
      <c r="AA70" s="22">
        <v>39351</v>
      </c>
      <c r="AB70" s="96">
        <v>43.383060271118147</v>
      </c>
      <c r="AC70" s="96">
        <v>-32.98194126513097</v>
      </c>
      <c r="AD70" s="96">
        <v>10.320331756141291</v>
      </c>
      <c r="AE70" s="96">
        <v>2.9808589030850352</v>
      </c>
      <c r="AF70" s="23" t="s">
        <v>2249</v>
      </c>
      <c r="AG70" s="20"/>
      <c r="AH70" s="20"/>
      <c r="AI70" s="20"/>
      <c r="AJ70" s="20"/>
    </row>
    <row r="71" spans="1:39">
      <c r="A71" s="78" t="s">
        <v>2247</v>
      </c>
      <c r="B71" s="78" t="s">
        <v>2135</v>
      </c>
      <c r="C71" s="78">
        <v>20</v>
      </c>
      <c r="D71" s="79">
        <v>1.5920000000000001</v>
      </c>
      <c r="E71" s="79">
        <v>6160</v>
      </c>
      <c r="F71" s="79">
        <v>103.77</v>
      </c>
      <c r="G71" s="79">
        <v>10.120364796482413</v>
      </c>
      <c r="H71" s="79">
        <v>2.1926473572671452</v>
      </c>
      <c r="I71" s="79">
        <v>3509</v>
      </c>
      <c r="J71" s="79">
        <v>85.010999999999996</v>
      </c>
      <c r="K71" s="79">
        <v>38.279385322613066</v>
      </c>
      <c r="L71" s="100">
        <v>-29.30172023852974</v>
      </c>
      <c r="M71" s="27" t="s">
        <v>2244</v>
      </c>
      <c r="N71" s="19">
        <f>VAR(H71:H72)</f>
        <v>0.68815140990446899</v>
      </c>
      <c r="O71" s="20">
        <f>COUNT(H71:H72)-1</f>
        <v>1</v>
      </c>
      <c r="P71" s="19">
        <f>(N71*O71)</f>
        <v>0.68815140990446899</v>
      </c>
      <c r="R71" s="19">
        <f>VAR(L71:L72)</f>
        <v>0.32317524716752166</v>
      </c>
      <c r="S71" s="20">
        <f>COUNT(L71:L72)-1</f>
        <v>1</v>
      </c>
      <c r="T71" s="19">
        <f>(R71*S71)</f>
        <v>0.32317524716752166</v>
      </c>
      <c r="Y71" s="21" t="s">
        <v>43</v>
      </c>
      <c r="Z71" s="21">
        <v>2</v>
      </c>
      <c r="AA71" s="22">
        <v>39333</v>
      </c>
      <c r="AB71" s="96">
        <v>45.616470803438816</v>
      </c>
      <c r="AC71" s="96">
        <v>-22.001976890353816</v>
      </c>
      <c r="AD71" s="96">
        <v>12.201659113662977</v>
      </c>
      <c r="AE71" s="96">
        <v>3.0395678272247939</v>
      </c>
      <c r="AF71" s="23" t="s">
        <v>2252</v>
      </c>
      <c r="AG71" s="20">
        <f>VAR(AE71:AE72)</f>
        <v>7.1994588744159552E-2</v>
      </c>
      <c r="AH71" s="20">
        <v>1</v>
      </c>
      <c r="AI71" s="20">
        <f>AG71*AH71</f>
        <v>7.1994588744159552E-2</v>
      </c>
      <c r="AJ71" s="20"/>
      <c r="AK71" s="19">
        <f>VAR(AC71:AC72)</f>
        <v>0.22036415656068858</v>
      </c>
      <c r="AL71" s="19">
        <v>1</v>
      </c>
      <c r="AM71" s="19">
        <f>AK71*AL71</f>
        <v>0.22036415656068858</v>
      </c>
    </row>
    <row r="72" spans="1:39">
      <c r="A72" s="78" t="s">
        <v>2247</v>
      </c>
      <c r="B72" s="78" t="s">
        <v>2135</v>
      </c>
      <c r="C72" s="78">
        <v>21</v>
      </c>
      <c r="D72" s="79">
        <v>2.282</v>
      </c>
      <c r="E72" s="79">
        <v>11368</v>
      </c>
      <c r="F72" s="79">
        <v>187.18</v>
      </c>
      <c r="G72" s="79">
        <v>12.749463193496934</v>
      </c>
      <c r="H72" s="79">
        <v>3.3658066899278603</v>
      </c>
      <c r="I72" s="79">
        <v>5480</v>
      </c>
      <c r="J72" s="79">
        <v>149.46899999999999</v>
      </c>
      <c r="K72" s="79">
        <v>47.008960324156881</v>
      </c>
      <c r="L72" s="100">
        <v>-30.105679500143811</v>
      </c>
      <c r="M72" s="27" t="s">
        <v>2244</v>
      </c>
      <c r="Y72" s="21" t="s">
        <v>43</v>
      </c>
      <c r="Z72" s="21">
        <v>1</v>
      </c>
      <c r="AA72" s="22">
        <v>39331</v>
      </c>
      <c r="AB72" s="96">
        <v>53.501561321985136</v>
      </c>
      <c r="AC72" s="96">
        <v>-21.338103172602182</v>
      </c>
      <c r="AD72" s="96">
        <v>14.57282672437254</v>
      </c>
      <c r="AE72" s="96">
        <v>2.6601087681837439</v>
      </c>
      <c r="AF72" s="23" t="s">
        <v>2253</v>
      </c>
      <c r="AG72" s="20"/>
      <c r="AH72" s="20"/>
      <c r="AI72" s="20"/>
      <c r="AJ72" s="20"/>
    </row>
    <row r="73" spans="1:39">
      <c r="A73" s="78" t="s">
        <v>2250</v>
      </c>
      <c r="B73" s="78" t="s">
        <v>2135</v>
      </c>
      <c r="C73" s="78">
        <v>6</v>
      </c>
      <c r="D73" s="79">
        <v>0.85099999999999998</v>
      </c>
      <c r="E73" s="79">
        <v>3725</v>
      </c>
      <c r="F73" s="79">
        <v>64.203000000000003</v>
      </c>
      <c r="G73" s="79">
        <v>10.840014192319249</v>
      </c>
      <c r="H73" s="79">
        <v>6.0934961031892039</v>
      </c>
      <c r="I73" s="79">
        <v>2146</v>
      </c>
      <c r="J73" s="79">
        <v>49.39</v>
      </c>
      <c r="K73" s="79">
        <v>38.889455613931844</v>
      </c>
      <c r="L73" s="100">
        <v>-26.729289091633252</v>
      </c>
      <c r="M73" s="19" t="s">
        <v>2251</v>
      </c>
      <c r="N73" s="19">
        <f>VAR(H73:H74)</f>
        <v>5.352224294670095E-4</v>
      </c>
      <c r="O73" s="20">
        <f>COUNT(H73:H74)-1</f>
        <v>1</v>
      </c>
      <c r="P73" s="19">
        <f>(N73*O73)</f>
        <v>5.352224294670095E-4</v>
      </c>
      <c r="R73" s="19">
        <f>VAR(L73:L74)</f>
        <v>2.518512375696329</v>
      </c>
      <c r="S73" s="20">
        <f>COUNT(L73:L74)-1</f>
        <v>1</v>
      </c>
      <c r="T73" s="19">
        <f>(R73*S73)</f>
        <v>2.518512375696329</v>
      </c>
      <c r="Y73" s="21" t="s">
        <v>45</v>
      </c>
      <c r="Z73" s="21">
        <v>2</v>
      </c>
      <c r="AA73" s="22">
        <v>39281</v>
      </c>
      <c r="AB73" s="96">
        <v>43.14273579236</v>
      </c>
      <c r="AC73" s="96">
        <v>-21.349428226529156</v>
      </c>
      <c r="AD73" s="96">
        <v>11.430264447807335</v>
      </c>
      <c r="AE73" s="96">
        <v>6.3863195023967307</v>
      </c>
      <c r="AF73" s="23" t="s">
        <v>2255</v>
      </c>
      <c r="AG73" s="20">
        <f>VAR(AE73:AE74)</f>
        <v>1.1953177896535578</v>
      </c>
      <c r="AH73" s="20">
        <v>1</v>
      </c>
      <c r="AI73" s="20">
        <f>AG73*AH73</f>
        <v>1.1953177896535578</v>
      </c>
      <c r="AJ73" s="20"/>
      <c r="AK73" s="19">
        <f>VAR(AC73:AC74)</f>
        <v>0.80898568791141956</v>
      </c>
      <c r="AL73" s="19">
        <v>1</v>
      </c>
      <c r="AM73" s="19">
        <f>AK73*AL73</f>
        <v>0.80898568791141956</v>
      </c>
    </row>
    <row r="74" spans="1:39">
      <c r="A74" s="78" t="s">
        <v>2250</v>
      </c>
      <c r="B74" s="78" t="s">
        <v>2135</v>
      </c>
      <c r="C74" s="78">
        <v>46</v>
      </c>
      <c r="D74" s="79">
        <v>1.0109999999999999</v>
      </c>
      <c r="E74" s="79">
        <v>4629</v>
      </c>
      <c r="F74" s="79">
        <v>81.022000000000006</v>
      </c>
      <c r="G74" s="79">
        <v>11.514414471376778</v>
      </c>
      <c r="H74" s="79">
        <v>6.0607784495610169</v>
      </c>
      <c r="I74" s="79">
        <v>2669</v>
      </c>
      <c r="J74" s="79">
        <v>63.363999999999997</v>
      </c>
      <c r="K74" s="79">
        <v>42.484386375305242</v>
      </c>
      <c r="L74" s="100">
        <v>-24.484957397922926</v>
      </c>
      <c r="M74" s="19" t="s">
        <v>2251</v>
      </c>
      <c r="Y74" s="21" t="s">
        <v>45</v>
      </c>
      <c r="Z74" s="21">
        <v>1</v>
      </c>
      <c r="AA74" s="22">
        <v>39245</v>
      </c>
      <c r="AB74" s="96">
        <v>43.503264656430417</v>
      </c>
      <c r="AC74" s="96">
        <v>-22.621423264185687</v>
      </c>
      <c r="AD74" s="96">
        <v>11.291132467933565</v>
      </c>
      <c r="AE74" s="96">
        <v>7.9324875331447258</v>
      </c>
      <c r="AF74" s="23" t="s">
        <v>2256</v>
      </c>
      <c r="AG74" s="20"/>
      <c r="AH74" s="20"/>
      <c r="AI74" s="20"/>
      <c r="AJ74" s="20"/>
    </row>
    <row r="75" spans="1:39">
      <c r="A75" s="78" t="s">
        <v>2254</v>
      </c>
      <c r="B75" s="78" t="s">
        <v>2135</v>
      </c>
      <c r="C75" s="78">
        <v>20</v>
      </c>
      <c r="D75" s="79">
        <v>1.738</v>
      </c>
      <c r="E75" s="79">
        <v>3585</v>
      </c>
      <c r="F75" s="79">
        <v>61.814</v>
      </c>
      <c r="G75" s="79">
        <v>5.0986073629551214</v>
      </c>
      <c r="H75" s="79">
        <v>5.8163591317442416</v>
      </c>
      <c r="I75" s="79">
        <v>2326</v>
      </c>
      <c r="J75" s="79">
        <v>53.914000000000001</v>
      </c>
      <c r="K75" s="79">
        <v>20.79521795272727</v>
      </c>
      <c r="L75" s="100">
        <v>-23.199417022350278</v>
      </c>
      <c r="M75" s="19" t="s">
        <v>2251</v>
      </c>
      <c r="N75" s="19">
        <f>VAR(H75:H76)</f>
        <v>9.6991616174755321E-4</v>
      </c>
      <c r="O75" s="20">
        <f>COUNT(H75:H76)-1</f>
        <v>1</v>
      </c>
      <c r="P75" s="19">
        <f>(N75*O75)</f>
        <v>9.6991616174755321E-4</v>
      </c>
      <c r="R75" s="19">
        <f>VAR(L75:L76)</f>
        <v>0.10496987462027393</v>
      </c>
      <c r="S75" s="20">
        <f>COUNT(L75:L76)-1</f>
        <v>1</v>
      </c>
      <c r="T75" s="19">
        <f>(R75*S75)</f>
        <v>0.10496987462027393</v>
      </c>
      <c r="Y75" s="21" t="s">
        <v>46</v>
      </c>
      <c r="Z75" s="21">
        <v>1</v>
      </c>
      <c r="AA75" s="22">
        <v>39290</v>
      </c>
      <c r="AB75" s="96">
        <v>39.238032105125747</v>
      </c>
      <c r="AC75" s="96">
        <v>-21.911397723053849</v>
      </c>
      <c r="AD75" s="96">
        <v>10.545195198428768</v>
      </c>
      <c r="AE75" s="96">
        <v>10.558008020801646</v>
      </c>
      <c r="AF75" s="23" t="s">
        <v>2259</v>
      </c>
      <c r="AG75" s="20">
        <f>VAR(AE75:AE76)</f>
        <v>3.5885645512243798</v>
      </c>
      <c r="AH75" s="20">
        <v>1</v>
      </c>
      <c r="AI75" s="20">
        <f>AG75*AH75</f>
        <v>3.5885645512243798</v>
      </c>
      <c r="AJ75" s="20"/>
      <c r="AK75" s="19">
        <f>VAR(AC75:AC76)</f>
        <v>7.0052472312459182</v>
      </c>
      <c r="AL75" s="19">
        <v>1</v>
      </c>
      <c r="AM75" s="19">
        <f>AK75*AL75</f>
        <v>7.0052472312459182</v>
      </c>
    </row>
    <row r="76" spans="1:39">
      <c r="A76" s="78" t="s">
        <v>2254</v>
      </c>
      <c r="B76" s="78" t="s">
        <v>2135</v>
      </c>
      <c r="C76" s="78">
        <v>21</v>
      </c>
      <c r="D76" s="79">
        <v>2.8159999999999998</v>
      </c>
      <c r="E76" s="79">
        <v>7003</v>
      </c>
      <c r="F76" s="79">
        <v>118.009</v>
      </c>
      <c r="G76" s="79">
        <v>6.0071272176240198</v>
      </c>
      <c r="H76" s="79">
        <v>5.7723156041437518</v>
      </c>
      <c r="I76" s="79">
        <v>4049</v>
      </c>
      <c r="J76" s="79">
        <v>102.42400000000001</v>
      </c>
      <c r="K76" s="79">
        <v>24.387047007563069</v>
      </c>
      <c r="L76" s="100">
        <v>-22.7412251965387</v>
      </c>
      <c r="M76" s="19" t="s">
        <v>2251</v>
      </c>
      <c r="Y76" s="21" t="s">
        <v>46</v>
      </c>
      <c r="Z76" s="21">
        <v>2</v>
      </c>
      <c r="AA76" s="22">
        <v>39329</v>
      </c>
      <c r="AB76" s="96">
        <v>22.654418706558477</v>
      </c>
      <c r="AC76" s="96">
        <v>-25.654457228657765</v>
      </c>
      <c r="AD76" s="96">
        <v>5.7076014502201122</v>
      </c>
      <c r="AE76" s="96">
        <v>7.8789915776925712</v>
      </c>
      <c r="AF76" s="23" t="s">
        <v>2260</v>
      </c>
      <c r="AG76" s="20"/>
      <c r="AH76" s="20"/>
      <c r="AI76" s="20"/>
      <c r="AJ76" s="20"/>
    </row>
    <row r="77" spans="1:39">
      <c r="A77" s="78" t="s">
        <v>2257</v>
      </c>
      <c r="B77" s="78" t="s">
        <v>2135</v>
      </c>
      <c r="C77" s="78">
        <v>6</v>
      </c>
      <c r="D77" s="79">
        <v>3.528</v>
      </c>
      <c r="E77" s="79">
        <v>4768</v>
      </c>
      <c r="F77" s="79">
        <v>80.616</v>
      </c>
      <c r="G77" s="79">
        <v>3.3606742992625844</v>
      </c>
      <c r="H77" s="79">
        <v>3.8411521487716929</v>
      </c>
      <c r="I77" s="79">
        <v>3173</v>
      </c>
      <c r="J77" s="79">
        <v>75.923000000000002</v>
      </c>
      <c r="K77" s="79">
        <v>14.895062388589571</v>
      </c>
      <c r="L77" s="100">
        <v>-23.373651685168053</v>
      </c>
      <c r="M77" s="19" t="s">
        <v>2258</v>
      </c>
      <c r="N77" s="19">
        <f>VAR(H77:H78)</f>
        <v>0.22110696213910716</v>
      </c>
      <c r="O77" s="20">
        <f>COUNT(H77:H78)-1</f>
        <v>1</v>
      </c>
      <c r="P77" s="19">
        <f>(N77*O77)</f>
        <v>0.22110696213910716</v>
      </c>
      <c r="R77" s="19">
        <f>VAR(L77:L78)</f>
        <v>0.9278728681493047</v>
      </c>
      <c r="S77" s="20">
        <f>COUNT(L77:L78)-1</f>
        <v>1</v>
      </c>
      <c r="T77" s="19">
        <f>(R77*S77)</f>
        <v>0.9278728681493047</v>
      </c>
      <c r="Y77" s="21" t="s">
        <v>47</v>
      </c>
      <c r="Z77" s="21">
        <v>2</v>
      </c>
      <c r="AA77" s="22">
        <v>39338</v>
      </c>
      <c r="AB77" s="97">
        <v>39.951145523540738</v>
      </c>
      <c r="AC77" s="97">
        <v>-24.304663717662159</v>
      </c>
      <c r="AD77" s="97">
        <v>10.233202818074071</v>
      </c>
      <c r="AE77" s="97">
        <v>3.8866499963160615</v>
      </c>
      <c r="AF77" s="23" t="s">
        <v>2262</v>
      </c>
      <c r="AG77" s="20">
        <f>VAR(AE77:AE78)</f>
        <v>0.16384696103554974</v>
      </c>
      <c r="AH77" s="20">
        <v>1</v>
      </c>
      <c r="AI77" s="20">
        <f>AG77*AH77</f>
        <v>0.16384696103554974</v>
      </c>
      <c r="AJ77" s="20"/>
      <c r="AK77" s="19">
        <f>VAR(AC77:AC78)</f>
        <v>1.3850756385863148</v>
      </c>
      <c r="AL77" s="19">
        <v>1</v>
      </c>
      <c r="AM77" s="19">
        <f>AK77*AL77</f>
        <v>1.3850756385863148</v>
      </c>
    </row>
    <row r="78" spans="1:39">
      <c r="A78" s="78" t="s">
        <v>2257</v>
      </c>
      <c r="B78" s="78" t="s">
        <v>2135</v>
      </c>
      <c r="C78" s="78">
        <v>46</v>
      </c>
      <c r="D78" s="79">
        <v>2.79</v>
      </c>
      <c r="E78" s="79">
        <v>4545</v>
      </c>
      <c r="F78" s="79">
        <v>76.576999999999998</v>
      </c>
      <c r="G78" s="79">
        <v>4.1354419222648025</v>
      </c>
      <c r="H78" s="79">
        <v>3.1761604764342009</v>
      </c>
      <c r="I78" s="79">
        <v>3024</v>
      </c>
      <c r="J78" s="79">
        <v>71.447000000000003</v>
      </c>
      <c r="K78" s="79">
        <v>17.811393130070254</v>
      </c>
      <c r="L78" s="100">
        <v>-24.735909273254318</v>
      </c>
      <c r="M78" s="19" t="s">
        <v>2258</v>
      </c>
      <c r="Y78" s="21" t="s">
        <v>47</v>
      </c>
      <c r="Z78" s="21">
        <v>1</v>
      </c>
      <c r="AA78" s="22">
        <v>39333</v>
      </c>
      <c r="AB78" s="97">
        <v>44.031809514908986</v>
      </c>
      <c r="AC78" s="97">
        <v>-25.969040861572946</v>
      </c>
      <c r="AD78" s="97">
        <v>12.795941320146008</v>
      </c>
      <c r="AE78" s="97">
        <v>3.3142044337766183</v>
      </c>
      <c r="AF78" s="23" t="s">
        <v>2263</v>
      </c>
      <c r="AG78" s="20"/>
      <c r="AH78" s="20"/>
      <c r="AI78" s="20"/>
      <c r="AJ78" s="20"/>
    </row>
    <row r="79" spans="1:39">
      <c r="A79" s="78" t="s">
        <v>2261</v>
      </c>
      <c r="B79" s="78" t="s">
        <v>2135</v>
      </c>
      <c r="C79" s="78">
        <v>20</v>
      </c>
      <c r="D79" s="79">
        <v>1.0329999999999999</v>
      </c>
      <c r="E79" s="79">
        <v>4197</v>
      </c>
      <c r="F79" s="79">
        <v>71.177999999999997</v>
      </c>
      <c r="G79" s="79">
        <v>10.125629312758953</v>
      </c>
      <c r="H79" s="79">
        <v>3.3383228190589094</v>
      </c>
      <c r="I79" s="79">
        <v>2400</v>
      </c>
      <c r="J79" s="79">
        <v>54.753999999999998</v>
      </c>
      <c r="K79" s="79">
        <v>35.99268236282672</v>
      </c>
      <c r="L79" s="100">
        <v>-23.692340021989615</v>
      </c>
      <c r="M79" s="19" t="s">
        <v>2258</v>
      </c>
      <c r="N79" s="19">
        <f>VAR(H79:H80)</f>
        <v>0.11832623131302972</v>
      </c>
      <c r="O79" s="20">
        <f>COUNT(H79:H80)-1</f>
        <v>1</v>
      </c>
      <c r="P79" s="19">
        <f>(N79*O79)</f>
        <v>0.11832623131302972</v>
      </c>
      <c r="R79" s="19">
        <f>VAR(L79:L80)</f>
        <v>8.2208404201845248E-2</v>
      </c>
      <c r="S79" s="20">
        <f>COUNT(L79:L80)-1</f>
        <v>1</v>
      </c>
      <c r="T79" s="19">
        <f>(R79*S79)</f>
        <v>8.2208404201845248E-2</v>
      </c>
      <c r="Y79" s="21" t="s">
        <v>49</v>
      </c>
      <c r="Z79" s="21">
        <v>2</v>
      </c>
      <c r="AA79" s="22">
        <v>39310</v>
      </c>
      <c r="AB79" s="96">
        <v>30.199363672620326</v>
      </c>
      <c r="AC79" s="96">
        <v>-15.378943079368224</v>
      </c>
      <c r="AD79" s="96">
        <v>7.8976878392513354</v>
      </c>
      <c r="AE79" s="96">
        <v>2.5010041516440609</v>
      </c>
      <c r="AF79" s="23" t="s">
        <v>2266</v>
      </c>
      <c r="AG79" s="20">
        <f>VAR(AE79:AE80)</f>
        <v>2.1507588049152915</v>
      </c>
      <c r="AH79" s="20">
        <v>1</v>
      </c>
      <c r="AI79" s="20">
        <f>AG79*AH79</f>
        <v>2.1507588049152915</v>
      </c>
      <c r="AJ79" s="20"/>
      <c r="AK79" s="19">
        <f>VAR(AC79:AC80)</f>
        <v>1.2124832541448358</v>
      </c>
      <c r="AL79" s="19">
        <v>1</v>
      </c>
      <c r="AM79" s="19">
        <f>AK79*AL79</f>
        <v>1.2124832541448358</v>
      </c>
    </row>
    <row r="80" spans="1:39">
      <c r="A80" s="78" t="s">
        <v>2261</v>
      </c>
      <c r="B80" s="78" t="s">
        <v>2135</v>
      </c>
      <c r="C80" s="78">
        <v>21</v>
      </c>
      <c r="D80" s="79">
        <v>1.052</v>
      </c>
      <c r="E80" s="79">
        <v>4672</v>
      </c>
      <c r="F80" s="79">
        <v>78.972999999999999</v>
      </c>
      <c r="G80" s="79">
        <v>11.035244628568154</v>
      </c>
      <c r="H80" s="79">
        <v>2.8518534339727979</v>
      </c>
      <c r="I80" s="79">
        <v>2684</v>
      </c>
      <c r="J80" s="79">
        <v>61.987000000000002</v>
      </c>
      <c r="K80" s="79">
        <v>39.990934733665398</v>
      </c>
      <c r="L80" s="100">
        <v>-24.097823447549391</v>
      </c>
      <c r="M80" s="19" t="s">
        <v>2258</v>
      </c>
      <c r="Y80" s="21" t="s">
        <v>49</v>
      </c>
      <c r="Z80" s="21">
        <v>1</v>
      </c>
      <c r="AA80" s="22">
        <v>39275</v>
      </c>
      <c r="AB80" s="92">
        <v>38.856193173508927</v>
      </c>
      <c r="AC80" s="92">
        <v>-16.936173476030731</v>
      </c>
      <c r="AD80" s="92">
        <v>10.541894628849999</v>
      </c>
      <c r="AE80" s="92">
        <v>4.5750141829193645</v>
      </c>
      <c r="AF80" s="23" t="s">
        <v>2267</v>
      </c>
      <c r="AG80" s="20"/>
      <c r="AH80" s="20"/>
      <c r="AI80" s="20"/>
      <c r="AJ80" s="20"/>
    </row>
    <row r="81" spans="1:39">
      <c r="A81" s="78" t="s">
        <v>2264</v>
      </c>
      <c r="B81" s="78" t="s">
        <v>2135</v>
      </c>
      <c r="C81" s="78">
        <v>6</v>
      </c>
      <c r="D81" s="79">
        <v>1.01</v>
      </c>
      <c r="E81" s="79">
        <v>4366</v>
      </c>
      <c r="F81" s="79">
        <v>90.566999999999993</v>
      </c>
      <c r="G81" s="79">
        <v>11.248936537922376</v>
      </c>
      <c r="H81" s="79">
        <v>5.8329680909392634</v>
      </c>
      <c r="I81" s="79">
        <v>2094</v>
      </c>
      <c r="J81" s="79">
        <v>56.844000000000001</v>
      </c>
      <c r="K81" s="79">
        <v>39.287796606577423</v>
      </c>
      <c r="L81" s="100">
        <v>-20.502750783700932</v>
      </c>
      <c r="M81" s="19" t="s">
        <v>2265</v>
      </c>
      <c r="N81" s="19">
        <f>VAR(H81:H82)</f>
        <v>6.0280688939766697E-3</v>
      </c>
      <c r="O81" s="20">
        <f>COUNT(H81:H82)-1</f>
        <v>1</v>
      </c>
      <c r="P81" s="19">
        <f>(N81*O81)</f>
        <v>6.0280688939766697E-3</v>
      </c>
      <c r="R81" s="19">
        <f>VAR(L81:L82)</f>
        <v>0.22264566825917048</v>
      </c>
      <c r="S81" s="20">
        <f>COUNT(L81:L82)-1</f>
        <v>1</v>
      </c>
      <c r="T81" s="19">
        <f>(R81*S81)</f>
        <v>0.22264566825917048</v>
      </c>
      <c r="Y81" s="21" t="s">
        <v>50</v>
      </c>
      <c r="Z81" s="21">
        <v>1</v>
      </c>
      <c r="AA81" s="22">
        <v>39334</v>
      </c>
      <c r="AB81" s="96">
        <v>24.619502190753927</v>
      </c>
      <c r="AC81" s="96">
        <v>-28.310514319857447</v>
      </c>
      <c r="AD81" s="96">
        <v>6.3365838301477755</v>
      </c>
      <c r="AE81" s="96">
        <v>3.7901259064393233</v>
      </c>
      <c r="AF81" s="23" t="s">
        <v>2269</v>
      </c>
      <c r="AG81" s="20">
        <f>VAR(AE81:AE82)</f>
        <v>0.48598385584357828</v>
      </c>
      <c r="AH81" s="20">
        <v>1</v>
      </c>
      <c r="AI81" s="20">
        <f>AG81*AH81</f>
        <v>0.48598385584357828</v>
      </c>
      <c r="AJ81" s="20"/>
      <c r="AK81" s="19">
        <f>VAR(AC81:AC82)</f>
        <v>0.3641674016866705</v>
      </c>
      <c r="AL81" s="19">
        <v>1</v>
      </c>
      <c r="AM81" s="19">
        <f>AK81*AL81</f>
        <v>0.3641674016866705</v>
      </c>
    </row>
    <row r="82" spans="1:39">
      <c r="A82" s="78" t="s">
        <v>2264</v>
      </c>
      <c r="B82" s="78" t="s">
        <v>2135</v>
      </c>
      <c r="C82" s="78">
        <v>46</v>
      </c>
      <c r="D82" s="79">
        <v>1.141</v>
      </c>
      <c r="E82" s="79">
        <v>5085</v>
      </c>
      <c r="F82" s="79">
        <v>99.317999999999998</v>
      </c>
      <c r="G82" s="79">
        <v>11.315487652093251</v>
      </c>
      <c r="H82" s="79">
        <v>5.7231676456398324</v>
      </c>
      <c r="I82" s="79">
        <v>2894</v>
      </c>
      <c r="J82" s="79">
        <v>69.977000000000004</v>
      </c>
      <c r="K82" s="79">
        <v>41.74580397028361</v>
      </c>
      <c r="L82" s="100">
        <v>-19.835449250270699</v>
      </c>
      <c r="M82" s="19" t="s">
        <v>2265</v>
      </c>
      <c r="Y82" s="21" t="s">
        <v>50</v>
      </c>
      <c r="Z82" s="21">
        <v>2</v>
      </c>
      <c r="AA82" s="22">
        <v>39335</v>
      </c>
      <c r="AB82" s="96">
        <v>29.425401755404152</v>
      </c>
      <c r="AC82" s="96">
        <v>-27.457088984298828</v>
      </c>
      <c r="AD82" s="96">
        <v>8.0382934660559098</v>
      </c>
      <c r="AE82" s="96">
        <v>4.7760101347781161</v>
      </c>
      <c r="AF82" s="23" t="s">
        <v>2270</v>
      </c>
      <c r="AG82" s="20"/>
      <c r="AH82" s="20"/>
      <c r="AI82" s="20"/>
      <c r="AJ82" s="20"/>
    </row>
    <row r="83" spans="1:39">
      <c r="A83" s="78" t="s">
        <v>2268</v>
      </c>
      <c r="B83" s="78" t="s">
        <v>2135</v>
      </c>
      <c r="C83" s="78">
        <v>20</v>
      </c>
      <c r="D83" s="79">
        <v>1.569</v>
      </c>
      <c r="E83" s="79">
        <v>6208</v>
      </c>
      <c r="F83" s="79">
        <v>121.083</v>
      </c>
      <c r="G83" s="79">
        <v>10.034494712657745</v>
      </c>
      <c r="H83" s="79">
        <v>4.0201683610611969</v>
      </c>
      <c r="I83" s="79">
        <v>3622</v>
      </c>
      <c r="J83" s="79">
        <v>90.984999999999999</v>
      </c>
      <c r="K83" s="79">
        <v>40.229758271637991</v>
      </c>
      <c r="L83" s="100">
        <v>-24.915023720888755</v>
      </c>
      <c r="M83" s="19" t="s">
        <v>2265</v>
      </c>
      <c r="N83" s="19">
        <f>VAR(H83:H84)</f>
        <v>4.9716148137059012E-2</v>
      </c>
      <c r="O83" s="20">
        <f>COUNT(H83:H84)-1</f>
        <v>1</v>
      </c>
      <c r="P83" s="19">
        <f>(N83*O83)</f>
        <v>4.9716148137059012E-2</v>
      </c>
      <c r="R83" s="19">
        <f>VAR(L83:L84)</f>
        <v>3.0154604659459925</v>
      </c>
      <c r="S83" s="20">
        <f>COUNT(L83:L84)-1</f>
        <v>1</v>
      </c>
      <c r="T83" s="19">
        <f>(R83*S83)</f>
        <v>3.0154604659459925</v>
      </c>
      <c r="Y83" s="21" t="s">
        <v>51</v>
      </c>
      <c r="Z83" s="21">
        <v>2</v>
      </c>
      <c r="AA83" s="22">
        <v>39344</v>
      </c>
      <c r="AB83" s="96">
        <v>46.715780308413166</v>
      </c>
      <c r="AC83" s="96">
        <v>-28.233428503274233</v>
      </c>
      <c r="AD83" s="96">
        <v>12.624396207200908</v>
      </c>
      <c r="AE83" s="96">
        <v>2.6359142739277468</v>
      </c>
      <c r="AF83" s="23" t="s">
        <v>2273</v>
      </c>
      <c r="AG83" s="20">
        <f>VAR(AE83:AE84)</f>
        <v>0.27033489453300774</v>
      </c>
      <c r="AH83" s="20">
        <v>1</v>
      </c>
      <c r="AI83" s="20">
        <f>AG83*AH83</f>
        <v>0.27033489453300774</v>
      </c>
      <c r="AJ83" s="20"/>
      <c r="AK83" s="19">
        <f>VAR(AC83:AC84)</f>
        <v>0.43523049921186985</v>
      </c>
      <c r="AL83" s="19">
        <v>1</v>
      </c>
      <c r="AM83" s="19">
        <f>AK83*AL83</f>
        <v>0.43523049921186985</v>
      </c>
    </row>
    <row r="84" spans="1:39">
      <c r="A84" s="78" t="s">
        <v>2268</v>
      </c>
      <c r="B84" s="78" t="s">
        <v>2135</v>
      </c>
      <c r="C84" s="78">
        <v>21</v>
      </c>
      <c r="D84" s="79">
        <v>1.9079999999999999</v>
      </c>
      <c r="E84" s="79">
        <v>8295</v>
      </c>
      <c r="F84" s="79">
        <v>158.524</v>
      </c>
      <c r="G84" s="79">
        <v>10.820137357898952</v>
      </c>
      <c r="H84" s="79">
        <v>3.7048394910316387</v>
      </c>
      <c r="I84" s="79">
        <v>4551</v>
      </c>
      <c r="J84" s="79">
        <v>119.508</v>
      </c>
      <c r="K84" s="79">
        <v>43.429067323026416</v>
      </c>
      <c r="L84" s="100">
        <v>-22.459230380256855</v>
      </c>
      <c r="M84" s="19" t="s">
        <v>2265</v>
      </c>
      <c r="Y84" s="21" t="s">
        <v>51</v>
      </c>
      <c r="Z84" s="21">
        <v>1</v>
      </c>
      <c r="AA84" s="22">
        <v>39266</v>
      </c>
      <c r="AB84" s="96">
        <v>45.308350027892658</v>
      </c>
      <c r="AC84" s="96">
        <v>-29.166413496949769</v>
      </c>
      <c r="AD84" s="96">
        <v>12.312769427941509</v>
      </c>
      <c r="AE84" s="96">
        <v>1.9006117585872846</v>
      </c>
      <c r="AF84" s="23" t="s">
        <v>2274</v>
      </c>
      <c r="AG84" s="20"/>
      <c r="AH84" s="20"/>
      <c r="AI84" s="20"/>
      <c r="AJ84" s="20"/>
    </row>
    <row r="85" spans="1:39">
      <c r="A85" s="78" t="s">
        <v>2271</v>
      </c>
      <c r="B85" s="78" t="s">
        <v>2135</v>
      </c>
      <c r="C85" s="78">
        <v>6</v>
      </c>
      <c r="D85" s="79">
        <v>1.4879999999999995</v>
      </c>
      <c r="E85" s="79">
        <v>5029</v>
      </c>
      <c r="F85" s="79">
        <v>78.427999999999997</v>
      </c>
      <c r="G85" s="79">
        <v>10.042043478221402</v>
      </c>
      <c r="H85" s="79">
        <v>12.135550100811308</v>
      </c>
      <c r="I85" s="79">
        <v>3397</v>
      </c>
      <c r="J85" s="79">
        <v>73.643000000000001</v>
      </c>
      <c r="K85" s="79">
        <v>35.591745045322597</v>
      </c>
      <c r="L85" s="100">
        <v>-25.167441052123394</v>
      </c>
      <c r="M85" s="19" t="s">
        <v>2272</v>
      </c>
      <c r="N85" s="19">
        <f>VAR(H85:H86)</f>
        <v>0.70770615075264376</v>
      </c>
      <c r="O85" s="20">
        <f>COUNT(H85:H86)-1</f>
        <v>1</v>
      </c>
      <c r="P85" s="19">
        <f>(N85*O85)</f>
        <v>0.70770615075264376</v>
      </c>
      <c r="R85" s="19">
        <f>VAR(L85:L86)</f>
        <v>0.12198466040691003</v>
      </c>
      <c r="S85" s="20">
        <f>COUNT(L85:L86)-1</f>
        <v>1</v>
      </c>
      <c r="T85" s="19">
        <f>(R85*S85)</f>
        <v>0.12198466040691003</v>
      </c>
      <c r="Y85" s="21" t="s">
        <v>52</v>
      </c>
      <c r="Z85" s="21">
        <v>1</v>
      </c>
      <c r="AA85" s="22">
        <v>39246</v>
      </c>
      <c r="AB85" s="96">
        <v>43.290717714558284</v>
      </c>
      <c r="AC85" s="96">
        <v>-21.431495323968569</v>
      </c>
      <c r="AD85" s="96">
        <v>10.582733425882351</v>
      </c>
      <c r="AE85" s="96">
        <v>5.4586705806492537</v>
      </c>
      <c r="AF85" s="23" t="s">
        <v>2276</v>
      </c>
      <c r="AG85" s="20">
        <f>VAR(AE85:AE86)</f>
        <v>2.9870776139269708</v>
      </c>
      <c r="AH85" s="20">
        <v>1</v>
      </c>
      <c r="AI85" s="20">
        <f>AG85*AH85</f>
        <v>2.9870776139269708</v>
      </c>
      <c r="AJ85" s="20"/>
      <c r="AK85" s="19">
        <f>VAR(AC85:AC86)</f>
        <v>10.91486791208456</v>
      </c>
      <c r="AL85" s="19">
        <v>1</v>
      </c>
      <c r="AM85" s="19">
        <f>AK85*AL85</f>
        <v>10.91486791208456</v>
      </c>
    </row>
    <row r="86" spans="1:39">
      <c r="A86" s="78" t="s">
        <v>2271</v>
      </c>
      <c r="B86" s="78" t="s">
        <v>2135</v>
      </c>
      <c r="C86" s="78">
        <v>46</v>
      </c>
      <c r="D86" s="79">
        <v>1.8149999999999977</v>
      </c>
      <c r="E86" s="79">
        <v>4630</v>
      </c>
      <c r="F86" s="79">
        <v>64.716999999999999</v>
      </c>
      <c r="G86" s="79">
        <v>6.736742888939931</v>
      </c>
      <c r="H86" s="79">
        <v>10.945839084847647</v>
      </c>
      <c r="I86" s="79">
        <v>3139</v>
      </c>
      <c r="J86" s="79">
        <v>63.143000000000001</v>
      </c>
      <c r="K86" s="79">
        <v>24.761618946468349</v>
      </c>
      <c r="L86" s="100">
        <v>-25.661373558457832</v>
      </c>
      <c r="M86" s="19" t="s">
        <v>2272</v>
      </c>
      <c r="Y86" s="21" t="s">
        <v>52</v>
      </c>
      <c r="Z86" s="21">
        <v>2</v>
      </c>
      <c r="AA86" s="22">
        <v>39303</v>
      </c>
      <c r="AB86" s="96">
        <v>43.994969958883374</v>
      </c>
      <c r="AC86" s="96">
        <v>-16.759265040242258</v>
      </c>
      <c r="AD86" s="96">
        <v>10.345217137333981</v>
      </c>
      <c r="AE86" s="96">
        <v>3.0144620732068219</v>
      </c>
      <c r="AF86" s="23" t="s">
        <v>2277</v>
      </c>
      <c r="AG86" s="20"/>
      <c r="AH86" s="20"/>
      <c r="AI86" s="20"/>
      <c r="AJ86" s="20"/>
    </row>
    <row r="87" spans="1:39">
      <c r="A87" s="78" t="s">
        <v>2275</v>
      </c>
      <c r="B87" s="78" t="s">
        <v>2135</v>
      </c>
      <c r="C87" s="78">
        <v>20</v>
      </c>
      <c r="D87" s="79">
        <v>1.0189999999999999</v>
      </c>
      <c r="E87" s="79">
        <v>2341</v>
      </c>
      <c r="F87" s="79">
        <v>48.93</v>
      </c>
      <c r="G87" s="79">
        <v>9.1259391978017668</v>
      </c>
      <c r="H87" s="79">
        <v>-2.1050567515717846</v>
      </c>
      <c r="I87" s="79">
        <v>2296</v>
      </c>
      <c r="J87" s="79">
        <v>59.656999999999996</v>
      </c>
      <c r="K87" s="79">
        <v>42.420506139941118</v>
      </c>
      <c r="L87" s="100">
        <v>-15.863670794006433</v>
      </c>
      <c r="M87" s="19" t="s">
        <v>2272</v>
      </c>
      <c r="N87" s="19">
        <f>VAR(H87:H88)</f>
        <v>3.2858546880352862E-2</v>
      </c>
      <c r="O87" s="20">
        <f>COUNT(H87:H88)-1</f>
        <v>1</v>
      </c>
      <c r="P87" s="19">
        <f>(N87*O87)</f>
        <v>3.2858546880352862E-2</v>
      </c>
      <c r="R87" s="19">
        <f>VAR(L87:L88)</f>
        <v>0.75533191713285996</v>
      </c>
      <c r="S87" s="20">
        <f>COUNT(L87:L88)-1</f>
        <v>1</v>
      </c>
      <c r="T87" s="19">
        <f>(R87*S87)</f>
        <v>0.75533191713285996</v>
      </c>
      <c r="Y87" s="21" t="s">
        <v>53</v>
      </c>
      <c r="Z87" s="21">
        <v>2</v>
      </c>
      <c r="AA87" s="22">
        <v>39314</v>
      </c>
      <c r="AB87" s="96">
        <v>40.245500034825952</v>
      </c>
      <c r="AC87" s="96">
        <v>-21.754022637512058</v>
      </c>
      <c r="AD87" s="96">
        <v>11.198253691733809</v>
      </c>
      <c r="AE87" s="96">
        <v>10.961681606400568</v>
      </c>
      <c r="AF87" s="23" t="s">
        <v>2280</v>
      </c>
      <c r="AG87" s="20">
        <f>VAR(AE87:AE88)</f>
        <v>5.4350629036440523</v>
      </c>
      <c r="AH87" s="20">
        <v>1</v>
      </c>
      <c r="AI87" s="20">
        <f>AG87*AH87</f>
        <v>5.4350629036440523</v>
      </c>
      <c r="AJ87" s="20"/>
      <c r="AK87" s="19">
        <f>VAR(AC87:AC88)</f>
        <v>1.162855939927214</v>
      </c>
      <c r="AL87" s="19">
        <v>1</v>
      </c>
      <c r="AM87" s="19">
        <f>AK87*AL87</f>
        <v>1.162855939927214</v>
      </c>
    </row>
    <row r="88" spans="1:39">
      <c r="A88" s="78" t="s">
        <v>2275</v>
      </c>
      <c r="B88" s="78" t="s">
        <v>2135</v>
      </c>
      <c r="C88" s="78">
        <v>21</v>
      </c>
      <c r="D88" s="79">
        <v>0.85699999999999998</v>
      </c>
      <c r="E88" s="79">
        <v>2360</v>
      </c>
      <c r="F88" s="79">
        <v>44.057000000000002</v>
      </c>
      <c r="G88" s="79">
        <v>9.7684473645168151</v>
      </c>
      <c r="H88" s="79">
        <v>-2.3614102063187525</v>
      </c>
      <c r="I88" s="79">
        <v>2204</v>
      </c>
      <c r="J88" s="79">
        <v>52.405000000000001</v>
      </c>
      <c r="K88" s="79">
        <v>44.311347687602108</v>
      </c>
      <c r="L88" s="100">
        <v>-14.634580140610305</v>
      </c>
      <c r="M88" s="19" t="s">
        <v>2272</v>
      </c>
      <c r="Y88" s="21" t="s">
        <v>53</v>
      </c>
      <c r="Z88" s="21">
        <v>1</v>
      </c>
      <c r="AA88" s="22">
        <v>39273</v>
      </c>
      <c r="AB88" s="96">
        <v>37.578823168554273</v>
      </c>
      <c r="AC88" s="96">
        <v>-20.228994152579915</v>
      </c>
      <c r="AD88" s="96">
        <v>9.9641788971953815</v>
      </c>
      <c r="AE88" s="96">
        <v>14.258668989950607</v>
      </c>
      <c r="AF88" s="23" t="s">
        <v>2281</v>
      </c>
      <c r="AG88" s="20"/>
      <c r="AH88" s="20"/>
      <c r="AI88" s="20"/>
      <c r="AJ88" s="20"/>
    </row>
    <row r="89" spans="1:39">
      <c r="A89" s="78" t="s">
        <v>2278</v>
      </c>
      <c r="B89" s="78" t="s">
        <v>2135</v>
      </c>
      <c r="C89" s="78">
        <v>6</v>
      </c>
      <c r="D89" s="79">
        <v>0.79800000000000004</v>
      </c>
      <c r="E89" s="79">
        <v>2380</v>
      </c>
      <c r="F89" s="79">
        <v>36.521999999999998</v>
      </c>
      <c r="G89" s="79">
        <v>7.7687099526315775</v>
      </c>
      <c r="H89" s="79">
        <v>1.4472560103270473</v>
      </c>
      <c r="I89" s="79">
        <v>2024</v>
      </c>
      <c r="J89" s="79">
        <v>42.061</v>
      </c>
      <c r="K89" s="79">
        <v>36.237541544005012</v>
      </c>
      <c r="L89" s="100">
        <v>-23.768832923575026</v>
      </c>
      <c r="M89" s="19" t="s">
        <v>2279</v>
      </c>
      <c r="N89" s="19">
        <f>VAR(H89:H90)</f>
        <v>1.9563984000160125E-2</v>
      </c>
      <c r="O89" s="20">
        <f>COUNT(H89:H90)-1</f>
        <v>1</v>
      </c>
      <c r="P89" s="19">
        <f>(N89*O89)</f>
        <v>1.9563984000160125E-2</v>
      </c>
      <c r="R89" s="19">
        <f>VAR(L89:L90)</f>
        <v>1.9676284931084966</v>
      </c>
      <c r="S89" s="20">
        <f>COUNT(L89:L90)-1</f>
        <v>1</v>
      </c>
      <c r="T89" s="19">
        <f>(R89*S89)</f>
        <v>1.9676284931084966</v>
      </c>
      <c r="Y89" s="21" t="s">
        <v>54</v>
      </c>
      <c r="Z89" s="21">
        <v>1</v>
      </c>
      <c r="AA89" s="22">
        <v>39296</v>
      </c>
      <c r="AB89" s="96">
        <v>37.225570051956325</v>
      </c>
      <c r="AC89" s="96">
        <v>-27.859091118647999</v>
      </c>
      <c r="AD89" s="96">
        <v>9.7604492119880462</v>
      </c>
      <c r="AE89" s="96">
        <v>8.4110869579566181</v>
      </c>
      <c r="AF89" s="23" t="s">
        <v>2283</v>
      </c>
      <c r="AG89" s="20">
        <f>VAR(AE89:AE90)</f>
        <v>0.13568238522580317</v>
      </c>
      <c r="AH89" s="20">
        <v>1</v>
      </c>
      <c r="AI89" s="20">
        <f>AG89*AH89</f>
        <v>0.13568238522580317</v>
      </c>
      <c r="AJ89" s="20"/>
      <c r="AK89" s="19">
        <f>VAR(AC89:AC90)</f>
        <v>2.4641606460616305</v>
      </c>
      <c r="AL89" s="19">
        <v>1</v>
      </c>
      <c r="AM89" s="19">
        <f>AK89*AL89</f>
        <v>2.4641606460616305</v>
      </c>
    </row>
    <row r="90" spans="1:39">
      <c r="A90" s="78" t="s">
        <v>2278</v>
      </c>
      <c r="B90" s="78" t="s">
        <v>2135</v>
      </c>
      <c r="C90" s="78">
        <v>46</v>
      </c>
      <c r="D90" s="79">
        <v>0.86099999999999999</v>
      </c>
      <c r="E90" s="79">
        <v>2648</v>
      </c>
      <c r="F90" s="79">
        <v>42.006</v>
      </c>
      <c r="G90" s="79">
        <v>8.2808462236933806</v>
      </c>
      <c r="H90" s="79">
        <v>1.2494481035075264</v>
      </c>
      <c r="I90" s="79">
        <v>2129</v>
      </c>
      <c r="J90" s="79">
        <v>46.084000000000003</v>
      </c>
      <c r="K90" s="79">
        <v>37.054749355428577</v>
      </c>
      <c r="L90" s="100">
        <v>-25.75258114001203</v>
      </c>
      <c r="M90" s="19" t="s">
        <v>2279</v>
      </c>
      <c r="Y90" s="21" t="s">
        <v>54</v>
      </c>
      <c r="Z90" s="21">
        <v>2</v>
      </c>
      <c r="AA90" s="22">
        <v>39345</v>
      </c>
      <c r="AB90" s="96">
        <v>42.057369384695811</v>
      </c>
      <c r="AC90" s="96">
        <v>-30.079073391577957</v>
      </c>
      <c r="AD90" s="96">
        <v>11.968814803688213</v>
      </c>
      <c r="AE90" s="96">
        <v>7.8901601200497904</v>
      </c>
      <c r="AF90" s="23" t="s">
        <v>2284</v>
      </c>
      <c r="AG90" s="20"/>
      <c r="AH90" s="20"/>
      <c r="AI90" s="20"/>
      <c r="AJ90" s="20"/>
    </row>
    <row r="91" spans="1:39">
      <c r="A91" s="78" t="s">
        <v>2282</v>
      </c>
      <c r="B91" s="78" t="s">
        <v>2135</v>
      </c>
      <c r="C91" s="78">
        <v>20</v>
      </c>
      <c r="D91" s="79">
        <v>1.5629999999999999</v>
      </c>
      <c r="E91" s="79">
        <v>5435</v>
      </c>
      <c r="F91" s="79">
        <v>82.468000000000004</v>
      </c>
      <c r="G91" s="79">
        <v>9.1485134484964821</v>
      </c>
      <c r="H91" s="79">
        <v>8.9434536914491609</v>
      </c>
      <c r="I91" s="79">
        <v>3821</v>
      </c>
      <c r="J91" s="79">
        <v>86.43</v>
      </c>
      <c r="K91" s="79">
        <v>38.324687746641082</v>
      </c>
      <c r="L91" s="100">
        <v>-24.886220096921303</v>
      </c>
      <c r="M91" s="19" t="s">
        <v>2279</v>
      </c>
      <c r="N91" s="19">
        <f>VAR(H91:H92)</f>
        <v>11.08022518334073</v>
      </c>
      <c r="O91" s="20">
        <f>COUNT(H91:H92)-1</f>
        <v>1</v>
      </c>
      <c r="P91" s="19">
        <f>(N91*O91)</f>
        <v>11.08022518334073</v>
      </c>
      <c r="R91" s="19">
        <f>VAR(L91:L92)</f>
        <v>8.8148030972862196E-2</v>
      </c>
      <c r="S91" s="20">
        <f>COUNT(L91:L92)-1</f>
        <v>1</v>
      </c>
      <c r="T91" s="19">
        <f>(R91*S91)</f>
        <v>8.8148030972862196E-2</v>
      </c>
      <c r="Y91" s="21" t="s">
        <v>57</v>
      </c>
      <c r="Z91" s="21">
        <v>2</v>
      </c>
      <c r="AA91" s="22">
        <v>39307</v>
      </c>
      <c r="AB91" s="92">
        <v>36.54844701855319</v>
      </c>
      <c r="AC91" s="92">
        <v>-15.32357580845575</v>
      </c>
      <c r="AD91" s="92">
        <v>10.573250281995037</v>
      </c>
      <c r="AE91" s="92">
        <v>6.5072796069573906</v>
      </c>
      <c r="AF91" s="23" t="s">
        <v>2287</v>
      </c>
      <c r="AG91" s="20">
        <f>VAR(AE91:AE92)</f>
        <v>0.44515606782416767</v>
      </c>
      <c r="AH91" s="20">
        <v>1</v>
      </c>
      <c r="AI91" s="20">
        <f>AG91*AH91</f>
        <v>0.44515606782416767</v>
      </c>
      <c r="AJ91" s="20"/>
      <c r="AK91" s="19">
        <f>VAR(AC91:AC92)</f>
        <v>5.2628446673683204E-3</v>
      </c>
      <c r="AL91" s="19">
        <v>1</v>
      </c>
      <c r="AM91" s="19">
        <f>AK91*AL91</f>
        <v>5.2628446673683204E-3</v>
      </c>
    </row>
    <row r="92" spans="1:39">
      <c r="A92" s="78" t="s">
        <v>2282</v>
      </c>
      <c r="B92" s="78" t="s">
        <v>2135</v>
      </c>
      <c r="C92" s="78">
        <v>21</v>
      </c>
      <c r="D92" s="79">
        <v>1.202</v>
      </c>
      <c r="E92" s="79">
        <v>4500</v>
      </c>
      <c r="F92" s="79">
        <v>68.519000000000005</v>
      </c>
      <c r="G92" s="79">
        <v>9.890220288706324</v>
      </c>
      <c r="H92" s="79">
        <v>13.650942445199032</v>
      </c>
      <c r="I92" s="79">
        <v>3283</v>
      </c>
      <c r="J92" s="79">
        <v>72.676000000000002</v>
      </c>
      <c r="K92" s="79">
        <v>41.918716336136448</v>
      </c>
      <c r="L92" s="100">
        <v>-25.306096342910195</v>
      </c>
      <c r="M92" s="19" t="s">
        <v>2279</v>
      </c>
      <c r="Y92" s="21" t="s">
        <v>57</v>
      </c>
      <c r="Z92" s="21">
        <v>1</v>
      </c>
      <c r="AA92" s="22">
        <v>39273</v>
      </c>
      <c r="AB92" s="96">
        <v>38.656966658489374</v>
      </c>
      <c r="AC92" s="96">
        <v>-15.220981026255403</v>
      </c>
      <c r="AD92" s="96">
        <v>9.6167976275017644</v>
      </c>
      <c r="AE92" s="96">
        <v>7.4508431372235489</v>
      </c>
      <c r="AF92" s="23" t="s">
        <v>2288</v>
      </c>
      <c r="AG92" s="20"/>
      <c r="AH92" s="20"/>
      <c r="AI92" s="20"/>
      <c r="AJ92" s="20"/>
    </row>
    <row r="93" spans="1:39">
      <c r="A93" s="78" t="s">
        <v>2285</v>
      </c>
      <c r="B93" s="78" t="s">
        <v>2135</v>
      </c>
      <c r="C93" s="78">
        <v>6</v>
      </c>
      <c r="D93" s="79">
        <v>2.1659999999999999</v>
      </c>
      <c r="E93" s="79">
        <v>4688</v>
      </c>
      <c r="F93" s="79">
        <v>70.304000000000002</v>
      </c>
      <c r="H93" s="79">
        <v>5.0612908438422455</v>
      </c>
      <c r="I93" s="79">
        <v>3267</v>
      </c>
      <c r="J93" s="79">
        <v>69.457999999999998</v>
      </c>
      <c r="L93" s="100">
        <v>-25.113857467395047</v>
      </c>
      <c r="M93" s="19" t="s">
        <v>2286</v>
      </c>
      <c r="N93" s="19">
        <f>VAR(H93:H94)</f>
        <v>0.17934065227650517</v>
      </c>
      <c r="O93" s="20">
        <f>COUNT(H93:H94)-1</f>
        <v>1</v>
      </c>
      <c r="P93" s="19">
        <f>(N93*O93)</f>
        <v>0.17934065227650517</v>
      </c>
      <c r="R93" s="19">
        <f>VAR(L93:L94)</f>
        <v>6.715316034408858E-2</v>
      </c>
      <c r="S93" s="20">
        <f>COUNT(L93:L94)-1</f>
        <v>1</v>
      </c>
      <c r="T93" s="19">
        <f>(R93*S93)</f>
        <v>6.715316034408858E-2</v>
      </c>
      <c r="Y93" s="21" t="s">
        <v>61</v>
      </c>
      <c r="Z93" s="21">
        <v>2</v>
      </c>
      <c r="AA93" s="22">
        <v>39287</v>
      </c>
      <c r="AB93" s="96">
        <v>40.686920994618546</v>
      </c>
      <c r="AC93" s="96">
        <v>-25.607123244778087</v>
      </c>
      <c r="AD93" s="96">
        <v>11.177214331848013</v>
      </c>
      <c r="AE93" s="96">
        <v>6.0771372763751099</v>
      </c>
      <c r="AF93" s="23" t="s">
        <v>2290</v>
      </c>
      <c r="AG93" s="20">
        <f>VAR(AE93:AE94)</f>
        <v>4.6702776680684295</v>
      </c>
      <c r="AH93" s="20">
        <v>1</v>
      </c>
      <c r="AI93" s="20">
        <f>AG93*AH93</f>
        <v>4.6702776680684295</v>
      </c>
      <c r="AJ93" s="20"/>
      <c r="AK93" s="19">
        <f>VAR(AC93:AC94)</f>
        <v>25.55842643782421</v>
      </c>
      <c r="AL93" s="19">
        <v>1</v>
      </c>
      <c r="AM93" s="19">
        <f>AK93*AL93</f>
        <v>25.55842643782421</v>
      </c>
    </row>
    <row r="94" spans="1:39">
      <c r="A94" s="78" t="s">
        <v>2285</v>
      </c>
      <c r="B94" s="78" t="s">
        <v>2135</v>
      </c>
      <c r="C94" s="78">
        <v>46</v>
      </c>
      <c r="D94" s="79">
        <v>1.1879999999999999</v>
      </c>
      <c r="E94" s="79">
        <v>3272</v>
      </c>
      <c r="F94" s="79">
        <v>49.204999999999998</v>
      </c>
      <c r="G94" s="79">
        <v>9.7132641513468005</v>
      </c>
      <c r="H94" s="79">
        <v>5.6601909227811369</v>
      </c>
      <c r="I94" s="79">
        <v>1954</v>
      </c>
      <c r="J94" s="79">
        <v>41.470999999999997</v>
      </c>
      <c r="K94" s="79">
        <v>38.471334149831641</v>
      </c>
      <c r="L94" s="100">
        <v>-24.747379199706256</v>
      </c>
      <c r="M94" s="19" t="s">
        <v>2286</v>
      </c>
      <c r="Y94" s="21" t="s">
        <v>61</v>
      </c>
      <c r="Z94" s="21">
        <v>1</v>
      </c>
      <c r="AA94" s="22">
        <v>39255</v>
      </c>
      <c r="AB94" s="96">
        <v>40.495853950281649</v>
      </c>
      <c r="AC94" s="96">
        <v>-18.457518159485033</v>
      </c>
      <c r="AD94" s="96">
        <v>10.596299637608491</v>
      </c>
      <c r="AE94" s="96">
        <v>3.0209050639709445</v>
      </c>
      <c r="AF94" s="23" t="s">
        <v>2291</v>
      </c>
      <c r="AG94" s="20"/>
      <c r="AH94" s="20"/>
      <c r="AI94" s="20"/>
      <c r="AJ94" s="20"/>
    </row>
    <row r="95" spans="1:39">
      <c r="A95" s="78" t="s">
        <v>2289</v>
      </c>
      <c r="B95" s="78" t="s">
        <v>2135</v>
      </c>
      <c r="C95" s="78">
        <v>20</v>
      </c>
      <c r="D95" s="79">
        <v>1.8149999999999999</v>
      </c>
      <c r="E95" s="79">
        <v>6782</v>
      </c>
      <c r="F95" s="79">
        <v>101.136</v>
      </c>
      <c r="G95" s="79">
        <v>9.2539161388429747</v>
      </c>
      <c r="H95" s="79">
        <v>14.716939805487034</v>
      </c>
      <c r="I95" s="79">
        <v>3962</v>
      </c>
      <c r="J95" s="79">
        <v>88.004999999999995</v>
      </c>
      <c r="K95" s="79">
        <v>33.698302446280991</v>
      </c>
      <c r="L95" s="100">
        <v>-22.231716812387798</v>
      </c>
      <c r="M95" s="19" t="s">
        <v>2286</v>
      </c>
      <c r="N95" s="19">
        <f>VAR(H95:H96)</f>
        <v>0.20756337246080023</v>
      </c>
      <c r="O95" s="20">
        <f>COUNT(H95:H96)-1</f>
        <v>1</v>
      </c>
      <c r="P95" s="19">
        <f>(N95*O95)</f>
        <v>0.20756337246080023</v>
      </c>
      <c r="R95" s="19">
        <f>VAR(L95:L96)</f>
        <v>0.50792001439778312</v>
      </c>
      <c r="S95" s="20">
        <f>COUNT(L95:L96)-1</f>
        <v>1</v>
      </c>
      <c r="T95" s="19">
        <f>(R95*S95)</f>
        <v>0.50792001439778312</v>
      </c>
      <c r="Y95" s="21" t="s">
        <v>62</v>
      </c>
      <c r="Z95" s="21">
        <v>1</v>
      </c>
      <c r="AA95" s="22">
        <v>39268</v>
      </c>
      <c r="AB95" s="96">
        <v>28.060721763993858</v>
      </c>
      <c r="AC95" s="96">
        <v>-25.834691425599964</v>
      </c>
      <c r="AD95" s="96">
        <v>6.891817952024577</v>
      </c>
      <c r="AE95" s="96">
        <v>11.853684697521114</v>
      </c>
      <c r="AF95" s="23" t="s">
        <v>2294</v>
      </c>
      <c r="AG95" s="20">
        <f>VAR(AE95:AE96)</f>
        <v>0.27578047966217784</v>
      </c>
      <c r="AH95" s="20">
        <v>1</v>
      </c>
      <c r="AI95" s="20">
        <f>AG95*AH95</f>
        <v>0.27578047966217784</v>
      </c>
      <c r="AJ95" s="20"/>
      <c r="AK95" s="19">
        <f>VAR(AC95:AC96)</f>
        <v>0.19799349569866237</v>
      </c>
      <c r="AL95" s="19">
        <v>1</v>
      </c>
      <c r="AM95" s="19">
        <f>AK95*AL95</f>
        <v>0.19799349569866237</v>
      </c>
    </row>
    <row r="96" spans="1:39">
      <c r="A96" s="78" t="s">
        <v>2289</v>
      </c>
      <c r="B96" s="78" t="s">
        <v>2135</v>
      </c>
      <c r="C96" s="78">
        <v>21</v>
      </c>
      <c r="D96" s="79">
        <v>1.101</v>
      </c>
      <c r="E96" s="79">
        <v>4230</v>
      </c>
      <c r="F96" s="79">
        <v>63.915999999999997</v>
      </c>
      <c r="G96" s="79">
        <v>9.6926471856130796</v>
      </c>
      <c r="H96" s="79">
        <v>15.361243107450946</v>
      </c>
      <c r="I96" s="79">
        <v>2664</v>
      </c>
      <c r="J96" s="79">
        <v>55.826000000000001</v>
      </c>
      <c r="K96" s="79">
        <v>35.572215649409635</v>
      </c>
      <c r="L96" s="100">
        <v>-21.223827915338344</v>
      </c>
      <c r="M96" s="19" t="s">
        <v>2286</v>
      </c>
      <c r="Y96" s="21" t="s">
        <v>62</v>
      </c>
      <c r="Z96" s="21">
        <v>2</v>
      </c>
      <c r="AA96" s="22">
        <v>39337</v>
      </c>
      <c r="AB96" s="96">
        <v>40.552209726190483</v>
      </c>
      <c r="AC96" s="96">
        <v>-25.205416452796083</v>
      </c>
      <c r="AD96" s="96">
        <v>10.024307125</v>
      </c>
      <c r="AE96" s="96">
        <v>12.596356199145053</v>
      </c>
      <c r="AF96" s="23" t="s">
        <v>2295</v>
      </c>
      <c r="AG96" s="20"/>
      <c r="AH96" s="20"/>
      <c r="AI96" s="20"/>
      <c r="AJ96" s="20"/>
    </row>
    <row r="97" spans="1:39">
      <c r="A97" s="78" t="s">
        <v>2292</v>
      </c>
      <c r="B97" s="78" t="s">
        <v>2135</v>
      </c>
      <c r="C97" s="78">
        <v>6</v>
      </c>
      <c r="D97" s="79">
        <v>1.595</v>
      </c>
      <c r="E97" s="79">
        <v>7521</v>
      </c>
      <c r="F97" s="79">
        <v>112.378</v>
      </c>
      <c r="G97" s="79">
        <v>11.819463342407023</v>
      </c>
      <c r="H97" s="79">
        <v>1.6744769602552942</v>
      </c>
      <c r="I97" s="79">
        <v>4455</v>
      </c>
      <c r="J97" s="79">
        <v>101.521</v>
      </c>
      <c r="K97" s="79">
        <v>44.322452156541694</v>
      </c>
      <c r="L97" s="100">
        <v>-13.802161878907338</v>
      </c>
      <c r="M97" s="19" t="s">
        <v>2293</v>
      </c>
      <c r="N97" s="19">
        <f>VAR(H97:H98)</f>
        <v>9.1812622541659079E-3</v>
      </c>
      <c r="O97" s="20">
        <f>COUNT(H97:H98)-1</f>
        <v>1</v>
      </c>
      <c r="P97" s="19">
        <f>(N97*O97)</f>
        <v>9.1812622541659079E-3</v>
      </c>
      <c r="R97" s="19">
        <f>VAR(L97:L98)</f>
        <v>0.15729514737437028</v>
      </c>
      <c r="S97" s="20">
        <f>COUNT(L97:L98)-1</f>
        <v>1</v>
      </c>
      <c r="T97" s="19">
        <f>(R97*S97)</f>
        <v>0.15729514737437028</v>
      </c>
      <c r="Y97" s="21" t="s">
        <v>73</v>
      </c>
      <c r="Z97" s="21">
        <v>1</v>
      </c>
      <c r="AA97" s="22">
        <v>39284</v>
      </c>
      <c r="AB97" s="97">
        <v>35.785117463043477</v>
      </c>
      <c r="AC97" s="97">
        <v>-22.821249016681993</v>
      </c>
      <c r="AD97" s="97">
        <v>9.0669275466287527</v>
      </c>
      <c r="AE97" s="97">
        <v>2.330636192445247</v>
      </c>
      <c r="AF97" s="23" t="s">
        <v>2297</v>
      </c>
      <c r="AG97" s="20">
        <f>VAR(AE97:AE98)</f>
        <v>10.414453188719085</v>
      </c>
      <c r="AH97" s="20">
        <v>1</v>
      </c>
      <c r="AI97" s="20">
        <f>AG97*AH97</f>
        <v>10.414453188719085</v>
      </c>
      <c r="AJ97" s="20"/>
      <c r="AK97" s="19">
        <f>VAR(AC97:AC98)</f>
        <v>28.668527523489161</v>
      </c>
      <c r="AL97" s="19">
        <v>1</v>
      </c>
      <c r="AM97" s="19">
        <f>AK97*AL97</f>
        <v>28.668527523489161</v>
      </c>
    </row>
    <row r="98" spans="1:39">
      <c r="A98" s="78" t="s">
        <v>2292</v>
      </c>
      <c r="B98" s="78" t="s">
        <v>2135</v>
      </c>
      <c r="C98" s="78">
        <v>46</v>
      </c>
      <c r="D98" s="79">
        <v>1.746</v>
      </c>
      <c r="E98" s="79">
        <v>8602</v>
      </c>
      <c r="F98" s="79">
        <v>128.48500000000001</v>
      </c>
      <c r="G98" s="79">
        <v>12.189284998180989</v>
      </c>
      <c r="H98" s="79">
        <v>1.8099853530150485</v>
      </c>
      <c r="I98" s="79">
        <v>4901</v>
      </c>
      <c r="J98" s="79">
        <v>114.45699999999999</v>
      </c>
      <c r="K98" s="79">
        <v>44.843801851814433</v>
      </c>
      <c r="L98" s="100">
        <v>-14.363045373715966</v>
      </c>
      <c r="M98" s="19" t="s">
        <v>2293</v>
      </c>
      <c r="Y98" s="21" t="s">
        <v>73</v>
      </c>
      <c r="Z98" s="21">
        <v>2</v>
      </c>
      <c r="AA98" s="22">
        <v>39341</v>
      </c>
      <c r="AB98" s="97">
        <v>43.365926913771617</v>
      </c>
      <c r="AC98" s="97">
        <v>-15.249125467308369</v>
      </c>
      <c r="AD98" s="97">
        <v>9.44719328115929</v>
      </c>
      <c r="AE98" s="97">
        <v>-2.2332334789452686</v>
      </c>
      <c r="AF98" s="23" t="s">
        <v>2298</v>
      </c>
      <c r="AG98" s="20"/>
      <c r="AH98" s="20"/>
      <c r="AI98" s="20"/>
      <c r="AJ98" s="20"/>
    </row>
    <row r="99" spans="1:39">
      <c r="A99" s="78" t="s">
        <v>2296</v>
      </c>
      <c r="B99" s="78" t="s">
        <v>2135</v>
      </c>
      <c r="C99" s="78">
        <v>20</v>
      </c>
      <c r="D99" s="79">
        <v>2.0209999999999999</v>
      </c>
      <c r="E99" s="79">
        <v>4015</v>
      </c>
      <c r="F99" s="79">
        <v>60.219000000000001</v>
      </c>
      <c r="G99" s="79">
        <v>5.0795742565264721</v>
      </c>
      <c r="H99" s="79">
        <v>3.4895173748834654</v>
      </c>
      <c r="I99" s="79">
        <v>3321</v>
      </c>
      <c r="J99" s="79">
        <v>71.241</v>
      </c>
      <c r="K99" s="79">
        <v>24.708677124195948</v>
      </c>
      <c r="L99" s="100">
        <v>-27.160824118154856</v>
      </c>
      <c r="M99" s="19" t="s">
        <v>2293</v>
      </c>
      <c r="N99" s="19">
        <f>VAR(H99:H100)</f>
        <v>5.2197452343111911E-4</v>
      </c>
      <c r="O99" s="20">
        <f>COUNT(H99:H100)-1</f>
        <v>1</v>
      </c>
      <c r="P99" s="19">
        <f>(N99*O99)</f>
        <v>5.2197452343111911E-4</v>
      </c>
      <c r="R99" s="19">
        <f>VAR(L99:L100)</f>
        <v>2.0652827709969923</v>
      </c>
      <c r="S99" s="20">
        <f>COUNT(L99:L100)-1</f>
        <v>1</v>
      </c>
      <c r="T99" s="19">
        <f>(R99*S99)</f>
        <v>2.0652827709969923</v>
      </c>
      <c r="Y99" s="21" t="s">
        <v>82</v>
      </c>
      <c r="Z99" s="21">
        <v>1</v>
      </c>
      <c r="AA99" s="22">
        <v>39296</v>
      </c>
      <c r="AB99" s="96">
        <v>37.309405368549676</v>
      </c>
      <c r="AC99" s="96">
        <v>-27.27082648038192</v>
      </c>
      <c r="AD99" s="96">
        <v>9.4652619534907529</v>
      </c>
      <c r="AE99" s="96">
        <v>5.8417557983212127</v>
      </c>
      <c r="AF99" s="23" t="s">
        <v>2301</v>
      </c>
      <c r="AG99" s="20">
        <f>VAR(AE99:AE100)</f>
        <v>4.5666046102513036</v>
      </c>
      <c r="AH99" s="20">
        <v>1</v>
      </c>
      <c r="AI99" s="20">
        <f>AG99*AH99</f>
        <v>4.5666046102513036</v>
      </c>
      <c r="AJ99" s="20"/>
      <c r="AK99" s="19">
        <f>VAR(AC99:AC100)</f>
        <v>1.0962583581378897</v>
      </c>
      <c r="AL99" s="19">
        <v>1</v>
      </c>
      <c r="AM99" s="19">
        <f>AK99*AL99</f>
        <v>1.0962583581378897</v>
      </c>
    </row>
    <row r="100" spans="1:39">
      <c r="A100" s="78" t="s">
        <v>2296</v>
      </c>
      <c r="B100" s="78" t="s">
        <v>2135</v>
      </c>
      <c r="C100" s="78">
        <v>21</v>
      </c>
      <c r="D100" s="79">
        <v>2.2570000000000001</v>
      </c>
      <c r="E100" s="79">
        <v>2162</v>
      </c>
      <c r="F100" s="79">
        <v>32.707999999999998</v>
      </c>
      <c r="G100" s="79">
        <v>2.471235671567213</v>
      </c>
      <c r="H100" s="79">
        <v>3.4572071745302915</v>
      </c>
      <c r="I100" s="79">
        <v>2153</v>
      </c>
      <c r="J100" s="79">
        <v>43.996000000000002</v>
      </c>
      <c r="K100" s="79">
        <v>13.662928540808151</v>
      </c>
      <c r="L100" s="100">
        <v>-25.128444837116501</v>
      </c>
      <c r="M100" s="19" t="s">
        <v>2293</v>
      </c>
      <c r="Y100" s="21" t="s">
        <v>82</v>
      </c>
      <c r="Z100" s="21">
        <v>2</v>
      </c>
      <c r="AA100" s="22">
        <v>39338</v>
      </c>
      <c r="AB100" s="96">
        <v>34.82805723488535</v>
      </c>
      <c r="AC100" s="96">
        <v>-25.790111546211342</v>
      </c>
      <c r="AD100" s="96">
        <v>9.3965817006347763</v>
      </c>
      <c r="AE100" s="96">
        <v>8.8638757860951323</v>
      </c>
      <c r="AF100" s="23" t="s">
        <v>2302</v>
      </c>
      <c r="AG100" s="20"/>
      <c r="AH100" s="20"/>
      <c r="AI100" s="20"/>
      <c r="AJ100" s="20"/>
    </row>
    <row r="101" spans="1:39">
      <c r="A101" s="78" t="s">
        <v>2299</v>
      </c>
      <c r="B101" s="78" t="s">
        <v>2135</v>
      </c>
      <c r="C101" s="78">
        <v>7</v>
      </c>
      <c r="D101" s="79">
        <v>1.5009999999999999</v>
      </c>
      <c r="E101" s="79">
        <v>7326</v>
      </c>
      <c r="F101" s="79">
        <v>111.47</v>
      </c>
      <c r="G101" s="79">
        <v>10.979469174898068</v>
      </c>
      <c r="H101" s="79">
        <v>12.151238048850846</v>
      </c>
      <c r="I101" s="79">
        <v>2954</v>
      </c>
      <c r="J101" s="79">
        <v>65.888000000000005</v>
      </c>
      <c r="K101" s="79">
        <v>39.832943499981354</v>
      </c>
      <c r="L101" s="100">
        <v>-26.148614201578908</v>
      </c>
      <c r="M101" s="19" t="s">
        <v>2300</v>
      </c>
      <c r="N101" s="19">
        <f>VAR(H101:H102)</f>
        <v>8.5812422641210404E-2</v>
      </c>
      <c r="O101" s="20">
        <f>COUNT(H101:H102)-1</f>
        <v>1</v>
      </c>
      <c r="P101" s="19">
        <f>(N101*O101)</f>
        <v>8.5812422641210404E-2</v>
      </c>
      <c r="R101" s="19">
        <f>VAR(L101:L102)</f>
        <v>2.2988403746774555</v>
      </c>
      <c r="S101" s="20">
        <f>COUNT(L101:L102)-1</f>
        <v>1</v>
      </c>
      <c r="T101" s="19">
        <f>(R101*S101)</f>
        <v>2.2988403746774555</v>
      </c>
      <c r="Y101" s="21" t="s">
        <v>91</v>
      </c>
      <c r="Z101" s="21">
        <v>1</v>
      </c>
      <c r="AA101" s="22">
        <v>39286</v>
      </c>
      <c r="AB101" s="96">
        <v>44.105253115677272</v>
      </c>
      <c r="AC101" s="96">
        <v>-13.775872272442069</v>
      </c>
      <c r="AD101" s="96">
        <v>11.458396145676906</v>
      </c>
      <c r="AE101" s="96">
        <v>7.4235639592337463</v>
      </c>
      <c r="AF101" s="23" t="s">
        <v>2304</v>
      </c>
      <c r="AG101" s="20">
        <f>VAR(AE101:AE102)</f>
        <v>3.1779102982576433</v>
      </c>
      <c r="AH101" s="20">
        <v>1</v>
      </c>
      <c r="AI101" s="20">
        <f>AG101*AH101</f>
        <v>3.1779102982576433</v>
      </c>
      <c r="AJ101" s="20"/>
      <c r="AK101" s="19">
        <f>VAR(AC101:AC102)</f>
        <v>2.5618447719846795</v>
      </c>
      <c r="AL101" s="19">
        <v>1</v>
      </c>
      <c r="AM101" s="19">
        <f>AK101*AL101</f>
        <v>2.5618447719846795</v>
      </c>
    </row>
    <row r="102" spans="1:39">
      <c r="A102" s="78" t="s">
        <v>2299</v>
      </c>
      <c r="B102" s="78" t="s">
        <v>2135</v>
      </c>
      <c r="C102" s="78">
        <v>46</v>
      </c>
      <c r="D102" s="79">
        <v>1.573</v>
      </c>
      <c r="E102" s="79">
        <v>7217</v>
      </c>
      <c r="F102" s="79">
        <v>111.51300000000001</v>
      </c>
      <c r="G102" s="79">
        <v>10.317284730946728</v>
      </c>
      <c r="H102" s="79">
        <v>11.736961757853617</v>
      </c>
      <c r="I102" s="79">
        <v>2861</v>
      </c>
      <c r="J102" s="79">
        <v>64.444000000000003</v>
      </c>
      <c r="K102" s="79">
        <v>37.414069785368092</v>
      </c>
      <c r="L102" s="100">
        <v>-24.004393888888323</v>
      </c>
      <c r="M102" s="19" t="s">
        <v>2300</v>
      </c>
      <c r="Y102" s="21" t="s">
        <v>91</v>
      </c>
      <c r="Z102" s="21">
        <v>2</v>
      </c>
      <c r="AA102" s="22">
        <v>39323</v>
      </c>
      <c r="AB102" s="96"/>
      <c r="AC102" s="92">
        <v>-16.039429107153616</v>
      </c>
      <c r="AD102" s="92">
        <v>12.495260852616862</v>
      </c>
      <c r="AE102" s="92">
        <v>9.9446392450027439</v>
      </c>
      <c r="AF102" s="23" t="s">
        <v>2305</v>
      </c>
      <c r="AG102" s="20"/>
      <c r="AH102" s="20"/>
      <c r="AI102" s="20"/>
      <c r="AJ102" s="20"/>
    </row>
    <row r="103" spans="1:39">
      <c r="A103" s="78" t="s">
        <v>2303</v>
      </c>
      <c r="B103" s="78" t="s">
        <v>2135</v>
      </c>
      <c r="C103" s="78">
        <v>20</v>
      </c>
      <c r="D103" s="79">
        <v>2.4300000000000002</v>
      </c>
      <c r="E103" s="79">
        <v>6784</v>
      </c>
      <c r="F103" s="79">
        <v>102.922</v>
      </c>
      <c r="G103" s="79">
        <v>6.3586126462222214</v>
      </c>
      <c r="H103" s="79">
        <v>3.4834374242395074</v>
      </c>
      <c r="I103" s="79">
        <v>2984</v>
      </c>
      <c r="J103" s="79">
        <v>66.799000000000007</v>
      </c>
      <c r="K103" s="79">
        <v>25.093937752263379</v>
      </c>
      <c r="L103" s="100">
        <v>-22.557598376851047</v>
      </c>
      <c r="M103" s="19" t="s">
        <v>2300</v>
      </c>
      <c r="N103" s="19">
        <f>VAR(H103:H104)</f>
        <v>4.6208436371675508E-3</v>
      </c>
      <c r="O103" s="20">
        <f>COUNT(H103:H104)-1</f>
        <v>1</v>
      </c>
      <c r="P103" s="19">
        <f>(N103*O103)</f>
        <v>4.6208436371675508E-3</v>
      </c>
      <c r="R103" s="19">
        <f>VAR(L103:L104)</f>
        <v>0.40815047877284022</v>
      </c>
      <c r="S103" s="20">
        <f>COUNT(L103:L104)-1</f>
        <v>1</v>
      </c>
      <c r="T103" s="19">
        <f>(R103*S103)</f>
        <v>0.40815047877284022</v>
      </c>
      <c r="Y103" s="21" t="s">
        <v>93</v>
      </c>
      <c r="Z103" s="21">
        <v>2</v>
      </c>
      <c r="AA103" s="22">
        <v>39338</v>
      </c>
      <c r="AB103" s="96">
        <v>42.237720614983708</v>
      </c>
      <c r="AC103" s="96">
        <v>-25.986487650355226</v>
      </c>
      <c r="AD103" s="96">
        <v>11.264611193328991</v>
      </c>
      <c r="AE103" s="96">
        <v>5.2780008750991554</v>
      </c>
      <c r="AF103" s="23" t="s">
        <v>2308</v>
      </c>
      <c r="AG103" s="20">
        <f>VAR(AE103:AE104)</f>
        <v>0.39565944432737321</v>
      </c>
      <c r="AH103" s="20">
        <v>1</v>
      </c>
      <c r="AI103" s="20">
        <f>AG103*AH103</f>
        <v>0.39565944432737321</v>
      </c>
      <c r="AJ103" s="20"/>
      <c r="AK103" s="19">
        <f>VAR(AC103:AC104)</f>
        <v>1.2707535814397386</v>
      </c>
      <c r="AL103" s="19">
        <v>1</v>
      </c>
      <c r="AM103" s="19">
        <f>AK103*AL103</f>
        <v>1.2707535814397386</v>
      </c>
    </row>
    <row r="104" spans="1:39">
      <c r="A104" s="78" t="s">
        <v>2303</v>
      </c>
      <c r="B104" s="78" t="s">
        <v>2135</v>
      </c>
      <c r="C104" s="78">
        <v>21</v>
      </c>
      <c r="D104" s="79">
        <v>1.9630000000000001</v>
      </c>
      <c r="E104" s="79">
        <v>6711</v>
      </c>
      <c r="F104" s="79">
        <v>102.33499999999999</v>
      </c>
      <c r="G104" s="79">
        <v>7.8290056338201728</v>
      </c>
      <c r="H104" s="79">
        <v>3.5795711190313706</v>
      </c>
      <c r="I104" s="79">
        <v>2814</v>
      </c>
      <c r="J104" s="79">
        <v>62.374000000000002</v>
      </c>
      <c r="K104" s="79">
        <v>29.014700288927155</v>
      </c>
      <c r="L104" s="100">
        <v>-21.654104626155625</v>
      </c>
      <c r="M104" s="19" t="s">
        <v>2300</v>
      </c>
      <c r="Y104" s="21" t="s">
        <v>93</v>
      </c>
      <c r="Z104" s="21">
        <v>1</v>
      </c>
      <c r="AA104" s="22">
        <v>39268</v>
      </c>
      <c r="AB104" s="96">
        <v>43.43206609556961</v>
      </c>
      <c r="AC104" s="96">
        <v>-27.58069816433369</v>
      </c>
      <c r="AD104" s="96">
        <v>11.98252271812658</v>
      </c>
      <c r="AE104" s="96">
        <v>4.3884398099356972</v>
      </c>
      <c r="AF104" s="23" t="s">
        <v>2309</v>
      </c>
      <c r="AG104" s="20"/>
      <c r="AH104" s="20"/>
      <c r="AI104" s="20"/>
      <c r="AJ104" s="20"/>
    </row>
    <row r="105" spans="1:39">
      <c r="A105" s="78" t="s">
        <v>2306</v>
      </c>
      <c r="B105" s="78" t="s">
        <v>2135</v>
      </c>
      <c r="C105" s="78">
        <v>6</v>
      </c>
      <c r="D105" s="79">
        <v>1.2070000000000001</v>
      </c>
      <c r="E105" s="79">
        <v>4484</v>
      </c>
      <c r="F105" s="79">
        <v>72.608000000000004</v>
      </c>
      <c r="G105" s="79">
        <v>6.8555052239748129</v>
      </c>
      <c r="H105" s="79">
        <v>5.396534044234385</v>
      </c>
      <c r="I105" s="79">
        <v>2405</v>
      </c>
      <c r="J105" s="79">
        <v>52.572000000000003</v>
      </c>
      <c r="K105" s="79">
        <v>30.085943708778792</v>
      </c>
      <c r="L105" s="100">
        <v>-26.547646498323584</v>
      </c>
      <c r="M105" s="19" t="s">
        <v>2307</v>
      </c>
      <c r="N105" s="19">
        <f>VAR(H105:H106)</f>
        <v>1.350597484530223E-2</v>
      </c>
      <c r="O105" s="20">
        <f>COUNT(H105:H106)-1</f>
        <v>1</v>
      </c>
      <c r="P105" s="19">
        <f>(N105*O105)</f>
        <v>1.350597484530223E-2</v>
      </c>
      <c r="R105" s="19">
        <f>VAR(L105:L106)</f>
        <v>0.16053811668148854</v>
      </c>
      <c r="S105" s="20">
        <f>COUNT(L105:L106)-1</f>
        <v>1</v>
      </c>
      <c r="T105" s="19">
        <f>(R105*S105)</f>
        <v>0.16053811668148854</v>
      </c>
      <c r="Y105" s="21" t="s">
        <v>94</v>
      </c>
      <c r="Z105" s="21">
        <v>1</v>
      </c>
      <c r="AA105" s="22">
        <v>39288</v>
      </c>
      <c r="AB105" s="96">
        <v>40.276747892509654</v>
      </c>
      <c r="AC105" s="96">
        <v>-23.019825741289232</v>
      </c>
      <c r="AD105" s="96">
        <v>10.126114457542958</v>
      </c>
      <c r="AE105" s="96">
        <v>6.5705862185292991</v>
      </c>
      <c r="AF105" s="23" t="s">
        <v>2311</v>
      </c>
      <c r="AG105" s="20">
        <f>VAR(AE105:AE106)</f>
        <v>4.202065656446635</v>
      </c>
      <c r="AH105" s="20">
        <v>1</v>
      </c>
      <c r="AI105" s="20">
        <f>AG105*AH105</f>
        <v>4.202065656446635</v>
      </c>
      <c r="AJ105" s="20"/>
      <c r="AK105" s="19">
        <f>VAR(AC105:AC106)</f>
        <v>4.3365136169638507</v>
      </c>
      <c r="AL105" s="19">
        <v>1</v>
      </c>
      <c r="AM105" s="19">
        <f>AK105*AL105</f>
        <v>4.3365136169638507</v>
      </c>
    </row>
    <row r="106" spans="1:39">
      <c r="A106" s="78" t="s">
        <v>2306</v>
      </c>
      <c r="B106" s="78" t="s">
        <v>2135</v>
      </c>
      <c r="C106" s="78">
        <v>46</v>
      </c>
      <c r="D106" s="79">
        <v>1.1279999999999999</v>
      </c>
      <c r="E106" s="79">
        <v>4110</v>
      </c>
      <c r="F106" s="79">
        <v>68.183999999999997</v>
      </c>
      <c r="G106" s="79">
        <v>6.9859944102382991</v>
      </c>
      <c r="H106" s="79">
        <v>5.5608871692141202</v>
      </c>
      <c r="I106" s="79">
        <v>2254</v>
      </c>
      <c r="J106" s="79">
        <v>49.174999999999997</v>
      </c>
      <c r="K106" s="79">
        <v>30.149240803102838</v>
      </c>
      <c r="L106" s="100">
        <v>-27.114282389670908</v>
      </c>
      <c r="M106" s="19" t="s">
        <v>2307</v>
      </c>
      <c r="Y106" s="21" t="s">
        <v>94</v>
      </c>
      <c r="Z106" s="21">
        <v>2</v>
      </c>
      <c r="AA106" s="22">
        <v>39322</v>
      </c>
      <c r="AB106" s="96">
        <v>28.80371570394469</v>
      </c>
      <c r="AC106" s="96">
        <v>-20.074825362014604</v>
      </c>
      <c r="AD106" s="96">
        <v>5.5853667759891934</v>
      </c>
      <c r="AE106" s="96">
        <v>3.6715982377171521</v>
      </c>
      <c r="AF106" s="23" t="s">
        <v>2312</v>
      </c>
      <c r="AG106" s="20"/>
      <c r="AH106" s="20"/>
      <c r="AI106" s="20"/>
      <c r="AJ106" s="20"/>
    </row>
    <row r="107" spans="1:39">
      <c r="A107" s="78" t="s">
        <v>2310</v>
      </c>
      <c r="B107" s="78" t="s">
        <v>2219</v>
      </c>
      <c r="C107" s="78">
        <v>20</v>
      </c>
      <c r="D107" s="79">
        <v>1.113</v>
      </c>
      <c r="E107" s="79">
        <v>5955</v>
      </c>
      <c r="F107" s="79">
        <v>96.534999999999997</v>
      </c>
      <c r="G107" s="79">
        <v>9.7973119971248881</v>
      </c>
      <c r="H107" s="79">
        <v>7.3858130644248785</v>
      </c>
      <c r="I107" s="79">
        <v>2738</v>
      </c>
      <c r="J107" s="79">
        <v>60.564999999999998</v>
      </c>
      <c r="K107" s="79">
        <v>37.082170097035039</v>
      </c>
      <c r="L107" s="100">
        <v>-25.551917883909891</v>
      </c>
      <c r="M107" s="19" t="s">
        <v>2307</v>
      </c>
      <c r="N107" s="19">
        <f>VAR(H107:H108)</f>
        <v>5.022321559949984E-2</v>
      </c>
      <c r="O107" s="20">
        <f>COUNT(H107:H108)-1</f>
        <v>1</v>
      </c>
      <c r="P107" s="19">
        <f>(N107*O107)</f>
        <v>5.022321559949984E-2</v>
      </c>
      <c r="R107" s="19">
        <f>VAR(L107:L108)</f>
        <v>3.6390005895754047</v>
      </c>
      <c r="S107" s="20">
        <f>COUNT(L107:L108)-1</f>
        <v>1</v>
      </c>
      <c r="T107" s="19">
        <f>(R107*S107)</f>
        <v>3.6390005895754047</v>
      </c>
      <c r="Y107" s="21" t="s">
        <v>98</v>
      </c>
      <c r="Z107" s="21">
        <v>1</v>
      </c>
      <c r="AA107" s="22">
        <v>39237</v>
      </c>
      <c r="AB107" s="96">
        <v>31.666575315761051</v>
      </c>
      <c r="AC107" s="96">
        <v>-22.227813666853319</v>
      </c>
      <c r="AD107" s="96">
        <v>8.4625060332319038</v>
      </c>
      <c r="AE107" s="96">
        <v>7.7205749651398614</v>
      </c>
      <c r="AF107" s="23" t="s">
        <v>2315</v>
      </c>
      <c r="AG107" s="20">
        <f>VAR(AE107:AE108)</f>
        <v>0.73863723058566833</v>
      </c>
      <c r="AH107" s="20">
        <v>1</v>
      </c>
      <c r="AI107" s="20">
        <f>AG107*AH107</f>
        <v>0.73863723058566833</v>
      </c>
      <c r="AJ107" s="20"/>
      <c r="AK107" s="19">
        <f>VAR(AC107:AC108)</f>
        <v>0.10589574511924743</v>
      </c>
      <c r="AL107" s="19">
        <v>1</v>
      </c>
      <c r="AM107" s="19">
        <f>AK107*AL107</f>
        <v>0.10589574511924743</v>
      </c>
    </row>
    <row r="108" spans="1:39">
      <c r="A108" s="78" t="s">
        <v>2310</v>
      </c>
      <c r="B108" s="78" t="s">
        <v>2219</v>
      </c>
      <c r="C108" s="78">
        <v>21</v>
      </c>
      <c r="D108" s="79">
        <v>1.1619999999999999</v>
      </c>
      <c r="E108" s="79">
        <v>7330</v>
      </c>
      <c r="F108" s="79">
        <v>118.249</v>
      </c>
      <c r="G108" s="79">
        <v>11.494265385610413</v>
      </c>
      <c r="H108" s="79">
        <v>7.0688802147563727</v>
      </c>
      <c r="I108" s="79">
        <v>3149</v>
      </c>
      <c r="J108" s="79">
        <v>70.977999999999994</v>
      </c>
      <c r="K108" s="79">
        <v>41.608783815037867</v>
      </c>
      <c r="L108" s="100">
        <v>-22.854140802839105</v>
      </c>
      <c r="M108" s="19" t="s">
        <v>2307</v>
      </c>
      <c r="Y108" s="21" t="s">
        <v>98</v>
      </c>
      <c r="Z108" s="21">
        <v>2</v>
      </c>
      <c r="AA108" s="22">
        <v>39323</v>
      </c>
      <c r="AB108" s="96">
        <v>38.596260597063619</v>
      </c>
      <c r="AC108" s="96">
        <v>-21.767605572358562</v>
      </c>
      <c r="AD108" s="96">
        <v>10.546395269168025</v>
      </c>
      <c r="AE108" s="96">
        <v>6.5051431648436306</v>
      </c>
      <c r="AF108" s="23" t="s">
        <v>2316</v>
      </c>
      <c r="AG108" s="20"/>
      <c r="AH108" s="20"/>
      <c r="AI108" s="20"/>
      <c r="AJ108" s="20"/>
    </row>
    <row r="109" spans="1:39">
      <c r="A109" s="78" t="s">
        <v>2313</v>
      </c>
      <c r="B109" s="78" t="s">
        <v>2135</v>
      </c>
      <c r="C109" s="78">
        <v>6</v>
      </c>
      <c r="D109" s="79">
        <v>1.014</v>
      </c>
      <c r="E109" s="79">
        <v>6163</v>
      </c>
      <c r="F109" s="79">
        <v>99.259</v>
      </c>
      <c r="G109" s="79">
        <v>11.138995767538066</v>
      </c>
      <c r="H109" s="79">
        <v>0.95599889321662745</v>
      </c>
      <c r="I109" s="79">
        <v>3809</v>
      </c>
      <c r="J109" s="79">
        <v>84.674999999999997</v>
      </c>
      <c r="K109" s="79">
        <v>42.525147579411247</v>
      </c>
      <c r="L109" s="100">
        <v>-19.563422344484831</v>
      </c>
      <c r="M109" s="19" t="s">
        <v>2314</v>
      </c>
      <c r="N109" s="19">
        <f>VAR(H109:H110)</f>
        <v>0.2443165932804755</v>
      </c>
      <c r="O109" s="20">
        <f>COUNT(H109:H110)-1</f>
        <v>1</v>
      </c>
      <c r="P109" s="19">
        <f>(N109*O109)</f>
        <v>0.2443165932804755</v>
      </c>
      <c r="R109" s="19">
        <f>VAR(L109:L110)</f>
        <v>0.23854039652404463</v>
      </c>
      <c r="S109" s="20">
        <f>COUNT(L109:L110)-1</f>
        <v>1</v>
      </c>
      <c r="T109" s="19">
        <f>(R109*S109)</f>
        <v>0.23854039652404463</v>
      </c>
      <c r="Y109" s="21" t="s">
        <v>112</v>
      </c>
      <c r="Z109" s="21">
        <v>1</v>
      </c>
      <c r="AA109" s="22">
        <v>39281</v>
      </c>
      <c r="AB109" s="96">
        <v>46.119667396699668</v>
      </c>
      <c r="AC109" s="96">
        <v>-21.431164571283624</v>
      </c>
      <c r="AD109" s="96">
        <v>12.380071288228821</v>
      </c>
      <c r="AE109" s="96">
        <v>3.3314966271392792</v>
      </c>
      <c r="AF109" s="23" t="s">
        <v>2318</v>
      </c>
      <c r="AG109" s="20">
        <f>VAR(AE109:AE110)</f>
        <v>3.8151664918311919E-4</v>
      </c>
      <c r="AH109" s="20">
        <v>1</v>
      </c>
      <c r="AI109" s="20">
        <f>AG109*AH109</f>
        <v>3.8151664918311919E-4</v>
      </c>
      <c r="AJ109" s="20"/>
      <c r="AK109" s="19">
        <f>VAR(AC109:AC110)</f>
        <v>0.21808922234297329</v>
      </c>
      <c r="AL109" s="19">
        <v>1</v>
      </c>
      <c r="AM109" s="19">
        <f>AK109*AL109</f>
        <v>0.21808922234297329</v>
      </c>
    </row>
    <row r="110" spans="1:39">
      <c r="A110" s="78" t="s">
        <v>2313</v>
      </c>
      <c r="B110" s="78" t="s">
        <v>2135</v>
      </c>
      <c r="C110" s="78">
        <v>46</v>
      </c>
      <c r="D110" s="79">
        <v>1.073</v>
      </c>
      <c r="E110" s="79">
        <v>3880</v>
      </c>
      <c r="F110" s="79">
        <v>63.947000000000003</v>
      </c>
      <c r="G110" s="79">
        <v>6.6995008664890969</v>
      </c>
      <c r="H110" s="79">
        <v>0.25697587030468461</v>
      </c>
      <c r="I110" s="79">
        <v>2972</v>
      </c>
      <c r="J110" s="79">
        <v>64.870999999999995</v>
      </c>
      <c r="K110" s="79">
        <v>30.395240060565857</v>
      </c>
      <c r="L110" s="100">
        <v>-20.254132698430745</v>
      </c>
      <c r="M110" s="19" t="s">
        <v>2314</v>
      </c>
      <c r="Y110" s="21" t="s">
        <v>112</v>
      </c>
      <c r="Z110" s="21">
        <v>2</v>
      </c>
      <c r="AA110" s="22">
        <v>39330</v>
      </c>
      <c r="AB110" s="96">
        <v>52.973019844435818</v>
      </c>
      <c r="AC110" s="96">
        <v>-20.770726500995465</v>
      </c>
      <c r="AD110" s="96">
        <v>13.477847483407617</v>
      </c>
      <c r="AE110" s="96">
        <v>3.3038735697710906</v>
      </c>
      <c r="AF110" s="23" t="s">
        <v>2319</v>
      </c>
      <c r="AG110" s="20"/>
      <c r="AH110" s="20"/>
      <c r="AI110" s="20"/>
      <c r="AJ110" s="20"/>
    </row>
    <row r="111" spans="1:39">
      <c r="A111" s="78" t="s">
        <v>2317</v>
      </c>
      <c r="B111" s="78" t="s">
        <v>2135</v>
      </c>
      <c r="C111" s="78">
        <v>20</v>
      </c>
      <c r="D111" s="79">
        <v>1.921</v>
      </c>
      <c r="E111" s="79">
        <v>14203</v>
      </c>
      <c r="F111" s="79">
        <v>222.50200000000001</v>
      </c>
      <c r="G111" s="79">
        <v>13.21278727154607</v>
      </c>
      <c r="H111" s="79">
        <v>3.7301610017006226</v>
      </c>
      <c r="I111" s="79">
        <v>6987</v>
      </c>
      <c r="J111" s="79">
        <v>175.12899999999999</v>
      </c>
      <c r="K111" s="79">
        <v>46.186260095989589</v>
      </c>
      <c r="L111" s="100">
        <v>-21.072751390580368</v>
      </c>
      <c r="M111" s="19" t="s">
        <v>2314</v>
      </c>
      <c r="N111" s="19">
        <f>VAR(H111:H112)</f>
        <v>2.8282487758408005E-4</v>
      </c>
      <c r="O111" s="20">
        <f>COUNT(H111:H112)-1</f>
        <v>1</v>
      </c>
      <c r="P111" s="19">
        <f>(N111*O111)</f>
        <v>2.8282487758408005E-4</v>
      </c>
      <c r="R111" s="19">
        <f>VAR(L111:L112)</f>
        <v>0.82707999130190424</v>
      </c>
      <c r="S111" s="20">
        <f>COUNT(L111:L112)-1</f>
        <v>1</v>
      </c>
      <c r="T111" s="19">
        <f>(R111*S111)</f>
        <v>0.82707999130190424</v>
      </c>
      <c r="Y111" s="21" t="s">
        <v>114</v>
      </c>
      <c r="Z111" s="21">
        <v>1</v>
      </c>
      <c r="AA111" s="22">
        <v>39282</v>
      </c>
      <c r="AB111" s="96">
        <v>32.188969214082228</v>
      </c>
      <c r="AC111" s="96">
        <v>-20.19623105830771</v>
      </c>
      <c r="AD111" s="96">
        <v>8.7818303414701049</v>
      </c>
      <c r="AE111" s="96">
        <v>7.5734946325059962</v>
      </c>
      <c r="AF111" s="23" t="s">
        <v>2322</v>
      </c>
      <c r="AG111" s="20">
        <f>VAR(AE111:AE112)</f>
        <v>0.72185871654467582</v>
      </c>
      <c r="AH111" s="20">
        <v>1</v>
      </c>
      <c r="AI111" s="20">
        <f>AG111*AH111</f>
        <v>0.72185871654467582</v>
      </c>
      <c r="AJ111" s="20"/>
      <c r="AK111" s="19">
        <f>VAR(AC111:AC112)</f>
        <v>1.8907862517638603</v>
      </c>
      <c r="AL111" s="19">
        <v>1</v>
      </c>
      <c r="AM111" s="19">
        <f>AK111*AL111</f>
        <v>1.8907862517638603</v>
      </c>
    </row>
    <row r="112" spans="1:39">
      <c r="A112" s="78" t="s">
        <v>2317</v>
      </c>
      <c r="B112" s="78" t="s">
        <v>2135</v>
      </c>
      <c r="C112" s="78">
        <v>21</v>
      </c>
      <c r="D112" s="79">
        <v>1.2809999999999999</v>
      </c>
      <c r="E112" s="79">
        <v>8974</v>
      </c>
      <c r="F112" s="79">
        <v>143.44800000000001</v>
      </c>
      <c r="G112" s="79">
        <v>12.772913937935368</v>
      </c>
      <c r="H112" s="79">
        <v>3.7063776092771654</v>
      </c>
      <c r="I112" s="79">
        <v>4971</v>
      </c>
      <c r="J112" s="79">
        <v>114.78400000000001</v>
      </c>
      <c r="K112" s="79">
        <v>45.38015101135413</v>
      </c>
      <c r="L112" s="100">
        <v>-19.786609881024049</v>
      </c>
      <c r="M112" s="19" t="s">
        <v>2314</v>
      </c>
      <c r="Y112" s="21" t="s">
        <v>114</v>
      </c>
      <c r="Z112" s="21">
        <v>2</v>
      </c>
      <c r="AA112" s="22">
        <v>39352</v>
      </c>
      <c r="AB112" s="96">
        <v>34.930064502709321</v>
      </c>
      <c r="AC112" s="96">
        <v>-18.251604486565022</v>
      </c>
      <c r="AD112" s="96">
        <v>9.4646549945511875</v>
      </c>
      <c r="AE112" s="96">
        <v>6.3719467004244867</v>
      </c>
      <c r="AF112" s="23" t="s">
        <v>2323</v>
      </c>
      <c r="AG112" s="20"/>
      <c r="AH112" s="20"/>
      <c r="AI112" s="20"/>
      <c r="AJ112" s="20"/>
    </row>
    <row r="113" spans="1:39">
      <c r="A113" s="78" t="s">
        <v>2320</v>
      </c>
      <c r="B113" s="78" t="s">
        <v>2135</v>
      </c>
      <c r="C113" s="78">
        <v>6</v>
      </c>
      <c r="D113" s="79">
        <v>0.69299999999999995</v>
      </c>
      <c r="E113" s="79">
        <v>4147</v>
      </c>
      <c r="F113" s="79">
        <v>64.248999999999995</v>
      </c>
      <c r="G113" s="79">
        <v>10.523761912581818</v>
      </c>
      <c r="H113" s="79">
        <v>2.6502732352609057</v>
      </c>
      <c r="I113" s="79">
        <v>2237</v>
      </c>
      <c r="J113" s="79">
        <v>46.557000000000002</v>
      </c>
      <c r="K113" s="79">
        <v>43.383775115272734</v>
      </c>
      <c r="L113" s="100">
        <v>-33.353683803247073</v>
      </c>
      <c r="M113" s="19" t="s">
        <v>2321</v>
      </c>
      <c r="N113" s="19">
        <f>VAR(H113:H114)</f>
        <v>0.14274292191655391</v>
      </c>
      <c r="O113" s="20">
        <f>COUNT(H113:H114)-1</f>
        <v>1</v>
      </c>
      <c r="P113" s="19">
        <f>(N113*O113)</f>
        <v>0.14274292191655391</v>
      </c>
      <c r="R113" s="19">
        <f>VAR(L113:L114)</f>
        <v>0.39509253039700343</v>
      </c>
      <c r="S113" s="20">
        <f>COUNT(L113:L114)-1</f>
        <v>1</v>
      </c>
      <c r="T113" s="19">
        <f>(R113*S113)</f>
        <v>0.39509253039700343</v>
      </c>
      <c r="Y113" s="21" t="s">
        <v>124</v>
      </c>
      <c r="Z113" s="21">
        <v>2</v>
      </c>
      <c r="AA113" s="22">
        <v>39323</v>
      </c>
      <c r="AB113" s="96">
        <v>47.061196978341549</v>
      </c>
      <c r="AC113" s="96">
        <v>-30.308967267298961</v>
      </c>
      <c r="AD113" s="96">
        <v>11.786945397783452</v>
      </c>
      <c r="AE113" s="96">
        <v>4.9750652857982711</v>
      </c>
      <c r="AF113" s="23" t="s">
        <v>2325</v>
      </c>
      <c r="AG113" s="20">
        <f>VAR(AE113:AE114)</f>
        <v>2.4313297579200821</v>
      </c>
      <c r="AH113" s="20">
        <v>1</v>
      </c>
      <c r="AI113" s="20">
        <f>AG113*AH113</f>
        <v>2.4313297579200821</v>
      </c>
      <c r="AJ113" s="20"/>
      <c r="AK113" s="19">
        <f>VAR(AC113:AC114)</f>
        <v>5.7087542372765014</v>
      </c>
      <c r="AL113" s="19">
        <v>1</v>
      </c>
      <c r="AM113" s="19">
        <f>AK113*AL113</f>
        <v>5.7087542372765014</v>
      </c>
    </row>
    <row r="114" spans="1:39">
      <c r="A114" s="78" t="s">
        <v>2320</v>
      </c>
      <c r="B114" s="78" t="s">
        <v>2135</v>
      </c>
      <c r="C114" s="78">
        <v>46</v>
      </c>
      <c r="D114" s="79">
        <v>0.77200000000000002</v>
      </c>
      <c r="E114" s="79">
        <v>2757</v>
      </c>
      <c r="F114" s="79">
        <v>44.128</v>
      </c>
      <c r="G114" s="79">
        <v>6.4743323945782381</v>
      </c>
      <c r="H114" s="79">
        <v>2.1159644819795176</v>
      </c>
      <c r="I114" s="79">
        <v>1922</v>
      </c>
      <c r="J114" s="79">
        <v>40.378999999999998</v>
      </c>
      <c r="K114" s="79">
        <v>33.956540750502583</v>
      </c>
      <c r="L114" s="100">
        <v>-32.464760262781411</v>
      </c>
      <c r="M114" s="19" t="s">
        <v>2321</v>
      </c>
      <c r="Y114" s="21" t="s">
        <v>124</v>
      </c>
      <c r="Z114" s="21">
        <v>1</v>
      </c>
      <c r="AA114" s="22">
        <v>39260</v>
      </c>
      <c r="AB114" s="96">
        <v>40.526845254298728</v>
      </c>
      <c r="AC114" s="96">
        <v>-26.929986877513752</v>
      </c>
      <c r="AD114" s="96">
        <v>9.244348238231499</v>
      </c>
      <c r="AE114" s="96">
        <v>7.1802091622471957</v>
      </c>
      <c r="AF114" s="23" t="s">
        <v>2326</v>
      </c>
      <c r="AG114" s="20"/>
      <c r="AH114" s="20"/>
      <c r="AI114" s="20"/>
      <c r="AJ114" s="20"/>
    </row>
    <row r="115" spans="1:39">
      <c r="A115" s="78" t="s">
        <v>2324</v>
      </c>
      <c r="B115" s="78" t="s">
        <v>2135</v>
      </c>
      <c r="C115" s="78">
        <v>20</v>
      </c>
      <c r="D115" s="79">
        <v>1.0009999999999999</v>
      </c>
      <c r="E115" s="79">
        <v>4712</v>
      </c>
      <c r="F115" s="79">
        <v>73.453000000000003</v>
      </c>
      <c r="G115" s="79">
        <v>8.4448143613986044</v>
      </c>
      <c r="H115" s="79">
        <v>6.8882628561123997</v>
      </c>
      <c r="I115" s="79">
        <v>2364</v>
      </c>
      <c r="J115" s="79">
        <v>49.610999999999997</v>
      </c>
      <c r="K115" s="79">
        <v>32.286442308491509</v>
      </c>
      <c r="L115" s="100">
        <v>-24.324392926514211</v>
      </c>
      <c r="M115" s="19" t="s">
        <v>2321</v>
      </c>
      <c r="N115" s="19">
        <f>VAR(H115:H116)</f>
        <v>2.0469205470114911E-5</v>
      </c>
      <c r="O115" s="20">
        <f>COUNT(H115:H116)-1</f>
        <v>1</v>
      </c>
      <c r="P115" s="19">
        <f>(N115*O115)</f>
        <v>2.0469205470114911E-5</v>
      </c>
      <c r="R115" s="19">
        <f>VAR(L115:L116)</f>
        <v>0.24226465748346088</v>
      </c>
      <c r="S115" s="20">
        <f>COUNT(L115:L116)-1</f>
        <v>1</v>
      </c>
      <c r="T115" s="19">
        <f>(R115*S115)</f>
        <v>0.24226465748346088</v>
      </c>
      <c r="Y115" s="21" t="s">
        <v>125</v>
      </c>
      <c r="Z115" s="21">
        <v>1</v>
      </c>
      <c r="AA115" s="22">
        <v>39282</v>
      </c>
      <c r="AB115" s="96">
        <v>38.939668293329831</v>
      </c>
      <c r="AC115" s="96">
        <v>-14.521645183757689</v>
      </c>
      <c r="AD115" s="96">
        <v>10.75549452420991</v>
      </c>
      <c r="AE115" s="96">
        <v>5.2643489114759179</v>
      </c>
      <c r="AF115" s="23" t="s">
        <v>2329</v>
      </c>
      <c r="AG115" s="20">
        <f>VAR(AE115:AE116)</f>
        <v>1.4887871263656507</v>
      </c>
      <c r="AH115" s="20">
        <v>1</v>
      </c>
      <c r="AI115" s="20">
        <f>AG115*AH115</f>
        <v>1.4887871263656507</v>
      </c>
      <c r="AJ115" s="20"/>
      <c r="AK115" s="19">
        <f>VAR(AC115:AC116)</f>
        <v>0.38553905878174483</v>
      </c>
      <c r="AL115" s="19">
        <v>1</v>
      </c>
      <c r="AM115" s="19">
        <f>AK115*AL115</f>
        <v>0.38553905878174483</v>
      </c>
    </row>
    <row r="116" spans="1:39">
      <c r="A116" s="78" t="s">
        <v>2324</v>
      </c>
      <c r="B116" s="78" t="s">
        <v>2135</v>
      </c>
      <c r="C116" s="78">
        <v>21</v>
      </c>
      <c r="D116" s="79">
        <v>1.486</v>
      </c>
      <c r="E116" s="79">
        <v>5627</v>
      </c>
      <c r="F116" s="79">
        <v>88.155000000000001</v>
      </c>
      <c r="G116" s="79">
        <v>6.829812469174966</v>
      </c>
      <c r="H116" s="79">
        <v>6.8818645429800007</v>
      </c>
      <c r="I116" s="79">
        <v>2859</v>
      </c>
      <c r="J116" s="79">
        <v>61.326000000000001</v>
      </c>
      <c r="K116" s="79">
        <v>26.893638142679677</v>
      </c>
      <c r="L116" s="100">
        <v>-23.628311526843941</v>
      </c>
      <c r="M116" s="19" t="s">
        <v>2321</v>
      </c>
      <c r="Y116" s="21" t="s">
        <v>125</v>
      </c>
      <c r="Z116" s="21">
        <v>2</v>
      </c>
      <c r="AA116" s="22">
        <v>39348</v>
      </c>
      <c r="AB116" s="96">
        <v>25.525083878322953</v>
      </c>
      <c r="AC116" s="96">
        <v>-15.399755722108921</v>
      </c>
      <c r="AD116" s="96">
        <v>6.8168397925505708</v>
      </c>
      <c r="AE116" s="96">
        <v>3.5387840031831876</v>
      </c>
      <c r="AF116" s="23" t="s">
        <v>2330</v>
      </c>
      <c r="AG116" s="20"/>
      <c r="AH116" s="20"/>
      <c r="AI116" s="20"/>
      <c r="AJ116" s="20"/>
    </row>
    <row r="117" spans="1:39">
      <c r="A117" s="82" t="s">
        <v>2327</v>
      </c>
      <c r="B117" s="83" t="s">
        <v>2135</v>
      </c>
      <c r="C117" s="84">
        <v>6</v>
      </c>
      <c r="D117" s="85">
        <v>1.66</v>
      </c>
      <c r="E117" s="86">
        <v>3206</v>
      </c>
      <c r="F117" s="87">
        <v>50.241999999999997</v>
      </c>
      <c r="G117" s="85">
        <v>3.2316092534453014</v>
      </c>
      <c r="H117" s="85">
        <v>2.8728477115998956</v>
      </c>
      <c r="I117" s="86">
        <v>3255</v>
      </c>
      <c r="J117" s="85">
        <v>73.616</v>
      </c>
      <c r="K117" s="87">
        <v>21.459528224269878</v>
      </c>
      <c r="L117" s="101">
        <v>-18.717833158907343</v>
      </c>
      <c r="M117" s="19" t="s">
        <v>2328</v>
      </c>
      <c r="N117" s="19">
        <f>VAR(H117:H118)</f>
        <v>0.31733274520786381</v>
      </c>
      <c r="O117" s="20">
        <f>COUNT(H117:H118)-1</f>
        <v>1</v>
      </c>
      <c r="P117" s="19">
        <f>(N117*O117)</f>
        <v>0.31733274520786381</v>
      </c>
      <c r="R117" s="19">
        <f>VAR(L117:L118)</f>
        <v>5.7031958575448446E-2</v>
      </c>
      <c r="S117" s="20">
        <f>COUNT(L117:L118)-1</f>
        <v>1</v>
      </c>
      <c r="T117" s="19">
        <f>(R117*S117)</f>
        <v>5.7031958575448446E-2</v>
      </c>
      <c r="Y117" s="21" t="s">
        <v>128</v>
      </c>
      <c r="Z117" s="21">
        <v>1</v>
      </c>
      <c r="AA117" s="22">
        <v>39259</v>
      </c>
      <c r="AB117" s="96">
        <v>36.346282529660535</v>
      </c>
      <c r="AC117" s="96">
        <v>-25.469298636456635</v>
      </c>
      <c r="AD117" s="96">
        <v>9.9829461453505939</v>
      </c>
      <c r="AE117" s="96">
        <v>10.486846538840648</v>
      </c>
      <c r="AF117" s="23" t="s">
        <v>2137</v>
      </c>
      <c r="AG117" s="20">
        <f>VAR(AE117:AE118)</f>
        <v>1.8900780536472723</v>
      </c>
      <c r="AH117" s="20">
        <v>1</v>
      </c>
      <c r="AI117" s="20">
        <f>AG117*AH117</f>
        <v>1.8900780536472723</v>
      </c>
      <c r="AJ117" s="20"/>
      <c r="AK117" s="19">
        <f>VAR(AC117:AC118)</f>
        <v>0.40370200209860896</v>
      </c>
      <c r="AL117" s="19">
        <v>1</v>
      </c>
      <c r="AM117" s="19">
        <f>AK117*AL117</f>
        <v>0.40370200209860896</v>
      </c>
    </row>
    <row r="118" spans="1:39">
      <c r="A118" s="82" t="s">
        <v>2327</v>
      </c>
      <c r="B118" s="83" t="s">
        <v>2135</v>
      </c>
      <c r="C118" s="84">
        <v>46</v>
      </c>
      <c r="D118" s="85">
        <v>1.4430000000000001</v>
      </c>
      <c r="E118" s="86">
        <v>3465</v>
      </c>
      <c r="F118" s="87">
        <v>51.951999999999998</v>
      </c>
      <c r="G118" s="85">
        <v>4.0193485879218294</v>
      </c>
      <c r="H118" s="85">
        <v>3.6695066664957317</v>
      </c>
      <c r="I118" s="86">
        <v>3343</v>
      </c>
      <c r="J118" s="85">
        <v>74.638999999999996</v>
      </c>
      <c r="K118" s="87">
        <v>25.226611704512816</v>
      </c>
      <c r="L118" s="101">
        <v>-18.380099658716887</v>
      </c>
      <c r="M118" s="19" t="s">
        <v>2328</v>
      </c>
      <c r="Y118" s="21" t="s">
        <v>128</v>
      </c>
      <c r="Z118" s="21">
        <v>2</v>
      </c>
      <c r="AA118" s="22">
        <v>39300</v>
      </c>
      <c r="AB118" s="96">
        <v>37.703083819889393</v>
      </c>
      <c r="AC118" s="96">
        <v>-26.367855259156183</v>
      </c>
      <c r="AD118" s="96">
        <v>10.594169196983996</v>
      </c>
      <c r="AE118" s="96">
        <v>8.5425841832685983</v>
      </c>
      <c r="AF118" s="23" t="s">
        <v>2332</v>
      </c>
      <c r="AG118" s="20"/>
      <c r="AH118" s="20"/>
      <c r="AI118" s="20"/>
      <c r="AJ118" s="20"/>
    </row>
    <row r="119" spans="1:39">
      <c r="A119" s="82" t="s">
        <v>2331</v>
      </c>
      <c r="B119" s="83" t="s">
        <v>2135</v>
      </c>
      <c r="C119" s="84">
        <v>20</v>
      </c>
      <c r="D119" s="85">
        <v>0.748</v>
      </c>
      <c r="E119" s="86">
        <v>4353</v>
      </c>
      <c r="F119" s="87">
        <v>70.048000000000002</v>
      </c>
      <c r="G119" s="85">
        <v>9.8747302400000017</v>
      </c>
      <c r="H119" s="85">
        <v>2.9785949158834435</v>
      </c>
      <c r="I119" s="86">
        <v>2522</v>
      </c>
      <c r="J119" s="85">
        <v>55.435000000000002</v>
      </c>
      <c r="K119" s="87">
        <v>34.254472275401071</v>
      </c>
      <c r="L119" s="101">
        <v>-17.620304902042623</v>
      </c>
      <c r="M119" s="19" t="s">
        <v>2328</v>
      </c>
      <c r="N119" s="19">
        <f>VAR(H119:H120)</f>
        <v>2.3509537700260822E-3</v>
      </c>
      <c r="O119" s="20">
        <f>COUNT(H119:H120)-1</f>
        <v>1</v>
      </c>
      <c r="P119" s="19">
        <f>(N119*O119)</f>
        <v>2.3509537700260822E-3</v>
      </c>
      <c r="R119" s="19">
        <f>VAR(L119:L120)</f>
        <v>7.2133235844809886E-3</v>
      </c>
      <c r="S119" s="20">
        <f>COUNT(L119:L120)-1</f>
        <v>1</v>
      </c>
      <c r="T119" s="19">
        <f>(R119*S119)</f>
        <v>7.2133235844809886E-3</v>
      </c>
      <c r="Y119" s="21" t="s">
        <v>132</v>
      </c>
      <c r="Z119" s="21">
        <v>1</v>
      </c>
      <c r="AA119" s="22">
        <v>39259</v>
      </c>
      <c r="AB119" s="96">
        <v>42.765256565816244</v>
      </c>
      <c r="AC119" s="96">
        <v>-25.72956820220702</v>
      </c>
      <c r="AD119" s="96">
        <v>10.511385837701198</v>
      </c>
      <c r="AE119" s="96">
        <v>1.8272061114049847</v>
      </c>
      <c r="AF119" s="23" t="s">
        <v>2335</v>
      </c>
      <c r="AG119" s="20">
        <f>VAR(AE119:AE120)</f>
        <v>7.4252990454982864E-3</v>
      </c>
      <c r="AH119" s="20">
        <v>1</v>
      </c>
      <c r="AI119" s="20">
        <f>AG119*AH119</f>
        <v>7.4252990454982864E-3</v>
      </c>
      <c r="AJ119" s="20"/>
      <c r="AK119" s="19">
        <f>VAR(AC119:AC120)</f>
        <v>0.48596192441417407</v>
      </c>
      <c r="AL119" s="19">
        <v>1</v>
      </c>
      <c r="AM119" s="19">
        <f>AK119*AL119</f>
        <v>0.48596192441417407</v>
      </c>
    </row>
    <row r="120" spans="1:39">
      <c r="A120" s="82" t="s">
        <v>2331</v>
      </c>
      <c r="B120" s="83" t="s">
        <v>2135</v>
      </c>
      <c r="C120" s="84">
        <v>21</v>
      </c>
      <c r="D120" s="85">
        <v>0.96399999999999997</v>
      </c>
      <c r="E120" s="86">
        <v>6138</v>
      </c>
      <c r="F120" s="87">
        <v>97.545000000000002</v>
      </c>
      <c r="G120" s="85">
        <v>10.672916339071058</v>
      </c>
      <c r="H120" s="85">
        <v>3.0471653726418184</v>
      </c>
      <c r="I120" s="86">
        <v>3382</v>
      </c>
      <c r="J120" s="85">
        <v>76.015000000000001</v>
      </c>
      <c r="K120" s="87">
        <v>36.399237318718882</v>
      </c>
      <c r="L120" s="101">
        <v>-17.740415880595634</v>
      </c>
      <c r="M120" s="19" t="s">
        <v>2328</v>
      </c>
      <c r="Y120" s="21" t="s">
        <v>132</v>
      </c>
      <c r="Z120" s="21">
        <v>2</v>
      </c>
      <c r="AA120" s="22">
        <v>39280</v>
      </c>
      <c r="AB120" s="96">
        <v>47.427949999739425</v>
      </c>
      <c r="AC120" s="96">
        <v>-24.743706219560185</v>
      </c>
      <c r="AD120" s="96">
        <v>12.3695385867557</v>
      </c>
      <c r="AE120" s="96">
        <v>1.7053430813630701</v>
      </c>
      <c r="AF120" s="23" t="s">
        <v>2336</v>
      </c>
      <c r="AG120" s="20"/>
      <c r="AH120" s="20"/>
      <c r="AI120" s="20"/>
      <c r="AJ120" s="20"/>
    </row>
    <row r="121" spans="1:39">
      <c r="A121" s="78" t="s">
        <v>2333</v>
      </c>
      <c r="B121" s="78" t="s">
        <v>2135</v>
      </c>
      <c r="C121" s="78">
        <v>6</v>
      </c>
      <c r="D121" s="79">
        <v>8.2000000000000003E-2</v>
      </c>
      <c r="E121" s="79">
        <v>397</v>
      </c>
      <c r="F121" s="79">
        <v>6.2809999999999997</v>
      </c>
      <c r="G121" s="79">
        <v>8.7938447867170719</v>
      </c>
      <c r="H121" s="79">
        <v>2.1151266526361585</v>
      </c>
      <c r="I121" s="79">
        <v>306</v>
      </c>
      <c r="J121" s="79">
        <v>6.024</v>
      </c>
      <c r="K121" s="79">
        <v>36.198257727219513</v>
      </c>
      <c r="L121" s="100">
        <v>-15.863198894502709</v>
      </c>
      <c r="M121" s="19" t="s">
        <v>2334</v>
      </c>
      <c r="N121" s="19">
        <f>VAR(H121:H122)</f>
        <v>0.55602828227965517</v>
      </c>
      <c r="O121" s="20">
        <f>COUNT(H121:H122)-1</f>
        <v>1</v>
      </c>
      <c r="P121" s="19">
        <f>(N121*O121)</f>
        <v>0.55602828227965517</v>
      </c>
      <c r="R121" s="19">
        <f>VAR(L121:L122)</f>
        <v>3.8755266023353201E-4</v>
      </c>
      <c r="S121" s="20">
        <f>COUNT(L121:L122)-1</f>
        <v>1</v>
      </c>
      <c r="T121" s="19">
        <f>(R121*S121)</f>
        <v>3.8755266023353201E-4</v>
      </c>
      <c r="Y121" s="21" t="s">
        <v>192</v>
      </c>
      <c r="Z121" s="21">
        <v>1</v>
      </c>
      <c r="AA121" s="22">
        <v>39259</v>
      </c>
      <c r="AB121" s="96">
        <v>46.026835481982197</v>
      </c>
      <c r="AC121" s="96">
        <v>-23.370026677252948</v>
      </c>
      <c r="AD121" s="96">
        <v>13.269748757988163</v>
      </c>
      <c r="AE121" s="96">
        <v>1.0670856819391101</v>
      </c>
      <c r="AF121" s="23" t="s">
        <v>2338</v>
      </c>
      <c r="AG121" s="20">
        <f>VAR(AE121:AE122)</f>
        <v>3.1328178734364016</v>
      </c>
      <c r="AH121" s="20">
        <v>1</v>
      </c>
      <c r="AI121" s="20">
        <f>AG121*AH121</f>
        <v>3.1328178734364016</v>
      </c>
      <c r="AJ121" s="20"/>
      <c r="AK121" s="19">
        <f>VAR(AC121:AC122)</f>
        <v>0.30920192613423253</v>
      </c>
      <c r="AL121" s="19">
        <v>1</v>
      </c>
      <c r="AM121" s="19">
        <f>AK121*AL121</f>
        <v>0.30920192613423253</v>
      </c>
    </row>
    <row r="122" spans="1:39">
      <c r="A122" s="78" t="s">
        <v>2333</v>
      </c>
      <c r="B122" s="78" t="s">
        <v>2135</v>
      </c>
      <c r="C122" s="78">
        <v>45</v>
      </c>
      <c r="D122" s="79">
        <v>0.14099999999999999</v>
      </c>
      <c r="E122" s="79">
        <v>679</v>
      </c>
      <c r="F122" s="79">
        <v>10.273</v>
      </c>
      <c r="G122" s="79">
        <v>8.4092251643439724</v>
      </c>
      <c r="H122" s="79">
        <v>3.1696675786126236</v>
      </c>
      <c r="I122" s="79">
        <v>465</v>
      </c>
      <c r="J122" s="79">
        <v>9.2479999999999993</v>
      </c>
      <c r="K122" s="79">
        <v>32.382040890780139</v>
      </c>
      <c r="L122" s="100">
        <v>-15.891039607864027</v>
      </c>
      <c r="M122" s="19" t="s">
        <v>2334</v>
      </c>
      <c r="Y122" s="21" t="s">
        <v>192</v>
      </c>
      <c r="Z122" s="21">
        <v>2</v>
      </c>
      <c r="AA122" s="22">
        <v>39331</v>
      </c>
      <c r="AB122" s="96">
        <v>36.222407179607139</v>
      </c>
      <c r="AC122" s="96">
        <v>-24.156413256658055</v>
      </c>
      <c r="AD122" s="96">
        <v>9.7050090417022279</v>
      </c>
      <c r="AE122" s="96">
        <v>3.5702108779436581</v>
      </c>
      <c r="AF122" s="23" t="s">
        <v>2339</v>
      </c>
      <c r="AG122" s="20"/>
      <c r="AH122" s="20"/>
      <c r="AI122" s="20"/>
      <c r="AJ122" s="20"/>
    </row>
    <row r="123" spans="1:39">
      <c r="A123" s="78" t="s">
        <v>2337</v>
      </c>
      <c r="B123" s="78" t="s">
        <v>2135</v>
      </c>
      <c r="C123" s="78">
        <v>20</v>
      </c>
      <c r="D123" s="79">
        <v>0.32400000000000001</v>
      </c>
      <c r="E123" s="79">
        <v>2024</v>
      </c>
      <c r="F123" s="79">
        <v>30.384</v>
      </c>
      <c r="G123" s="79">
        <v>10.994930542222223</v>
      </c>
      <c r="H123" s="79">
        <v>13.351384105147186</v>
      </c>
      <c r="I123" s="79">
        <v>1291</v>
      </c>
      <c r="J123" s="79">
        <v>25.981000000000002</v>
      </c>
      <c r="K123" s="79">
        <v>39.612541080864197</v>
      </c>
      <c r="L123" s="100">
        <v>-23.697289505755599</v>
      </c>
      <c r="M123" s="19" t="s">
        <v>2334</v>
      </c>
      <c r="N123" s="19">
        <f>VAR(H123:H124)</f>
        <v>1.8318955473688596</v>
      </c>
      <c r="O123" s="20">
        <f>COUNT(H123:H124)-1</f>
        <v>1</v>
      </c>
      <c r="P123" s="19">
        <f>(N123*O123)</f>
        <v>1.8318955473688596</v>
      </c>
      <c r="R123" s="19">
        <f>VAR(L123:L124)</f>
        <v>1.0243225597920451</v>
      </c>
      <c r="S123" s="20">
        <f>COUNT(L123:L124)-1</f>
        <v>1</v>
      </c>
      <c r="T123" s="19">
        <f>(R123*S123)</f>
        <v>1.0243225597920451</v>
      </c>
      <c r="Y123" s="21" t="s">
        <v>226</v>
      </c>
      <c r="Z123" s="21">
        <v>1</v>
      </c>
      <c r="AA123" s="22">
        <v>39318</v>
      </c>
      <c r="AB123" s="96">
        <v>43.555787757595127</v>
      </c>
      <c r="AC123" s="96">
        <v>-28.894927479873431</v>
      </c>
      <c r="AD123" s="96">
        <v>11.990980580609207</v>
      </c>
      <c r="AE123" s="96">
        <v>5.2572519193599199</v>
      </c>
      <c r="AF123" s="23" t="s">
        <v>2340</v>
      </c>
      <c r="AG123" s="20">
        <f>VAR(AE123:AE124)</f>
        <v>1.5287932979848975</v>
      </c>
      <c r="AH123" s="20">
        <v>1</v>
      </c>
      <c r="AI123" s="20">
        <f>AG123*AH123</f>
        <v>1.5287932979848975</v>
      </c>
      <c r="AJ123" s="20"/>
      <c r="AK123" s="19">
        <f>VAR(AC123:AC124)</f>
        <v>11.713511494009865</v>
      </c>
      <c r="AL123" s="19">
        <v>1</v>
      </c>
      <c r="AM123" s="19">
        <f>AK123*AL123</f>
        <v>11.713511494009865</v>
      </c>
    </row>
    <row r="124" spans="1:39">
      <c r="A124" s="78" t="s">
        <v>2337</v>
      </c>
      <c r="B124" s="78" t="s">
        <v>2135</v>
      </c>
      <c r="C124" s="78">
        <v>21</v>
      </c>
      <c r="D124" s="79">
        <v>0.28000000000000003</v>
      </c>
      <c r="E124" s="79">
        <v>1714</v>
      </c>
      <c r="F124" s="79">
        <v>25.648</v>
      </c>
      <c r="G124" s="79">
        <v>10.746844810279999</v>
      </c>
      <c r="H124" s="79">
        <v>15.265487314155969</v>
      </c>
      <c r="I124" s="79">
        <v>1083</v>
      </c>
      <c r="J124" s="79">
        <v>21.658000000000001</v>
      </c>
      <c r="K124" s="79">
        <v>38.214387170050003</v>
      </c>
      <c r="L124" s="100">
        <v>-22.265980622396004</v>
      </c>
      <c r="M124" s="19" t="s">
        <v>2334</v>
      </c>
      <c r="Y124" s="21" t="s">
        <v>226</v>
      </c>
      <c r="Z124" s="21">
        <v>2</v>
      </c>
      <c r="AA124" s="22">
        <v>39350</v>
      </c>
      <c r="AB124" s="96">
        <v>16.353227759329911</v>
      </c>
      <c r="AC124" s="96">
        <v>-24.054780479211185</v>
      </c>
      <c r="AD124" s="96">
        <v>3.7480581107636937</v>
      </c>
      <c r="AE124" s="96">
        <v>3.5086563126029469</v>
      </c>
      <c r="AF124" s="23" t="s">
        <v>2341</v>
      </c>
      <c r="AG124" s="20"/>
      <c r="AH124" s="20"/>
      <c r="AI124" s="20"/>
      <c r="AJ124" s="20"/>
    </row>
    <row r="125" spans="1:39">
      <c r="Y125" s="21" t="s">
        <v>270</v>
      </c>
      <c r="Z125" s="21">
        <v>1</v>
      </c>
      <c r="AA125" s="22">
        <v>39272</v>
      </c>
      <c r="AB125" s="96">
        <v>43.007870056326155</v>
      </c>
      <c r="AC125" s="96">
        <v>-17.492386480152991</v>
      </c>
      <c r="AD125" s="96">
        <v>10.876334219468989</v>
      </c>
      <c r="AE125" s="96">
        <v>4.7205552310058847</v>
      </c>
      <c r="AF125" s="23" t="s">
        <v>2342</v>
      </c>
      <c r="AG125" s="20">
        <f>VAR(AE125:AE126)</f>
        <v>3.7306253257619097E-2</v>
      </c>
      <c r="AH125" s="20">
        <v>1</v>
      </c>
      <c r="AI125" s="20">
        <f>AG125*AH125</f>
        <v>3.7306253257619097E-2</v>
      </c>
      <c r="AJ125" s="20"/>
      <c r="AK125" s="19">
        <f>VAR(AC125:AC126)</f>
        <v>0.12620506142134935</v>
      </c>
      <c r="AL125" s="19">
        <v>1</v>
      </c>
      <c r="AM125" s="19">
        <f>AK125*AL125</f>
        <v>0.12620506142134935</v>
      </c>
    </row>
    <row r="126" spans="1:39">
      <c r="Y126" s="21" t="s">
        <v>270</v>
      </c>
      <c r="Z126" s="21">
        <v>2</v>
      </c>
      <c r="AA126" s="22">
        <v>39308</v>
      </c>
      <c r="AC126" s="92">
        <v>-16.98998213817066</v>
      </c>
      <c r="AD126" s="96">
        <v>10.889564733595803</v>
      </c>
      <c r="AE126" s="96">
        <v>4.4474023314876145</v>
      </c>
      <c r="AF126" s="23" t="s">
        <v>2343</v>
      </c>
      <c r="AG126" s="20"/>
      <c r="AH126" s="20"/>
      <c r="AI126" s="20"/>
      <c r="AJ126" s="20"/>
    </row>
    <row r="127" spans="1:39" ht="14.4">
      <c r="A127"/>
      <c r="B127"/>
      <c r="C127"/>
      <c r="D127"/>
      <c r="E127"/>
      <c r="F127"/>
      <c r="G127"/>
      <c r="H127"/>
      <c r="I127"/>
      <c r="J127"/>
      <c r="K127"/>
      <c r="L127" s="103"/>
      <c r="M127"/>
      <c r="N127"/>
      <c r="O127"/>
      <c r="P127"/>
      <c r="Y127" s="21" t="s">
        <v>318</v>
      </c>
      <c r="Z127" s="21">
        <v>1</v>
      </c>
      <c r="AA127" s="22">
        <v>39266</v>
      </c>
      <c r="AB127" s="96">
        <v>37.895677816699738</v>
      </c>
      <c r="AC127" s="96">
        <v>-27.546096991159079</v>
      </c>
      <c r="AD127" s="96">
        <v>10.273819519307217</v>
      </c>
      <c r="AE127" s="96">
        <v>8.4720227731870938</v>
      </c>
      <c r="AF127" s="23" t="s">
        <v>2344</v>
      </c>
      <c r="AG127" s="20">
        <f>VAR(AE127:AE128)</f>
        <v>0.15565904203171582</v>
      </c>
      <c r="AH127" s="20">
        <v>1</v>
      </c>
      <c r="AI127" s="20">
        <f>AG127*AH127</f>
        <v>0.15565904203171582</v>
      </c>
      <c r="AJ127" s="20"/>
      <c r="AK127" s="19">
        <f>VAR(AC127:AC128)</f>
        <v>2.068337189920897E-2</v>
      </c>
      <c r="AL127" s="19">
        <v>1</v>
      </c>
      <c r="AM127" s="19">
        <f>AK127*AL127</f>
        <v>2.068337189920897E-2</v>
      </c>
    </row>
    <row r="128" spans="1:39" ht="14.4">
      <c r="A128"/>
      <c r="B128"/>
      <c r="C128"/>
      <c r="D128"/>
      <c r="E128"/>
      <c r="F128"/>
      <c r="G128"/>
      <c r="H128"/>
      <c r="I128"/>
      <c r="J128"/>
      <c r="K128"/>
      <c r="L128" s="103"/>
      <c r="M128"/>
      <c r="N128"/>
      <c r="O128"/>
      <c r="P128"/>
      <c r="Y128" s="21" t="s">
        <v>318</v>
      </c>
      <c r="Z128" s="21">
        <v>2</v>
      </c>
      <c r="AA128" s="22">
        <v>39316</v>
      </c>
      <c r="AB128" s="96">
        <v>43.476178068852462</v>
      </c>
      <c r="AC128" s="96">
        <v>-27.74948515157757</v>
      </c>
      <c r="AD128" s="96">
        <v>11.86944282590164</v>
      </c>
      <c r="AE128" s="96">
        <v>9.0299816283578238</v>
      </c>
      <c r="AF128" s="23" t="s">
        <v>2345</v>
      </c>
      <c r="AG128" s="20"/>
      <c r="AH128" s="20"/>
      <c r="AI128" s="20"/>
      <c r="AJ128" s="20"/>
    </row>
    <row r="129" spans="1:41" ht="14.4">
      <c r="A129"/>
      <c r="B129"/>
      <c r="C129"/>
      <c r="D129"/>
      <c r="E129"/>
      <c r="F129"/>
      <c r="G129"/>
      <c r="H129"/>
      <c r="I129"/>
      <c r="J129"/>
      <c r="K129"/>
      <c r="L129" s="103"/>
      <c r="M129"/>
      <c r="N129"/>
      <c r="O129"/>
      <c r="P129"/>
      <c r="Y129" s="21" t="s">
        <v>358</v>
      </c>
      <c r="Z129" s="21">
        <v>1</v>
      </c>
      <c r="AA129" s="22">
        <v>39242</v>
      </c>
      <c r="AB129" s="96">
        <v>44.895335530733476</v>
      </c>
      <c r="AC129" s="96">
        <v>-20.978945953204335</v>
      </c>
      <c r="AD129" s="96">
        <v>12.803609548295457</v>
      </c>
      <c r="AE129" s="96">
        <v>4.9906172711711418</v>
      </c>
      <c r="AF129" s="23" t="s">
        <v>2346</v>
      </c>
      <c r="AG129" s="20">
        <f>VAR(AE129:AE130)</f>
        <v>1.5145543996277411</v>
      </c>
      <c r="AH129" s="20">
        <v>1</v>
      </c>
      <c r="AI129" s="20">
        <f>AG129*AH129</f>
        <v>1.5145543996277411</v>
      </c>
      <c r="AJ129" s="20"/>
      <c r="AK129" s="19">
        <f>VAR(AC129:AC130)</f>
        <v>0.96229656915065021</v>
      </c>
      <c r="AL129" s="19">
        <v>1</v>
      </c>
      <c r="AM129" s="19">
        <f>AK129*AL129</f>
        <v>0.96229656915065021</v>
      </c>
    </row>
    <row r="130" spans="1:41" ht="14.4">
      <c r="A130"/>
      <c r="B130"/>
      <c r="C130"/>
      <c r="D130"/>
      <c r="E130"/>
      <c r="F130"/>
      <c r="G130"/>
      <c r="H130"/>
      <c r="I130"/>
      <c r="J130"/>
      <c r="K130"/>
      <c r="L130" s="103"/>
      <c r="M130"/>
      <c r="N130"/>
      <c r="O130"/>
      <c r="P130"/>
      <c r="Y130" s="21" t="s">
        <v>358</v>
      </c>
      <c r="Z130" s="21">
        <v>2</v>
      </c>
      <c r="AA130" s="22">
        <v>39261</v>
      </c>
      <c r="AB130" s="96"/>
      <c r="AC130" s="92">
        <v>-19.591648891180018</v>
      </c>
      <c r="AD130" s="96">
        <v>11.164542990725675</v>
      </c>
      <c r="AE130" s="96">
        <v>3.2501837621695797</v>
      </c>
      <c r="AF130" s="23" t="s">
        <v>2347</v>
      </c>
      <c r="AG130" s="20"/>
      <c r="AH130" s="20"/>
      <c r="AI130" s="20"/>
      <c r="AJ130" s="20"/>
    </row>
    <row r="131" spans="1:41">
      <c r="Y131" s="21" t="s">
        <v>492</v>
      </c>
      <c r="Z131" s="21">
        <v>1</v>
      </c>
      <c r="AA131" s="22">
        <v>39254</v>
      </c>
      <c r="AB131" s="96">
        <v>40.670241550271399</v>
      </c>
      <c r="AC131" s="96">
        <v>-25.920812490168384</v>
      </c>
      <c r="AD131" s="96">
        <v>10.51850651336952</v>
      </c>
      <c r="AE131" s="96">
        <v>10.276101724686544</v>
      </c>
      <c r="AF131" s="23" t="s">
        <v>2348</v>
      </c>
      <c r="AG131" s="20">
        <f>VAR(AE131:AE132)</f>
        <v>8.8103813296101008E-2</v>
      </c>
      <c r="AH131" s="20">
        <v>1</v>
      </c>
      <c r="AI131" s="20">
        <f>AG131*AH131</f>
        <v>8.8103813296101008E-2</v>
      </c>
      <c r="AJ131" s="20"/>
      <c r="AK131" s="19">
        <f>VAR(AC131:AC132)</f>
        <v>4.5723190902640889E-2</v>
      </c>
      <c r="AL131" s="19">
        <v>1</v>
      </c>
      <c r="AM131" s="19">
        <f>AK131*AL131</f>
        <v>4.5723190902640889E-2</v>
      </c>
    </row>
    <row r="132" spans="1:41">
      <c r="Y132" s="21" t="s">
        <v>492</v>
      </c>
      <c r="Z132" s="21">
        <v>2</v>
      </c>
      <c r="AA132" s="22">
        <v>39265</v>
      </c>
      <c r="AB132" s="96">
        <v>35.694558009593472</v>
      </c>
      <c r="AC132" s="96">
        <v>-25.618411462052933</v>
      </c>
      <c r="AD132" s="96">
        <v>8.8499120623014083</v>
      </c>
      <c r="AE132" s="96">
        <v>9.8563308031207431</v>
      </c>
      <c r="AF132" s="23" t="s">
        <v>2349</v>
      </c>
      <c r="AG132" s="20"/>
      <c r="AH132" s="20"/>
      <c r="AI132" s="20"/>
      <c r="AJ132" s="20"/>
    </row>
    <row r="133" spans="1:41">
      <c r="Y133" s="21" t="s">
        <v>534</v>
      </c>
      <c r="Z133" s="21">
        <v>1</v>
      </c>
      <c r="AA133" s="22">
        <v>39275</v>
      </c>
      <c r="AB133" s="96">
        <v>38.070657036792213</v>
      </c>
      <c r="AC133" s="96">
        <v>-26.930772231745365</v>
      </c>
      <c r="AD133" s="96">
        <v>10.11742083463106</v>
      </c>
      <c r="AE133" s="96">
        <v>7.9182129174706892</v>
      </c>
      <c r="AF133" s="23" t="s">
        <v>2350</v>
      </c>
      <c r="AG133" s="20">
        <f>VAR(AE133:AE134)</f>
        <v>0.36174423474259232</v>
      </c>
      <c r="AH133" s="20">
        <v>1</v>
      </c>
      <c r="AI133" s="20">
        <f>AG133*AH133</f>
        <v>0.36174423474259232</v>
      </c>
      <c r="AJ133" s="20"/>
      <c r="AK133" s="19">
        <f>VAR(AC133:AC134)</f>
        <v>8.9830503649718558</v>
      </c>
      <c r="AL133" s="19">
        <v>1</v>
      </c>
      <c r="AM133" s="19">
        <f>AK133*AL133</f>
        <v>8.9830503649718558</v>
      </c>
    </row>
    <row r="134" spans="1:41">
      <c r="Y134" s="21" t="s">
        <v>534</v>
      </c>
      <c r="Z134" s="21">
        <v>2</v>
      </c>
      <c r="AA134" s="22">
        <v>39288</v>
      </c>
      <c r="AB134" s="96">
        <v>41.125141100348145</v>
      </c>
      <c r="AC134" s="96">
        <v>-22.692128494658736</v>
      </c>
      <c r="AD134" s="96">
        <v>11.313169910794073</v>
      </c>
      <c r="AE134" s="96">
        <v>8.7687941713701534</v>
      </c>
      <c r="AF134" s="23" t="s">
        <v>2351</v>
      </c>
      <c r="AG134" s="20"/>
      <c r="AH134" s="20"/>
      <c r="AI134" s="20"/>
      <c r="AJ134" s="20"/>
    </row>
    <row r="135" spans="1:41">
      <c r="Y135" s="21" t="s">
        <v>579</v>
      </c>
      <c r="Z135" s="21">
        <v>1</v>
      </c>
      <c r="AA135" s="22">
        <v>39266</v>
      </c>
      <c r="AB135" s="92">
        <v>28.503759003509185</v>
      </c>
      <c r="AC135" s="92">
        <v>-23.181647840768552</v>
      </c>
      <c r="AD135" s="92">
        <v>7.3963440399811038</v>
      </c>
      <c r="AE135" s="92">
        <v>10.497785461559342</v>
      </c>
      <c r="AF135" s="23" t="s">
        <v>2352</v>
      </c>
      <c r="AG135" s="20">
        <f>VAR(AE135:AE136)</f>
        <v>0.28880111892126836</v>
      </c>
      <c r="AH135" s="20">
        <v>1</v>
      </c>
      <c r="AI135" s="20">
        <f>AG135*AH135</f>
        <v>0.28880111892126836</v>
      </c>
      <c r="AJ135" s="20"/>
      <c r="AK135" s="19">
        <f>VAR(AC135:AC136)</f>
        <v>1.1879444716598668</v>
      </c>
      <c r="AL135" s="19">
        <v>1</v>
      </c>
      <c r="AM135" s="19">
        <f>AK135*AL135</f>
        <v>1.1879444716598668</v>
      </c>
    </row>
    <row r="136" spans="1:41">
      <c r="Y136" s="21" t="s">
        <v>579</v>
      </c>
      <c r="Z136" s="21">
        <v>2</v>
      </c>
      <c r="AA136" s="22">
        <v>39315</v>
      </c>
      <c r="AB136" s="96">
        <v>42.87986550484392</v>
      </c>
      <c r="AC136" s="96">
        <v>-24.723039725825604</v>
      </c>
      <c r="AD136" s="96">
        <v>11.287712200818081</v>
      </c>
      <c r="AE136" s="96">
        <v>9.7377839892959415</v>
      </c>
      <c r="AF136" s="23" t="s">
        <v>2353</v>
      </c>
      <c r="AG136" s="20"/>
      <c r="AH136" s="20"/>
      <c r="AI136" s="20"/>
      <c r="AJ136" s="20"/>
    </row>
    <row r="137" spans="1:41">
      <c r="Y137" s="21" t="s">
        <v>592</v>
      </c>
      <c r="Z137" s="21">
        <v>1</v>
      </c>
      <c r="AA137" s="22">
        <v>39301</v>
      </c>
      <c r="AB137" s="96">
        <v>43.614228130430618</v>
      </c>
      <c r="AC137" s="96">
        <v>-27.62074088416389</v>
      </c>
      <c r="AD137" s="96">
        <v>12.232190396698567</v>
      </c>
      <c r="AE137" s="96">
        <v>11.313009866420042</v>
      </c>
      <c r="AF137" s="23" t="s">
        <v>2354</v>
      </c>
      <c r="AG137" s="20">
        <f>VAR(AE137:AE138)</f>
        <v>0.52836640881558494</v>
      </c>
      <c r="AH137" s="20">
        <v>1</v>
      </c>
      <c r="AI137" s="20">
        <f>AG137*AH137</f>
        <v>0.52836640881558494</v>
      </c>
      <c r="AJ137" s="20"/>
      <c r="AK137" s="19">
        <f>VAR(AC137:AC138)</f>
        <v>0.13978157542495137</v>
      </c>
      <c r="AL137" s="19">
        <v>1</v>
      </c>
      <c r="AM137" s="19">
        <f>AK137*AL137</f>
        <v>0.13978157542495137</v>
      </c>
    </row>
    <row r="138" spans="1:41">
      <c r="Y138" s="21" t="s">
        <v>592</v>
      </c>
      <c r="Z138" s="21">
        <v>2</v>
      </c>
      <c r="AA138" s="22">
        <v>39323</v>
      </c>
      <c r="AB138" s="96">
        <v>41.045187430631621</v>
      </c>
      <c r="AC138" s="96">
        <v>-28.149478201600349</v>
      </c>
      <c r="AD138" s="96">
        <v>11.001347961275004</v>
      </c>
      <c r="AE138" s="96">
        <v>12.340984971970352</v>
      </c>
      <c r="AF138" s="23" t="s">
        <v>2355</v>
      </c>
      <c r="AG138" s="20"/>
      <c r="AH138" s="20"/>
      <c r="AI138" s="20"/>
      <c r="AJ138" s="20"/>
    </row>
    <row r="139" spans="1:41">
      <c r="Y139" s="21" t="s">
        <v>661</v>
      </c>
      <c r="Z139" s="21">
        <v>1</v>
      </c>
      <c r="AA139" s="22">
        <v>39260</v>
      </c>
      <c r="AB139" s="96">
        <v>35.115380913404806</v>
      </c>
      <c r="AC139" s="96">
        <v>-29.264855691126183</v>
      </c>
      <c r="AD139" s="96">
        <v>9.6919898857553104</v>
      </c>
      <c r="AE139" s="96">
        <v>11.412316631054864</v>
      </c>
      <c r="AF139" s="23" t="s">
        <v>2356</v>
      </c>
      <c r="AG139" s="20">
        <f>VAR(AE139:AE140)</f>
        <v>7.1772378856865657</v>
      </c>
      <c r="AH139" s="20">
        <v>1</v>
      </c>
      <c r="AI139" s="20">
        <f>AG139*AH139</f>
        <v>7.1772378856865657</v>
      </c>
      <c r="AJ139" s="20"/>
      <c r="AK139" s="19">
        <f>VAR(AC139:AC140)</f>
        <v>1.5338138437046216</v>
      </c>
      <c r="AL139" s="19">
        <v>1</v>
      </c>
      <c r="AM139" s="19">
        <f>AK139*AL139</f>
        <v>1.5338138437046216</v>
      </c>
    </row>
    <row r="140" spans="1:41">
      <c r="Y140" s="21" t="s">
        <v>661</v>
      </c>
      <c r="Z140" s="21">
        <v>2</v>
      </c>
      <c r="AA140" s="22">
        <v>39315</v>
      </c>
      <c r="AB140" s="98">
        <v>41.644233196449562</v>
      </c>
      <c r="AC140" s="98">
        <v>-31.016320131932574</v>
      </c>
      <c r="AD140" s="98">
        <v>12.035985152438039</v>
      </c>
      <c r="AE140" s="98">
        <v>7.6235865309589137</v>
      </c>
      <c r="AF140" s="23" t="s">
        <v>2357</v>
      </c>
      <c r="AG140" s="20"/>
      <c r="AH140" s="20"/>
      <c r="AI140" s="20"/>
      <c r="AJ140" s="20"/>
    </row>
    <row r="141" spans="1:41" ht="14.4">
      <c r="W141"/>
      <c r="X141"/>
      <c r="Y141"/>
      <c r="Z141"/>
      <c r="AA141"/>
      <c r="AB141" s="76"/>
      <c r="AC141" s="76"/>
      <c r="AD141" s="76"/>
      <c r="AE141" s="76"/>
      <c r="AF141"/>
      <c r="AG141"/>
      <c r="AH141"/>
      <c r="AI141"/>
      <c r="AJ141"/>
      <c r="AK141"/>
      <c r="AL141"/>
      <c r="AM141"/>
      <c r="AN141"/>
      <c r="AO141"/>
    </row>
    <row r="142" spans="1:41" ht="14.4">
      <c r="W142"/>
      <c r="X142"/>
      <c r="Y142"/>
      <c r="Z142"/>
      <c r="AA142"/>
      <c r="AB142" s="76"/>
      <c r="AC142" s="76"/>
      <c r="AD142" s="76"/>
      <c r="AE142" s="76"/>
      <c r="AF142"/>
      <c r="AG142"/>
      <c r="AH142"/>
      <c r="AI142"/>
      <c r="AJ142"/>
      <c r="AK142"/>
      <c r="AL142"/>
      <c r="AM142"/>
      <c r="AN142"/>
      <c r="AO142"/>
    </row>
    <row r="143" spans="1:41" ht="14.4">
      <c r="W143"/>
      <c r="X143"/>
      <c r="Y143"/>
      <c r="Z143"/>
      <c r="AA143"/>
      <c r="AB143" s="76"/>
      <c r="AC143" s="76"/>
      <c r="AD143" s="76"/>
      <c r="AE143" s="76"/>
      <c r="AF143"/>
      <c r="AG143"/>
      <c r="AH143"/>
      <c r="AI143"/>
      <c r="AJ143"/>
      <c r="AK143"/>
      <c r="AL143"/>
      <c r="AM143"/>
      <c r="AN143"/>
      <c r="AO143"/>
    </row>
    <row r="144" spans="1:41" ht="14.4">
      <c r="W144"/>
      <c r="X144"/>
      <c r="Y144"/>
      <c r="Z144"/>
      <c r="AA144"/>
      <c r="AB144" s="76"/>
      <c r="AC144" s="76"/>
      <c r="AD144" s="76"/>
      <c r="AE144" s="76"/>
      <c r="AF144"/>
      <c r="AG144"/>
      <c r="AH144"/>
      <c r="AI144"/>
      <c r="AJ144"/>
      <c r="AK144"/>
      <c r="AL144"/>
      <c r="AM144"/>
      <c r="AN144"/>
      <c r="AO144"/>
    </row>
    <row r="145" spans="1:41" ht="14.4">
      <c r="W145"/>
      <c r="X145"/>
      <c r="Y145"/>
      <c r="Z145"/>
      <c r="AA145"/>
      <c r="AB145" s="76"/>
      <c r="AC145" s="76"/>
      <c r="AD145" s="76"/>
      <c r="AE145" s="76"/>
      <c r="AF145"/>
      <c r="AG145"/>
      <c r="AH145"/>
      <c r="AI145"/>
      <c r="AJ145"/>
      <c r="AK145"/>
      <c r="AL145"/>
      <c r="AM145"/>
      <c r="AN145"/>
      <c r="AO145"/>
    </row>
    <row r="146" spans="1:41" ht="14.4">
      <c r="W146"/>
      <c r="X146"/>
      <c r="Y146"/>
      <c r="Z146"/>
      <c r="AA146"/>
      <c r="AB146" s="76"/>
      <c r="AC146" s="76"/>
      <c r="AD146" s="76"/>
      <c r="AE146" s="76"/>
      <c r="AF146"/>
      <c r="AG146"/>
      <c r="AH146"/>
      <c r="AI146"/>
      <c r="AJ146"/>
      <c r="AK146"/>
      <c r="AL146"/>
      <c r="AM146"/>
      <c r="AN146"/>
      <c r="AO146"/>
    </row>
    <row r="151" spans="1:41">
      <c r="Y151" s="93"/>
      <c r="Z151" s="93"/>
      <c r="AA151" s="93"/>
      <c r="AF151" s="93"/>
      <c r="AG151" s="93"/>
      <c r="AH151" s="93"/>
      <c r="AI151" s="93"/>
      <c r="AJ151" s="93"/>
      <c r="AK151" s="93"/>
      <c r="AL151" s="93"/>
      <c r="AM151" s="93"/>
      <c r="AN151" s="93"/>
    </row>
    <row r="152" spans="1:41">
      <c r="Y152" s="93"/>
      <c r="Z152" s="93"/>
      <c r="AA152" s="93"/>
      <c r="AF152" s="93"/>
      <c r="AG152" s="93"/>
      <c r="AH152" s="93"/>
      <c r="AI152" s="93"/>
      <c r="AJ152" s="93"/>
      <c r="AK152" s="93"/>
      <c r="AL152" s="93"/>
      <c r="AM152" s="93"/>
      <c r="AN152" s="93"/>
    </row>
    <row r="153" spans="1:41">
      <c r="Y153" s="93"/>
      <c r="Z153" s="93"/>
      <c r="AA153" s="93"/>
      <c r="AF153" s="93"/>
      <c r="AG153" s="93"/>
      <c r="AH153" s="93"/>
      <c r="AI153" s="93"/>
      <c r="AJ153" s="93"/>
      <c r="AK153" s="93"/>
      <c r="AL153" s="93"/>
      <c r="AM153" s="93"/>
      <c r="AN153" s="93"/>
    </row>
    <row r="155" spans="1:41">
      <c r="X155" s="93"/>
    </row>
    <row r="156" spans="1:41" s="93" customFormat="1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104"/>
      <c r="AB156" s="94"/>
      <c r="AC156" s="94"/>
      <c r="AD156" s="94"/>
      <c r="AE156" s="94"/>
    </row>
    <row r="157" spans="1:41" s="93" customFormat="1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104"/>
      <c r="AB157" s="94"/>
      <c r="AC157" s="94"/>
      <c r="AD157" s="94"/>
      <c r="AE157" s="94"/>
    </row>
    <row r="179" spans="1:40">
      <c r="Y179" s="25"/>
      <c r="Z179" s="25"/>
      <c r="AA179" s="25"/>
      <c r="AF179" s="25"/>
      <c r="AG179" s="25"/>
      <c r="AH179" s="25"/>
      <c r="AI179" s="25"/>
      <c r="AJ179" s="25"/>
      <c r="AK179" s="25"/>
      <c r="AL179" s="25"/>
      <c r="AM179" s="25"/>
      <c r="AN179" s="25"/>
    </row>
    <row r="180" spans="1:40">
      <c r="Y180" s="25"/>
      <c r="Z180" s="25"/>
      <c r="AA180" s="25"/>
      <c r="AF180" s="25"/>
      <c r="AG180" s="25"/>
      <c r="AH180" s="25"/>
      <c r="AI180" s="25"/>
      <c r="AJ180" s="25"/>
      <c r="AK180" s="25"/>
      <c r="AL180" s="25"/>
      <c r="AM180" s="25"/>
      <c r="AN180" s="25"/>
    </row>
    <row r="183" spans="1:40">
      <c r="X183" s="25"/>
    </row>
    <row r="184" spans="1:40" s="25" customFormat="1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104"/>
      <c r="Y184" s="19"/>
      <c r="Z184" s="19"/>
      <c r="AA184" s="19"/>
      <c r="AB184" s="94"/>
      <c r="AC184" s="94"/>
      <c r="AD184" s="94"/>
      <c r="AE184" s="94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 s="25" customFormat="1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104"/>
      <c r="X185" s="19"/>
      <c r="Y185" s="19"/>
      <c r="Z185" s="19"/>
      <c r="AA185" s="19"/>
      <c r="AB185" s="94"/>
      <c r="AC185" s="94"/>
      <c r="AD185" s="94"/>
      <c r="AE185" s="94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91" spans="1:40">
      <c r="Y191" s="25"/>
      <c r="Z191" s="25"/>
      <c r="AA191" s="25"/>
      <c r="AF191" s="25"/>
      <c r="AG191" s="25"/>
      <c r="AH191" s="25"/>
      <c r="AI191" s="25"/>
      <c r="AJ191" s="25"/>
      <c r="AK191" s="25"/>
      <c r="AL191" s="25"/>
      <c r="AM191" s="25"/>
      <c r="AN191" s="25"/>
    </row>
    <row r="192" spans="1:40">
      <c r="Y192" s="25"/>
      <c r="Z192" s="25"/>
      <c r="AA192" s="25"/>
      <c r="AF192" s="25"/>
      <c r="AG192" s="25"/>
      <c r="AH192" s="25"/>
      <c r="AI192" s="25"/>
      <c r="AJ192" s="25"/>
      <c r="AK192" s="25"/>
      <c r="AL192" s="25"/>
      <c r="AM192" s="25"/>
      <c r="AN192" s="25"/>
    </row>
    <row r="195" spans="1:40">
      <c r="X195" s="25"/>
    </row>
    <row r="196" spans="1:40" s="25" customFormat="1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104"/>
      <c r="Y196" s="19"/>
      <c r="Z196" s="19"/>
      <c r="AA196" s="19"/>
      <c r="AB196" s="94"/>
      <c r="AC196" s="94"/>
      <c r="AD196" s="94"/>
      <c r="AE196" s="94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 s="25" customFormat="1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104"/>
      <c r="X197" s="19"/>
      <c r="Y197" s="19"/>
      <c r="Z197" s="19"/>
      <c r="AA197" s="19"/>
      <c r="AB197" s="94"/>
      <c r="AC197" s="94"/>
      <c r="AD197" s="94"/>
      <c r="AE197" s="94"/>
      <c r="AF197" s="19"/>
      <c r="AG197" s="19"/>
      <c r="AH197" s="19"/>
      <c r="AI197" s="19"/>
      <c r="AJ197" s="19"/>
      <c r="AK197" s="19"/>
      <c r="AL197" s="19"/>
      <c r="AM197" s="19"/>
      <c r="AN197" s="19"/>
    </row>
    <row r="221" spans="25:40">
      <c r="Y221" s="25"/>
      <c r="Z221" s="25"/>
      <c r="AA221" s="25"/>
      <c r="AF221" s="25"/>
      <c r="AG221" s="25"/>
      <c r="AH221" s="25"/>
      <c r="AI221" s="25"/>
      <c r="AJ221" s="25"/>
      <c r="AK221" s="25"/>
      <c r="AL221" s="25"/>
      <c r="AM221" s="25"/>
      <c r="AN221" s="25"/>
    </row>
    <row r="222" spans="25:40">
      <c r="Y222" s="25"/>
      <c r="Z222" s="25"/>
      <c r="AA222" s="25"/>
      <c r="AF222" s="25"/>
      <c r="AG222" s="25"/>
      <c r="AH222" s="25"/>
      <c r="AI222" s="25"/>
      <c r="AJ222" s="25"/>
      <c r="AK222" s="25"/>
      <c r="AL222" s="25"/>
      <c r="AM222" s="25"/>
      <c r="AN222" s="25"/>
    </row>
    <row r="225" spans="1:40">
      <c r="X225" s="25"/>
    </row>
    <row r="226" spans="1:40" s="25" customFormat="1">
      <c r="A226" s="78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104"/>
      <c r="Y226" s="19"/>
      <c r="Z226" s="19"/>
      <c r="AA226" s="19"/>
      <c r="AB226" s="94"/>
      <c r="AC226" s="94"/>
      <c r="AD226" s="94"/>
      <c r="AE226" s="94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 s="25" customFormat="1">
      <c r="A227" s="78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104"/>
      <c r="X227" s="19"/>
      <c r="Y227" s="19"/>
      <c r="Z227" s="19"/>
      <c r="AA227" s="19"/>
      <c r="AB227" s="94"/>
      <c r="AC227" s="94"/>
      <c r="AD227" s="94"/>
      <c r="AE227" s="94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55" spans="25:40">
      <c r="Y255" s="25"/>
      <c r="Z255" s="25"/>
      <c r="AA255" s="25"/>
      <c r="AF255" s="25"/>
      <c r="AG255" s="25"/>
      <c r="AH255" s="25"/>
      <c r="AI255" s="25"/>
      <c r="AJ255" s="25"/>
      <c r="AK255" s="25"/>
      <c r="AL255" s="25"/>
      <c r="AM255" s="25"/>
      <c r="AN255" s="25"/>
    </row>
    <row r="256" spans="25:40">
      <c r="Y256" s="25"/>
      <c r="Z256" s="25"/>
      <c r="AA256" s="25"/>
      <c r="AF256" s="25"/>
      <c r="AG256" s="25"/>
      <c r="AH256" s="25"/>
      <c r="AI256" s="25"/>
      <c r="AJ256" s="25"/>
      <c r="AK256" s="25"/>
      <c r="AL256" s="25"/>
      <c r="AM256" s="25"/>
      <c r="AN256" s="25"/>
    </row>
    <row r="259" spans="1:40">
      <c r="X259" s="25"/>
    </row>
    <row r="260" spans="1:40" s="25" customFormat="1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104"/>
      <c r="Y260" s="19"/>
      <c r="Z260" s="19"/>
      <c r="AA260" s="19"/>
      <c r="AB260" s="94"/>
      <c r="AC260" s="94"/>
      <c r="AD260" s="94"/>
      <c r="AE260" s="94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 s="25" customFormat="1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104"/>
      <c r="X261" s="19"/>
      <c r="Y261" s="19"/>
      <c r="Z261" s="19"/>
      <c r="AA261" s="19"/>
      <c r="AB261" s="94"/>
      <c r="AC261" s="94"/>
      <c r="AD261" s="94"/>
      <c r="AE261" s="94"/>
      <c r="AF261" s="19"/>
      <c r="AG261" s="19"/>
      <c r="AH261" s="19"/>
      <c r="AI261" s="19"/>
      <c r="AJ261" s="19"/>
      <c r="AK261" s="19"/>
      <c r="AL261" s="19"/>
      <c r="AM261" s="19"/>
      <c r="AN261" s="19"/>
    </row>
  </sheetData>
  <pageMargins left="0.75" right="0.75" top="1" bottom="1" header="0.5" footer="0.5"/>
  <pageSetup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0AD88-741E-4D75-9F05-E188A2BC4C9A}">
  <dimension ref="A1:BH606"/>
  <sheetViews>
    <sheetView workbookViewId="0">
      <pane ySplit="4" topLeftCell="A5" activePane="bottomLeft" state="frozen"/>
      <selection pane="bottomLeft" sqref="A1:A2"/>
    </sheetView>
  </sheetViews>
  <sheetFormatPr defaultRowHeight="14.4"/>
  <cols>
    <col min="1" max="1" width="6.44140625" customWidth="1"/>
    <col min="2" max="2" width="7.5546875" customWidth="1"/>
    <col min="3" max="3" width="10.6640625" bestFit="1" customWidth="1"/>
    <col min="4" max="4" width="12" bestFit="1" customWidth="1"/>
    <col min="5" max="5" width="4.44140625" customWidth="1"/>
    <col min="6" max="6" width="8.6640625" customWidth="1"/>
    <col min="7" max="7" width="7.5546875" customWidth="1"/>
    <col min="9" max="9" width="6.6640625" customWidth="1"/>
    <col min="10" max="10" width="6.109375" customWidth="1"/>
    <col min="11" max="11" width="7.33203125" customWidth="1"/>
    <col min="12" max="12" width="6.44140625" customWidth="1"/>
    <col min="13" max="13" width="12.21875" bestFit="1" customWidth="1"/>
    <col min="14" max="14" width="5.88671875" customWidth="1"/>
    <col min="15" max="15" width="5.44140625" customWidth="1"/>
    <col min="16" max="16" width="6.44140625" customWidth="1"/>
    <col min="17" max="17" width="5.88671875" customWidth="1"/>
    <col min="18" max="18" width="9.109375" customWidth="1"/>
    <col min="19" max="19" width="8.5546875" customWidth="1"/>
    <col min="20" max="20" width="10.109375" customWidth="1"/>
    <col min="21" max="23" width="12.21875" bestFit="1" customWidth="1"/>
    <col min="24" max="24" width="6.44140625" customWidth="1"/>
    <col min="26" max="26" width="6.44140625" customWidth="1"/>
    <col min="27" max="27" width="6.6640625" customWidth="1"/>
    <col min="28" max="28" width="10.6640625" customWidth="1"/>
    <col min="29" max="29" width="12.6640625" customWidth="1"/>
    <col min="38" max="38" width="7.109375" customWidth="1"/>
    <col min="39" max="39" width="6.88671875" customWidth="1"/>
    <col min="40" max="40" width="26.6640625" customWidth="1"/>
    <col min="41" max="41" width="5.44140625" customWidth="1"/>
    <col min="42" max="42" width="12.21875" bestFit="1" customWidth="1"/>
    <col min="43" max="43" width="5.88671875" customWidth="1"/>
    <col min="47" max="48" width="12.21875" bestFit="1" customWidth="1"/>
    <col min="51" max="51" width="17.33203125" style="29" bestFit="1" customWidth="1"/>
    <col min="58" max="58" width="9.33203125" bestFit="1" customWidth="1"/>
  </cols>
  <sheetData>
    <row r="1" spans="1:60">
      <c r="A1" t="s">
        <v>3027</v>
      </c>
      <c r="R1" s="28" t="s">
        <v>2358</v>
      </c>
      <c r="S1" s="28">
        <f>COUNT(S5:S364)</f>
        <v>178</v>
      </c>
      <c r="T1" s="28">
        <f>COUNT(T5:T364)</f>
        <v>178</v>
      </c>
      <c r="U1" s="28">
        <f>COUNT(U5:U364)</f>
        <v>178</v>
      </c>
      <c r="V1" s="28">
        <f>COUNT(V5:V364)</f>
        <v>84</v>
      </c>
      <c r="W1" s="28">
        <f>COUNT(W5:W364)</f>
        <v>84</v>
      </c>
      <c r="AQ1" t="s">
        <v>2358</v>
      </c>
      <c r="AR1">
        <f>COUNT(AR5:AR420)</f>
        <v>204</v>
      </c>
      <c r="AS1">
        <f>COUNT(AS5:AS420)</f>
        <v>204</v>
      </c>
      <c r="AT1">
        <f>COUNT(AT5:AT420)</f>
        <v>204</v>
      </c>
      <c r="AU1">
        <f>COUNT(AU5:AU420)</f>
        <v>86</v>
      </c>
      <c r="AV1">
        <f>COUNT(AV5:AV420)</f>
        <v>86</v>
      </c>
      <c r="BD1" s="30" t="s">
        <v>2359</v>
      </c>
      <c r="BE1" s="30"/>
      <c r="BF1" s="31">
        <f>SUM(BF5:BF250)</f>
        <v>16.877857598286504</v>
      </c>
      <c r="BG1" s="31">
        <f>SUM(BG5:BG250)</f>
        <v>2.9329841747106449</v>
      </c>
      <c r="BH1" s="31">
        <f>SUM(BH5:BH250)</f>
        <v>114.92085168309542</v>
      </c>
    </row>
    <row r="2" spans="1:60">
      <c r="A2" t="s">
        <v>2116</v>
      </c>
      <c r="R2" s="28" t="s">
        <v>2359</v>
      </c>
      <c r="S2">
        <f>SUM(S5:S364)</f>
        <v>23.370685656671668</v>
      </c>
      <c r="T2">
        <f>SUM(T5:T364)</f>
        <v>3.7975394074188782</v>
      </c>
      <c r="U2">
        <f>SUM(U5:U364)</f>
        <v>167.96724701912888</v>
      </c>
      <c r="V2">
        <f>SUM(V5:V364)</f>
        <v>100.45883233196417</v>
      </c>
      <c r="W2">
        <f>SUM(W5:W364)</f>
        <v>71.425770781237318</v>
      </c>
      <c r="AQ2" t="s">
        <v>2360</v>
      </c>
      <c r="AR2">
        <f>SUM(AR5:AR420)</f>
        <v>1195.7840935838296</v>
      </c>
      <c r="AS2">
        <f>SUM(AS5:AS420)</f>
        <v>43.181431098509009</v>
      </c>
      <c r="AT2">
        <f>SUM(AT5:AT420)</f>
        <v>873.37811373122292</v>
      </c>
      <c r="AU2">
        <f>SUM(AU5:AU420)</f>
        <v>231.41876672463752</v>
      </c>
      <c r="AV2">
        <f>SUM(AV5:AV420)</f>
        <v>141.07346130785584</v>
      </c>
      <c r="BD2" s="30" t="s">
        <v>2361</v>
      </c>
      <c r="BE2" s="30"/>
      <c r="BF2" s="31">
        <f>SQRT(BF1/BE3)</f>
        <v>0.37194501618911652</v>
      </c>
      <c r="BG2" s="31">
        <f>SQRT(BG1/BG252)</f>
        <v>0.15505113314990918</v>
      </c>
      <c r="BH2" s="31">
        <f>SQRT(BH1/BH252)</f>
        <v>0.97055355036377722</v>
      </c>
    </row>
    <row r="3" spans="1:60" ht="15" thickBot="1">
      <c r="A3" t="s">
        <v>2129</v>
      </c>
      <c r="R3" s="30" t="s">
        <v>2361</v>
      </c>
      <c r="S3" s="31">
        <f>SQRT(S2/S1)</f>
        <v>0.36234788095866394</v>
      </c>
      <c r="T3" s="31">
        <f t="shared" ref="T3:W3" si="0">SQRT(T2/T1)</f>
        <v>0.14606331179634072</v>
      </c>
      <c r="U3" s="31">
        <f t="shared" si="0"/>
        <v>0.97140939835302664</v>
      </c>
      <c r="V3" s="31">
        <f t="shared" si="0"/>
        <v>1.0935897220358421</v>
      </c>
      <c r="W3" s="31">
        <f t="shared" si="0"/>
        <v>0.92212081367613097</v>
      </c>
      <c r="Z3" t="s">
        <v>3034</v>
      </c>
      <c r="AQ3" s="30" t="s">
        <v>2361</v>
      </c>
      <c r="AR3" s="30">
        <f>SQRT(AR2/AR1)</f>
        <v>2.4210920538579419</v>
      </c>
      <c r="AS3" s="30">
        <f t="shared" ref="AS3:AV3" si="1">SQRT(AS2/AS1)</f>
        <v>0.46008008200250999</v>
      </c>
      <c r="AT3" s="30">
        <f t="shared" si="1"/>
        <v>2.0691218580326165</v>
      </c>
      <c r="AU3" s="30">
        <f t="shared" si="1"/>
        <v>1.6404011375718281</v>
      </c>
      <c r="AV3" s="30">
        <f t="shared" si="1"/>
        <v>1.2807767506380914</v>
      </c>
      <c r="AX3" t="s">
        <v>3033</v>
      </c>
      <c r="BD3" s="28" t="s">
        <v>2358</v>
      </c>
      <c r="BE3" s="32">
        <f>COUNT(BF5:BF250)</f>
        <v>122</v>
      </c>
    </row>
    <row r="4" spans="1:60" ht="45.6" thickTop="1">
      <c r="A4" t="s">
        <v>2362</v>
      </c>
      <c r="B4" t="s">
        <v>2363</v>
      </c>
      <c r="C4" t="s">
        <v>944</v>
      </c>
      <c r="D4" t="s">
        <v>0</v>
      </c>
      <c r="E4" t="s">
        <v>943</v>
      </c>
      <c r="F4" s="33" t="s">
        <v>2364</v>
      </c>
      <c r="G4" s="34" t="s">
        <v>2365</v>
      </c>
      <c r="H4" s="35" t="s">
        <v>2366</v>
      </c>
      <c r="I4" s="36" t="s">
        <v>2367</v>
      </c>
      <c r="J4" t="s">
        <v>2113</v>
      </c>
      <c r="K4" s="36" t="s">
        <v>2368</v>
      </c>
      <c r="L4" t="s">
        <v>945</v>
      </c>
      <c r="M4" t="s">
        <v>2076</v>
      </c>
      <c r="N4" t="s">
        <v>2077</v>
      </c>
      <c r="O4" t="s">
        <v>2369</v>
      </c>
      <c r="P4" t="s">
        <v>2370</v>
      </c>
      <c r="Q4" t="s">
        <v>2371</v>
      </c>
      <c r="R4" t="s">
        <v>2372</v>
      </c>
      <c r="S4" s="74" t="s">
        <v>3028</v>
      </c>
      <c r="T4" s="74" t="s">
        <v>3029</v>
      </c>
      <c r="U4" s="37" t="s">
        <v>3030</v>
      </c>
      <c r="V4" s="74" t="s">
        <v>3031</v>
      </c>
      <c r="W4" s="74" t="s">
        <v>3032</v>
      </c>
      <c r="Y4" s="1"/>
      <c r="Z4" t="s">
        <v>2362</v>
      </c>
      <c r="AA4" t="s">
        <v>2363</v>
      </c>
      <c r="AB4" t="s">
        <v>944</v>
      </c>
      <c r="AC4" t="s">
        <v>0</v>
      </c>
      <c r="AD4" t="s">
        <v>943</v>
      </c>
      <c r="AE4" s="33" t="s">
        <v>2364</v>
      </c>
      <c r="AF4" s="34" t="s">
        <v>2365</v>
      </c>
      <c r="AG4" s="35" t="s">
        <v>2366</v>
      </c>
      <c r="AH4" s="36" t="s">
        <v>2367</v>
      </c>
      <c r="AI4" t="s">
        <v>2113</v>
      </c>
      <c r="AJ4" s="36" t="s">
        <v>2368</v>
      </c>
      <c r="AK4" t="s">
        <v>945</v>
      </c>
      <c r="AL4" t="s">
        <v>2076</v>
      </c>
      <c r="AM4" t="s">
        <v>2077</v>
      </c>
      <c r="AN4" t="s">
        <v>2369</v>
      </c>
      <c r="AO4" t="s">
        <v>2370</v>
      </c>
      <c r="AP4" t="s">
        <v>2371</v>
      </c>
      <c r="AQ4" t="s">
        <v>2372</v>
      </c>
      <c r="AR4" s="74" t="s">
        <v>3028</v>
      </c>
      <c r="AS4" s="74" t="s">
        <v>3029</v>
      </c>
      <c r="AT4" s="37" t="s">
        <v>3030</v>
      </c>
      <c r="AU4" s="74" t="s">
        <v>3031</v>
      </c>
      <c r="AV4" s="74" t="s">
        <v>3032</v>
      </c>
      <c r="AX4" s="38" t="s">
        <v>2373</v>
      </c>
      <c r="AY4" s="39" t="s">
        <v>2374</v>
      </c>
      <c r="AZ4" s="40" t="s">
        <v>2375</v>
      </c>
      <c r="BA4" s="41" t="s">
        <v>2376</v>
      </c>
      <c r="BB4" s="42" t="s">
        <v>2377</v>
      </c>
      <c r="BC4" s="43" t="s">
        <v>2378</v>
      </c>
      <c r="BD4" s="44" t="s">
        <v>2379</v>
      </c>
      <c r="BE4" s="45" t="s">
        <v>2366</v>
      </c>
      <c r="BF4" s="74" t="s">
        <v>3028</v>
      </c>
      <c r="BG4" s="74" t="s">
        <v>3029</v>
      </c>
      <c r="BH4" s="37" t="s">
        <v>3030</v>
      </c>
    </row>
    <row r="5" spans="1:60" s="28" customFormat="1" ht="15.6">
      <c r="A5" s="28">
        <v>13371</v>
      </c>
      <c r="B5" s="28">
        <v>548721</v>
      </c>
      <c r="C5" s="46">
        <v>39979</v>
      </c>
      <c r="D5" s="28" t="s">
        <v>1698</v>
      </c>
      <c r="E5" s="28">
        <v>1</v>
      </c>
      <c r="F5" s="47">
        <v>-24.715681458906456</v>
      </c>
      <c r="G5" s="47">
        <v>-4.6944558148152389</v>
      </c>
      <c r="H5" s="47">
        <f t="shared" ref="H5:H68" si="2">F5-G5*8</f>
        <v>12.839965059615455</v>
      </c>
      <c r="I5" s="48"/>
      <c r="J5" s="48"/>
      <c r="K5" s="48"/>
      <c r="L5" s="48"/>
      <c r="M5" s="28">
        <v>33.223415386299997</v>
      </c>
      <c r="N5" s="28">
        <v>-86.888156944599999</v>
      </c>
      <c r="O5" s="28" t="s">
        <v>2380</v>
      </c>
      <c r="P5" s="28" t="s">
        <v>2381</v>
      </c>
      <c r="Q5" s="28">
        <v>3715.38779484</v>
      </c>
      <c r="R5" s="28" t="s">
        <v>2382</v>
      </c>
      <c r="Y5" s="49"/>
      <c r="Z5" s="28">
        <v>13371</v>
      </c>
      <c r="AA5" s="28">
        <v>550851</v>
      </c>
      <c r="AB5" s="46">
        <v>39979</v>
      </c>
      <c r="AC5" s="28" t="s">
        <v>1698</v>
      </c>
      <c r="AD5" s="28">
        <v>1</v>
      </c>
      <c r="AE5" s="47">
        <v>-24.127636567366164</v>
      </c>
      <c r="AF5" s="47">
        <v>-4.5352927667058713</v>
      </c>
      <c r="AG5" s="47">
        <f t="shared" ref="AG5:AG14" si="3">AE5-AF5*8</f>
        <v>12.154705566280807</v>
      </c>
      <c r="AH5" s="50">
        <v>30.826267366145693</v>
      </c>
      <c r="AI5" s="50">
        <v>-27.658504039525631</v>
      </c>
      <c r="AJ5" s="50">
        <v>8.3213443281316941</v>
      </c>
      <c r="AK5" s="50">
        <v>3.7904662534039986</v>
      </c>
      <c r="AL5" s="28">
        <v>33.223415386299997</v>
      </c>
      <c r="AM5" s="28">
        <v>-86.888156944599999</v>
      </c>
      <c r="AN5" s="28" t="s">
        <v>2380</v>
      </c>
      <c r="AO5" s="28" t="s">
        <v>2381</v>
      </c>
      <c r="AP5" s="28">
        <v>3715.38779484</v>
      </c>
      <c r="AQ5" s="28" t="s">
        <v>2382</v>
      </c>
      <c r="AX5" s="28" t="s">
        <v>2383</v>
      </c>
      <c r="AY5" s="46">
        <v>39617</v>
      </c>
      <c r="AZ5" s="28" t="s">
        <v>2384</v>
      </c>
      <c r="BA5" s="28" t="s">
        <v>2385</v>
      </c>
      <c r="BB5" s="28">
        <v>521201</v>
      </c>
      <c r="BC5" s="28">
        <v>-42.535526994457619</v>
      </c>
      <c r="BD5" s="28">
        <v>-6.5767852375987479</v>
      </c>
      <c r="BE5" s="28">
        <f>BC5-BD5*8</f>
        <v>10.078754906332364</v>
      </c>
    </row>
    <row r="6" spans="1:60" s="28" customFormat="1" ht="15.6">
      <c r="A6" s="28">
        <v>13371</v>
      </c>
      <c r="B6" s="28">
        <v>550851</v>
      </c>
      <c r="C6" s="46">
        <v>39979</v>
      </c>
      <c r="D6" s="28" t="s">
        <v>1698</v>
      </c>
      <c r="E6" s="28">
        <v>1</v>
      </c>
      <c r="F6" s="47">
        <v>-24.127636567366164</v>
      </c>
      <c r="G6" s="47">
        <v>-4.5352927667058713</v>
      </c>
      <c r="H6" s="47">
        <f t="shared" si="2"/>
        <v>12.154705566280807</v>
      </c>
      <c r="I6" s="50">
        <v>30.826267366145693</v>
      </c>
      <c r="J6" s="50">
        <v>-27.658504039525631</v>
      </c>
      <c r="K6" s="50">
        <v>8.3213443281316941</v>
      </c>
      <c r="L6" s="50">
        <v>3.7904662534039986</v>
      </c>
      <c r="M6" s="28">
        <v>33.223415386299997</v>
      </c>
      <c r="N6" s="28">
        <v>-86.888156944599999</v>
      </c>
      <c r="O6" s="28" t="s">
        <v>2380</v>
      </c>
      <c r="P6" s="28" t="s">
        <v>2381</v>
      </c>
      <c r="Q6" s="28">
        <v>3715.38779484</v>
      </c>
      <c r="R6" s="28" t="s">
        <v>2382</v>
      </c>
      <c r="S6" s="28">
        <f>VAR(F5:F6)</f>
        <v>0.17289839723331704</v>
      </c>
      <c r="T6" s="28">
        <f>VAR(G5:G6)</f>
        <v>1.2666437941732424E-2</v>
      </c>
      <c r="U6" s="28">
        <f>VAR(H5:H6)</f>
        <v>0.23479028660262929</v>
      </c>
      <c r="Y6" s="49"/>
      <c r="Z6" s="28">
        <v>13791</v>
      </c>
      <c r="AA6" s="28">
        <v>552051</v>
      </c>
      <c r="AB6" s="46">
        <v>40003</v>
      </c>
      <c r="AC6" s="28" t="s">
        <v>1698</v>
      </c>
      <c r="AD6" s="28">
        <v>2</v>
      </c>
      <c r="AE6" s="47">
        <v>-24.853174664684953</v>
      </c>
      <c r="AF6" s="47">
        <v>-4.8327178357712901</v>
      </c>
      <c r="AG6" s="47">
        <f t="shared" si="3"/>
        <v>13.808568021485367</v>
      </c>
      <c r="AH6" s="50">
        <v>39.445511143392253</v>
      </c>
      <c r="AI6" s="50">
        <v>-28.021074624944426</v>
      </c>
      <c r="AJ6" s="50">
        <v>10.942949348676864</v>
      </c>
      <c r="AK6" s="50">
        <v>2.4865931453535808</v>
      </c>
      <c r="AL6" s="28">
        <v>33.223415386299997</v>
      </c>
      <c r="AM6" s="28">
        <v>-86.888156944599999</v>
      </c>
      <c r="AN6" s="28" t="s">
        <v>2380</v>
      </c>
      <c r="AO6" s="28" t="s">
        <v>2381</v>
      </c>
      <c r="AP6" s="28">
        <v>3715.38779484</v>
      </c>
      <c r="AQ6" s="28" t="s">
        <v>2382</v>
      </c>
      <c r="AR6" s="28">
        <f>VAR(AE5:AE6)</f>
        <v>0.26320276533048481</v>
      </c>
      <c r="AS6" s="28">
        <f t="shared" ref="AS6:AT6" si="4">VAR(AF5:AF6)</f>
        <v>4.4230835854284563E-2</v>
      </c>
      <c r="AT6" s="28">
        <f t="shared" si="4"/>
        <v>1.3676305103676283</v>
      </c>
      <c r="AU6" s="28">
        <f>VAR(AI5:AI6)</f>
        <v>6.5728714705463556E-2</v>
      </c>
      <c r="AV6" s="28">
        <f>VAR(AK5:AK6)</f>
        <v>0.85004254094852882</v>
      </c>
      <c r="AX6" s="28" t="s">
        <v>2386</v>
      </c>
      <c r="AY6" s="46">
        <v>39617</v>
      </c>
      <c r="AZ6" s="28" t="s">
        <v>2384</v>
      </c>
      <c r="BA6" s="28" t="s">
        <v>2385</v>
      </c>
      <c r="BB6" s="28">
        <v>521201</v>
      </c>
      <c r="BC6" s="28">
        <v>-42.630967258001341</v>
      </c>
      <c r="BD6" s="28">
        <v>-6.6508708399175553</v>
      </c>
      <c r="BE6" s="28">
        <f t="shared" ref="BE6:BE69" si="5">BC6-BD6*8</f>
        <v>10.575999461339102</v>
      </c>
      <c r="BF6" s="28">
        <f>VAR(BC5:BC6)</f>
        <v>4.554421952647548E-3</v>
      </c>
      <c r="BG6" s="28">
        <f>VAR(BD5:BD6)</f>
        <v>2.7443382354702438E-3</v>
      </c>
      <c r="BH6" s="28">
        <f>VAR(BE5:BE6)</f>
        <v>0.1236260737419243</v>
      </c>
    </row>
    <row r="7" spans="1:60" s="32" customFormat="1" ht="15.6">
      <c r="A7" s="32">
        <v>13792</v>
      </c>
      <c r="B7" s="32">
        <v>548431</v>
      </c>
      <c r="C7" s="51">
        <v>39990</v>
      </c>
      <c r="D7" s="32" t="s">
        <v>2029</v>
      </c>
      <c r="E7" s="32">
        <v>1</v>
      </c>
      <c r="F7" s="52">
        <v>-21.372973864808227</v>
      </c>
      <c r="G7" s="52">
        <v>-4.1531841888784813</v>
      </c>
      <c r="H7" s="52">
        <f t="shared" si="2"/>
        <v>11.852499646219623</v>
      </c>
      <c r="I7" s="53">
        <v>35.598204069581371</v>
      </c>
      <c r="J7" s="53">
        <v>-24.13651384695099</v>
      </c>
      <c r="K7" s="53">
        <v>9.7454421915408673</v>
      </c>
      <c r="L7" s="53">
        <v>9.130088522708288</v>
      </c>
      <c r="M7" s="32">
        <v>33.424917998200002</v>
      </c>
      <c r="N7" s="32">
        <v>-86.775623578899996</v>
      </c>
      <c r="O7" s="32" t="s">
        <v>2387</v>
      </c>
      <c r="P7" s="32" t="s">
        <v>2388</v>
      </c>
      <c r="Q7" s="32">
        <v>1929.0694843799999</v>
      </c>
      <c r="R7" s="32" t="s">
        <v>2382</v>
      </c>
      <c r="Y7" s="54"/>
      <c r="Z7" s="32">
        <v>13792</v>
      </c>
      <c r="AA7" s="32">
        <v>548731</v>
      </c>
      <c r="AB7" s="51">
        <v>39990</v>
      </c>
      <c r="AC7" s="32" t="s">
        <v>2029</v>
      </c>
      <c r="AD7" s="32">
        <v>1</v>
      </c>
      <c r="AE7" s="52">
        <v>-21.125663099415622</v>
      </c>
      <c r="AF7" s="52">
        <v>-4.1330011075946986</v>
      </c>
      <c r="AG7" s="52">
        <f t="shared" si="3"/>
        <v>11.938345761341967</v>
      </c>
      <c r="AH7" s="53">
        <v>35.561202091935975</v>
      </c>
      <c r="AI7" s="53">
        <v>-23.810137638150305</v>
      </c>
      <c r="AJ7" s="53">
        <v>10.136399829644887</v>
      </c>
      <c r="AK7" s="53">
        <v>9.1733961058150548</v>
      </c>
      <c r="AL7" s="32">
        <v>33.424917998200002</v>
      </c>
      <c r="AM7" s="32">
        <v>-86.775623578899996</v>
      </c>
      <c r="AN7" s="32" t="s">
        <v>2387</v>
      </c>
      <c r="AO7" s="32" t="s">
        <v>2388</v>
      </c>
      <c r="AP7" s="32">
        <v>1929.0694843799999</v>
      </c>
      <c r="AQ7" s="32" t="s">
        <v>2382</v>
      </c>
      <c r="AX7" s="32" t="s">
        <v>2389</v>
      </c>
      <c r="AY7" s="51">
        <v>39623</v>
      </c>
      <c r="AZ7" s="32" t="s">
        <v>2384</v>
      </c>
      <c r="BA7" s="32" t="s">
        <v>2390</v>
      </c>
      <c r="BB7" s="32">
        <v>522571</v>
      </c>
      <c r="BC7" s="32">
        <v>-69.208196614665937</v>
      </c>
      <c r="BD7" s="32">
        <v>-10.174722053510925</v>
      </c>
      <c r="BE7" s="28">
        <f t="shared" si="5"/>
        <v>12.18957981342146</v>
      </c>
    </row>
    <row r="8" spans="1:60" s="32" customFormat="1" ht="15.6">
      <c r="A8" s="32">
        <v>13792</v>
      </c>
      <c r="B8" s="32">
        <v>548731</v>
      </c>
      <c r="C8" s="51">
        <v>39990</v>
      </c>
      <c r="D8" s="32" t="s">
        <v>2029</v>
      </c>
      <c r="E8" s="32">
        <v>1</v>
      </c>
      <c r="F8" s="52">
        <v>-21.125663099415622</v>
      </c>
      <c r="G8" s="52">
        <v>-4.1330011075946986</v>
      </c>
      <c r="H8" s="52">
        <f t="shared" si="2"/>
        <v>11.938345761341967</v>
      </c>
      <c r="I8" s="53">
        <v>35.561202091935975</v>
      </c>
      <c r="J8" s="53">
        <v>-23.810137638150305</v>
      </c>
      <c r="K8" s="53">
        <v>10.136399829644887</v>
      </c>
      <c r="L8" s="53">
        <v>9.1733961058150548</v>
      </c>
      <c r="M8" s="32">
        <v>33.424917998200002</v>
      </c>
      <c r="N8" s="32">
        <v>-86.775623578899996</v>
      </c>
      <c r="O8" s="32" t="s">
        <v>2387</v>
      </c>
      <c r="P8" s="32" t="s">
        <v>2388</v>
      </c>
      <c r="Q8" s="32">
        <v>1929.0694843799999</v>
      </c>
      <c r="R8" s="32" t="s">
        <v>2382</v>
      </c>
      <c r="S8" s="32">
        <f>VAR(F7:F8)</f>
        <v>3.0581307339538052E-2</v>
      </c>
      <c r="T8" s="32">
        <f>VAR(G7:G8)</f>
        <v>2.0367838505388886E-4</v>
      </c>
      <c r="U8" s="32">
        <f>VAR(H7:H8)</f>
        <v>3.6847777407993478E-3</v>
      </c>
      <c r="V8" s="32">
        <f>VAR(J7:J8)</f>
        <v>5.3260714835554154E-2</v>
      </c>
      <c r="W8" s="32">
        <f>VAR(L7:L8)</f>
        <v>9.37773377274759E-4</v>
      </c>
      <c r="Y8" s="54"/>
      <c r="Z8" s="32">
        <v>13793</v>
      </c>
      <c r="AA8" s="32">
        <v>552991</v>
      </c>
      <c r="AB8" s="51">
        <v>40004</v>
      </c>
      <c r="AC8" s="32" t="s">
        <v>2029</v>
      </c>
      <c r="AD8" s="32">
        <v>2</v>
      </c>
      <c r="AE8" s="52">
        <v>-21.348348095354833</v>
      </c>
      <c r="AF8" s="52">
        <v>-3.8103539166203979</v>
      </c>
      <c r="AG8" s="52">
        <f t="shared" si="3"/>
        <v>9.1344832376083502</v>
      </c>
      <c r="AH8" s="55"/>
      <c r="AI8" s="55"/>
      <c r="AJ8" s="55"/>
      <c r="AK8" s="55"/>
      <c r="AL8" s="32">
        <v>33.424917998200002</v>
      </c>
      <c r="AM8" s="32">
        <v>-86.775623578899996</v>
      </c>
      <c r="AN8" s="32" t="s">
        <v>2387</v>
      </c>
      <c r="AO8" s="32" t="s">
        <v>2388</v>
      </c>
      <c r="AP8" s="32">
        <v>1929.0694843799999</v>
      </c>
      <c r="AQ8" s="32" t="s">
        <v>2382</v>
      </c>
      <c r="AR8" s="32">
        <f>VAR(AE7:AE8)</f>
        <v>2.4794303708223255E-2</v>
      </c>
      <c r="AS8" s="32">
        <f t="shared" ref="AS8:AT8" si="6">VAR(AF7:AF8)</f>
        <v>5.2050604921803439E-2</v>
      </c>
      <c r="AT8" s="32">
        <f t="shared" si="6"/>
        <v>3.9308225259989342</v>
      </c>
      <c r="AX8" s="32" t="s">
        <v>2391</v>
      </c>
      <c r="AY8" s="51">
        <v>39623</v>
      </c>
      <c r="AZ8" s="32" t="s">
        <v>2384</v>
      </c>
      <c r="BA8" s="32" t="s">
        <v>2390</v>
      </c>
      <c r="BB8" s="32">
        <v>522571</v>
      </c>
      <c r="BC8" s="32">
        <v>-69.401475840941728</v>
      </c>
      <c r="BD8" s="32">
        <v>-10.015560395245574</v>
      </c>
      <c r="BE8" s="28">
        <f t="shared" si="5"/>
        <v>10.723007321022862</v>
      </c>
      <c r="BF8" s="32">
        <f>VAR(BC7:BC8)</f>
        <v>1.8678429654884289E-2</v>
      </c>
      <c r="BG8" s="32">
        <f>VAR(BD7:BD8)</f>
        <v>1.2666216730888153E-2</v>
      </c>
      <c r="BH8" s="32">
        <f>VAR(BE7:BE8)</f>
        <v>1.0754174377301173</v>
      </c>
    </row>
    <row r="9" spans="1:60" s="28" customFormat="1" ht="15.6">
      <c r="A9" s="28">
        <v>12993</v>
      </c>
      <c r="B9" s="28">
        <v>548441</v>
      </c>
      <c r="C9" s="46">
        <v>39971</v>
      </c>
      <c r="D9" s="28" t="s">
        <v>1088</v>
      </c>
      <c r="E9" s="28">
        <v>1</v>
      </c>
      <c r="F9" s="47">
        <v>-26.56529863856079</v>
      </c>
      <c r="G9" s="47">
        <v>-4.6227681553690685</v>
      </c>
      <c r="H9" s="47">
        <f t="shared" si="2"/>
        <v>10.416846604391758</v>
      </c>
      <c r="I9" s="48"/>
      <c r="J9" s="48"/>
      <c r="K9" s="48"/>
      <c r="L9" s="48"/>
      <c r="M9" s="28">
        <v>34.950921774000001</v>
      </c>
      <c r="N9" s="28">
        <v>-87.0420279967</v>
      </c>
      <c r="O9" s="28" t="s">
        <v>2392</v>
      </c>
      <c r="P9" s="28" t="s">
        <v>2393</v>
      </c>
      <c r="Q9" s="28">
        <v>142.72658980400001</v>
      </c>
      <c r="R9" s="28" t="s">
        <v>2394</v>
      </c>
      <c r="Y9" s="49"/>
      <c r="Z9" s="28">
        <v>12993</v>
      </c>
      <c r="AA9" s="28">
        <v>548451</v>
      </c>
      <c r="AB9" s="46">
        <v>39971</v>
      </c>
      <c r="AC9" s="28" t="s">
        <v>1088</v>
      </c>
      <c r="AD9" s="28">
        <v>1</v>
      </c>
      <c r="AE9" s="47">
        <v>-26.583242750590173</v>
      </c>
      <c r="AF9" s="47">
        <v>-4.5792837030150801</v>
      </c>
      <c r="AG9" s="47">
        <f t="shared" si="3"/>
        <v>10.051026873530468</v>
      </c>
      <c r="AH9" s="48"/>
      <c r="AI9" s="48"/>
      <c r="AJ9" s="48"/>
      <c r="AK9" s="48"/>
      <c r="AL9" s="28">
        <v>34.950921774000001</v>
      </c>
      <c r="AM9" s="28">
        <v>-87.0420279967</v>
      </c>
      <c r="AN9" s="28" t="s">
        <v>2392</v>
      </c>
      <c r="AO9" s="28" t="s">
        <v>2393</v>
      </c>
      <c r="AP9" s="28">
        <v>142.72658980400001</v>
      </c>
      <c r="AQ9" s="28" t="s">
        <v>2394</v>
      </c>
      <c r="AX9" s="28" t="s">
        <v>2395</v>
      </c>
      <c r="AY9" s="46">
        <v>39629</v>
      </c>
      <c r="AZ9" s="28" t="s">
        <v>2384</v>
      </c>
      <c r="BA9" s="28" t="s">
        <v>2396</v>
      </c>
      <c r="BB9" s="28">
        <v>521361</v>
      </c>
      <c r="BC9" s="28">
        <v>-17.503252413835767</v>
      </c>
      <c r="BD9" s="28">
        <v>-3.3766366516615469</v>
      </c>
      <c r="BE9" s="28">
        <f t="shared" si="5"/>
        <v>9.5098407994566081</v>
      </c>
    </row>
    <row r="10" spans="1:60" s="28" customFormat="1" ht="15.6">
      <c r="A10" s="28">
        <v>12993</v>
      </c>
      <c r="B10" s="28">
        <v>548451</v>
      </c>
      <c r="C10" s="46">
        <v>39971</v>
      </c>
      <c r="D10" s="28" t="s">
        <v>1088</v>
      </c>
      <c r="E10" s="28">
        <v>1</v>
      </c>
      <c r="F10" s="47">
        <v>-26.583242750590173</v>
      </c>
      <c r="G10" s="47">
        <v>-4.5792837030150801</v>
      </c>
      <c r="H10" s="47">
        <f t="shared" si="2"/>
        <v>10.051026873530468</v>
      </c>
      <c r="I10" s="48"/>
      <c r="J10" s="48"/>
      <c r="K10" s="48"/>
      <c r="L10" s="48"/>
      <c r="M10" s="28">
        <v>34.950921774000001</v>
      </c>
      <c r="N10" s="28">
        <v>-87.0420279967</v>
      </c>
      <c r="O10" s="28" t="s">
        <v>2392</v>
      </c>
      <c r="P10" s="28" t="s">
        <v>2393</v>
      </c>
      <c r="Q10" s="28">
        <v>142.72658980400001</v>
      </c>
      <c r="R10" s="28" t="s">
        <v>2394</v>
      </c>
      <c r="S10" s="28">
        <f>VAR(F9:F10)</f>
        <v>1.6099557826152499E-4</v>
      </c>
      <c r="T10" s="28">
        <f>VAR(G9:G10)</f>
        <v>9.4544879826314124E-4</v>
      </c>
      <c r="U10" s="28">
        <f>VAR(H9:H10)</f>
        <v>6.6912037743713265E-2</v>
      </c>
      <c r="Y10" s="49"/>
      <c r="Z10" s="28">
        <v>13799</v>
      </c>
      <c r="AA10" s="28">
        <v>547911</v>
      </c>
      <c r="AB10" s="46">
        <v>39996</v>
      </c>
      <c r="AC10" s="28" t="s">
        <v>1088</v>
      </c>
      <c r="AD10" s="28">
        <v>2</v>
      </c>
      <c r="AE10" s="47">
        <v>-25.084605991125127</v>
      </c>
      <c r="AF10" s="47">
        <v>-3.8937986135933649</v>
      </c>
      <c r="AG10" s="47">
        <f t="shared" si="3"/>
        <v>6.0657829176217923</v>
      </c>
      <c r="AH10" s="50">
        <v>35.458435958073714</v>
      </c>
      <c r="AI10" s="50">
        <v>-28.896199336853318</v>
      </c>
      <c r="AJ10" s="50">
        <v>10.464980680749228</v>
      </c>
      <c r="AK10" s="50">
        <v>8.7205406994152135</v>
      </c>
      <c r="AL10" s="28">
        <v>34.950921774000001</v>
      </c>
      <c r="AM10" s="28">
        <v>-87.0420279967</v>
      </c>
      <c r="AN10" s="28" t="s">
        <v>2392</v>
      </c>
      <c r="AO10" s="28" t="s">
        <v>2393</v>
      </c>
      <c r="AP10" s="28">
        <v>142.72658980400001</v>
      </c>
      <c r="AQ10" s="28" t="s">
        <v>2394</v>
      </c>
      <c r="AR10" s="28">
        <f>VAR(AE9:AE10)</f>
        <v>1.1229560684099482</v>
      </c>
      <c r="AS10" s="28">
        <f t="shared" ref="AS10:AT10" si="7">VAR(AF9:AF10)</f>
        <v>0.23494490390974848</v>
      </c>
      <c r="AT10" s="28">
        <f t="shared" si="7"/>
        <v>7.941084694053302</v>
      </c>
      <c r="AX10" s="28" t="s">
        <v>2397</v>
      </c>
      <c r="AY10" s="46">
        <v>39629</v>
      </c>
      <c r="AZ10" s="28" t="s">
        <v>2384</v>
      </c>
      <c r="BA10" s="28" t="s">
        <v>2396</v>
      </c>
      <c r="BB10" s="28">
        <v>521361</v>
      </c>
      <c r="BC10" s="28">
        <v>-17.3239059304221</v>
      </c>
      <c r="BD10" s="28">
        <v>-3.2838786043772514</v>
      </c>
      <c r="BE10" s="28">
        <f t="shared" si="5"/>
        <v>8.9471229045959113</v>
      </c>
      <c r="BF10" s="28">
        <f>VAR(BC9:BC10)</f>
        <v>1.6082580556424385E-2</v>
      </c>
      <c r="BG10" s="28">
        <f>VAR(BD9:BD10)</f>
        <v>4.3020276679977985E-3</v>
      </c>
      <c r="BH10" s="28">
        <f>VAR(BE9:BE10)</f>
        <v>0.15832571459822711</v>
      </c>
    </row>
    <row r="11" spans="1:60" s="32" customFormat="1" ht="15.6">
      <c r="A11" s="32">
        <v>13802</v>
      </c>
      <c r="B11" s="32">
        <v>549421</v>
      </c>
      <c r="C11" s="51">
        <v>40015</v>
      </c>
      <c r="D11" s="32" t="s">
        <v>1723</v>
      </c>
      <c r="E11" s="32">
        <v>2</v>
      </c>
      <c r="F11" s="52">
        <v>-20.73370532404132</v>
      </c>
      <c r="G11" s="52">
        <v>-3.6527486707356172</v>
      </c>
      <c r="H11" s="52">
        <f t="shared" si="2"/>
        <v>8.4882840418436167</v>
      </c>
      <c r="I11" s="53">
        <v>21.202530993559773</v>
      </c>
      <c r="J11" s="53">
        <v>-27.582357893635287</v>
      </c>
      <c r="K11" s="53">
        <v>5.2208884634677926</v>
      </c>
      <c r="L11" s="53">
        <v>4.6105334339398514</v>
      </c>
      <c r="M11" s="32">
        <v>34.6950583546</v>
      </c>
      <c r="N11" s="32">
        <v>-87.762087376500006</v>
      </c>
      <c r="O11" s="32" t="s">
        <v>2398</v>
      </c>
      <c r="P11" s="32" t="s">
        <v>2399</v>
      </c>
      <c r="Q11" s="32">
        <v>3906.78876541</v>
      </c>
      <c r="R11" s="32" t="s">
        <v>2394</v>
      </c>
      <c r="Y11" s="54"/>
      <c r="Z11" s="32">
        <v>13372</v>
      </c>
      <c r="AA11" s="32">
        <v>550501</v>
      </c>
      <c r="AB11" s="51">
        <v>39976</v>
      </c>
      <c r="AC11" s="32" t="s">
        <v>1723</v>
      </c>
      <c r="AD11" s="32">
        <v>1</v>
      </c>
      <c r="AE11" s="52">
        <v>-25.93827321777901</v>
      </c>
      <c r="AF11" s="52">
        <v>-4.5694868463670986</v>
      </c>
      <c r="AG11" s="52">
        <f t="shared" si="3"/>
        <v>10.617621553157779</v>
      </c>
      <c r="AH11" s="53">
        <v>31.313145509749809</v>
      </c>
      <c r="AI11" s="53">
        <v>-29.311346742849327</v>
      </c>
      <c r="AJ11" s="53">
        <v>8.9006352955521617</v>
      </c>
      <c r="AK11" s="53">
        <v>6.3963883793668765</v>
      </c>
      <c r="AL11" s="32">
        <v>34.6950583546</v>
      </c>
      <c r="AM11" s="32">
        <v>-87.762087376500006</v>
      </c>
      <c r="AN11" s="32" t="s">
        <v>2398</v>
      </c>
      <c r="AO11" s="32" t="s">
        <v>2399</v>
      </c>
      <c r="AP11" s="32">
        <v>3906.78876541</v>
      </c>
      <c r="AQ11" s="32" t="s">
        <v>2394</v>
      </c>
      <c r="AX11" s="32" t="s">
        <v>2400</v>
      </c>
      <c r="AY11" s="51">
        <v>39630</v>
      </c>
      <c r="AZ11" s="32" t="s">
        <v>2384</v>
      </c>
      <c r="BA11" s="32" t="s">
        <v>2401</v>
      </c>
      <c r="BB11" s="32">
        <v>531581</v>
      </c>
      <c r="BC11" s="32">
        <v>-30.669595004201227</v>
      </c>
      <c r="BD11" s="32">
        <v>-4.8519438057546367</v>
      </c>
      <c r="BE11" s="28">
        <f t="shared" si="5"/>
        <v>8.1459554418358664</v>
      </c>
    </row>
    <row r="12" spans="1:60" s="32" customFormat="1" ht="15.6">
      <c r="A12" s="32">
        <v>13802</v>
      </c>
      <c r="B12" s="32">
        <v>550751</v>
      </c>
      <c r="C12" s="51">
        <v>40015</v>
      </c>
      <c r="D12" s="32" t="s">
        <v>1723</v>
      </c>
      <c r="E12" s="32">
        <v>2</v>
      </c>
      <c r="F12" s="52">
        <v>-21.171753377803526</v>
      </c>
      <c r="G12" s="52">
        <v>-3.9207392265319476</v>
      </c>
      <c r="H12" s="52">
        <f t="shared" si="2"/>
        <v>10.194160434452055</v>
      </c>
      <c r="I12" s="53">
        <v>41.655370310502285</v>
      </c>
      <c r="J12" s="53">
        <v>-30.522609507303791</v>
      </c>
      <c r="K12" s="53">
        <v>11.685584188858448</v>
      </c>
      <c r="L12" s="53">
        <v>5.94826604027811</v>
      </c>
      <c r="M12" s="32">
        <v>34.6950583546</v>
      </c>
      <c r="N12" s="32">
        <v>-87.762087376500006</v>
      </c>
      <c r="O12" s="32" t="s">
        <v>2398</v>
      </c>
      <c r="P12" s="32" t="s">
        <v>2399</v>
      </c>
      <c r="Q12" s="32">
        <v>3906.78876541</v>
      </c>
      <c r="R12" s="32" t="s">
        <v>2394</v>
      </c>
      <c r="S12" s="32">
        <f>VAR(F11:F12)</f>
        <v>9.5943048702428063E-2</v>
      </c>
      <c r="T12" s="32">
        <f>VAR(G11:G12)</f>
        <v>3.5909468998013054E-2</v>
      </c>
      <c r="U12" s="32">
        <f>VAR(H11:H12)</f>
        <v>1.455007133429389</v>
      </c>
      <c r="V12" s="32">
        <f>VAR(J11:J12)</f>
        <v>4.3225397758401218</v>
      </c>
      <c r="W12" s="32">
        <f>VAR(L11:L12)</f>
        <v>0.89476426303026813</v>
      </c>
      <c r="Y12" s="54"/>
      <c r="Z12" s="32">
        <v>13802</v>
      </c>
      <c r="AA12" s="32">
        <v>550751</v>
      </c>
      <c r="AB12" s="51">
        <v>40015</v>
      </c>
      <c r="AC12" s="32" t="s">
        <v>1723</v>
      </c>
      <c r="AD12" s="32">
        <v>2</v>
      </c>
      <c r="AE12" s="52">
        <v>-21.171753377803526</v>
      </c>
      <c r="AF12" s="52">
        <v>-3.9207392265319476</v>
      </c>
      <c r="AG12" s="52">
        <f t="shared" si="3"/>
        <v>10.194160434452055</v>
      </c>
      <c r="AH12" s="53">
        <v>41.655370310502285</v>
      </c>
      <c r="AI12" s="53">
        <v>-30.522609507303791</v>
      </c>
      <c r="AJ12" s="53">
        <v>11.685584188858448</v>
      </c>
      <c r="AK12" s="53">
        <v>5.94826604027811</v>
      </c>
      <c r="AL12" s="32">
        <v>34.6950583546</v>
      </c>
      <c r="AM12" s="32">
        <v>-87.762087376500006</v>
      </c>
      <c r="AN12" s="32" t="s">
        <v>2398</v>
      </c>
      <c r="AO12" s="32" t="s">
        <v>2399</v>
      </c>
      <c r="AP12" s="32">
        <v>3906.78876541</v>
      </c>
      <c r="AQ12" s="32" t="s">
        <v>2394</v>
      </c>
      <c r="AR12" s="32">
        <f>VAR(AE11:AE12)</f>
        <v>11.359855692439851</v>
      </c>
      <c r="AS12" s="32">
        <f t="shared" ref="AS12:AT12" si="8">VAR(AF11:AF12)</f>
        <v>0.21043673712088679</v>
      </c>
      <c r="AT12" s="32">
        <f t="shared" si="8"/>
        <v>8.9659659527751637E-2</v>
      </c>
      <c r="AU12" s="28">
        <f>VAR(AI11:AI12)</f>
        <v>0.73357874227693487</v>
      </c>
      <c r="AV12" s="28">
        <f>VAR(AK11:AK12)</f>
        <v>0.10040681539519372</v>
      </c>
      <c r="AX12" s="32" t="s">
        <v>2402</v>
      </c>
      <c r="AY12" s="51">
        <v>39630</v>
      </c>
      <c r="AZ12" s="32" t="s">
        <v>2384</v>
      </c>
      <c r="BA12" s="32" t="s">
        <v>2401</v>
      </c>
      <c r="BB12" s="32">
        <v>531581</v>
      </c>
      <c r="BC12" s="32">
        <v>-30.590591551036905</v>
      </c>
      <c r="BD12" s="32">
        <v>-4.8805277352296228</v>
      </c>
      <c r="BE12" s="28">
        <f t="shared" si="5"/>
        <v>8.4536303308000775</v>
      </c>
      <c r="BF12" s="32">
        <f>VAR(BC11:BC12)</f>
        <v>3.1207728059436278E-3</v>
      </c>
      <c r="BG12" s="32">
        <f>VAR(BD11:BD12)</f>
        <v>4.0852051211548999E-4</v>
      </c>
      <c r="BH12" s="32">
        <f>VAR(BE11:BE12)</f>
        <v>4.7331918649569822E-2</v>
      </c>
    </row>
    <row r="13" spans="1:60" s="28" customFormat="1" ht="15.6">
      <c r="A13" s="28">
        <v>14262</v>
      </c>
      <c r="B13" s="28">
        <v>545651</v>
      </c>
      <c r="C13" s="46">
        <v>40014</v>
      </c>
      <c r="D13" s="28" t="s">
        <v>1724</v>
      </c>
      <c r="E13" s="28">
        <v>2</v>
      </c>
      <c r="F13" s="47">
        <v>-18.56244553574345</v>
      </c>
      <c r="G13" s="47">
        <v>-3.2196041074544772</v>
      </c>
      <c r="H13" s="47">
        <f>F13-G13*8</f>
        <v>7.1943873238923679</v>
      </c>
      <c r="I13" s="50">
        <v>32.607378533715121</v>
      </c>
      <c r="J13" s="50">
        <v>-25.445578604886141</v>
      </c>
      <c r="K13" s="50">
        <v>9.1645094624096899</v>
      </c>
      <c r="L13" s="50">
        <v>5.2676921233964835</v>
      </c>
      <c r="M13" s="28">
        <v>36.110386309100001</v>
      </c>
      <c r="N13" s="28">
        <v>-90.450066903299998</v>
      </c>
      <c r="O13" s="28" t="s">
        <v>2403</v>
      </c>
      <c r="P13" s="28" t="s">
        <v>2399</v>
      </c>
      <c r="Q13" s="28">
        <v>1988.78852213</v>
      </c>
      <c r="R13" s="28" t="s">
        <v>2382</v>
      </c>
      <c r="Y13" s="49"/>
      <c r="Z13" s="28">
        <v>14263</v>
      </c>
      <c r="AA13" s="28">
        <v>545661</v>
      </c>
      <c r="AB13" s="46">
        <v>40023</v>
      </c>
      <c r="AC13" s="28" t="s">
        <v>1094</v>
      </c>
      <c r="AD13" s="28">
        <v>2</v>
      </c>
      <c r="AE13" s="47">
        <v>-17.774978932448985</v>
      </c>
      <c r="AF13" s="47">
        <v>-3.2212572071248871</v>
      </c>
      <c r="AG13" s="47">
        <f t="shared" si="3"/>
        <v>7.9950787245501118</v>
      </c>
      <c r="AH13" s="50">
        <v>44.418483632352938</v>
      </c>
      <c r="AI13" s="50">
        <v>-30.933453889839182</v>
      </c>
      <c r="AJ13" s="50">
        <v>11.844521143382353</v>
      </c>
      <c r="AK13" s="50">
        <v>2.7856898034187312</v>
      </c>
      <c r="AL13" s="28">
        <v>35.008680818899997</v>
      </c>
      <c r="AM13" s="28">
        <v>-91.812298842299995</v>
      </c>
      <c r="AN13" s="28" t="s">
        <v>2404</v>
      </c>
      <c r="AO13" s="28" t="s">
        <v>2405</v>
      </c>
      <c r="AP13" s="28">
        <v>1468.8245503400001</v>
      </c>
      <c r="AQ13" s="28" t="s">
        <v>2382</v>
      </c>
      <c r="AX13" s="28" t="s">
        <v>2406</v>
      </c>
      <c r="AY13" s="46">
        <v>39636</v>
      </c>
      <c r="AZ13" s="28" t="s">
        <v>2384</v>
      </c>
      <c r="BA13" s="28" t="s">
        <v>2407</v>
      </c>
      <c r="BB13" s="28">
        <v>525591</v>
      </c>
      <c r="BC13" s="28">
        <v>-17.259826342247539</v>
      </c>
      <c r="BD13" s="28">
        <v>-3.0695354638160901</v>
      </c>
      <c r="BE13" s="28">
        <f t="shared" si="5"/>
        <v>7.2964573682811817</v>
      </c>
    </row>
    <row r="14" spans="1:60" s="28" customFormat="1" ht="15.6">
      <c r="A14" s="28">
        <v>14262</v>
      </c>
      <c r="B14" s="28">
        <v>545921</v>
      </c>
      <c r="C14" s="46">
        <v>40014</v>
      </c>
      <c r="D14" s="28" t="s">
        <v>1724</v>
      </c>
      <c r="E14" s="28">
        <v>2</v>
      </c>
      <c r="F14" s="47">
        <v>-16.185646254344004</v>
      </c>
      <c r="G14" s="47">
        <v>-3.1051265376053441</v>
      </c>
      <c r="H14" s="47">
        <f>F14-G14*8</f>
        <v>8.6553660464987487</v>
      </c>
      <c r="M14" s="28">
        <v>36.110386309100001</v>
      </c>
      <c r="N14" s="28">
        <v>-90.450066903299998</v>
      </c>
      <c r="O14" s="28" t="s">
        <v>2403</v>
      </c>
      <c r="P14" s="28" t="s">
        <v>2399</v>
      </c>
      <c r="Q14" s="28">
        <v>1988.78852213</v>
      </c>
      <c r="R14" s="28" t="s">
        <v>2382</v>
      </c>
      <c r="S14" s="28">
        <f>VAR(F13:F14)</f>
        <v>2.8245874120304615</v>
      </c>
      <c r="T14" s="28">
        <f>VAR(G13:G14)</f>
        <v>6.5525569992815804E-3</v>
      </c>
      <c r="U14" s="28">
        <f>VAR(H13:H14)</f>
        <v>1.0672294139542862</v>
      </c>
      <c r="Y14" s="49"/>
      <c r="Z14" s="28">
        <v>15429</v>
      </c>
      <c r="AA14" s="28">
        <v>551281</v>
      </c>
      <c r="AB14" s="46">
        <v>40002</v>
      </c>
      <c r="AC14" s="28" t="s">
        <v>1094</v>
      </c>
      <c r="AD14" s="28">
        <v>1</v>
      </c>
      <c r="AE14" s="47">
        <v>-16.646050779309807</v>
      </c>
      <c r="AF14" s="47">
        <v>-2.8146538390186877</v>
      </c>
      <c r="AG14" s="47">
        <f t="shared" si="3"/>
        <v>5.871179932839695</v>
      </c>
      <c r="AH14" s="50">
        <v>43.732044187447386</v>
      </c>
      <c r="AI14" s="50">
        <v>-31.385516545494106</v>
      </c>
      <c r="AJ14" s="50">
        <v>12.426910701787392</v>
      </c>
      <c r="AK14" s="50">
        <v>1.8369826216279916</v>
      </c>
      <c r="AL14" s="28">
        <v>35.008680818899997</v>
      </c>
      <c r="AM14" s="28">
        <v>-91.812298842299995</v>
      </c>
      <c r="AN14" s="28" t="s">
        <v>2404</v>
      </c>
      <c r="AO14" s="28" t="s">
        <v>2405</v>
      </c>
      <c r="AP14" s="28">
        <v>1468.8245503400001</v>
      </c>
      <c r="AQ14" s="28" t="s">
        <v>2382</v>
      </c>
      <c r="AR14" s="28">
        <f>VAR(AE13:AE14)</f>
        <v>0.63723938747511755</v>
      </c>
      <c r="AS14" s="28">
        <f t="shared" ref="AS14:AT14" si="9">VAR(AF13:AF14)</f>
        <v>8.2663149477652728E-2</v>
      </c>
      <c r="AT14" s="28">
        <f t="shared" si="9"/>
        <v>2.2554730387144843</v>
      </c>
      <c r="AU14" s="28">
        <f>VAR(AI13:AI14)</f>
        <v>0.10218032231889114</v>
      </c>
      <c r="AV14" s="28">
        <f>VAR(AK13:AK14)</f>
        <v>0.45002265839066347</v>
      </c>
      <c r="AX14" s="28" t="s">
        <v>2408</v>
      </c>
      <c r="AY14" s="46">
        <v>39636</v>
      </c>
      <c r="AZ14" s="28" t="s">
        <v>2384</v>
      </c>
      <c r="BA14" s="28" t="s">
        <v>2407</v>
      </c>
      <c r="BB14" s="28">
        <v>525591</v>
      </c>
      <c r="BC14" s="28">
        <v>-17.017441447911953</v>
      </c>
      <c r="BD14" s="28">
        <v>-3.1331030190148161</v>
      </c>
      <c r="BE14" s="28">
        <f t="shared" si="5"/>
        <v>8.0473827042065764</v>
      </c>
      <c r="BF14" s="28">
        <f>VAR(BC13:BC14)</f>
        <v>2.9375218501036693E-2</v>
      </c>
      <c r="BG14" s="28">
        <f>VAR(BD13:BD14)</f>
        <v>2.0204170369715405E-3</v>
      </c>
      <c r="BH14" s="28">
        <f>VAR(BE13:BE14)</f>
        <v>0.28194443006733344</v>
      </c>
    </row>
    <row r="15" spans="1:60" s="32" customFormat="1" ht="15.6">
      <c r="A15" s="32">
        <v>14263</v>
      </c>
      <c r="B15" s="32">
        <v>543901</v>
      </c>
      <c r="C15" s="51">
        <v>40023</v>
      </c>
      <c r="D15" s="32" t="s">
        <v>1094</v>
      </c>
      <c r="E15" s="32">
        <v>2</v>
      </c>
      <c r="F15" s="52">
        <v>-18.239131608581889</v>
      </c>
      <c r="G15" s="52">
        <v>-3.2810870596673793</v>
      </c>
      <c r="H15" s="52">
        <f t="shared" si="2"/>
        <v>8.0095648687571455</v>
      </c>
      <c r="I15" s="53">
        <v>39.812304480381862</v>
      </c>
      <c r="J15" s="53">
        <v>-30.091217712621187</v>
      </c>
      <c r="K15" s="53">
        <v>10.856473345832937</v>
      </c>
      <c r="L15" s="53">
        <v>3.3887650927255257</v>
      </c>
      <c r="M15" s="32">
        <v>35.008680818899997</v>
      </c>
      <c r="N15" s="32">
        <v>-91.812298842299995</v>
      </c>
      <c r="O15" s="32" t="s">
        <v>2404</v>
      </c>
      <c r="P15" s="32" t="s">
        <v>2405</v>
      </c>
      <c r="Q15" s="32">
        <v>1468.8245503400001</v>
      </c>
      <c r="R15" s="32" t="s">
        <v>2382</v>
      </c>
      <c r="Y15" s="54"/>
      <c r="Z15" s="32">
        <v>13816</v>
      </c>
      <c r="AA15" s="32">
        <v>548341</v>
      </c>
      <c r="AB15" s="51">
        <v>40008</v>
      </c>
      <c r="AC15" s="32" t="s">
        <v>1794</v>
      </c>
      <c r="AD15" s="32">
        <v>1</v>
      </c>
      <c r="AE15" s="52">
        <v>-31.408816581985466</v>
      </c>
      <c r="AF15" s="52">
        <v>-4.9028062441432247</v>
      </c>
      <c r="AG15" s="52">
        <f>AE15-AF15*8</f>
        <v>7.8136333711603321</v>
      </c>
      <c r="AH15" s="53">
        <v>43.788047217561491</v>
      </c>
      <c r="AI15" s="53">
        <v>-25.178372455368216</v>
      </c>
      <c r="AJ15" s="53">
        <v>12.176455581713986</v>
      </c>
      <c r="AK15" s="53">
        <v>11.513887735561951</v>
      </c>
      <c r="AL15" s="32">
        <v>36.244689811999997</v>
      </c>
      <c r="AM15" s="32">
        <v>-92.835835181299998</v>
      </c>
      <c r="AN15" s="32" t="s">
        <v>2409</v>
      </c>
      <c r="AO15" s="32" t="s">
        <v>2410</v>
      </c>
      <c r="AP15" s="32">
        <v>2666.3775187000001</v>
      </c>
      <c r="AQ15" s="32" t="s">
        <v>2394</v>
      </c>
      <c r="AX15" s="32" t="s">
        <v>2411</v>
      </c>
      <c r="AY15" s="51">
        <v>39637</v>
      </c>
      <c r="AZ15" s="32" t="s">
        <v>2384</v>
      </c>
      <c r="BA15" s="32" t="s">
        <v>2412</v>
      </c>
      <c r="BB15" s="32">
        <v>523381</v>
      </c>
      <c r="BC15" s="32">
        <v>-125.532980982138</v>
      </c>
      <c r="BD15" s="32">
        <v>-15.335192287163622</v>
      </c>
      <c r="BE15" s="28">
        <f t="shared" si="5"/>
        <v>-2.8514426848290242</v>
      </c>
    </row>
    <row r="16" spans="1:60" s="32" customFormat="1" ht="15.6">
      <c r="A16" s="32">
        <v>14263</v>
      </c>
      <c r="B16" s="32">
        <v>545661</v>
      </c>
      <c r="C16" s="51">
        <v>40023</v>
      </c>
      <c r="D16" s="32" t="s">
        <v>1094</v>
      </c>
      <c r="E16" s="32">
        <v>2</v>
      </c>
      <c r="F16" s="52">
        <v>-17.774978932448985</v>
      </c>
      <c r="G16" s="52">
        <v>-3.2212572071248871</v>
      </c>
      <c r="H16" s="52">
        <f t="shared" si="2"/>
        <v>7.9950787245501118</v>
      </c>
      <c r="I16" s="53">
        <v>44.418483632352938</v>
      </c>
      <c r="J16" s="53">
        <v>-30.933453889839182</v>
      </c>
      <c r="K16" s="53">
        <v>11.844521143382353</v>
      </c>
      <c r="L16" s="53">
        <v>2.7856898034187312</v>
      </c>
      <c r="M16" s="32">
        <v>35.008680818899997</v>
      </c>
      <c r="N16" s="32">
        <v>-91.812298842299995</v>
      </c>
      <c r="O16" s="32" t="s">
        <v>2404</v>
      </c>
      <c r="P16" s="32" t="s">
        <v>2405</v>
      </c>
      <c r="Q16" s="32">
        <v>1468.8245503400001</v>
      </c>
      <c r="R16" s="32" t="s">
        <v>2382</v>
      </c>
      <c r="S16" s="32">
        <f>VAR(F15:F16)</f>
        <v>0.10771885338066854</v>
      </c>
      <c r="T16" s="32">
        <f>VAR(G15:G16)</f>
        <v>1.7898056276281855E-3</v>
      </c>
      <c r="U16" s="32">
        <f>VAR(H15:H16)</f>
        <v>1.0492418699348724E-4</v>
      </c>
      <c r="V16" s="32">
        <f>VAR(J15:J16)</f>
        <v>0.35468088910739071</v>
      </c>
      <c r="W16" s="32">
        <f>VAR(L15:L16)</f>
        <v>0.18184990228623699</v>
      </c>
      <c r="Y16" s="54"/>
      <c r="Z16" s="32">
        <v>14219</v>
      </c>
      <c r="AA16" s="32">
        <v>542001</v>
      </c>
      <c r="AB16" s="51">
        <v>40041</v>
      </c>
      <c r="AC16" s="32" t="s">
        <v>1794</v>
      </c>
      <c r="AD16" s="32">
        <v>2</v>
      </c>
      <c r="AE16" s="52">
        <v>-32.722287212798946</v>
      </c>
      <c r="AF16" s="52">
        <v>-5.3794603241479706</v>
      </c>
      <c r="AG16" s="52">
        <f t="shared" ref="AG16:AG20" si="10">AE16-AF16*8</f>
        <v>10.313395380384819</v>
      </c>
      <c r="AH16" s="53">
        <v>37.647433153741495</v>
      </c>
      <c r="AI16" s="53">
        <v>-26.987869801685836</v>
      </c>
      <c r="AJ16" s="53">
        <v>10.729192224489799</v>
      </c>
      <c r="AK16" s="53">
        <v>10.176389387294783</v>
      </c>
      <c r="AL16" s="32">
        <v>36.244689811999997</v>
      </c>
      <c r="AM16" s="32">
        <v>-92.835835181299998</v>
      </c>
      <c r="AN16" s="32" t="s">
        <v>2409</v>
      </c>
      <c r="AO16" s="32" t="s">
        <v>2410</v>
      </c>
      <c r="AP16" s="32">
        <v>2666.3775187000001</v>
      </c>
      <c r="AQ16" s="32" t="s">
        <v>2394</v>
      </c>
      <c r="AR16" s="32">
        <f>VAR(AE15:AE16)</f>
        <v>0.86260254900478084</v>
      </c>
      <c r="AS16" s="32">
        <f t="shared" ref="AS16:AT16" si="11">VAR(AF15:AF16)</f>
        <v>0.11359955599258532</v>
      </c>
      <c r="AT16" s="32">
        <f t="shared" si="11"/>
        <v>3.1244050513809896</v>
      </c>
      <c r="AU16" s="28">
        <f>VAR(AI15:AI16)</f>
        <v>1.6371403231652548</v>
      </c>
      <c r="AV16" s="28">
        <f>VAR(AK15:AK16)</f>
        <v>0.8944509158087014</v>
      </c>
      <c r="AX16" s="32" t="s">
        <v>2413</v>
      </c>
      <c r="AY16" s="51">
        <v>39637</v>
      </c>
      <c r="AZ16" s="32" t="s">
        <v>2384</v>
      </c>
      <c r="BA16" s="32" t="s">
        <v>2412</v>
      </c>
      <c r="BB16" s="32">
        <v>523381</v>
      </c>
      <c r="BC16" s="32">
        <v>-125.66890510377823</v>
      </c>
      <c r="BD16" s="32">
        <v>-15.298975528193628</v>
      </c>
      <c r="BE16" s="28">
        <f t="shared" si="5"/>
        <v>-3.2771008782292057</v>
      </c>
      <c r="BF16" s="32">
        <f>VAR(BC15:BC16)</f>
        <v>9.2376834218339671E-3</v>
      </c>
      <c r="BG16" s="32">
        <f>VAR(BD15:BD16)</f>
        <v>6.5582681514532015E-4</v>
      </c>
      <c r="BH16" s="32">
        <f>VAR(BE15:BE16)</f>
        <v>9.0592448804353159E-2</v>
      </c>
    </row>
    <row r="17" spans="1:60" s="28" customFormat="1" ht="15.6">
      <c r="A17" s="28">
        <v>14219</v>
      </c>
      <c r="B17" s="28">
        <v>541971</v>
      </c>
      <c r="C17" s="46">
        <v>40041</v>
      </c>
      <c r="D17" s="28" t="s">
        <v>1794</v>
      </c>
      <c r="E17" s="28">
        <v>2</v>
      </c>
      <c r="F17" s="47">
        <v>-33.2833760592357</v>
      </c>
      <c r="G17" s="47">
        <v>-5.3293592375401504</v>
      </c>
      <c r="H17" s="47">
        <f t="shared" si="2"/>
        <v>9.3514978410855036</v>
      </c>
      <c r="I17" s="50">
        <v>34.844169565550594</v>
      </c>
      <c r="J17" s="50">
        <v>-26.339901188136825</v>
      </c>
      <c r="K17" s="50">
        <v>9.3358042872053559</v>
      </c>
      <c r="L17" s="50">
        <v>9.7066210053970501</v>
      </c>
      <c r="M17" s="28">
        <v>36.244689811999997</v>
      </c>
      <c r="N17" s="28">
        <v>-92.835835181299998</v>
      </c>
      <c r="O17" s="28" t="s">
        <v>2409</v>
      </c>
      <c r="P17" s="28" t="s">
        <v>2410</v>
      </c>
      <c r="Q17" s="28">
        <v>2666.3775187000001</v>
      </c>
      <c r="R17" s="28" t="s">
        <v>2394</v>
      </c>
      <c r="Y17" s="49"/>
      <c r="Z17" s="28">
        <v>13818</v>
      </c>
      <c r="AA17" s="28">
        <v>541371</v>
      </c>
      <c r="AB17" s="46">
        <v>40000</v>
      </c>
      <c r="AC17" s="28" t="s">
        <v>2414</v>
      </c>
      <c r="AD17" s="28">
        <v>1</v>
      </c>
      <c r="AE17" s="47">
        <v>-28.727326789052839</v>
      </c>
      <c r="AF17" s="47">
        <v>-4.7423475910604767</v>
      </c>
      <c r="AG17" s="47">
        <f t="shared" si="10"/>
        <v>9.2114539394309745</v>
      </c>
      <c r="AH17" s="48"/>
      <c r="AI17" s="48"/>
      <c r="AJ17" s="48"/>
      <c r="AK17" s="48"/>
      <c r="AL17" s="28">
        <v>34.352703942399998</v>
      </c>
      <c r="AM17" s="28">
        <v>-91.105419468899996</v>
      </c>
      <c r="AN17" s="28" t="s">
        <v>2415</v>
      </c>
      <c r="AO17" s="28" t="s">
        <v>2416</v>
      </c>
      <c r="AP17" s="28">
        <v>306.62064357399998</v>
      </c>
      <c r="AQ17" s="28" t="s">
        <v>2394</v>
      </c>
      <c r="AX17" s="28" t="s">
        <v>2417</v>
      </c>
      <c r="AY17" s="46">
        <v>39639</v>
      </c>
      <c r="AZ17" s="28" t="s">
        <v>2384</v>
      </c>
      <c r="BA17" s="28" t="s">
        <v>2418</v>
      </c>
      <c r="BB17" s="28">
        <v>522241</v>
      </c>
      <c r="BC17" s="28">
        <v>-92.111306984228165</v>
      </c>
      <c r="BD17" s="28">
        <v>-12.370306723834361</v>
      </c>
      <c r="BE17" s="28">
        <f t="shared" si="5"/>
        <v>6.8511468064467209</v>
      </c>
    </row>
    <row r="18" spans="1:60" s="28" customFormat="1" ht="15.6">
      <c r="A18" s="28">
        <v>14219</v>
      </c>
      <c r="B18" s="28">
        <v>542001</v>
      </c>
      <c r="C18" s="46">
        <v>40041</v>
      </c>
      <c r="D18" s="28" t="s">
        <v>1794</v>
      </c>
      <c r="E18" s="28">
        <v>2</v>
      </c>
      <c r="F18" s="47">
        <v>-32.722287212798946</v>
      </c>
      <c r="G18" s="47">
        <v>-5.3794603241479706</v>
      </c>
      <c r="H18" s="47">
        <f t="shared" si="2"/>
        <v>10.313395380384819</v>
      </c>
      <c r="I18" s="50">
        <v>37.647433153741495</v>
      </c>
      <c r="J18" s="50">
        <v>-26.987869801685836</v>
      </c>
      <c r="K18" s="50">
        <v>10.729192224489799</v>
      </c>
      <c r="L18" s="50">
        <v>10.176389387294783</v>
      </c>
      <c r="M18" s="28">
        <v>36.244689811999997</v>
      </c>
      <c r="N18" s="28">
        <v>-92.835835181299998</v>
      </c>
      <c r="O18" s="28" t="s">
        <v>2409</v>
      </c>
      <c r="P18" s="28" t="s">
        <v>2410</v>
      </c>
      <c r="Q18" s="28">
        <v>2666.3775187000001</v>
      </c>
      <c r="R18" s="28" t="s">
        <v>2394</v>
      </c>
      <c r="S18" s="28">
        <f>VAR(F17:F18)</f>
        <v>0.15741034679786331</v>
      </c>
      <c r="T18" s="28">
        <f>VAR(G17:G18)</f>
        <v>1.2550594396421502E-3</v>
      </c>
      <c r="U18" s="28">
        <f>VAR(H17:H18)</f>
        <v>0.46262343805503858</v>
      </c>
      <c r="V18">
        <f>VAR(J17:J18)</f>
        <v>0.20993166207231395</v>
      </c>
      <c r="W18">
        <f>VAR(L17:L18)</f>
        <v>0.11034116631540725</v>
      </c>
      <c r="Y18" s="49"/>
      <c r="Z18" s="28">
        <v>14220</v>
      </c>
      <c r="AA18" s="28">
        <v>547591</v>
      </c>
      <c r="AB18" s="46">
        <v>40028</v>
      </c>
      <c r="AC18" s="28" t="s">
        <v>2414</v>
      </c>
      <c r="AD18" s="28">
        <v>2</v>
      </c>
      <c r="AE18" s="47">
        <v>-26.39620288424997</v>
      </c>
      <c r="AF18" s="47">
        <v>-4.4752481047316186</v>
      </c>
      <c r="AG18" s="47">
        <f t="shared" si="10"/>
        <v>9.405781953602979</v>
      </c>
      <c r="AH18" s="48"/>
      <c r="AI18" s="48"/>
      <c r="AJ18" s="48"/>
      <c r="AK18" s="48"/>
      <c r="AL18" s="28">
        <v>34.352703942399998</v>
      </c>
      <c r="AM18" s="28">
        <v>-91.105419468899996</v>
      </c>
      <c r="AN18" s="28" t="s">
        <v>2415</v>
      </c>
      <c r="AO18" s="28" t="s">
        <v>2416</v>
      </c>
      <c r="AP18" s="28">
        <v>306.62064357399998</v>
      </c>
      <c r="AQ18" s="28" t="s">
        <v>2394</v>
      </c>
      <c r="AR18" s="28">
        <f>VAR(AE17:AE18)</f>
        <v>2.7170693297716877</v>
      </c>
      <c r="AS18" s="28">
        <f t="shared" ref="AS18:AT18" si="12">VAR(AF17:AF18)</f>
        <v>3.5671067798569912E-2</v>
      </c>
      <c r="AT18" s="28">
        <f t="shared" si="12"/>
        <v>1.8881688546017395E-2</v>
      </c>
      <c r="AX18" s="28" t="s">
        <v>2419</v>
      </c>
      <c r="AY18" s="46">
        <v>39639</v>
      </c>
      <c r="AZ18" s="28" t="s">
        <v>2384</v>
      </c>
      <c r="BA18" s="28" t="s">
        <v>2418</v>
      </c>
      <c r="BB18" s="28">
        <v>522241</v>
      </c>
      <c r="BC18" s="28">
        <v>-92.242721805827046</v>
      </c>
      <c r="BD18" s="28">
        <v>-12.283465779930928</v>
      </c>
      <c r="BE18" s="28">
        <f t="shared" si="5"/>
        <v>6.0250044336203814</v>
      </c>
      <c r="BF18" s="28">
        <f>VAR(BC17:BC18)</f>
        <v>8.6349276679328416E-3</v>
      </c>
      <c r="BG18" s="28">
        <f>VAR(BD17:BD18)</f>
        <v>3.7706747690195407E-3</v>
      </c>
      <c r="BH18" s="28">
        <f>VAR(BE17:BE18)</f>
        <v>0.34125561008956729</v>
      </c>
    </row>
    <row r="19" spans="1:60" ht="15.6">
      <c r="A19">
        <v>14220</v>
      </c>
      <c r="B19">
        <v>547591</v>
      </c>
      <c r="C19" s="29">
        <v>40028</v>
      </c>
      <c r="D19" t="s">
        <v>2414</v>
      </c>
      <c r="E19">
        <v>2</v>
      </c>
      <c r="F19" s="56">
        <v>-26.39620288424997</v>
      </c>
      <c r="G19" s="56">
        <v>-4.4752481047316186</v>
      </c>
      <c r="H19" s="56">
        <f t="shared" si="2"/>
        <v>9.405781953602979</v>
      </c>
      <c r="I19" s="57"/>
      <c r="J19" s="57"/>
      <c r="K19" s="57"/>
      <c r="L19" s="57"/>
      <c r="M19">
        <v>34.352703942399998</v>
      </c>
      <c r="N19">
        <v>-91.105419468899996</v>
      </c>
      <c r="O19" t="s">
        <v>2415</v>
      </c>
      <c r="P19" t="s">
        <v>2416</v>
      </c>
      <c r="Q19">
        <v>306.62064357399998</v>
      </c>
      <c r="R19" t="s">
        <v>2394</v>
      </c>
      <c r="Y19" s="1"/>
      <c r="Z19">
        <v>12733</v>
      </c>
      <c r="AA19">
        <v>523881</v>
      </c>
      <c r="AB19" s="29">
        <v>39938</v>
      </c>
      <c r="AC19" t="s">
        <v>1239</v>
      </c>
      <c r="AD19">
        <v>1</v>
      </c>
      <c r="AE19" s="56">
        <v>-68.65055652654199</v>
      </c>
      <c r="AF19" s="56">
        <v>-9.9035596769212102</v>
      </c>
      <c r="AG19" s="56">
        <f t="shared" si="10"/>
        <v>10.577920888827691</v>
      </c>
      <c r="AH19" s="58">
        <v>42.176394803937121</v>
      </c>
      <c r="AI19" s="58">
        <v>-26.401788955750796</v>
      </c>
      <c r="AJ19" s="58">
        <v>12.145619046621549</v>
      </c>
      <c r="AK19" s="58">
        <v>9.1498840972524462</v>
      </c>
      <c r="AL19">
        <v>32.8710070307</v>
      </c>
      <c r="AM19">
        <v>-109.198132125</v>
      </c>
      <c r="AN19" t="s">
        <v>2420</v>
      </c>
      <c r="AO19" t="s">
        <v>2421</v>
      </c>
      <c r="AP19">
        <v>255.37642207499999</v>
      </c>
      <c r="AQ19" t="s">
        <v>2382</v>
      </c>
      <c r="AR19" s="32"/>
      <c r="AS19" s="32"/>
      <c r="AT19" s="32"/>
      <c r="AX19" t="s">
        <v>2422</v>
      </c>
      <c r="AY19" s="29">
        <v>39639</v>
      </c>
      <c r="AZ19" t="s">
        <v>2384</v>
      </c>
      <c r="BA19" t="s">
        <v>2423</v>
      </c>
      <c r="BB19">
        <v>524231</v>
      </c>
      <c r="BC19">
        <v>-124.24951444689437</v>
      </c>
      <c r="BD19">
        <v>-15.734086167564591</v>
      </c>
      <c r="BE19" s="28">
        <f t="shared" si="5"/>
        <v>1.6231748936223624</v>
      </c>
      <c r="BF19" s="32"/>
      <c r="BG19" s="32"/>
      <c r="BH19" s="32"/>
    </row>
    <row r="20" spans="1:60" ht="15.6">
      <c r="A20">
        <v>14220</v>
      </c>
      <c r="B20">
        <v>547701</v>
      </c>
      <c r="C20" s="29">
        <v>40028</v>
      </c>
      <c r="D20" t="s">
        <v>2414</v>
      </c>
      <c r="E20">
        <v>2</v>
      </c>
      <c r="F20" s="56">
        <v>-26.822860615984229</v>
      </c>
      <c r="G20" s="56">
        <v>-4.5215634744138669</v>
      </c>
      <c r="H20" s="56">
        <f t="shared" si="2"/>
        <v>9.3496471793267055</v>
      </c>
      <c r="I20" s="57"/>
      <c r="J20" s="57"/>
      <c r="K20" s="57"/>
      <c r="L20" s="57"/>
      <c r="M20">
        <v>34.352703942399998</v>
      </c>
      <c r="N20">
        <v>-91.105419468899996</v>
      </c>
      <c r="O20" t="s">
        <v>2415</v>
      </c>
      <c r="P20" t="s">
        <v>2416</v>
      </c>
      <c r="Q20">
        <v>306.62064357399998</v>
      </c>
      <c r="R20" t="s">
        <v>2394</v>
      </c>
      <c r="S20" s="32">
        <f>VAR(F19:F20)</f>
        <v>9.1018410024311658E-2</v>
      </c>
      <c r="T20" s="32">
        <f>VAR(G19:G20)</f>
        <v>1.0725567344016603E-3</v>
      </c>
      <c r="U20" s="32">
        <f>VAR(H19:H20)</f>
        <v>1.5755564415240856E-3</v>
      </c>
      <c r="Y20" s="1"/>
      <c r="Z20">
        <v>12894</v>
      </c>
      <c r="AA20">
        <v>542691</v>
      </c>
      <c r="AB20" s="29">
        <v>39961</v>
      </c>
      <c r="AC20" t="s">
        <v>1239</v>
      </c>
      <c r="AD20">
        <v>2</v>
      </c>
      <c r="AE20" s="56">
        <v>-69.120648343181131</v>
      </c>
      <c r="AF20" s="56">
        <v>-9.0658819030044651</v>
      </c>
      <c r="AG20" s="56">
        <f t="shared" si="10"/>
        <v>3.4064068808545898</v>
      </c>
      <c r="AH20" s="58">
        <v>35.762547749371066</v>
      </c>
      <c r="AI20" s="58">
        <v>-24.211982785084945</v>
      </c>
      <c r="AJ20" s="58">
        <v>10.158528704363503</v>
      </c>
      <c r="AK20" s="58">
        <v>9.1474301858512028</v>
      </c>
      <c r="AL20">
        <v>32.8710070307</v>
      </c>
      <c r="AM20">
        <v>-109.198132125</v>
      </c>
      <c r="AN20" t="s">
        <v>2420</v>
      </c>
      <c r="AO20" t="s">
        <v>2421</v>
      </c>
      <c r="AP20">
        <v>255.37642207499999</v>
      </c>
      <c r="AQ20" t="s">
        <v>2382</v>
      </c>
      <c r="AR20" s="32">
        <f>VAR(AE19:AE20)</f>
        <v>0.11049315803554358</v>
      </c>
      <c r="AS20" s="32">
        <f t="shared" ref="AS20:AT20" si="13">VAR(AF19:AF20)</f>
        <v>0.35085202645705676</v>
      </c>
      <c r="AT20" s="32">
        <f t="shared" si="13"/>
        <v>25.715306583277211</v>
      </c>
      <c r="AU20" s="28">
        <f>VAR(AI19:AI20)</f>
        <v>2.3976255325431177</v>
      </c>
      <c r="AV20" s="28">
        <f>VAR(AK19:AK20)</f>
        <v>3.0108405825761798E-6</v>
      </c>
      <c r="AX20" t="s">
        <v>2424</v>
      </c>
      <c r="AY20" s="29">
        <v>39639</v>
      </c>
      <c r="AZ20" t="s">
        <v>2384</v>
      </c>
      <c r="BA20" t="s">
        <v>2423</v>
      </c>
      <c r="BB20">
        <v>524231</v>
      </c>
      <c r="BC20">
        <v>-124.5165535390672</v>
      </c>
      <c r="BD20">
        <v>-15.571086248012216</v>
      </c>
      <c r="BE20" s="28">
        <f t="shared" si="5"/>
        <v>5.2136445030527057E-2</v>
      </c>
      <c r="BF20" s="32">
        <f>VAR(BC19:BC20)</f>
        <v>3.565493837424645E-2</v>
      </c>
      <c r="BG20" s="32">
        <f>VAR(BD19:BD20)</f>
        <v>1.328448688704033E-2</v>
      </c>
      <c r="BH20" s="32">
        <f>VAR(BE19:BE20)</f>
        <v>1.2340809034769205</v>
      </c>
    </row>
    <row r="21" spans="1:60" s="28" customFormat="1" ht="15.6">
      <c r="A21" s="28">
        <v>12894</v>
      </c>
      <c r="B21" s="28">
        <v>542691</v>
      </c>
      <c r="C21" s="46">
        <v>39961</v>
      </c>
      <c r="D21" s="28" t="s">
        <v>1239</v>
      </c>
      <c r="E21" s="28">
        <v>2</v>
      </c>
      <c r="F21" s="47">
        <v>-69.120648343181131</v>
      </c>
      <c r="G21" s="47">
        <v>-9.0658819030044651</v>
      </c>
      <c r="H21" s="47">
        <f t="shared" si="2"/>
        <v>3.4064068808545898</v>
      </c>
      <c r="I21" s="59">
        <v>35.762547749371066</v>
      </c>
      <c r="J21" s="59">
        <v>-24.211982785084945</v>
      </c>
      <c r="K21" s="59">
        <v>10.158528704363503</v>
      </c>
      <c r="L21" s="59">
        <v>9.1474301858512028</v>
      </c>
      <c r="M21" s="28">
        <v>32.8710070307</v>
      </c>
      <c r="N21" s="28">
        <v>-109.198132125</v>
      </c>
      <c r="O21" s="28" t="s">
        <v>2420</v>
      </c>
      <c r="P21" s="28" t="s">
        <v>2421</v>
      </c>
      <c r="Q21" s="28">
        <v>255.37642207499999</v>
      </c>
      <c r="R21" s="28" t="s">
        <v>2382</v>
      </c>
      <c r="Y21" s="49"/>
      <c r="Z21" s="28">
        <v>15428</v>
      </c>
      <c r="AA21" s="28">
        <v>551141</v>
      </c>
      <c r="AB21" s="46">
        <v>39987</v>
      </c>
      <c r="AC21" s="28" t="s">
        <v>1724</v>
      </c>
      <c r="AD21" s="28">
        <v>1</v>
      </c>
      <c r="AE21" s="47">
        <v>-24.56303498824434</v>
      </c>
      <c r="AF21" s="47">
        <v>-4.0140983848098903</v>
      </c>
      <c r="AG21" s="47">
        <f>AE21-AF21*8</f>
        <v>7.549752090234783</v>
      </c>
      <c r="AH21" s="50">
        <v>36.579891352244118</v>
      </c>
      <c r="AI21" s="50">
        <v>-26.147898825416764</v>
      </c>
      <c r="AJ21" s="50">
        <v>10.173501658825176</v>
      </c>
      <c r="AK21" s="50">
        <v>5.3517618424575053</v>
      </c>
      <c r="AL21" s="28">
        <v>36.110386309100001</v>
      </c>
      <c r="AM21" s="28">
        <v>-90.450066903299998</v>
      </c>
      <c r="AN21" s="28" t="s">
        <v>2403</v>
      </c>
      <c r="AO21" s="28" t="s">
        <v>2399</v>
      </c>
      <c r="AP21" s="28">
        <v>1988.78852213</v>
      </c>
      <c r="AQ21" s="28" t="s">
        <v>2382</v>
      </c>
      <c r="AX21" s="28" t="s">
        <v>2425</v>
      </c>
      <c r="AY21" s="46">
        <v>39645</v>
      </c>
      <c r="AZ21" s="28" t="s">
        <v>2384</v>
      </c>
      <c r="BA21" s="28" t="s">
        <v>2426</v>
      </c>
      <c r="BB21" s="28">
        <v>524551</v>
      </c>
      <c r="BC21" s="28">
        <v>-27.031250287706882</v>
      </c>
      <c r="BD21" s="28">
        <v>-4.7492975236224835</v>
      </c>
      <c r="BE21" s="28">
        <f t="shared" si="5"/>
        <v>10.963129901272985</v>
      </c>
    </row>
    <row r="22" spans="1:60" s="28" customFormat="1" ht="15.6">
      <c r="A22" s="28">
        <v>12894</v>
      </c>
      <c r="B22" s="28">
        <v>542741</v>
      </c>
      <c r="C22" s="46">
        <v>39961</v>
      </c>
      <c r="D22" s="28" t="s">
        <v>1239</v>
      </c>
      <c r="E22" s="28">
        <v>2</v>
      </c>
      <c r="F22" s="47">
        <v>-69.200846786683329</v>
      </c>
      <c r="G22" s="47">
        <v>-9.1577295609543601</v>
      </c>
      <c r="H22" s="47">
        <f t="shared" si="2"/>
        <v>4.0609897009515521</v>
      </c>
      <c r="I22" s="59">
        <v>37.568025935564144</v>
      </c>
      <c r="J22" s="59">
        <v>-23.662602072022306</v>
      </c>
      <c r="K22" s="59">
        <v>10.811865975461791</v>
      </c>
      <c r="L22" s="59">
        <v>9.3255164173408858</v>
      </c>
      <c r="M22" s="28">
        <v>32.8710070307</v>
      </c>
      <c r="N22" s="28">
        <v>-109.198132125</v>
      </c>
      <c r="O22" s="28" t="s">
        <v>2420</v>
      </c>
      <c r="P22" s="28" t="s">
        <v>2421</v>
      </c>
      <c r="Q22" s="28">
        <v>255.37642207499999</v>
      </c>
      <c r="R22" s="28" t="s">
        <v>2382</v>
      </c>
      <c r="S22" s="28">
        <f>VAR(F21:F22)</f>
        <v>3.2158951700876101E-3</v>
      </c>
      <c r="T22" s="28">
        <f>VAR(G21:G22)</f>
        <v>4.2179961354404574E-3</v>
      </c>
      <c r="U22" s="28">
        <f>VAR(H21:H22)</f>
        <v>0.21423933418304608</v>
      </c>
      <c r="V22">
        <f>VAR(J21:J22)</f>
        <v>0.15090958394260703</v>
      </c>
      <c r="W22">
        <f>VAR(L21:L22)</f>
        <v>1.5857352923098471E-2</v>
      </c>
      <c r="Y22" s="49"/>
      <c r="Z22" s="28">
        <v>14262</v>
      </c>
      <c r="AA22" s="28">
        <v>545651</v>
      </c>
      <c r="AB22" s="46">
        <v>40014</v>
      </c>
      <c r="AC22" s="28" t="s">
        <v>1724</v>
      </c>
      <c r="AD22" s="28">
        <v>2</v>
      </c>
      <c r="AE22" s="47">
        <v>-18.56244553574345</v>
      </c>
      <c r="AF22" s="47">
        <v>-3.2196041074544772</v>
      </c>
      <c r="AG22" s="47">
        <f>AE22-AF22*8</f>
        <v>7.1943873238923679</v>
      </c>
      <c r="AH22" s="50">
        <v>32.607378533715121</v>
      </c>
      <c r="AI22" s="50">
        <v>-25.445578604886141</v>
      </c>
      <c r="AJ22" s="50">
        <v>9.1645094624096899</v>
      </c>
      <c r="AK22" s="50">
        <v>5.2676921233964835</v>
      </c>
      <c r="AL22" s="28">
        <v>36.110386309100001</v>
      </c>
      <c r="AM22" s="28">
        <v>-90.450066903299998</v>
      </c>
      <c r="AN22" s="28" t="s">
        <v>2403</v>
      </c>
      <c r="AO22" s="28" t="s">
        <v>2399</v>
      </c>
      <c r="AP22" s="28">
        <v>1988.78852213</v>
      </c>
      <c r="AQ22" s="28" t="s">
        <v>2382</v>
      </c>
      <c r="AR22" s="28">
        <f>VAR(AE21:AE22)</f>
        <v>18.003536888732469</v>
      </c>
      <c r="AS22" s="28">
        <f t="shared" ref="AS22:AT22" si="14">VAR(AF21:AF22)</f>
        <v>0.31561057837525297</v>
      </c>
      <c r="AT22" s="28">
        <f t="shared" si="14"/>
        <v>6.3142058578799634E-2</v>
      </c>
      <c r="AU22" s="28">
        <f>VAR(AI21:AI22)</f>
        <v>0.24662684608309171</v>
      </c>
      <c r="AV22" s="28">
        <f>VAR(AK21:AK22)</f>
        <v>3.5338588314995649E-3</v>
      </c>
      <c r="AX22" s="28" t="s">
        <v>2427</v>
      </c>
      <c r="AY22" s="46">
        <v>39645</v>
      </c>
      <c r="AZ22" s="28" t="s">
        <v>2384</v>
      </c>
      <c r="BA22" s="28" t="s">
        <v>2426</v>
      </c>
      <c r="BB22" s="28">
        <v>524551</v>
      </c>
      <c r="BC22" s="28">
        <v>-26.90539768778207</v>
      </c>
      <c r="BD22" s="28">
        <v>-4.6203525393853448</v>
      </c>
      <c r="BE22" s="28">
        <f t="shared" si="5"/>
        <v>10.057422627300689</v>
      </c>
      <c r="BF22" s="28">
        <f>VAR(BC21:BC22)</f>
        <v>7.9194384539174097E-3</v>
      </c>
      <c r="BG22" s="28">
        <f>VAR(BD21:BD22)</f>
        <v>8.3134044799579639E-3</v>
      </c>
      <c r="BH22" s="28">
        <f>VAR(BE21:BE22)</f>
        <v>0.41015283306316463</v>
      </c>
    </row>
    <row r="23" spans="1:60" ht="15.6">
      <c r="A23">
        <v>12988</v>
      </c>
      <c r="B23">
        <v>541091</v>
      </c>
      <c r="C23" s="29">
        <v>39974</v>
      </c>
      <c r="D23" t="s">
        <v>1834</v>
      </c>
      <c r="E23">
        <v>2</v>
      </c>
      <c r="F23" s="56">
        <v>-62.929445036712082</v>
      </c>
      <c r="G23" s="56">
        <v>-8.3856757208818902</v>
      </c>
      <c r="H23" s="56">
        <f t="shared" si="2"/>
        <v>4.1559607303430397</v>
      </c>
      <c r="I23" s="58">
        <v>42.70049920654332</v>
      </c>
      <c r="J23" s="58">
        <v>-23.106972455434896</v>
      </c>
      <c r="K23" s="58">
        <v>15.091672585268206</v>
      </c>
      <c r="L23" s="58">
        <v>6.7163438181494852</v>
      </c>
      <c r="M23">
        <v>32.408821223700002</v>
      </c>
      <c r="N23">
        <v>-111.16062954100001</v>
      </c>
      <c r="O23" t="s">
        <v>2428</v>
      </c>
      <c r="P23" t="s">
        <v>2421</v>
      </c>
      <c r="Q23">
        <v>264.120658338</v>
      </c>
      <c r="R23" t="s">
        <v>2382</v>
      </c>
      <c r="Y23" s="1"/>
      <c r="Z23">
        <v>12895</v>
      </c>
      <c r="AA23">
        <v>542751</v>
      </c>
      <c r="AB23" s="29">
        <v>39959</v>
      </c>
      <c r="AC23" t="s">
        <v>1834</v>
      </c>
      <c r="AD23">
        <v>1</v>
      </c>
      <c r="AE23" s="56">
        <v>-64.090135506356006</v>
      </c>
      <c r="AF23" s="56">
        <v>-8.4417273975495952</v>
      </c>
      <c r="AG23" s="56">
        <f>AE23-AF23*8</f>
        <v>3.4436836740407557</v>
      </c>
      <c r="AH23" s="58">
        <v>29.812244121311885</v>
      </c>
      <c r="AI23" s="58">
        <v>-23.392821733843416</v>
      </c>
      <c r="AJ23" s="58">
        <v>8.3846885218915581</v>
      </c>
      <c r="AK23" s="58">
        <v>5.9603828149003446</v>
      </c>
      <c r="AL23">
        <v>32.408821223700002</v>
      </c>
      <c r="AM23">
        <v>-111.16062954100001</v>
      </c>
      <c r="AN23" t="s">
        <v>2429</v>
      </c>
      <c r="AO23" t="s">
        <v>2421</v>
      </c>
      <c r="AP23">
        <v>264.120658338</v>
      </c>
      <c r="AQ23" t="s">
        <v>2382</v>
      </c>
      <c r="AR23" s="32"/>
      <c r="AS23" s="32"/>
      <c r="AT23" s="32"/>
      <c r="AX23" t="s">
        <v>2430</v>
      </c>
      <c r="AY23" s="29">
        <v>39645</v>
      </c>
      <c r="AZ23" t="s">
        <v>2384</v>
      </c>
      <c r="BA23" t="s">
        <v>2431</v>
      </c>
      <c r="BB23">
        <v>530231</v>
      </c>
      <c r="BC23">
        <v>-127.25608306525213</v>
      </c>
      <c r="BD23">
        <v>-16.96433087804505</v>
      </c>
      <c r="BE23" s="28">
        <f t="shared" si="5"/>
        <v>8.4585639591082753</v>
      </c>
      <c r="BF23" s="32"/>
      <c r="BG23" s="32"/>
      <c r="BH23" s="32"/>
    </row>
    <row r="24" spans="1:60" ht="15.6">
      <c r="A24">
        <v>12988</v>
      </c>
      <c r="B24">
        <v>542881</v>
      </c>
      <c r="C24" s="29">
        <v>39974</v>
      </c>
      <c r="D24" t="s">
        <v>1834</v>
      </c>
      <c r="E24">
        <v>2</v>
      </c>
      <c r="F24" s="56">
        <v>-62.852559356676295</v>
      </c>
      <c r="G24" s="56">
        <v>-8.403648864198459</v>
      </c>
      <c r="H24" s="56">
        <f t="shared" si="2"/>
        <v>4.3766315569113772</v>
      </c>
      <c r="I24" s="58">
        <v>42.205095580681743</v>
      </c>
      <c r="J24" s="58">
        <v>-24.099566196671184</v>
      </c>
      <c r="K24" s="58">
        <v>12.153583571711437</v>
      </c>
      <c r="L24" s="58">
        <v>5.5088516241592762</v>
      </c>
      <c r="M24">
        <v>32.408821223700002</v>
      </c>
      <c r="N24">
        <v>-111.16062954100001</v>
      </c>
      <c r="O24" t="s">
        <v>2428</v>
      </c>
      <c r="P24" t="s">
        <v>2421</v>
      </c>
      <c r="Q24">
        <v>264.120658338</v>
      </c>
      <c r="R24" t="s">
        <v>2382</v>
      </c>
      <c r="S24" s="32">
        <f>VAR(F23:F24)</f>
        <v>2.9557038972826818E-3</v>
      </c>
      <c r="T24" s="32">
        <f>VAR(G23:G24)</f>
        <v>1.6151694033896178E-4</v>
      </c>
      <c r="U24" s="32">
        <f>VAR(H23:H24)</f>
        <v>2.4347806849176638E-2</v>
      </c>
      <c r="V24">
        <f>VAR(J23:J24)</f>
        <v>0.49262116757072527</v>
      </c>
      <c r="W24">
        <f>VAR(L23:L24)</f>
        <v>0.72901869927364427</v>
      </c>
      <c r="Y24" s="1"/>
      <c r="Z24">
        <v>12988</v>
      </c>
      <c r="AA24">
        <v>542881</v>
      </c>
      <c r="AB24" s="29">
        <v>39974</v>
      </c>
      <c r="AC24" t="s">
        <v>1834</v>
      </c>
      <c r="AD24">
        <v>2</v>
      </c>
      <c r="AE24" s="56">
        <v>-62.852559356676295</v>
      </c>
      <c r="AF24" s="56">
        <v>-8.403648864198459</v>
      </c>
      <c r="AG24" s="56">
        <f t="shared" ref="AG24:AG28" si="15">AE24-AF24*8</f>
        <v>4.3766315569113772</v>
      </c>
      <c r="AH24" s="58">
        <v>42.205095580681743</v>
      </c>
      <c r="AI24" s="58">
        <v>-24.099566196671184</v>
      </c>
      <c r="AJ24" s="58">
        <v>12.153583571711437</v>
      </c>
      <c r="AK24" s="58">
        <v>5.5088516241592762</v>
      </c>
      <c r="AL24">
        <v>32.408821223700002</v>
      </c>
      <c r="AM24">
        <v>-111.16062954100001</v>
      </c>
      <c r="AN24" t="s">
        <v>2428</v>
      </c>
      <c r="AO24" t="s">
        <v>2421</v>
      </c>
      <c r="AP24">
        <v>264.120658338</v>
      </c>
      <c r="AQ24" t="s">
        <v>2382</v>
      </c>
      <c r="AR24" s="32">
        <f>VAR(AE23:AE24)</f>
        <v>0.76579736312802937</v>
      </c>
      <c r="AS24" s="32">
        <f t="shared" ref="AS24:AT24" si="16">VAR(AF23:AF24)</f>
        <v>7.2498735108679599E-4</v>
      </c>
      <c r="AT24" s="32">
        <f t="shared" si="16"/>
        <v>0.43519587607638854</v>
      </c>
      <c r="AU24" s="28">
        <f>VAR(AI23:AI24)</f>
        <v>0.24974386786885494</v>
      </c>
      <c r="AV24" s="28">
        <f>VAR(AK23:AK24)</f>
        <v>0.10194020810602354</v>
      </c>
      <c r="AX24" t="s">
        <v>2432</v>
      </c>
      <c r="AY24" s="29">
        <v>39645</v>
      </c>
      <c r="AZ24" t="s">
        <v>2384</v>
      </c>
      <c r="BA24" t="s">
        <v>2431</v>
      </c>
      <c r="BB24">
        <v>530231</v>
      </c>
      <c r="BC24">
        <v>-127.5906771405065</v>
      </c>
      <c r="BD24">
        <v>-17.055700275295383</v>
      </c>
      <c r="BE24" s="28">
        <f t="shared" si="5"/>
        <v>8.8549250618565623</v>
      </c>
      <c r="BF24" s="32">
        <f>VAR(BC23:BC24)</f>
        <v>5.5976597597664365E-2</v>
      </c>
      <c r="BG24" s="32">
        <f>VAR(BD23:BD24)</f>
        <v>4.1741833769445283E-3</v>
      </c>
      <c r="BH24" s="32">
        <f>VAR(BE23:BE24)</f>
        <v>7.8551061885919038E-2</v>
      </c>
    </row>
    <row r="25" spans="1:60" s="28" customFormat="1" ht="15.6">
      <c r="A25" s="28">
        <v>14211</v>
      </c>
      <c r="B25" s="28">
        <v>543471</v>
      </c>
      <c r="C25" s="46">
        <v>40003</v>
      </c>
      <c r="D25" s="28" t="s">
        <v>1204</v>
      </c>
      <c r="E25" s="28">
        <v>2</v>
      </c>
      <c r="F25" s="47">
        <v>-95.884312997668601</v>
      </c>
      <c r="G25" s="47">
        <v>-11.986898917349313</v>
      </c>
      <c r="H25" s="47">
        <f t="shared" si="2"/>
        <v>1.087834112590258E-2</v>
      </c>
      <c r="I25" s="48"/>
      <c r="J25" s="48"/>
      <c r="K25" s="48"/>
      <c r="L25" s="48"/>
      <c r="M25" s="28">
        <v>33.476342124299997</v>
      </c>
      <c r="N25" s="28">
        <v>-114.60530217900001</v>
      </c>
      <c r="O25" s="28" t="s">
        <v>2433</v>
      </c>
      <c r="P25" s="28" t="s">
        <v>2416</v>
      </c>
      <c r="Q25" s="28">
        <v>181.294249845</v>
      </c>
      <c r="R25" s="28" t="s">
        <v>2394</v>
      </c>
      <c r="Y25" s="49"/>
      <c r="Z25" s="28">
        <v>14180</v>
      </c>
      <c r="AA25" s="28">
        <v>548581</v>
      </c>
      <c r="AB25" s="46">
        <v>39996</v>
      </c>
      <c r="AC25" s="28" t="s">
        <v>1204</v>
      </c>
      <c r="AD25" s="28">
        <v>1</v>
      </c>
      <c r="AE25" s="47">
        <v>-95.878381985815736</v>
      </c>
      <c r="AF25" s="47">
        <v>-11.89509380906099</v>
      </c>
      <c r="AG25" s="47">
        <f t="shared" si="15"/>
        <v>-0.71763151332781661</v>
      </c>
      <c r="AH25" s="50">
        <v>37.814355455111908</v>
      </c>
      <c r="AI25" s="50">
        <v>-25.452465152396925</v>
      </c>
      <c r="AJ25" s="50">
        <v>9.800055319270367</v>
      </c>
      <c r="AK25" s="50">
        <v>13.081633194924393</v>
      </c>
      <c r="AL25" s="28">
        <v>33.476342124299997</v>
      </c>
      <c r="AM25" s="28">
        <v>-114.60530217900001</v>
      </c>
      <c r="AN25" s="28" t="s">
        <v>2433</v>
      </c>
      <c r="AO25" s="28" t="s">
        <v>2416</v>
      </c>
      <c r="AP25" s="28">
        <v>181.294249845</v>
      </c>
      <c r="AQ25" s="28" t="s">
        <v>2394</v>
      </c>
      <c r="AX25" s="28" t="s">
        <v>2434</v>
      </c>
      <c r="AY25" s="46">
        <v>39647</v>
      </c>
      <c r="AZ25" s="28" t="s">
        <v>2384</v>
      </c>
      <c r="BA25" s="28" t="s">
        <v>2435</v>
      </c>
      <c r="BB25" s="28">
        <v>523341</v>
      </c>
      <c r="BC25" s="28">
        <v>-111.15506074167581</v>
      </c>
      <c r="BD25" s="28">
        <v>-14.575334679839736</v>
      </c>
      <c r="BE25" s="28">
        <f t="shared" si="5"/>
        <v>5.4476166970420792</v>
      </c>
    </row>
    <row r="26" spans="1:60" s="28" customFormat="1" ht="15.6">
      <c r="A26" s="28">
        <v>14211</v>
      </c>
      <c r="B26" s="28">
        <v>553011</v>
      </c>
      <c r="C26" s="46">
        <v>40003</v>
      </c>
      <c r="D26" s="28" t="s">
        <v>1204</v>
      </c>
      <c r="E26" s="28">
        <v>2</v>
      </c>
      <c r="F26" s="47">
        <v>-96.07314020264387</v>
      </c>
      <c r="G26" s="47">
        <v>-11.620547768132631</v>
      </c>
      <c r="H26" s="47">
        <f t="shared" si="2"/>
        <v>-3.1087580575828184</v>
      </c>
      <c r="I26" s="48"/>
      <c r="J26" s="48"/>
      <c r="K26" s="48"/>
      <c r="L26" s="48"/>
      <c r="M26" s="28">
        <v>33.476342124299997</v>
      </c>
      <c r="N26" s="28">
        <v>-114.60530217900001</v>
      </c>
      <c r="O26" s="28" t="s">
        <v>2433</v>
      </c>
      <c r="P26" s="28" t="s">
        <v>2416</v>
      </c>
      <c r="Q26" s="28">
        <v>181.294249845</v>
      </c>
      <c r="R26" s="28" t="s">
        <v>2394</v>
      </c>
      <c r="S26" s="28">
        <f>VAR(F25:F26)</f>
        <v>1.7827856669386053E-2</v>
      </c>
      <c r="T26" s="28">
        <f>VAR(G25:G26)</f>
        <v>6.7106582266191636E-2</v>
      </c>
      <c r="U26" s="28">
        <f>VAR(H25:H26)</f>
        <v>4.8660656300741589</v>
      </c>
      <c r="Y26" s="49"/>
      <c r="Z26" s="28">
        <v>14211</v>
      </c>
      <c r="AA26" s="28">
        <v>543471</v>
      </c>
      <c r="AB26" s="46">
        <v>40003</v>
      </c>
      <c r="AC26" s="28" t="s">
        <v>1204</v>
      </c>
      <c r="AD26" s="28">
        <v>2</v>
      </c>
      <c r="AE26" s="47">
        <v>-95.884312997668601</v>
      </c>
      <c r="AF26" s="47">
        <v>-11.986898917349313</v>
      </c>
      <c r="AG26" s="47">
        <f t="shared" si="15"/>
        <v>1.087834112590258E-2</v>
      </c>
      <c r="AH26" s="48"/>
      <c r="AI26" s="48"/>
      <c r="AJ26" s="48"/>
      <c r="AK26" s="48"/>
      <c r="AL26" s="28">
        <v>33.476342124299997</v>
      </c>
      <c r="AM26" s="28">
        <v>-114.60530217900001</v>
      </c>
      <c r="AN26" s="28" t="s">
        <v>2433</v>
      </c>
      <c r="AO26" s="28" t="s">
        <v>2416</v>
      </c>
      <c r="AP26" s="28">
        <v>181.294249845</v>
      </c>
      <c r="AQ26" s="28" t="s">
        <v>2394</v>
      </c>
      <c r="AR26" s="28">
        <f>VAR(AE25:AE26)</f>
        <v>1.7588450799416766E-5</v>
      </c>
      <c r="AS26" s="28">
        <f t="shared" ref="AS26:AT26" si="17">VAR(AF25:AF26)</f>
        <v>4.2140889539153664E-3</v>
      </c>
      <c r="AT26" s="28">
        <f t="shared" si="17"/>
        <v>0.26536330401808961</v>
      </c>
      <c r="AX26" s="28" t="s">
        <v>2436</v>
      </c>
      <c r="AY26" s="46">
        <v>39647</v>
      </c>
      <c r="AZ26" s="28" t="s">
        <v>2384</v>
      </c>
      <c r="BA26" s="28" t="s">
        <v>2435</v>
      </c>
      <c r="BB26" s="28">
        <v>523341</v>
      </c>
      <c r="BC26" s="28">
        <v>-112.14807353001443</v>
      </c>
      <c r="BD26" s="28">
        <v>-14.704237861900856</v>
      </c>
      <c r="BE26" s="28">
        <f t="shared" si="5"/>
        <v>5.4858293651924157</v>
      </c>
      <c r="BF26" s="28">
        <f>VAR(BC25:BC26)</f>
        <v>0.49303719890201819</v>
      </c>
      <c r="BG26" s="28">
        <f>VAR(BD25:BD26)</f>
        <v>8.3080151727410317E-3</v>
      </c>
      <c r="BH26" s="28">
        <f>VAR(BE25:BE26)</f>
        <v>7.3010400358387178E-4</v>
      </c>
    </row>
    <row r="27" spans="1:60" ht="15.6">
      <c r="A27">
        <v>14044</v>
      </c>
      <c r="B27">
        <v>550031</v>
      </c>
      <c r="C27" s="29">
        <v>40004</v>
      </c>
      <c r="D27" t="s">
        <v>2437</v>
      </c>
      <c r="E27">
        <v>2</v>
      </c>
      <c r="F27" s="56">
        <v>-95.618811886585647</v>
      </c>
      <c r="G27" s="56">
        <v>-11.666770144907133</v>
      </c>
      <c r="H27" s="56">
        <f t="shared" si="2"/>
        <v>-2.2846507273285823</v>
      </c>
      <c r="I27" s="57"/>
      <c r="J27" s="57"/>
      <c r="K27" s="57"/>
      <c r="L27" s="57"/>
      <c r="M27">
        <v>33.251303555</v>
      </c>
      <c r="N27">
        <v>-114.672328948</v>
      </c>
      <c r="O27" t="s">
        <v>2433</v>
      </c>
      <c r="P27" t="s">
        <v>2416</v>
      </c>
      <c r="Q27">
        <v>181.294249845</v>
      </c>
      <c r="R27" t="s">
        <v>2394</v>
      </c>
      <c r="S27" s="28"/>
      <c r="T27" s="28"/>
      <c r="U27" s="28"/>
      <c r="Y27" s="1"/>
      <c r="Z27">
        <v>14043</v>
      </c>
      <c r="AA27">
        <v>548281</v>
      </c>
      <c r="AB27" s="29">
        <v>39997</v>
      </c>
      <c r="AC27" t="s">
        <v>2437</v>
      </c>
      <c r="AD27">
        <v>1</v>
      </c>
      <c r="AE27" s="56">
        <v>-95.844452738574304</v>
      </c>
      <c r="AF27" s="56">
        <v>-11.833735289440613</v>
      </c>
      <c r="AG27" s="56">
        <f t="shared" si="15"/>
        <v>-1.1745704230494027</v>
      </c>
      <c r="AH27" s="57"/>
      <c r="AI27" s="57"/>
      <c r="AJ27" s="57"/>
      <c r="AK27" s="57"/>
      <c r="AL27">
        <v>33.251303555</v>
      </c>
      <c r="AM27">
        <v>-114.672328948</v>
      </c>
      <c r="AN27" t="s">
        <v>2433</v>
      </c>
      <c r="AO27" t="s">
        <v>2416</v>
      </c>
      <c r="AP27">
        <v>181.294249845</v>
      </c>
      <c r="AQ27" t="s">
        <v>2394</v>
      </c>
      <c r="AR27" s="32"/>
      <c r="AS27" s="32"/>
      <c r="AT27" s="32"/>
      <c r="AX27" t="s">
        <v>2438</v>
      </c>
      <c r="AY27" s="29">
        <v>39652</v>
      </c>
      <c r="AZ27" t="s">
        <v>2384</v>
      </c>
      <c r="BA27" t="s">
        <v>2439</v>
      </c>
      <c r="BB27">
        <v>523001</v>
      </c>
      <c r="BC27">
        <v>-123.93837247553527</v>
      </c>
      <c r="BD27">
        <v>-16.582304253001812</v>
      </c>
      <c r="BE27" s="28">
        <f t="shared" si="5"/>
        <v>8.7200615484792223</v>
      </c>
      <c r="BF27" s="32"/>
      <c r="BG27" s="32"/>
      <c r="BH27" s="32"/>
    </row>
    <row r="28" spans="1:60" ht="15.6">
      <c r="A28">
        <v>14044</v>
      </c>
      <c r="B28">
        <v>553001</v>
      </c>
      <c r="C28" s="29">
        <v>40004</v>
      </c>
      <c r="D28" t="s">
        <v>2437</v>
      </c>
      <c r="E28">
        <v>2</v>
      </c>
      <c r="F28" s="56">
        <v>-95.63373260183117</v>
      </c>
      <c r="G28" s="56">
        <v>-11.611791379562954</v>
      </c>
      <c r="H28" s="56">
        <f t="shared" si="2"/>
        <v>-2.7394015653275403</v>
      </c>
      <c r="I28" s="57"/>
      <c r="J28" s="57"/>
      <c r="K28" s="57"/>
      <c r="L28" s="57"/>
      <c r="M28">
        <v>33.251303555</v>
      </c>
      <c r="N28">
        <v>-114.672328948</v>
      </c>
      <c r="O28" t="s">
        <v>2433</v>
      </c>
      <c r="P28" t="s">
        <v>2416</v>
      </c>
      <c r="Q28">
        <v>181.294249845</v>
      </c>
      <c r="R28" t="s">
        <v>2394</v>
      </c>
      <c r="S28" s="32">
        <f>VAR(F27:F28)</f>
        <v>1.1131387171899568E-4</v>
      </c>
      <c r="T28" s="32">
        <f>VAR(G27:G28)</f>
        <v>1.5113323193851674E-3</v>
      </c>
      <c r="U28" s="32">
        <f>VAR(H27:H28)</f>
        <v>0.10339916233037727</v>
      </c>
      <c r="Y28" s="1"/>
      <c r="Z28">
        <v>14044</v>
      </c>
      <c r="AA28">
        <v>550031</v>
      </c>
      <c r="AB28" s="29">
        <v>40004</v>
      </c>
      <c r="AC28" t="s">
        <v>2437</v>
      </c>
      <c r="AD28">
        <v>2</v>
      </c>
      <c r="AE28" s="56">
        <v>-95.618811886585647</v>
      </c>
      <c r="AF28" s="56">
        <v>-11.666770144907133</v>
      </c>
      <c r="AG28" s="56">
        <f t="shared" si="15"/>
        <v>-2.2846507273285823</v>
      </c>
      <c r="AH28" s="57"/>
      <c r="AI28" s="57"/>
      <c r="AJ28" s="57"/>
      <c r="AK28" s="57"/>
      <c r="AL28">
        <v>33.251303555</v>
      </c>
      <c r="AM28">
        <v>-114.672328948</v>
      </c>
      <c r="AN28" t="s">
        <v>2433</v>
      </c>
      <c r="AO28" t="s">
        <v>2416</v>
      </c>
      <c r="AP28">
        <v>181.294249845</v>
      </c>
      <c r="AQ28" t="s">
        <v>2394</v>
      </c>
      <c r="AR28" s="32">
        <f>VAR(AE27:AE28)</f>
        <v>2.5456897043083664E-2</v>
      </c>
      <c r="AS28" s="32">
        <f t="shared" ref="AS28:AT28" si="18">VAR(AF27:AF28)</f>
        <v>1.3938679744542876E-2</v>
      </c>
      <c r="AT28" s="32">
        <f t="shared" si="18"/>
        <v>0.61613914097427802</v>
      </c>
      <c r="AX28" t="s">
        <v>2440</v>
      </c>
      <c r="AY28" s="29">
        <v>39652</v>
      </c>
      <c r="AZ28" t="s">
        <v>2384</v>
      </c>
      <c r="BA28" t="s">
        <v>2439</v>
      </c>
      <c r="BB28">
        <v>523001</v>
      </c>
      <c r="BC28">
        <v>-123.96732435340293</v>
      </c>
      <c r="BD28">
        <v>-16.48756396625247</v>
      </c>
      <c r="BE28" s="28">
        <f t="shared" si="5"/>
        <v>7.9331873766168286</v>
      </c>
      <c r="BF28" s="32">
        <f>VAR(BC27:BC28)</f>
        <v>4.1910561603181109E-4</v>
      </c>
      <c r="BG28" s="32">
        <f>VAR(BD27:BD28)</f>
        <v>4.4878609666738041E-3</v>
      </c>
      <c r="BH28" s="32">
        <f>VAR(BE27:BE28)</f>
        <v>0.30958548117206397</v>
      </c>
    </row>
    <row r="29" spans="1:60" s="28" customFormat="1" ht="15.6">
      <c r="A29" s="28">
        <v>11935</v>
      </c>
      <c r="B29" s="28">
        <v>522571</v>
      </c>
      <c r="C29" s="46">
        <v>39623</v>
      </c>
      <c r="D29" s="28" t="s">
        <v>2441</v>
      </c>
      <c r="E29" s="28">
        <v>2</v>
      </c>
      <c r="F29" s="49">
        <v>-69.208196614665937</v>
      </c>
      <c r="G29" s="49">
        <v>-10.174722053510925</v>
      </c>
      <c r="H29" s="47">
        <f t="shared" si="2"/>
        <v>12.18957981342146</v>
      </c>
      <c r="I29" s="59"/>
      <c r="J29" s="59"/>
      <c r="K29" s="59"/>
      <c r="L29" s="59"/>
      <c r="M29" s="28">
        <v>33.760551102999997</v>
      </c>
      <c r="N29" s="28">
        <v>-116.549748787</v>
      </c>
      <c r="O29" s="28" t="s">
        <v>2442</v>
      </c>
      <c r="P29" s="28" t="s">
        <v>2405</v>
      </c>
      <c r="Q29" s="28">
        <v>846.18006554399994</v>
      </c>
      <c r="R29" s="28" t="s">
        <v>2382</v>
      </c>
      <c r="Y29" s="49"/>
      <c r="Z29" s="28">
        <v>11936</v>
      </c>
      <c r="AA29" s="28">
        <v>522551</v>
      </c>
      <c r="AB29" s="46">
        <v>39658</v>
      </c>
      <c r="AC29" s="28" t="s">
        <v>2443</v>
      </c>
      <c r="AD29" s="28">
        <v>1</v>
      </c>
      <c r="AE29" s="47">
        <v>-73.421634614200627</v>
      </c>
      <c r="AF29" s="47">
        <v>-9.5569767116541939</v>
      </c>
      <c r="AG29" s="47">
        <f>AE29-AF29*8</f>
        <v>3.0341790790329242</v>
      </c>
      <c r="AH29" s="59"/>
      <c r="AI29" s="59"/>
      <c r="AJ29" s="59"/>
      <c r="AK29" s="59"/>
      <c r="AL29" s="28">
        <v>38.675423055000003</v>
      </c>
      <c r="AM29" s="28">
        <v>-121.44719535199999</v>
      </c>
      <c r="AN29" s="28" t="s">
        <v>2444</v>
      </c>
      <c r="AO29" s="28" t="s">
        <v>2405</v>
      </c>
      <c r="AP29" s="28">
        <v>846.18006554399994</v>
      </c>
      <c r="AQ29" s="28" t="s">
        <v>2382</v>
      </c>
      <c r="AX29" s="28" t="s">
        <v>2445</v>
      </c>
      <c r="AY29" s="46">
        <v>39652</v>
      </c>
      <c r="AZ29" s="28" t="s">
        <v>2384</v>
      </c>
      <c r="BA29" s="28" t="s">
        <v>2446</v>
      </c>
      <c r="BB29" s="28">
        <v>530361</v>
      </c>
      <c r="BC29" s="28">
        <v>-57.695729876564712</v>
      </c>
      <c r="BD29" s="28">
        <v>-8.4031291401514565</v>
      </c>
      <c r="BE29" s="28">
        <f t="shared" si="5"/>
        <v>9.5293032446469397</v>
      </c>
    </row>
    <row r="30" spans="1:60" s="28" customFormat="1" ht="15.6">
      <c r="A30" s="28">
        <v>11935</v>
      </c>
      <c r="B30" s="28">
        <v>525011</v>
      </c>
      <c r="C30" s="46">
        <v>39623</v>
      </c>
      <c r="D30" s="28" t="s">
        <v>2441</v>
      </c>
      <c r="E30" s="28">
        <v>2</v>
      </c>
      <c r="F30" s="49">
        <v>-69.298903066369107</v>
      </c>
      <c r="G30" s="49">
        <v>-9.7872561888706269</v>
      </c>
      <c r="H30" s="47">
        <f t="shared" si="2"/>
        <v>8.9991464445959082</v>
      </c>
      <c r="I30" s="59"/>
      <c r="J30" s="59"/>
      <c r="K30" s="59"/>
      <c r="L30" s="59"/>
      <c r="M30" s="28">
        <v>33.760551102999997</v>
      </c>
      <c r="N30" s="28">
        <v>-116.549748787</v>
      </c>
      <c r="O30" s="28" t="s">
        <v>2442</v>
      </c>
      <c r="P30" s="28" t="s">
        <v>2405</v>
      </c>
      <c r="Q30" s="28">
        <v>846.18006554399994</v>
      </c>
      <c r="R30" s="28" t="s">
        <v>2382</v>
      </c>
      <c r="S30" s="28">
        <f>VAR(F29:F30)</f>
        <v>4.1138301902897498E-3</v>
      </c>
      <c r="T30" s="28">
        <f>VAR(G29:G30)</f>
        <v>7.5064898130726768E-2</v>
      </c>
      <c r="U30" s="28">
        <f>VAR(H29:H30)</f>
        <v>5.0894325404577785</v>
      </c>
      <c r="Y30" s="49"/>
      <c r="Z30" s="28">
        <v>11937</v>
      </c>
      <c r="AA30" s="28">
        <v>521301</v>
      </c>
      <c r="AB30" s="46">
        <v>39707</v>
      </c>
      <c r="AC30" s="28" t="s">
        <v>2443</v>
      </c>
      <c r="AD30" s="28">
        <v>2</v>
      </c>
      <c r="AE30" s="47">
        <v>-75.799401062211061</v>
      </c>
      <c r="AF30" s="47">
        <v>-10.167074983762125</v>
      </c>
      <c r="AG30" s="47">
        <f>AE30-AF30*8</f>
        <v>5.5371988078859431</v>
      </c>
      <c r="AH30" s="59"/>
      <c r="AI30" s="59"/>
      <c r="AJ30" s="59"/>
      <c r="AK30" s="59"/>
      <c r="AL30" s="28">
        <v>38.675423055000003</v>
      </c>
      <c r="AM30" s="28">
        <v>-121.44719535199999</v>
      </c>
      <c r="AN30" s="28" t="s">
        <v>2444</v>
      </c>
      <c r="AO30" s="28" t="s">
        <v>2405</v>
      </c>
      <c r="AP30" s="28">
        <v>846.18006554399994</v>
      </c>
      <c r="AQ30" s="28" t="s">
        <v>2382</v>
      </c>
      <c r="AR30" s="28">
        <f>VAR(AE29:AE30)</f>
        <v>2.8268866406420767</v>
      </c>
      <c r="AS30" s="28">
        <f t="shared" ref="AS30:AT30" si="19">VAR(AF29:AF30)</f>
        <v>0.18610995081454185</v>
      </c>
      <c r="AT30" s="28">
        <f t="shared" si="19"/>
        <v>3.1325538815137222</v>
      </c>
      <c r="AX30" s="28" t="s">
        <v>2447</v>
      </c>
      <c r="AY30" s="46">
        <v>39652</v>
      </c>
      <c r="AZ30" s="28" t="s">
        <v>2384</v>
      </c>
      <c r="BA30" s="28" t="s">
        <v>2446</v>
      </c>
      <c r="BB30" s="28">
        <v>530361</v>
      </c>
      <c r="BC30" s="28">
        <v>-57.826358269219817</v>
      </c>
      <c r="BD30" s="28">
        <v>-8.3625499871172</v>
      </c>
      <c r="BE30" s="28">
        <f t="shared" si="5"/>
        <v>9.0740416277177829</v>
      </c>
      <c r="BF30" s="28">
        <f>VAR(BC29:BC30)</f>
        <v>8.5318884838280953E-3</v>
      </c>
      <c r="BG30" s="28">
        <f>VAR(BD29:BD30)</f>
        <v>8.233338304888051E-4</v>
      </c>
      <c r="BH30" s="28">
        <f>VAR(BE29:BE30)</f>
        <v>0.10363156992447514</v>
      </c>
    </row>
    <row r="31" spans="1:60" ht="15.6">
      <c r="A31">
        <v>11937</v>
      </c>
      <c r="B31">
        <v>521301</v>
      </c>
      <c r="C31" s="29">
        <v>39707</v>
      </c>
      <c r="D31" t="s">
        <v>2443</v>
      </c>
      <c r="E31">
        <v>2</v>
      </c>
      <c r="F31" s="56">
        <v>-75.799401062211061</v>
      </c>
      <c r="G31" s="56">
        <v>-10.167074983762125</v>
      </c>
      <c r="H31" s="56">
        <f>F31-G31*8</f>
        <v>5.5371988078859431</v>
      </c>
      <c r="I31" s="58"/>
      <c r="J31" s="58"/>
      <c r="K31" s="58"/>
      <c r="L31" s="58"/>
      <c r="M31">
        <v>38.675423055000003</v>
      </c>
      <c r="N31">
        <v>-121.44719535199999</v>
      </c>
      <c r="O31" t="s">
        <v>2444</v>
      </c>
      <c r="P31" t="s">
        <v>2405</v>
      </c>
      <c r="Q31">
        <v>846.18006554399994</v>
      </c>
      <c r="R31" t="s">
        <v>2382</v>
      </c>
      <c r="Y31" s="1"/>
      <c r="Z31">
        <v>10994</v>
      </c>
      <c r="AA31">
        <v>532451</v>
      </c>
      <c r="AB31" s="29">
        <v>39709</v>
      </c>
      <c r="AC31" t="s">
        <v>2448</v>
      </c>
      <c r="AD31">
        <v>2</v>
      </c>
      <c r="AE31" s="56">
        <v>-85.843646326091687</v>
      </c>
      <c r="AF31" s="56">
        <v>-11.019195791055592</v>
      </c>
      <c r="AG31" s="56">
        <f t="shared" ref="AG31:AG80" si="20">AE31-AF31*8</f>
        <v>2.3099200023530528</v>
      </c>
      <c r="AH31" s="58"/>
      <c r="AI31" s="58"/>
      <c r="AJ31" s="58"/>
      <c r="AK31" s="58"/>
      <c r="AL31">
        <v>41.318528522100003</v>
      </c>
      <c r="AM31">
        <v>-123.527959745</v>
      </c>
      <c r="AN31" t="s">
        <v>2449</v>
      </c>
      <c r="AO31" t="s">
        <v>2421</v>
      </c>
      <c r="AP31">
        <v>302.39159597499997</v>
      </c>
      <c r="AQ31" t="s">
        <v>2394</v>
      </c>
      <c r="AR31" s="32"/>
      <c r="AS31" s="32"/>
      <c r="AT31" s="32"/>
      <c r="AX31" t="s">
        <v>2450</v>
      </c>
      <c r="AY31" s="29">
        <v>39654</v>
      </c>
      <c r="AZ31" t="s">
        <v>2384</v>
      </c>
      <c r="BA31" t="s">
        <v>2451</v>
      </c>
      <c r="BB31">
        <v>532351</v>
      </c>
      <c r="BC31">
        <v>-88.514074146352073</v>
      </c>
      <c r="BD31">
        <v>-12.204491701073701</v>
      </c>
      <c r="BE31" s="28">
        <f t="shared" si="5"/>
        <v>9.1218594622375377</v>
      </c>
      <c r="BF31" s="32"/>
      <c r="BG31" s="32"/>
      <c r="BH31" s="32"/>
    </row>
    <row r="32" spans="1:60" ht="15.6">
      <c r="A32">
        <v>11937</v>
      </c>
      <c r="B32">
        <v>522531</v>
      </c>
      <c r="C32" s="29">
        <v>39707</v>
      </c>
      <c r="D32" t="s">
        <v>2443</v>
      </c>
      <c r="E32">
        <v>2</v>
      </c>
      <c r="F32" s="56">
        <v>-75.889372239372349</v>
      </c>
      <c r="G32" s="56">
        <v>-10.148579562484864</v>
      </c>
      <c r="H32" s="56">
        <f t="shared" si="2"/>
        <v>5.2992642605065612</v>
      </c>
      <c r="I32" s="58"/>
      <c r="J32" s="58"/>
      <c r="K32" s="58"/>
      <c r="L32" s="58"/>
      <c r="M32">
        <v>38.675423055000003</v>
      </c>
      <c r="N32">
        <v>-121.44719535199999</v>
      </c>
      <c r="O32" t="s">
        <v>2444</v>
      </c>
      <c r="P32" t="s">
        <v>2405</v>
      </c>
      <c r="Q32">
        <v>846.18006554399994</v>
      </c>
      <c r="R32" t="s">
        <v>2382</v>
      </c>
      <c r="S32" s="32">
        <f>VAR(F31:F32)</f>
        <v>4.0474063598939852E-3</v>
      </c>
      <c r="T32" s="32">
        <f>VAR(G31:G32)</f>
        <v>1.7104030411169185E-4</v>
      </c>
      <c r="U32" s="32">
        <f>VAR(H31:H32)</f>
        <v>2.8306424418315667E-2</v>
      </c>
      <c r="Y32" s="1"/>
      <c r="Z32">
        <v>14054</v>
      </c>
      <c r="AA32">
        <v>546061</v>
      </c>
      <c r="AB32" s="29">
        <v>40030</v>
      </c>
      <c r="AC32" t="s">
        <v>2448</v>
      </c>
      <c r="AD32">
        <v>1</v>
      </c>
      <c r="AE32" s="56">
        <v>-82.876314834547443</v>
      </c>
      <c r="AF32" s="56">
        <v>-10.567498480385296</v>
      </c>
      <c r="AG32" s="56">
        <f t="shared" si="20"/>
        <v>1.6636730085349285</v>
      </c>
      <c r="AH32" s="58"/>
      <c r="AI32" s="58"/>
      <c r="AJ32" s="58"/>
      <c r="AK32" s="58"/>
      <c r="AL32">
        <v>41.318528522100003</v>
      </c>
      <c r="AM32">
        <v>-123.527959745</v>
      </c>
      <c r="AN32" t="s">
        <v>2449</v>
      </c>
      <c r="AO32" t="s">
        <v>2421</v>
      </c>
      <c r="AP32">
        <v>302.39159597499997</v>
      </c>
      <c r="AQ32" t="s">
        <v>2394</v>
      </c>
      <c r="AR32" s="32">
        <f>VAR(AE31:AE32)</f>
        <v>4.4025280903550925</v>
      </c>
      <c r="AS32" s="32">
        <f t="shared" ref="AS32:AT32" si="21">VAR(AF31:AF32)</f>
        <v>0.10201523023338893</v>
      </c>
      <c r="AT32" s="32">
        <f t="shared" si="21"/>
        <v>0.20881758850948273</v>
      </c>
      <c r="AX32" t="s">
        <v>2452</v>
      </c>
      <c r="AY32" s="29">
        <v>39654</v>
      </c>
      <c r="AZ32" t="s">
        <v>2384</v>
      </c>
      <c r="BA32" t="s">
        <v>2451</v>
      </c>
      <c r="BB32">
        <v>532351</v>
      </c>
      <c r="BC32">
        <v>-88.634548179685225</v>
      </c>
      <c r="BD32">
        <v>-12.074296875639101</v>
      </c>
      <c r="BE32" s="28">
        <f t="shared" si="5"/>
        <v>7.9598268254275837</v>
      </c>
      <c r="BF32" s="32">
        <f>VAR(BC31:BC32)</f>
        <v>7.2569963537788152E-3</v>
      </c>
      <c r="BG32" s="32">
        <f>VAR(BD31:BD32)</f>
        <v>8.4753462849730034E-3</v>
      </c>
      <c r="BH32" s="32">
        <f>VAR(BE31:BE32)</f>
        <v>0.67515992450574724</v>
      </c>
    </row>
    <row r="33" spans="1:60" s="28" customFormat="1" ht="15.6">
      <c r="A33" s="28">
        <v>14054</v>
      </c>
      <c r="B33" s="28">
        <v>546061</v>
      </c>
      <c r="C33" s="46">
        <v>40030</v>
      </c>
      <c r="D33" s="28" t="s">
        <v>2448</v>
      </c>
      <c r="E33" s="28">
        <v>1</v>
      </c>
      <c r="F33" s="47">
        <v>-82.876314834547443</v>
      </c>
      <c r="G33" s="47">
        <v>-10.567498480385296</v>
      </c>
      <c r="H33" s="47">
        <f t="shared" si="2"/>
        <v>1.6636730085349285</v>
      </c>
      <c r="I33" s="59"/>
      <c r="J33" s="59"/>
      <c r="K33" s="59"/>
      <c r="L33" s="59"/>
      <c r="M33" s="28">
        <v>41.318528522100003</v>
      </c>
      <c r="N33" s="28">
        <v>-123.527959745</v>
      </c>
      <c r="O33" s="28" t="s">
        <v>2449</v>
      </c>
      <c r="P33" s="28" t="s">
        <v>2421</v>
      </c>
      <c r="Q33" s="28">
        <v>302.39159597499997</v>
      </c>
      <c r="R33" s="28" t="s">
        <v>2394</v>
      </c>
      <c r="Y33" s="49"/>
      <c r="Z33" s="28">
        <v>10995</v>
      </c>
      <c r="AA33" s="28">
        <v>532721</v>
      </c>
      <c r="AB33" s="46">
        <v>39706</v>
      </c>
      <c r="AC33" s="28" t="s">
        <v>2453</v>
      </c>
      <c r="AD33" s="28">
        <v>2</v>
      </c>
      <c r="AE33" s="47">
        <v>-56.535834905710267</v>
      </c>
      <c r="AF33" s="47">
        <v>-7.8611378379801478</v>
      </c>
      <c r="AG33" s="47">
        <f t="shared" si="20"/>
        <v>6.3532677981309149</v>
      </c>
      <c r="AH33" s="59"/>
      <c r="AI33" s="59"/>
      <c r="AJ33" s="59"/>
      <c r="AK33" s="59"/>
      <c r="AL33" s="28">
        <v>38.816271709900001</v>
      </c>
      <c r="AM33" s="28">
        <v>-123.011192386</v>
      </c>
      <c r="AN33" s="28" t="s">
        <v>2454</v>
      </c>
      <c r="AO33" s="28" t="s">
        <v>2410</v>
      </c>
      <c r="AP33" s="28">
        <v>1057.5694944100001</v>
      </c>
      <c r="AQ33" s="28" t="s">
        <v>2394</v>
      </c>
      <c r="AX33" s="28" t="s">
        <v>2455</v>
      </c>
      <c r="AY33" s="46">
        <v>39658</v>
      </c>
      <c r="AZ33" s="28" t="s">
        <v>2384</v>
      </c>
      <c r="BA33" s="28" t="s">
        <v>2456</v>
      </c>
      <c r="BB33" s="28">
        <v>527301</v>
      </c>
      <c r="BC33" s="28">
        <v>-17.054311467252372</v>
      </c>
      <c r="BD33" s="28">
        <v>-2.5371947703742848</v>
      </c>
      <c r="BE33" s="28">
        <f t="shared" si="5"/>
        <v>3.2432466957419059</v>
      </c>
    </row>
    <row r="34" spans="1:60" s="28" customFormat="1" ht="15.6">
      <c r="A34" s="28">
        <v>14054</v>
      </c>
      <c r="B34" s="28">
        <v>547431</v>
      </c>
      <c r="C34" s="46">
        <v>40030</v>
      </c>
      <c r="D34" s="28" t="s">
        <v>2448</v>
      </c>
      <c r="E34" s="28">
        <v>1</v>
      </c>
      <c r="F34" s="47">
        <v>-83.08998564693178</v>
      </c>
      <c r="G34" s="47">
        <v>-10.902302791623519</v>
      </c>
      <c r="H34" s="47">
        <f t="shared" si="2"/>
        <v>4.128436686056375</v>
      </c>
      <c r="I34" s="59"/>
      <c r="J34" s="59"/>
      <c r="K34" s="59"/>
      <c r="L34" s="59"/>
      <c r="M34" s="28">
        <v>41.318528522100003</v>
      </c>
      <c r="N34" s="28">
        <v>-123.527959745</v>
      </c>
      <c r="O34" s="28" t="s">
        <v>2449</v>
      </c>
      <c r="P34" s="28" t="s">
        <v>2421</v>
      </c>
      <c r="Q34" s="28">
        <v>302.39159597499997</v>
      </c>
      <c r="R34" s="28" t="s">
        <v>2394</v>
      </c>
      <c r="S34" s="28">
        <f>VAR(F33:F34)</f>
        <v>2.2827608032491113E-2</v>
      </c>
      <c r="T34" s="28">
        <f>VAR(G33:G34)</f>
        <v>5.6046963411850399E-2</v>
      </c>
      <c r="U34" s="28">
        <f>VAR(H33:H34)</f>
        <v>3.0375299930145196</v>
      </c>
      <c r="Y34" s="49"/>
      <c r="Z34" s="28">
        <v>14055</v>
      </c>
      <c r="AA34" s="28">
        <v>548891</v>
      </c>
      <c r="AB34" s="46">
        <v>40028</v>
      </c>
      <c r="AC34" s="28" t="s">
        <v>2453</v>
      </c>
      <c r="AD34" s="28">
        <v>1</v>
      </c>
      <c r="AE34" s="47">
        <v>-52.120077260973453</v>
      </c>
      <c r="AF34" s="47">
        <v>-7.0820013857407398</v>
      </c>
      <c r="AG34" s="47">
        <f t="shared" si="20"/>
        <v>4.5359338249524654</v>
      </c>
      <c r="AH34" s="59"/>
      <c r="AI34" s="59"/>
      <c r="AJ34" s="59"/>
      <c r="AK34" s="59"/>
      <c r="AL34" s="28">
        <v>38.816271709900001</v>
      </c>
      <c r="AM34" s="28">
        <v>-123.011192386</v>
      </c>
      <c r="AN34" s="28" t="s">
        <v>2454</v>
      </c>
      <c r="AO34" s="28" t="s">
        <v>2410</v>
      </c>
      <c r="AP34" s="28">
        <v>1057.5694944100001</v>
      </c>
      <c r="AQ34" s="28" t="s">
        <v>2394</v>
      </c>
      <c r="AR34" s="28">
        <f>VAR(AE33:AE34)</f>
        <v>9.7494577885258096</v>
      </c>
      <c r="AS34" s="28">
        <f t="shared" ref="AS34:AT34" si="22">VAR(AF33:AF34)</f>
        <v>0.30352680560410561</v>
      </c>
      <c r="AT34" s="28">
        <f t="shared" si="22"/>
        <v>1.6513513850342818</v>
      </c>
      <c r="AX34" s="28" t="s">
        <v>2457</v>
      </c>
      <c r="AY34" s="46">
        <v>39658</v>
      </c>
      <c r="AZ34" s="28" t="s">
        <v>2384</v>
      </c>
      <c r="BA34" s="28" t="s">
        <v>2456</v>
      </c>
      <c r="BB34" s="28">
        <v>527301</v>
      </c>
      <c r="BC34" s="28">
        <v>-16.464362474233109</v>
      </c>
      <c r="BD34" s="28">
        <v>-2.6249091779135072</v>
      </c>
      <c r="BE34" s="28">
        <f t="shared" si="5"/>
        <v>4.5349109490749484</v>
      </c>
      <c r="BF34" s="28">
        <f>VAR(BC33:BC34)</f>
        <v>0.17401990718222118</v>
      </c>
      <c r="BG34" s="28">
        <f>VAR(BD33:BD34)</f>
        <v>3.846908644978401E-3</v>
      </c>
      <c r="BH34" s="28">
        <f>VAR(BE33:BE34)</f>
        <v>0.83419827166920157</v>
      </c>
    </row>
    <row r="35" spans="1:60" ht="15.6">
      <c r="A35">
        <v>14055</v>
      </c>
      <c r="B35">
        <v>548891</v>
      </c>
      <c r="C35" s="29">
        <v>40028</v>
      </c>
      <c r="D35" t="s">
        <v>2453</v>
      </c>
      <c r="E35">
        <v>1</v>
      </c>
      <c r="F35" s="56">
        <v>-52.120077260973453</v>
      </c>
      <c r="G35" s="56">
        <v>-7.0820013857407398</v>
      </c>
      <c r="H35" s="56">
        <f t="shared" si="2"/>
        <v>4.5359338249524654</v>
      </c>
      <c r="I35" s="58"/>
      <c r="J35" s="58"/>
      <c r="K35" s="58"/>
      <c r="L35" s="58"/>
      <c r="M35">
        <v>38.816271709900001</v>
      </c>
      <c r="N35">
        <v>-123.011192386</v>
      </c>
      <c r="O35" t="s">
        <v>2454</v>
      </c>
      <c r="P35" t="s">
        <v>2410</v>
      </c>
      <c r="Q35">
        <v>1057.5694944100001</v>
      </c>
      <c r="R35" t="s">
        <v>2394</v>
      </c>
      <c r="Y35" s="1"/>
      <c r="Z35">
        <v>11079</v>
      </c>
      <c r="AA35">
        <v>522241</v>
      </c>
      <c r="AB35" s="29">
        <v>39639</v>
      </c>
      <c r="AC35" t="s">
        <v>1315</v>
      </c>
      <c r="AD35">
        <v>1</v>
      </c>
      <c r="AE35" s="56">
        <v>-92.111306984228165</v>
      </c>
      <c r="AF35" s="56">
        <v>-12.370306723834361</v>
      </c>
      <c r="AG35" s="56">
        <f t="shared" si="20"/>
        <v>6.8511468064467209</v>
      </c>
      <c r="AH35" s="58"/>
      <c r="AI35" s="58"/>
      <c r="AJ35" s="58"/>
      <c r="AK35" s="58"/>
      <c r="AL35">
        <v>37.3658835385</v>
      </c>
      <c r="AM35">
        <v>-108.593279056</v>
      </c>
      <c r="AN35" t="s">
        <v>2458</v>
      </c>
      <c r="AO35" t="s">
        <v>2405</v>
      </c>
      <c r="AP35">
        <v>1071.6634541999999</v>
      </c>
      <c r="AQ35" t="s">
        <v>2382</v>
      </c>
      <c r="AR35" s="32"/>
      <c r="AS35" s="32"/>
      <c r="AT35" s="32"/>
      <c r="AX35" t="s">
        <v>2459</v>
      </c>
      <c r="AY35" s="29">
        <v>39659</v>
      </c>
      <c r="AZ35" t="s">
        <v>2384</v>
      </c>
      <c r="BA35" t="s">
        <v>2460</v>
      </c>
      <c r="BB35">
        <v>526211</v>
      </c>
      <c r="BC35">
        <v>-40.190174684193728</v>
      </c>
      <c r="BD35">
        <v>-6.2983142389057365</v>
      </c>
      <c r="BE35" s="28">
        <f t="shared" si="5"/>
        <v>10.196339227052164</v>
      </c>
      <c r="BF35" s="32"/>
      <c r="BG35" s="32"/>
      <c r="BH35" s="32"/>
    </row>
    <row r="36" spans="1:60" ht="15.6">
      <c r="A36">
        <v>14055</v>
      </c>
      <c r="B36">
        <v>549061</v>
      </c>
      <c r="C36" s="29">
        <v>40028</v>
      </c>
      <c r="D36" t="s">
        <v>2453</v>
      </c>
      <c r="E36">
        <v>1</v>
      </c>
      <c r="F36" s="56">
        <v>-53.327811900226287</v>
      </c>
      <c r="G36" s="56">
        <v>-7.7239827146337774</v>
      </c>
      <c r="H36" s="56">
        <f t="shared" si="2"/>
        <v>8.4640498168439322</v>
      </c>
      <c r="I36" s="58"/>
      <c r="J36" s="58"/>
      <c r="K36" s="58"/>
      <c r="L36" s="58"/>
      <c r="M36">
        <v>38.816271709900001</v>
      </c>
      <c r="N36">
        <v>-123.011192386</v>
      </c>
      <c r="O36" t="s">
        <v>2454</v>
      </c>
      <c r="P36" t="s">
        <v>2410</v>
      </c>
      <c r="Q36">
        <v>1057.5694944100001</v>
      </c>
      <c r="R36" t="s">
        <v>2394</v>
      </c>
      <c r="S36" s="32">
        <f>VAR(F35:F36)</f>
        <v>0.72931147942558661</v>
      </c>
      <c r="T36" s="32">
        <f>VAR(G35:G36)</f>
        <v>0.20607001332363528</v>
      </c>
      <c r="U36" s="32">
        <f>VAR(H35:H36)</f>
        <v>7.7150476228767246</v>
      </c>
      <c r="Y36" s="1"/>
      <c r="Z36">
        <v>11080</v>
      </c>
      <c r="AA36">
        <v>522851</v>
      </c>
      <c r="AB36" s="29">
        <v>39665</v>
      </c>
      <c r="AC36" t="s">
        <v>1315</v>
      </c>
      <c r="AD36">
        <v>2</v>
      </c>
      <c r="AE36" s="56">
        <v>-91.303510517739184</v>
      </c>
      <c r="AF36" s="56">
        <v>-11.548857928585363</v>
      </c>
      <c r="AG36" s="56">
        <f t="shared" si="20"/>
        <v>1.0873529109437214</v>
      </c>
      <c r="AH36" s="58">
        <v>43.295196340392877</v>
      </c>
      <c r="AI36" s="58">
        <v>-31.171032063988847</v>
      </c>
      <c r="AJ36" s="58">
        <v>12.45579551190094</v>
      </c>
      <c r="AK36" s="58">
        <v>11.797491754633572</v>
      </c>
      <c r="AL36">
        <v>37.3658835385</v>
      </c>
      <c r="AM36">
        <v>-108.593279056</v>
      </c>
      <c r="AN36" t="s">
        <v>2458</v>
      </c>
      <c r="AO36" t="s">
        <v>2405</v>
      </c>
      <c r="AP36">
        <v>1071.6634541999999</v>
      </c>
      <c r="AQ36" t="s">
        <v>2382</v>
      </c>
      <c r="AR36" s="32">
        <f>VAR(AE35:AE36)</f>
        <v>0.32626756563604131</v>
      </c>
      <c r="AS36" s="32">
        <f t="shared" ref="AS36:AT36" si="23">VAR(AF35:AF36)</f>
        <v>0.33738906160801468</v>
      </c>
      <c r="AT36" s="32">
        <f t="shared" si="23"/>
        <v>16.610660034918816</v>
      </c>
      <c r="AX36" t="s">
        <v>2461</v>
      </c>
      <c r="AY36" s="29">
        <v>39659</v>
      </c>
      <c r="AZ36" t="s">
        <v>2384</v>
      </c>
      <c r="BA36" t="s">
        <v>2460</v>
      </c>
      <c r="BB36">
        <v>526211</v>
      </c>
      <c r="BC36">
        <v>-40.39024401749203</v>
      </c>
      <c r="BD36">
        <v>-6.6073209322968784</v>
      </c>
      <c r="BE36" s="28">
        <f t="shared" si="5"/>
        <v>12.468323440882997</v>
      </c>
      <c r="BF36" s="32">
        <f>VAR(BC35:BC36)</f>
        <v>2.0013869063213507E-2</v>
      </c>
      <c r="BG36" s="32">
        <f>VAR(BD35:BD36)</f>
        <v>4.7742568280263603E-2</v>
      </c>
      <c r="BH36" s="32">
        <f>VAR(BE35:BE36)</f>
        <v>2.5809561339482556</v>
      </c>
    </row>
    <row r="37" spans="1:60" s="28" customFormat="1" ht="15.6">
      <c r="A37" s="28">
        <v>11080</v>
      </c>
      <c r="B37" s="28">
        <v>522851</v>
      </c>
      <c r="C37" s="46">
        <v>39665</v>
      </c>
      <c r="D37" s="28" t="s">
        <v>1315</v>
      </c>
      <c r="E37" s="28">
        <v>2</v>
      </c>
      <c r="F37" s="47">
        <v>-91.303510517739184</v>
      </c>
      <c r="G37" s="47">
        <v>-11.548857928585363</v>
      </c>
      <c r="H37" s="47">
        <f t="shared" si="2"/>
        <v>1.0873529109437214</v>
      </c>
      <c r="I37" s="59">
        <v>43.295196340392877</v>
      </c>
      <c r="J37" s="59">
        <v>-31.171032063988847</v>
      </c>
      <c r="K37" s="59">
        <v>12.45579551190094</v>
      </c>
      <c r="L37" s="59">
        <v>11.797491754633572</v>
      </c>
      <c r="M37" s="28">
        <v>37.3658835385</v>
      </c>
      <c r="N37" s="28">
        <v>-108.593279056</v>
      </c>
      <c r="O37" s="28" t="s">
        <v>2458</v>
      </c>
      <c r="P37" s="28" t="s">
        <v>2405</v>
      </c>
      <c r="Q37" s="28">
        <v>1071.6634541999999</v>
      </c>
      <c r="R37" s="28" t="s">
        <v>2382</v>
      </c>
      <c r="Y37" s="49"/>
      <c r="Z37" s="28">
        <v>11081</v>
      </c>
      <c r="AA37" s="28">
        <v>522281</v>
      </c>
      <c r="AB37" s="46">
        <v>39644</v>
      </c>
      <c r="AC37" s="28" t="s">
        <v>1011</v>
      </c>
      <c r="AD37" s="28">
        <v>1</v>
      </c>
      <c r="AE37" s="47">
        <v>-110.51248321492199</v>
      </c>
      <c r="AF37" s="47">
        <v>-14.87092954345348</v>
      </c>
      <c r="AG37" s="47">
        <f t="shared" si="20"/>
        <v>8.4549531327058531</v>
      </c>
      <c r="AH37" s="59"/>
      <c r="AI37" s="59"/>
      <c r="AJ37" s="59"/>
      <c r="AK37" s="59"/>
      <c r="AL37" s="28">
        <v>39.7308760879</v>
      </c>
      <c r="AM37" s="28">
        <v>-108.674724606</v>
      </c>
      <c r="AN37" s="28" t="s">
        <v>2462</v>
      </c>
      <c r="AO37" s="28" t="s">
        <v>2399</v>
      </c>
      <c r="AP37" s="28">
        <v>2571.9922902899998</v>
      </c>
      <c r="AQ37" s="28" t="s">
        <v>2382</v>
      </c>
      <c r="AX37" s="28" t="s">
        <v>2463</v>
      </c>
      <c r="AY37" s="46">
        <v>39661</v>
      </c>
      <c r="AZ37" s="28" t="s">
        <v>2384</v>
      </c>
      <c r="BA37" s="28" t="s">
        <v>2464</v>
      </c>
      <c r="BB37" s="28">
        <v>531021</v>
      </c>
      <c r="BC37" s="28">
        <v>-57.450263771223639</v>
      </c>
      <c r="BD37" s="28">
        <v>-6.6021032457374007</v>
      </c>
      <c r="BE37" s="28">
        <f t="shared" si="5"/>
        <v>-4.6334378053244336</v>
      </c>
    </row>
    <row r="38" spans="1:60" s="28" customFormat="1" ht="15.6">
      <c r="A38" s="28">
        <v>11080</v>
      </c>
      <c r="B38" s="28">
        <v>532901</v>
      </c>
      <c r="C38" s="46">
        <v>39665</v>
      </c>
      <c r="D38" s="28" t="s">
        <v>1315</v>
      </c>
      <c r="E38" s="28">
        <v>2</v>
      </c>
      <c r="F38" s="47">
        <v>-91.675896109457724</v>
      </c>
      <c r="G38" s="47">
        <v>-11.853632412616241</v>
      </c>
      <c r="H38" s="47">
        <f t="shared" si="2"/>
        <v>3.1531631914722027</v>
      </c>
      <c r="I38" s="59">
        <v>43.655188748837773</v>
      </c>
      <c r="J38" s="59">
        <v>-30.152785345648628</v>
      </c>
      <c r="K38" s="59">
        <v>12.915436102768304</v>
      </c>
      <c r="L38" s="59">
        <v>11.798762607252687</v>
      </c>
      <c r="M38" s="28">
        <v>37.3658835385</v>
      </c>
      <c r="N38" s="28">
        <v>-108.593279056</v>
      </c>
      <c r="O38" s="28" t="s">
        <v>2458</v>
      </c>
      <c r="P38" s="28" t="s">
        <v>2405</v>
      </c>
      <c r="Q38" s="28">
        <v>1071.6634541999999</v>
      </c>
      <c r="R38" s="28" t="s">
        <v>2382</v>
      </c>
      <c r="S38" s="28">
        <f>VAR(F37:F38)</f>
        <v>6.9335514459783712E-2</v>
      </c>
      <c r="T38" s="28">
        <f>VAR(G37:G38)</f>
        <v>4.644374305814386E-2</v>
      </c>
      <c r="U38" s="28">
        <f>VAR(H37:H38)</f>
        <v>2.1337860575685816</v>
      </c>
      <c r="V38">
        <f>VAR(J37:J38)</f>
        <v>0.51841318970531258</v>
      </c>
      <c r="W38">
        <f>VAR(L37:L38)</f>
        <v>8.0753318975540792E-7</v>
      </c>
      <c r="Y38" s="49"/>
      <c r="Z38" s="28">
        <v>11082</v>
      </c>
      <c r="AA38" s="28">
        <v>524861</v>
      </c>
      <c r="AB38" s="46">
        <v>39664</v>
      </c>
      <c r="AC38" s="28" t="s">
        <v>1011</v>
      </c>
      <c r="AD38" s="28">
        <v>2</v>
      </c>
      <c r="AE38" s="47">
        <v>-108.60379512761052</v>
      </c>
      <c r="AF38" s="47">
        <v>-14.62784987981051</v>
      </c>
      <c r="AG38" s="47">
        <f t="shared" si="20"/>
        <v>8.4190039108735562</v>
      </c>
      <c r="AH38" s="59">
        <v>41.735839450599372</v>
      </c>
      <c r="AI38" s="59">
        <v>-27.760654001499834</v>
      </c>
      <c r="AJ38" s="59">
        <v>12.367228969394331</v>
      </c>
      <c r="AK38" s="59">
        <v>10.682173704924843</v>
      </c>
      <c r="AL38" s="28">
        <v>39.7308760879</v>
      </c>
      <c r="AM38" s="28">
        <v>-108.674724606</v>
      </c>
      <c r="AN38" s="28" t="s">
        <v>2462</v>
      </c>
      <c r="AO38" s="28" t="s">
        <v>2399</v>
      </c>
      <c r="AP38" s="28">
        <v>2571.9922902899998</v>
      </c>
      <c r="AQ38" s="28" t="s">
        <v>2382</v>
      </c>
      <c r="AR38" s="28">
        <f>VAR(AE37:AE38)</f>
        <v>1.8215451073223414</v>
      </c>
      <c r="AS38" s="28">
        <f t="shared" ref="AS38:AT38" si="24">VAR(AF37:AF38)</f>
        <v>2.9543861438389652E-2</v>
      </c>
      <c r="AT38" s="28">
        <f t="shared" si="24"/>
        <v>6.4617327517384909E-4</v>
      </c>
      <c r="AX38" s="28" t="s">
        <v>2465</v>
      </c>
      <c r="AY38" s="46">
        <v>39661</v>
      </c>
      <c r="AZ38" s="28" t="s">
        <v>2384</v>
      </c>
      <c r="BA38" s="28" t="s">
        <v>2464</v>
      </c>
      <c r="BB38" s="28">
        <v>531021</v>
      </c>
      <c r="BC38" s="28">
        <v>-57.395221656286964</v>
      </c>
      <c r="BD38" s="28">
        <v>-6.6483458346155251</v>
      </c>
      <c r="BE38" s="28">
        <f t="shared" si="5"/>
        <v>-4.208454979362763</v>
      </c>
      <c r="BF38" s="28">
        <f>VAR(BC37:BC38)</f>
        <v>1.5148172083511006E-3</v>
      </c>
      <c r="BG38" s="28">
        <f>VAR(BD37:BD38)</f>
        <v>1.0691885130756163E-3</v>
      </c>
      <c r="BH38" s="28">
        <f>VAR(BE37:BE38)</f>
        <v>9.0305201181183792E-2</v>
      </c>
    </row>
    <row r="39" spans="1:60" ht="15.6">
      <c r="A39">
        <v>11082</v>
      </c>
      <c r="B39">
        <v>524861</v>
      </c>
      <c r="C39" s="29">
        <v>39664</v>
      </c>
      <c r="D39" t="s">
        <v>1011</v>
      </c>
      <c r="E39">
        <v>2</v>
      </c>
      <c r="F39" s="56">
        <v>-108.60379512761052</v>
      </c>
      <c r="G39" s="56">
        <v>-14.62784987981051</v>
      </c>
      <c r="H39" s="56">
        <f t="shared" si="2"/>
        <v>8.4190039108735562</v>
      </c>
      <c r="I39" s="58">
        <v>41.735839450599372</v>
      </c>
      <c r="J39" s="58">
        <v>-27.760654001499834</v>
      </c>
      <c r="K39" s="58">
        <v>12.367228969394331</v>
      </c>
      <c r="L39" s="58">
        <v>10.682173704924843</v>
      </c>
      <c r="M39">
        <v>39.7308760879</v>
      </c>
      <c r="N39">
        <v>-108.674724606</v>
      </c>
      <c r="O39" t="s">
        <v>2462</v>
      </c>
      <c r="P39" t="s">
        <v>2399</v>
      </c>
      <c r="Q39">
        <v>2571.9922902899998</v>
      </c>
      <c r="R39" t="s">
        <v>2382</v>
      </c>
      <c r="Y39" s="1"/>
      <c r="Z39">
        <v>11093</v>
      </c>
      <c r="AA39">
        <v>532301</v>
      </c>
      <c r="AB39" s="29">
        <v>39717</v>
      </c>
      <c r="AC39" t="s">
        <v>2466</v>
      </c>
      <c r="AD39">
        <v>2</v>
      </c>
      <c r="AE39" s="56">
        <v>-116.89533269638503</v>
      </c>
      <c r="AF39" s="56">
        <v>-15.451011660825854</v>
      </c>
      <c r="AG39" s="56">
        <f t="shared" si="20"/>
        <v>6.712760590221805</v>
      </c>
      <c r="AH39" s="57"/>
      <c r="AI39" s="57"/>
      <c r="AJ39" s="57"/>
      <c r="AK39" s="57"/>
      <c r="AL39">
        <v>38.865313326500001</v>
      </c>
      <c r="AM39">
        <v>-108.398139022</v>
      </c>
      <c r="AN39" t="s">
        <v>2467</v>
      </c>
      <c r="AO39" t="s">
        <v>2421</v>
      </c>
      <c r="AP39">
        <v>342.63901798799998</v>
      </c>
      <c r="AQ39" t="s">
        <v>2394</v>
      </c>
      <c r="AR39" s="32"/>
      <c r="AS39" s="32"/>
      <c r="AT39" s="32"/>
      <c r="AX39" t="s">
        <v>2468</v>
      </c>
      <c r="AY39" s="29">
        <v>39666</v>
      </c>
      <c r="AZ39" t="s">
        <v>2384</v>
      </c>
      <c r="BA39" t="s">
        <v>2469</v>
      </c>
      <c r="BB39">
        <v>523631</v>
      </c>
      <c r="BC39">
        <v>-17.871570013880287</v>
      </c>
      <c r="BD39">
        <v>-2.9705736370675786</v>
      </c>
      <c r="BE39" s="28">
        <f t="shared" si="5"/>
        <v>5.8930190826603415</v>
      </c>
      <c r="BF39" s="32"/>
      <c r="BG39" s="32"/>
      <c r="BH39" s="32"/>
    </row>
    <row r="40" spans="1:60" ht="15.6">
      <c r="A40">
        <v>11082</v>
      </c>
      <c r="B40">
        <v>527901</v>
      </c>
      <c r="C40" s="29">
        <v>39664</v>
      </c>
      <c r="D40" t="s">
        <v>1011</v>
      </c>
      <c r="E40">
        <v>2</v>
      </c>
      <c r="F40" s="56">
        <v>-108.92647794931605</v>
      </c>
      <c r="G40" s="56">
        <v>-14.607976110571963</v>
      </c>
      <c r="H40" s="56">
        <f t="shared" si="2"/>
        <v>7.9373309352596522</v>
      </c>
      <c r="I40" s="58">
        <v>38.484876493212326</v>
      </c>
      <c r="J40" s="58">
        <v>-27.677575082877603</v>
      </c>
      <c r="K40" s="58">
        <v>11.024751952901319</v>
      </c>
      <c r="L40" s="58">
        <v>10.253987707074234</v>
      </c>
      <c r="M40">
        <v>39.7308760879</v>
      </c>
      <c r="N40">
        <v>-108.674724606</v>
      </c>
      <c r="O40" t="s">
        <v>2462</v>
      </c>
      <c r="P40" t="s">
        <v>2399</v>
      </c>
      <c r="Q40">
        <v>2571.9922902899998</v>
      </c>
      <c r="R40" t="s">
        <v>2382</v>
      </c>
      <c r="S40" s="32">
        <f>VAR(F39:F40)</f>
        <v>5.2062101711920494E-2</v>
      </c>
      <c r="T40" s="32">
        <f>VAR(G39:G40)</f>
        <v>1.9748335187351072E-4</v>
      </c>
      <c r="U40" s="32">
        <f>VAR(H39:H40)</f>
        <v>0.11600442771837627</v>
      </c>
      <c r="V40">
        <f>VAR(J39:J40)</f>
        <v>3.4510533597196533E-3</v>
      </c>
      <c r="W40">
        <f>VAR(L39:L40)</f>
        <v>9.1671624377660618E-2</v>
      </c>
      <c r="Y40" s="1"/>
      <c r="Z40">
        <v>11094</v>
      </c>
      <c r="AA40">
        <v>526551</v>
      </c>
      <c r="AB40" s="29">
        <v>39675</v>
      </c>
      <c r="AC40" t="s">
        <v>2466</v>
      </c>
      <c r="AD40">
        <v>1</v>
      </c>
      <c r="AE40" s="56">
        <v>-115.5431312037822</v>
      </c>
      <c r="AF40" s="56">
        <v>-15.390994952207267</v>
      </c>
      <c r="AG40" s="56">
        <f t="shared" si="20"/>
        <v>7.5848284138759396</v>
      </c>
      <c r="AH40" s="57"/>
      <c r="AI40" s="57"/>
      <c r="AJ40" s="57"/>
      <c r="AK40" s="57"/>
      <c r="AL40">
        <v>38.865313326500001</v>
      </c>
      <c r="AM40">
        <v>-108.398139022</v>
      </c>
      <c r="AN40" t="s">
        <v>2467</v>
      </c>
      <c r="AO40" t="s">
        <v>2421</v>
      </c>
      <c r="AP40">
        <v>342.63901798799998</v>
      </c>
      <c r="AQ40" t="s">
        <v>2394</v>
      </c>
      <c r="AR40" s="32">
        <f>VAR(AE39:AE40)</f>
        <v>0.9142244382986614</v>
      </c>
      <c r="AS40" s="32">
        <f t="shared" ref="AS40:AT40" si="25">VAR(AF39:AF40)</f>
        <v>1.8010026567041868E-3</v>
      </c>
      <c r="AT40" s="32">
        <f t="shared" si="25"/>
        <v>0.38025114452642939</v>
      </c>
      <c r="AX40" t="s">
        <v>2470</v>
      </c>
      <c r="AY40" s="29">
        <v>39666</v>
      </c>
      <c r="AZ40" t="s">
        <v>2384</v>
      </c>
      <c r="BA40" t="s">
        <v>2469</v>
      </c>
      <c r="BB40">
        <v>523631</v>
      </c>
      <c r="BC40">
        <v>-17.618035766677973</v>
      </c>
      <c r="BD40">
        <v>-2.9391181820771499</v>
      </c>
      <c r="BE40" s="28">
        <f t="shared" si="5"/>
        <v>5.8949096899392259</v>
      </c>
      <c r="BF40" s="32">
        <f>VAR(BC39:BC40)</f>
        <v>3.2139807252222E-2</v>
      </c>
      <c r="BG40" s="32">
        <f>VAR(BD39:BD40)</f>
        <v>4.947228243274422E-4</v>
      </c>
      <c r="BH40" s="32">
        <f>VAR(BE39:BE40)</f>
        <v>1.7871979414854505E-6</v>
      </c>
    </row>
    <row r="41" spans="1:60" s="28" customFormat="1" ht="15.6">
      <c r="A41" s="28">
        <v>11093</v>
      </c>
      <c r="B41" s="28">
        <v>528801</v>
      </c>
      <c r="C41" s="46">
        <v>39717</v>
      </c>
      <c r="D41" s="28" t="s">
        <v>2466</v>
      </c>
      <c r="E41" s="28">
        <v>2</v>
      </c>
      <c r="F41" s="47">
        <v>-116.84309303990314</v>
      </c>
      <c r="G41" s="47">
        <v>-15.503455554443287</v>
      </c>
      <c r="H41" s="47">
        <f t="shared" si="2"/>
        <v>7.1845513956431546</v>
      </c>
      <c r="I41" s="48"/>
      <c r="J41" s="48"/>
      <c r="K41" s="48"/>
      <c r="L41" s="48"/>
      <c r="M41" s="28">
        <v>38.865313326500001</v>
      </c>
      <c r="N41" s="28">
        <v>-108.398139022</v>
      </c>
      <c r="O41" s="28" t="s">
        <v>2467</v>
      </c>
      <c r="P41" s="28" t="s">
        <v>2421</v>
      </c>
      <c r="Q41" s="28">
        <v>342.63901798799998</v>
      </c>
      <c r="R41" s="28" t="s">
        <v>2394</v>
      </c>
      <c r="Y41" s="49"/>
      <c r="Z41" s="28">
        <v>15175</v>
      </c>
      <c r="AA41" s="28">
        <v>545571</v>
      </c>
      <c r="AB41" s="46">
        <v>40066</v>
      </c>
      <c r="AC41" s="28" t="s">
        <v>2471</v>
      </c>
      <c r="AD41" s="28">
        <v>2</v>
      </c>
      <c r="AE41" s="47">
        <v>-127.39165920887091</v>
      </c>
      <c r="AF41" s="47">
        <v>-16.896505861588455</v>
      </c>
      <c r="AG41" s="47">
        <f t="shared" si="20"/>
        <v>7.7803876838367358</v>
      </c>
      <c r="AH41" s="48"/>
      <c r="AI41" s="48"/>
      <c r="AJ41" s="48"/>
      <c r="AK41" s="48"/>
      <c r="AL41" s="28">
        <v>39.655127785300003</v>
      </c>
      <c r="AM41" s="28">
        <v>-107.06715147200001</v>
      </c>
      <c r="AN41" s="28" t="s">
        <v>2433</v>
      </c>
      <c r="AO41" s="28" t="s">
        <v>2421</v>
      </c>
      <c r="AP41" s="28">
        <v>156.12072277199999</v>
      </c>
      <c r="AQ41" s="28" t="s">
        <v>2394</v>
      </c>
      <c r="AX41" s="28" t="s">
        <v>2472</v>
      </c>
      <c r="AY41" s="46">
        <v>39666</v>
      </c>
      <c r="AZ41" s="28" t="s">
        <v>2384</v>
      </c>
      <c r="BA41" s="28" t="s">
        <v>2473</v>
      </c>
      <c r="BB41" s="28">
        <v>525431</v>
      </c>
      <c r="BC41" s="28">
        <v>-125.22798833094168</v>
      </c>
      <c r="BD41" s="28">
        <v>-15.78781643738647</v>
      </c>
      <c r="BE41" s="28">
        <f t="shared" si="5"/>
        <v>1.0745431681500719</v>
      </c>
    </row>
    <row r="42" spans="1:60" s="28" customFormat="1" ht="15.6">
      <c r="A42" s="28">
        <v>11093</v>
      </c>
      <c r="B42" s="28">
        <v>532301</v>
      </c>
      <c r="C42" s="46">
        <v>39717</v>
      </c>
      <c r="D42" s="28" t="s">
        <v>2466</v>
      </c>
      <c r="E42" s="28">
        <v>2</v>
      </c>
      <c r="F42" s="47">
        <v>-116.89533269638503</v>
      </c>
      <c r="G42" s="47">
        <v>-15.451011660825854</v>
      </c>
      <c r="H42" s="47">
        <f t="shared" si="2"/>
        <v>6.712760590221805</v>
      </c>
      <c r="I42" s="48"/>
      <c r="J42" s="48"/>
      <c r="K42" s="48"/>
      <c r="L42" s="48"/>
      <c r="M42" s="28">
        <v>38.865313326500001</v>
      </c>
      <c r="N42" s="28">
        <v>-108.398139022</v>
      </c>
      <c r="O42" s="28" t="s">
        <v>2467</v>
      </c>
      <c r="P42" s="28" t="s">
        <v>2421</v>
      </c>
      <c r="Q42" s="28">
        <v>342.63901798799998</v>
      </c>
      <c r="R42" s="28" t="s">
        <v>2394</v>
      </c>
      <c r="S42" s="28">
        <f>VAR(F41:F42)</f>
        <v>1.3644908546728137E-3</v>
      </c>
      <c r="T42" s="28">
        <f>VAR(G41:G42)</f>
        <v>1.375180988878301E-3</v>
      </c>
      <c r="U42" s="28">
        <f>VAR(H41:H42)</f>
        <v>0.11129328204006285</v>
      </c>
      <c r="Y42" s="49"/>
      <c r="Z42" s="28">
        <v>15513</v>
      </c>
      <c r="AA42" s="28">
        <v>545771</v>
      </c>
      <c r="AB42" s="46">
        <v>40036</v>
      </c>
      <c r="AC42" s="28" t="s">
        <v>2471</v>
      </c>
      <c r="AD42" s="28">
        <v>1</v>
      </c>
      <c r="AE42" s="47">
        <v>-128.31635063458558</v>
      </c>
      <c r="AF42" s="47">
        <v>-17.13867572609773</v>
      </c>
      <c r="AG42" s="47">
        <f t="shared" si="20"/>
        <v>8.7930551741962688</v>
      </c>
      <c r="AH42" s="48"/>
      <c r="AI42" s="48"/>
      <c r="AJ42" s="48"/>
      <c r="AK42" s="48"/>
      <c r="AL42" s="28">
        <v>39.655127785300003</v>
      </c>
      <c r="AM42" s="28">
        <v>-107.06715147200001</v>
      </c>
      <c r="AN42" s="28" t="s">
        <v>2433</v>
      </c>
      <c r="AO42" s="28" t="s">
        <v>2421</v>
      </c>
      <c r="AP42" s="28">
        <v>156.12072277199999</v>
      </c>
      <c r="AQ42" s="28" t="s">
        <v>2394</v>
      </c>
      <c r="AR42" s="28">
        <f>VAR(AE41:AE42)</f>
        <v>0.42752711639511443</v>
      </c>
      <c r="AS42" s="28">
        <f t="shared" ref="AS42:AT42" si="26">VAR(AF41:AF42)</f>
        <v>2.932312163822039E-2</v>
      </c>
      <c r="AT42" s="28">
        <f t="shared" si="26"/>
        <v>0.51274772301553739</v>
      </c>
      <c r="AX42" s="28" t="s">
        <v>2474</v>
      </c>
      <c r="AY42" s="46">
        <v>39666</v>
      </c>
      <c r="AZ42" s="28" t="s">
        <v>2384</v>
      </c>
      <c r="BA42" s="28" t="s">
        <v>2473</v>
      </c>
      <c r="BB42" s="28">
        <v>525431</v>
      </c>
      <c r="BC42" s="28">
        <v>-125.26677793526153</v>
      </c>
      <c r="BD42" s="28">
        <v>-15.769310966530375</v>
      </c>
      <c r="BE42" s="28">
        <f t="shared" si="5"/>
        <v>0.88770979698146846</v>
      </c>
      <c r="BF42" s="28">
        <f>VAR(BC41:BC42)</f>
        <v>7.5231670164507825E-4</v>
      </c>
      <c r="BG42" s="28">
        <f>VAR(BD41:BD42)</f>
        <v>1.7122622580288652E-4</v>
      </c>
      <c r="BH42" s="28">
        <f>VAR(BE41:BE42)</f>
        <v>1.7453354291112569E-2</v>
      </c>
    </row>
    <row r="43" spans="1:60" ht="15.6">
      <c r="A43">
        <v>15175</v>
      </c>
      <c r="B43">
        <v>524871</v>
      </c>
      <c r="C43" s="29">
        <v>40066</v>
      </c>
      <c r="D43" t="s">
        <v>2471</v>
      </c>
      <c r="E43">
        <v>2</v>
      </c>
      <c r="F43" s="56">
        <v>-128.33481435535722</v>
      </c>
      <c r="G43" s="56">
        <v>-17.199600754742214</v>
      </c>
      <c r="H43" s="56">
        <f t="shared" si="2"/>
        <v>9.2619916825804864</v>
      </c>
      <c r="I43" s="57"/>
      <c r="J43" s="57"/>
      <c r="K43" s="57"/>
      <c r="L43" s="57"/>
      <c r="M43">
        <v>39.655127785300003</v>
      </c>
      <c r="N43">
        <v>-107.06715147200001</v>
      </c>
      <c r="O43" t="s">
        <v>2433</v>
      </c>
      <c r="P43" t="s">
        <v>2421</v>
      </c>
      <c r="Q43">
        <v>156.12072277199999</v>
      </c>
      <c r="R43" t="s">
        <v>2394</v>
      </c>
      <c r="Y43" s="1"/>
      <c r="Z43">
        <v>14957</v>
      </c>
      <c r="AA43">
        <v>556511</v>
      </c>
      <c r="AB43" s="29">
        <v>40069</v>
      </c>
      <c r="AC43" t="s">
        <v>1949</v>
      </c>
      <c r="AD43">
        <v>2</v>
      </c>
      <c r="AE43" s="56">
        <v>-42.264560275187655</v>
      </c>
      <c r="AF43" s="56">
        <v>-6.0879738468460438</v>
      </c>
      <c r="AG43" s="56">
        <f t="shared" si="20"/>
        <v>6.4392304995806953</v>
      </c>
      <c r="AH43" s="60">
        <v>26.840772972534886</v>
      </c>
      <c r="AI43" s="60">
        <v>-27.013648594041211</v>
      </c>
      <c r="AJ43" s="60">
        <v>6.9147958215261633</v>
      </c>
      <c r="AK43" s="60">
        <v>8.8362261696416269</v>
      </c>
      <c r="AL43">
        <v>41.950896540499997</v>
      </c>
      <c r="AM43">
        <v>-72.303124565399997</v>
      </c>
      <c r="AN43" t="s">
        <v>2475</v>
      </c>
      <c r="AO43" t="s">
        <v>2399</v>
      </c>
      <c r="AP43">
        <v>899.83970987999999</v>
      </c>
      <c r="AQ43" t="s">
        <v>2382</v>
      </c>
      <c r="AR43" s="32"/>
      <c r="AS43" s="32"/>
      <c r="AT43" s="32"/>
      <c r="AX43" t="s">
        <v>2476</v>
      </c>
      <c r="AY43" s="29">
        <v>39669</v>
      </c>
      <c r="AZ43" t="s">
        <v>2384</v>
      </c>
      <c r="BA43" t="s">
        <v>2477</v>
      </c>
      <c r="BB43">
        <v>524281</v>
      </c>
      <c r="BC43">
        <v>-17.007325118759059</v>
      </c>
      <c r="BD43">
        <v>-3.5203550915214135</v>
      </c>
      <c r="BE43" s="28">
        <f t="shared" si="5"/>
        <v>11.155515613412248</v>
      </c>
      <c r="BF43" s="32"/>
      <c r="BG43" s="32"/>
      <c r="BH43" s="32"/>
    </row>
    <row r="44" spans="1:60" ht="15.6">
      <c r="A44">
        <v>15175</v>
      </c>
      <c r="B44">
        <v>545571</v>
      </c>
      <c r="C44" s="29">
        <v>40066</v>
      </c>
      <c r="D44" t="s">
        <v>2471</v>
      </c>
      <c r="E44">
        <v>2</v>
      </c>
      <c r="F44" s="56">
        <v>-127.39165920887091</v>
      </c>
      <c r="G44" s="56">
        <v>-16.896505861588455</v>
      </c>
      <c r="H44" s="56">
        <f t="shared" si="2"/>
        <v>7.7803876838367358</v>
      </c>
      <c r="I44" s="57"/>
      <c r="J44" s="57"/>
      <c r="K44" s="57"/>
      <c r="L44" s="57"/>
      <c r="M44">
        <v>39.655127785300003</v>
      </c>
      <c r="N44">
        <v>-107.06715147200001</v>
      </c>
      <c r="O44" t="s">
        <v>2433</v>
      </c>
      <c r="P44" t="s">
        <v>2421</v>
      </c>
      <c r="Q44">
        <v>156.12072277199999</v>
      </c>
      <c r="R44" t="s">
        <v>2394</v>
      </c>
      <c r="S44" s="32">
        <f>VAR(F43:F44)</f>
        <v>0.44477081517181494</v>
      </c>
      <c r="T44" s="32">
        <f>VAR(G43:G44)</f>
        <v>4.5933257127944202E-2</v>
      </c>
      <c r="U44" s="32">
        <f>VAR(H43:H44)</f>
        <v>1.097575204546736</v>
      </c>
      <c r="Y44" s="1"/>
      <c r="Z44">
        <v>14958</v>
      </c>
      <c r="AA44">
        <v>554031</v>
      </c>
      <c r="AB44" s="29">
        <v>40039</v>
      </c>
      <c r="AC44" t="s">
        <v>1949</v>
      </c>
      <c r="AD44">
        <v>1</v>
      </c>
      <c r="AE44" s="56">
        <v>-46.275940248271496</v>
      </c>
      <c r="AF44" s="56">
        <v>-6.7457628280739685</v>
      </c>
      <c r="AG44" s="56">
        <f t="shared" si="20"/>
        <v>7.6901623763202522</v>
      </c>
      <c r="AH44" s="60">
        <v>37.810770086147542</v>
      </c>
      <c r="AI44" s="60">
        <v>-29.019044982613153</v>
      </c>
      <c r="AJ44" s="60">
        <v>10.248375297737704</v>
      </c>
      <c r="AK44" s="60">
        <v>9.3738498413767353</v>
      </c>
      <c r="AL44">
        <v>41.950896540499997</v>
      </c>
      <c r="AM44">
        <v>-72.303124565399997</v>
      </c>
      <c r="AN44" t="s">
        <v>2475</v>
      </c>
      <c r="AO44" t="s">
        <v>2399</v>
      </c>
      <c r="AP44">
        <v>899.83970987999999</v>
      </c>
      <c r="AQ44" t="s">
        <v>2382</v>
      </c>
      <c r="AR44" s="32">
        <f>VAR(AE43:AE44)</f>
        <v>8.0455846442290575</v>
      </c>
      <c r="AS44" s="32">
        <f t="shared" ref="AS44:AT44" si="27">VAR(AF43:AF44)</f>
        <v>0.21634317191243554</v>
      </c>
      <c r="AT44" s="32">
        <f t="shared" si="27"/>
        <v>0.78241528012157513</v>
      </c>
      <c r="AU44" s="28">
        <f>VAR(AI43:AI44)</f>
        <v>2.0108073376486937</v>
      </c>
      <c r="AV44" s="28">
        <f>VAR(AK43:AK44)</f>
        <v>0.14451960620496979</v>
      </c>
      <c r="AX44" t="s">
        <v>2478</v>
      </c>
      <c r="AY44" s="29">
        <v>39668</v>
      </c>
      <c r="AZ44" t="s">
        <v>2384</v>
      </c>
      <c r="BA44" t="s">
        <v>2477</v>
      </c>
      <c r="BB44">
        <v>524281</v>
      </c>
      <c r="BC44">
        <v>-16.638639890848534</v>
      </c>
      <c r="BD44">
        <v>-3.3864289125027001</v>
      </c>
      <c r="BE44" s="28">
        <f t="shared" si="5"/>
        <v>10.452791409173066</v>
      </c>
      <c r="BF44" s="32">
        <f>VAR(BC43:BC44)</f>
        <v>6.7964398639717982E-2</v>
      </c>
      <c r="BG44" s="32">
        <f>VAR(BD43:BD44)</f>
        <v>8.9681107132762346E-3</v>
      </c>
      <c r="BH44" s="32">
        <f>VAR(BE43:BE44)</f>
        <v>0.24691065361179573</v>
      </c>
    </row>
    <row r="45" spans="1:60" s="28" customFormat="1" ht="15.6">
      <c r="A45" s="28">
        <v>14957</v>
      </c>
      <c r="B45" s="28">
        <v>556171</v>
      </c>
      <c r="C45" s="46">
        <v>40069</v>
      </c>
      <c r="D45" s="28" t="s">
        <v>1949</v>
      </c>
      <c r="E45" s="28">
        <v>2</v>
      </c>
      <c r="F45" s="47">
        <v>-42.839819937444162</v>
      </c>
      <c r="G45" s="47">
        <v>-6.2569100420242592</v>
      </c>
      <c r="H45" s="47">
        <f t="shared" si="2"/>
        <v>7.2154603987499115</v>
      </c>
      <c r="I45" s="50">
        <v>41.824649788879668</v>
      </c>
      <c r="J45" s="50">
        <v>-26.007427013772176</v>
      </c>
      <c r="K45" s="50">
        <v>12.025941869850623</v>
      </c>
      <c r="L45" s="50">
        <v>8.5143069296904557</v>
      </c>
      <c r="M45" s="28">
        <v>41.950896540499997</v>
      </c>
      <c r="N45" s="28">
        <v>-72.303124565399997</v>
      </c>
      <c r="O45" s="28" t="s">
        <v>2475</v>
      </c>
      <c r="P45" s="28" t="s">
        <v>2399</v>
      </c>
      <c r="Q45" s="28">
        <v>899.83970987999999</v>
      </c>
      <c r="R45" s="28" t="s">
        <v>2382</v>
      </c>
      <c r="Y45" s="49"/>
      <c r="Z45" s="28">
        <v>14959</v>
      </c>
      <c r="AA45" s="28">
        <v>549621</v>
      </c>
      <c r="AB45" s="46">
        <v>40038</v>
      </c>
      <c r="AC45" s="28" t="s">
        <v>1999</v>
      </c>
      <c r="AD45" s="28">
        <v>1</v>
      </c>
      <c r="AE45" s="47">
        <v>-50.520609640494364</v>
      </c>
      <c r="AF45" s="47">
        <v>-7.8241982509420493</v>
      </c>
      <c r="AG45" s="47">
        <f t="shared" si="20"/>
        <v>12.072976367042031</v>
      </c>
      <c r="AH45" s="50">
        <v>32.788741802714114</v>
      </c>
      <c r="AI45" s="50">
        <v>-25.62033661046037</v>
      </c>
      <c r="AJ45" s="50">
        <v>9.1176864429734632</v>
      </c>
      <c r="AK45" s="50">
        <v>9.649809447606291</v>
      </c>
      <c r="AL45" s="28">
        <v>41.891229235200001</v>
      </c>
      <c r="AM45" s="28">
        <v>-72.662101558499998</v>
      </c>
      <c r="AN45" s="28" t="s">
        <v>2479</v>
      </c>
      <c r="AO45" s="28" t="s">
        <v>2410</v>
      </c>
      <c r="AP45" s="28">
        <v>32.860670288500003</v>
      </c>
      <c r="AQ45" s="28" t="s">
        <v>2394</v>
      </c>
      <c r="AX45" s="28" t="s">
        <v>2480</v>
      </c>
      <c r="AY45" s="46">
        <v>39672</v>
      </c>
      <c r="AZ45" s="28" t="s">
        <v>2384</v>
      </c>
      <c r="BA45" s="28" t="s">
        <v>2481</v>
      </c>
      <c r="BB45" s="28">
        <v>526581</v>
      </c>
      <c r="BC45" s="28">
        <v>-38.711579990646186</v>
      </c>
      <c r="BD45" s="28">
        <v>-6.094679009916522</v>
      </c>
      <c r="BE45" s="28">
        <f t="shared" si="5"/>
        <v>10.04585208868599</v>
      </c>
    </row>
    <row r="46" spans="1:60" s="28" customFormat="1" ht="15.6">
      <c r="A46" s="28">
        <v>14957</v>
      </c>
      <c r="B46" s="28">
        <v>556511</v>
      </c>
      <c r="C46" s="46">
        <v>40069</v>
      </c>
      <c r="D46" s="28" t="s">
        <v>1949</v>
      </c>
      <c r="E46" s="28">
        <v>2</v>
      </c>
      <c r="F46" s="47">
        <v>-42.264560275187655</v>
      </c>
      <c r="G46" s="47">
        <v>-6.0879738468460438</v>
      </c>
      <c r="H46" s="47">
        <f t="shared" si="2"/>
        <v>6.4392304995806953</v>
      </c>
      <c r="I46" s="50">
        <v>26.840772972534886</v>
      </c>
      <c r="J46" s="50">
        <v>-27.013648594041211</v>
      </c>
      <c r="K46" s="50">
        <v>6.9147958215261633</v>
      </c>
      <c r="L46" s="50">
        <v>8.8362261696416269</v>
      </c>
      <c r="M46" s="28">
        <v>41.950896540499997</v>
      </c>
      <c r="N46" s="28">
        <v>-72.303124565399997</v>
      </c>
      <c r="O46" s="28" t="s">
        <v>2475</v>
      </c>
      <c r="P46" s="28" t="s">
        <v>2399</v>
      </c>
      <c r="Q46" s="28">
        <v>899.83970987999999</v>
      </c>
      <c r="R46" s="28" t="s">
        <v>2382</v>
      </c>
      <c r="S46" s="28">
        <f>VAR(F45:F46)</f>
        <v>0.16546183950973498</v>
      </c>
      <c r="T46" s="28">
        <f>VAR(G45:G46)</f>
        <v>1.4269719020646034E-2</v>
      </c>
      <c r="U46" s="28">
        <f>VAR(H45:H46)</f>
        <v>0.30126642818212579</v>
      </c>
      <c r="V46">
        <f>VAR(J45:J46)</f>
        <v>0.50624093429955663</v>
      </c>
      <c r="W46">
        <f>VAR(L45:L46)</f>
        <v>5.1815998525369875E-2</v>
      </c>
      <c r="Y46" s="49"/>
      <c r="Z46" s="28">
        <v>14960</v>
      </c>
      <c r="AA46" s="28">
        <v>551861</v>
      </c>
      <c r="AB46" s="46">
        <v>40086</v>
      </c>
      <c r="AC46" s="28" t="s">
        <v>1999</v>
      </c>
      <c r="AD46" s="28">
        <v>2</v>
      </c>
      <c r="AE46" s="47">
        <v>-46.816939113227079</v>
      </c>
      <c r="AF46" s="47">
        <v>-7.4864227216657753</v>
      </c>
      <c r="AG46" s="47">
        <f t="shared" si="20"/>
        <v>13.074442660099123</v>
      </c>
      <c r="AH46" s="48"/>
      <c r="AI46" s="48"/>
      <c r="AJ46" s="48"/>
      <c r="AK46" s="48"/>
      <c r="AL46" s="28">
        <v>41.891229235200001</v>
      </c>
      <c r="AM46" s="28">
        <v>-72.662101558499998</v>
      </c>
      <c r="AN46" s="28" t="s">
        <v>2479</v>
      </c>
      <c r="AO46" s="28" t="s">
        <v>2410</v>
      </c>
      <c r="AP46" s="28">
        <v>32.860670288500003</v>
      </c>
      <c r="AQ46" s="28" t="s">
        <v>2394</v>
      </c>
      <c r="AR46" s="28">
        <f>VAR(AE45:AE46)</f>
        <v>6.8585876872741629</v>
      </c>
      <c r="AS46" s="28">
        <f t="shared" ref="AS46:AT46" si="28">VAR(AF45:AF46)</f>
        <v>5.7046154088933543E-2</v>
      </c>
      <c r="AT46" s="28">
        <f t="shared" si="28"/>
        <v>0.50146736806475678</v>
      </c>
      <c r="AX46" s="28" t="s">
        <v>2482</v>
      </c>
      <c r="AY46" s="46">
        <v>39672</v>
      </c>
      <c r="AZ46" s="28" t="s">
        <v>2384</v>
      </c>
      <c r="BA46" s="28" t="s">
        <v>2481</v>
      </c>
      <c r="BB46" s="28">
        <v>526581</v>
      </c>
      <c r="BC46" s="28">
        <v>-38.538033347206031</v>
      </c>
      <c r="BD46" s="28">
        <v>-6.1798763251578555</v>
      </c>
      <c r="BE46" s="28">
        <f t="shared" si="5"/>
        <v>10.900977254056812</v>
      </c>
      <c r="BF46" s="28">
        <f>VAR(BC45:BC46)</f>
        <v>1.5059218724672054E-2</v>
      </c>
      <c r="BG46" s="28">
        <f>VAR(BD45:BD46)</f>
        <v>3.6292912621655746E-3</v>
      </c>
      <c r="BH46" s="28">
        <f>VAR(BE45:BE46)</f>
        <v>0.36561952422523791</v>
      </c>
    </row>
    <row r="47" spans="1:60" ht="15.6">
      <c r="A47">
        <v>14959</v>
      </c>
      <c r="B47">
        <v>543931</v>
      </c>
      <c r="C47" s="29">
        <v>40038</v>
      </c>
      <c r="D47" t="s">
        <v>1999</v>
      </c>
      <c r="E47">
        <v>1</v>
      </c>
      <c r="F47" s="56">
        <v>-50.707902136210429</v>
      </c>
      <c r="G47" s="56">
        <v>-8.0458197757158718</v>
      </c>
      <c r="H47" s="56">
        <f t="shared" si="2"/>
        <v>13.658656069516546</v>
      </c>
      <c r="I47" s="57"/>
      <c r="J47" s="57"/>
      <c r="K47" s="57"/>
      <c r="L47" s="57"/>
      <c r="M47">
        <v>41.891229235200001</v>
      </c>
      <c r="N47">
        <v>-72.662101558499998</v>
      </c>
      <c r="O47" t="s">
        <v>2479</v>
      </c>
      <c r="P47" t="s">
        <v>2410</v>
      </c>
      <c r="Q47">
        <v>32.860670288500003</v>
      </c>
      <c r="R47" t="s">
        <v>2394</v>
      </c>
      <c r="Y47" s="1"/>
      <c r="Z47">
        <v>14965</v>
      </c>
      <c r="AA47">
        <v>549631</v>
      </c>
      <c r="AB47" s="29">
        <v>40038</v>
      </c>
      <c r="AC47" t="s">
        <v>2024</v>
      </c>
      <c r="AD47">
        <v>1</v>
      </c>
      <c r="AE47" s="56">
        <v>-50.912132765420289</v>
      </c>
      <c r="AF47" s="56">
        <v>-8.2109414152461415</v>
      </c>
      <c r="AG47" s="56">
        <f t="shared" si="20"/>
        <v>14.775398556548843</v>
      </c>
      <c r="AH47" s="60">
        <v>39.038477560401248</v>
      </c>
      <c r="AI47" s="60">
        <v>-28.702614555749818</v>
      </c>
      <c r="AJ47" s="60">
        <v>10.762051313362999</v>
      </c>
      <c r="AK47" s="60">
        <v>7.9350352556851869</v>
      </c>
      <c r="AL47">
        <v>41.844476915100003</v>
      </c>
      <c r="AM47">
        <v>-72.631995898100001</v>
      </c>
      <c r="AN47" t="s">
        <v>2479</v>
      </c>
      <c r="AO47" t="s">
        <v>2410</v>
      </c>
      <c r="AP47">
        <v>32.860670288500003</v>
      </c>
      <c r="AQ47" t="s">
        <v>2394</v>
      </c>
      <c r="AR47" s="32"/>
      <c r="AS47" s="32"/>
      <c r="AT47" s="32"/>
      <c r="AX47" t="s">
        <v>2483</v>
      </c>
      <c r="AY47" s="29">
        <v>39674</v>
      </c>
      <c r="AZ47" t="s">
        <v>2384</v>
      </c>
      <c r="BA47" t="s">
        <v>2484</v>
      </c>
      <c r="BB47">
        <v>521451</v>
      </c>
      <c r="BC47">
        <v>-81.440689004442646</v>
      </c>
      <c r="BD47">
        <v>-11.5636001654974</v>
      </c>
      <c r="BE47" s="28">
        <f t="shared" si="5"/>
        <v>11.068112319536553</v>
      </c>
      <c r="BF47" s="32"/>
      <c r="BG47" s="32"/>
      <c r="BH47" s="32"/>
    </row>
    <row r="48" spans="1:60" ht="15.6">
      <c r="A48">
        <v>14959</v>
      </c>
      <c r="B48">
        <v>549621</v>
      </c>
      <c r="C48" s="29">
        <v>40038</v>
      </c>
      <c r="D48" t="s">
        <v>1999</v>
      </c>
      <c r="E48">
        <v>1</v>
      </c>
      <c r="F48" s="56">
        <v>-50.520609640494364</v>
      </c>
      <c r="G48" s="56">
        <v>-7.8241982509420493</v>
      </c>
      <c r="H48" s="56">
        <f t="shared" si="2"/>
        <v>12.072976367042031</v>
      </c>
      <c r="I48" s="60">
        <v>32.788741802714114</v>
      </c>
      <c r="J48" s="60">
        <v>-25.62033661046037</v>
      </c>
      <c r="K48" s="60">
        <v>9.1176864429734632</v>
      </c>
      <c r="L48" s="60">
        <v>9.649809447606291</v>
      </c>
      <c r="M48">
        <v>41.891229235200001</v>
      </c>
      <c r="N48">
        <v>-72.662101558499998</v>
      </c>
      <c r="O48" t="s">
        <v>2479</v>
      </c>
      <c r="P48" t="s">
        <v>2410</v>
      </c>
      <c r="Q48">
        <v>32.860670288500003</v>
      </c>
      <c r="R48" t="s">
        <v>2394</v>
      </c>
      <c r="S48" s="32">
        <f>VAR(F47:F48)</f>
        <v>1.753923947577609E-2</v>
      </c>
      <c r="T48" s="32">
        <f>VAR(G47:G48)</f>
        <v>2.4558050121537001E-2</v>
      </c>
      <c r="U48" s="32">
        <f>VAR(H47:H48)</f>
        <v>1.2571900594198329</v>
      </c>
      <c r="Y48" s="1"/>
      <c r="Z48">
        <v>14966</v>
      </c>
      <c r="AA48">
        <v>544281</v>
      </c>
      <c r="AB48" s="29">
        <v>40086</v>
      </c>
      <c r="AC48" t="s">
        <v>2024</v>
      </c>
      <c r="AD48">
        <v>2</v>
      </c>
      <c r="AE48" s="56">
        <v>-46.413418599338854</v>
      </c>
      <c r="AF48" s="56">
        <v>-7.2072895270700963</v>
      </c>
      <c r="AG48" s="56">
        <f t="shared" si="20"/>
        <v>11.244897617221916</v>
      </c>
      <c r="AH48" s="60">
        <v>23.883353254075733</v>
      </c>
      <c r="AI48" s="60">
        <v>-23.851846459818535</v>
      </c>
      <c r="AJ48" s="60">
        <v>6.688500832531556</v>
      </c>
      <c r="AK48" s="60">
        <v>8.6152892974491273</v>
      </c>
      <c r="AL48">
        <v>41.844476915100003</v>
      </c>
      <c r="AM48">
        <v>-72.631995898100001</v>
      </c>
      <c r="AN48" t="s">
        <v>2479</v>
      </c>
      <c r="AO48" t="s">
        <v>2410</v>
      </c>
      <c r="AP48">
        <v>32.860670288500003</v>
      </c>
      <c r="AQ48" t="s">
        <v>2394</v>
      </c>
      <c r="AR48" s="32">
        <f>VAR(AE47:AE48)</f>
        <v>10.119214574050888</v>
      </c>
      <c r="AS48" s="32">
        <f t="shared" ref="AS48:AT48" si="29">VAR(AF47:AF48)</f>
        <v>0.50365855631967038</v>
      </c>
      <c r="AT48" s="32">
        <f t="shared" si="29"/>
        <v>6.232218441294151</v>
      </c>
      <c r="AU48" s="28">
        <f>VAR(AI47:AI48)</f>
        <v>11.764975560252402</v>
      </c>
      <c r="AV48" s="28">
        <f>VAR(AK47:AK48)</f>
        <v>0.23137278066808842</v>
      </c>
      <c r="AX48" t="s">
        <v>2485</v>
      </c>
      <c r="AY48" s="29">
        <v>39674</v>
      </c>
      <c r="AZ48" t="s">
        <v>2384</v>
      </c>
      <c r="BA48" t="s">
        <v>2484</v>
      </c>
      <c r="BB48">
        <v>521451</v>
      </c>
      <c r="BC48">
        <v>-81.544119168984778</v>
      </c>
      <c r="BD48">
        <v>-11.559717165027275</v>
      </c>
      <c r="BE48" s="28">
        <f t="shared" si="5"/>
        <v>10.933618151233418</v>
      </c>
      <c r="BF48" s="32">
        <f>VAR(BC47:BC48)</f>
        <v>5.3488994686062778E-3</v>
      </c>
      <c r="BG48" s="32">
        <f>VAR(BD47:BD48)</f>
        <v>7.5388463254968559E-6</v>
      </c>
      <c r="BH48" s="32">
        <f>VAR(BE47:BE48)</f>
        <v>9.0443406537760156E-3</v>
      </c>
    </row>
    <row r="49" spans="1:60" s="28" customFormat="1" ht="15.6">
      <c r="A49" s="28">
        <v>14961</v>
      </c>
      <c r="B49" s="28">
        <v>555181</v>
      </c>
      <c r="C49" s="46">
        <v>40050</v>
      </c>
      <c r="D49" s="28" t="s">
        <v>1937</v>
      </c>
      <c r="E49" s="28">
        <v>1</v>
      </c>
      <c r="F49" s="47">
        <v>-43.279398633764437</v>
      </c>
      <c r="G49" s="47">
        <v>-6.7033811737156794</v>
      </c>
      <c r="H49" s="47">
        <f t="shared" si="2"/>
        <v>10.347650755960998</v>
      </c>
      <c r="I49" s="50">
        <v>34.895743150773107</v>
      </c>
      <c r="J49" s="50">
        <v>-25.517143697994531</v>
      </c>
      <c r="K49" s="50">
        <v>9.4884748519495812</v>
      </c>
      <c r="L49" s="50">
        <v>11.767944786581346</v>
      </c>
      <c r="M49" s="28">
        <v>41.782704257200002</v>
      </c>
      <c r="N49" s="28">
        <v>-71.895880612699997</v>
      </c>
      <c r="O49" s="28" t="s">
        <v>2486</v>
      </c>
      <c r="P49" s="28" t="s">
        <v>2410</v>
      </c>
      <c r="Q49" s="28">
        <v>32.860670288500003</v>
      </c>
      <c r="R49" s="28" t="s">
        <v>2394</v>
      </c>
      <c r="Y49" s="49"/>
      <c r="Z49" s="28">
        <v>14975</v>
      </c>
      <c r="AA49" s="28">
        <v>556341</v>
      </c>
      <c r="AB49" s="46">
        <v>40068</v>
      </c>
      <c r="AC49" s="28" t="s">
        <v>1841</v>
      </c>
      <c r="AD49" s="28">
        <v>2</v>
      </c>
      <c r="AE49" s="47">
        <v>-48.760417055186046</v>
      </c>
      <c r="AF49" s="47">
        <v>-7.7361031384608845</v>
      </c>
      <c r="AG49" s="47">
        <f t="shared" si="20"/>
        <v>13.12840805250103</v>
      </c>
      <c r="AH49" s="50">
        <v>39.015878442427265</v>
      </c>
      <c r="AI49" s="50">
        <v>-29.662913360531189</v>
      </c>
      <c r="AJ49" s="50">
        <v>10.930236334268493</v>
      </c>
      <c r="AK49" s="50">
        <v>8.635751930393992</v>
      </c>
      <c r="AL49" s="28">
        <v>41.880463678700004</v>
      </c>
      <c r="AM49" s="28">
        <v>-73.497017514899994</v>
      </c>
      <c r="AN49" s="28" t="s">
        <v>2487</v>
      </c>
      <c r="AO49" s="28" t="s">
        <v>2405</v>
      </c>
      <c r="AP49" s="28">
        <v>1067.5044074299999</v>
      </c>
      <c r="AQ49" s="28" t="s">
        <v>2382</v>
      </c>
      <c r="AX49" s="28" t="s">
        <v>2488</v>
      </c>
      <c r="AY49" s="46">
        <v>39679</v>
      </c>
      <c r="AZ49" s="28" t="s">
        <v>2384</v>
      </c>
      <c r="BA49" s="28" t="s">
        <v>2489</v>
      </c>
      <c r="BB49" s="28">
        <v>526361</v>
      </c>
      <c r="BC49" s="28">
        <v>-118.64551824452201</v>
      </c>
      <c r="BD49" s="28">
        <v>-15.770390385372869</v>
      </c>
      <c r="BE49" s="28">
        <f t="shared" si="5"/>
        <v>7.5176048384609402</v>
      </c>
    </row>
    <row r="50" spans="1:60" s="28" customFormat="1" ht="15.6">
      <c r="A50" s="28">
        <v>14961</v>
      </c>
      <c r="B50" s="28">
        <v>555211</v>
      </c>
      <c r="C50" s="46">
        <v>40050</v>
      </c>
      <c r="D50" s="28" t="s">
        <v>1937</v>
      </c>
      <c r="E50" s="28">
        <v>1</v>
      </c>
      <c r="F50" s="47">
        <v>-43.066300744559271</v>
      </c>
      <c r="G50" s="47">
        <v>-6.347869191809778</v>
      </c>
      <c r="H50" s="47">
        <f t="shared" si="2"/>
        <v>7.7166527899189532</v>
      </c>
      <c r="I50" s="50">
        <v>44.157878962609033</v>
      </c>
      <c r="J50" s="50">
        <v>-24.867808390982226</v>
      </c>
      <c r="K50" s="50">
        <v>12.95898538231827</v>
      </c>
      <c r="L50" s="50">
        <v>11.013697765742652</v>
      </c>
      <c r="M50" s="28">
        <v>41.782704257200002</v>
      </c>
      <c r="N50" s="28">
        <v>-71.895880612699997</v>
      </c>
      <c r="O50" s="28" t="s">
        <v>2486</v>
      </c>
      <c r="P50" s="28" t="s">
        <v>2410</v>
      </c>
      <c r="Q50" s="28">
        <v>32.860670288500003</v>
      </c>
      <c r="R50" s="28" t="s">
        <v>2394</v>
      </c>
      <c r="S50" s="28">
        <f>VAR(F49:F50)</f>
        <v>2.2705355191848561E-2</v>
      </c>
      <c r="T50" s="28">
        <f>VAR(G49:G50)</f>
        <v>6.3194384639330969E-2</v>
      </c>
      <c r="U50" s="28">
        <f>VAR(H49:H50)</f>
        <v>3.4610751486586651</v>
      </c>
      <c r="V50">
        <f>VAR(J49:J50)</f>
        <v>0.21081817046638171</v>
      </c>
      <c r="W50">
        <f>VAR(L49:L50)</f>
        <v>0.2844442842220225</v>
      </c>
      <c r="Y50" s="49"/>
      <c r="Z50" s="28">
        <v>14976</v>
      </c>
      <c r="AA50" s="28">
        <v>555481</v>
      </c>
      <c r="AB50" s="46">
        <v>40041</v>
      </c>
      <c r="AC50" s="28" t="s">
        <v>1841</v>
      </c>
      <c r="AD50" s="28">
        <v>1</v>
      </c>
      <c r="AE50" s="47">
        <v>-51.51321494113315</v>
      </c>
      <c r="AF50" s="47">
        <v>-7.8445111284359825</v>
      </c>
      <c r="AG50" s="47">
        <f t="shared" si="20"/>
        <v>11.242874086354711</v>
      </c>
      <c r="AH50" s="50">
        <v>29.19369297819896</v>
      </c>
      <c r="AI50" s="50">
        <v>-27.425654969562935</v>
      </c>
      <c r="AJ50" s="50">
        <v>7.5430742089524205</v>
      </c>
      <c r="AK50" s="50">
        <v>10.11439437463652</v>
      </c>
      <c r="AL50" s="28">
        <v>41.880463678700004</v>
      </c>
      <c r="AM50" s="28">
        <v>-73.497017514899994</v>
      </c>
      <c r="AN50" s="28" t="s">
        <v>2490</v>
      </c>
      <c r="AO50" s="28" t="s">
        <v>2405</v>
      </c>
      <c r="AP50" s="28">
        <v>1067.5044074299999</v>
      </c>
      <c r="AQ50" s="28" t="s">
        <v>2382</v>
      </c>
      <c r="AR50" s="28">
        <f>VAR(AE49:AE50)</f>
        <v>3.788948100437421</v>
      </c>
      <c r="AS50" s="28">
        <f t="shared" ref="AS50:AT50" si="30">VAR(AF49:AF50)</f>
        <v>5.8761461452204785E-3</v>
      </c>
      <c r="AT50" s="28">
        <f t="shared" si="30"/>
        <v>1.7776191687457341</v>
      </c>
      <c r="AU50" s="28">
        <f>VAR(AI49:AI50)</f>
        <v>2.5026625539789302</v>
      </c>
      <c r="AV50" s="28">
        <f>VAR(AK49:AK50)</f>
        <v>1.0931917389577586</v>
      </c>
      <c r="AX50" s="28" t="s">
        <v>2491</v>
      </c>
      <c r="AY50" s="46">
        <v>39679</v>
      </c>
      <c r="AZ50" s="28" t="s">
        <v>2384</v>
      </c>
      <c r="BA50" s="28" t="s">
        <v>2489</v>
      </c>
      <c r="BB50" s="28">
        <v>526361</v>
      </c>
      <c r="BC50" s="28">
        <v>-118.57396043833756</v>
      </c>
      <c r="BD50" s="28">
        <v>-15.782266894384406</v>
      </c>
      <c r="BE50" s="28">
        <f t="shared" si="5"/>
        <v>7.6841747167376866</v>
      </c>
      <c r="BF50" s="28">
        <f>VAR(BC49:BC50)</f>
        <v>2.5602598129652234E-3</v>
      </c>
      <c r="BG50" s="28">
        <f>VAR(BD49:BD50)</f>
        <v>7.0525733150569354E-5</v>
      </c>
      <c r="BH50" s="28">
        <f>VAR(BE49:BE50)</f>
        <v>1.3872762174565057E-2</v>
      </c>
    </row>
    <row r="51" spans="1:60" ht="15.6">
      <c r="A51">
        <v>14966</v>
      </c>
      <c r="B51">
        <v>544281</v>
      </c>
      <c r="C51" s="29">
        <v>40086</v>
      </c>
      <c r="D51" t="s">
        <v>2024</v>
      </c>
      <c r="E51">
        <v>2</v>
      </c>
      <c r="F51" s="56">
        <v>-46.413418599338854</v>
      </c>
      <c r="G51" s="56">
        <v>-7.2072895270700963</v>
      </c>
      <c r="H51" s="56">
        <f t="shared" si="2"/>
        <v>11.244897617221916</v>
      </c>
      <c r="I51" s="60">
        <v>23.883353254075733</v>
      </c>
      <c r="J51" s="60">
        <v>-23.851846459818535</v>
      </c>
      <c r="K51" s="60">
        <v>6.688500832531556</v>
      </c>
      <c r="L51" s="60">
        <v>8.6152892974491273</v>
      </c>
      <c r="M51">
        <v>41.844476915100003</v>
      </c>
      <c r="N51">
        <v>-72.631995898100001</v>
      </c>
      <c r="O51" t="s">
        <v>2479</v>
      </c>
      <c r="P51" t="s">
        <v>2410</v>
      </c>
      <c r="Q51">
        <v>32.860670288500003</v>
      </c>
      <c r="R51" t="s">
        <v>2394</v>
      </c>
      <c r="Y51" s="1"/>
      <c r="Z51">
        <v>9920</v>
      </c>
      <c r="AA51">
        <v>521001</v>
      </c>
      <c r="AB51" s="29">
        <v>39643</v>
      </c>
      <c r="AC51" t="s">
        <v>2492</v>
      </c>
      <c r="AD51">
        <v>1</v>
      </c>
      <c r="AE51" s="56">
        <v>-37.707810275565947</v>
      </c>
      <c r="AF51" s="56">
        <v>-6.1666670725206343</v>
      </c>
      <c r="AG51" s="56">
        <f t="shared" si="20"/>
        <v>11.625526304599127</v>
      </c>
      <c r="AH51" s="60"/>
      <c r="AI51" s="60"/>
      <c r="AJ51" s="60"/>
      <c r="AK51" s="60"/>
      <c r="AL51">
        <v>39.358843504200003</v>
      </c>
      <c r="AM51">
        <v>-75.6754941624</v>
      </c>
      <c r="AN51" t="s">
        <v>2493</v>
      </c>
      <c r="AO51" t="s">
        <v>2388</v>
      </c>
      <c r="AP51">
        <v>2626.3894298800001</v>
      </c>
      <c r="AQ51" t="s">
        <v>2382</v>
      </c>
      <c r="AR51" s="32"/>
      <c r="AS51" s="32"/>
      <c r="AT51" s="32"/>
      <c r="AX51" t="s">
        <v>2494</v>
      </c>
      <c r="AY51" s="29">
        <v>39680</v>
      </c>
      <c r="AZ51" t="s">
        <v>2384</v>
      </c>
      <c r="BA51" t="s">
        <v>2495</v>
      </c>
      <c r="BB51">
        <v>531501</v>
      </c>
      <c r="BC51">
        <v>-124.8428813915005</v>
      </c>
      <c r="BD51">
        <v>-16.506366989336978</v>
      </c>
      <c r="BE51" s="28">
        <f t="shared" si="5"/>
        <v>7.2080545231953295</v>
      </c>
      <c r="BF51" s="32"/>
      <c r="BG51" s="32"/>
      <c r="BH51" s="32"/>
    </row>
    <row r="52" spans="1:60" ht="15.6">
      <c r="A52">
        <v>14966</v>
      </c>
      <c r="B52">
        <v>556791</v>
      </c>
      <c r="C52" s="29">
        <v>40086</v>
      </c>
      <c r="D52" t="s">
        <v>2024</v>
      </c>
      <c r="E52">
        <v>2</v>
      </c>
      <c r="F52" s="56">
        <v>-46.184723302351422</v>
      </c>
      <c r="G52" s="56">
        <v>-7.7694544723611036</v>
      </c>
      <c r="H52" s="56">
        <f t="shared" si="2"/>
        <v>15.970912476537407</v>
      </c>
      <c r="I52" s="60">
        <v>29.965610051297421</v>
      </c>
      <c r="J52" s="60">
        <v>-23.669188604858633</v>
      </c>
      <c r="K52" s="60">
        <v>8.4323381428852464</v>
      </c>
      <c r="L52" s="60">
        <v>9.3155022945383905</v>
      </c>
      <c r="M52">
        <v>41.844476915100003</v>
      </c>
      <c r="N52">
        <v>-72.631995898100001</v>
      </c>
      <c r="O52" t="s">
        <v>2479</v>
      </c>
      <c r="P52" t="s">
        <v>2410</v>
      </c>
      <c r="Q52">
        <v>32.860670288500003</v>
      </c>
      <c r="R52" t="s">
        <v>2394</v>
      </c>
      <c r="S52" s="32">
        <f>VAR(F51:F52)</f>
        <v>2.6150769432084879E-2</v>
      </c>
      <c r="T52" s="32">
        <f>VAR(G51:G52)</f>
        <v>0.15801471285702065</v>
      </c>
      <c r="U52" s="32">
        <f>VAR(H51:H52)</f>
        <v>11.167608225235426</v>
      </c>
      <c r="V52">
        <f>VAR(J51:J52)</f>
        <v>1.6681945989276428E-2</v>
      </c>
      <c r="W52">
        <f>VAR(L51:L52)</f>
        <v>0.24514912064636427</v>
      </c>
      <c r="Y52" s="1"/>
      <c r="Z52">
        <v>10829</v>
      </c>
      <c r="AA52">
        <v>522101</v>
      </c>
      <c r="AB52" s="29">
        <v>39694</v>
      </c>
      <c r="AC52" t="s">
        <v>2492</v>
      </c>
      <c r="AD52">
        <v>2</v>
      </c>
      <c r="AE52" s="56">
        <v>-31.851743442277336</v>
      </c>
      <c r="AF52" s="56">
        <v>-4.7571188294299738</v>
      </c>
      <c r="AG52" s="56">
        <f t="shared" si="20"/>
        <v>6.2052071931624546</v>
      </c>
      <c r="AH52" s="60"/>
      <c r="AI52" s="60"/>
      <c r="AJ52" s="60"/>
      <c r="AK52" s="60"/>
      <c r="AL52">
        <v>39.358843504200003</v>
      </c>
      <c r="AM52">
        <v>-75.6754941624</v>
      </c>
      <c r="AN52" t="s">
        <v>2493</v>
      </c>
      <c r="AO52" t="s">
        <v>2388</v>
      </c>
      <c r="AP52">
        <v>2626.3894298800001</v>
      </c>
      <c r="AQ52" t="s">
        <v>2382</v>
      </c>
      <c r="AR52" s="32">
        <f>VAR(AE51:AE52)</f>
        <v>17.146759377971456</v>
      </c>
      <c r="AS52" s="32">
        <f t="shared" ref="AS52:AT52" si="31">VAR(AF51:AF52)</f>
        <v>0.99341312479996446</v>
      </c>
      <c r="AT52" s="32">
        <f t="shared" si="31"/>
        <v>14.689929634902825</v>
      </c>
      <c r="AX52" t="s">
        <v>2496</v>
      </c>
      <c r="AY52" s="29">
        <v>39680</v>
      </c>
      <c r="AZ52" t="s">
        <v>2384</v>
      </c>
      <c r="BA52" t="s">
        <v>2495</v>
      </c>
      <c r="BB52">
        <v>531501</v>
      </c>
      <c r="BC52">
        <v>-125.28999391359788</v>
      </c>
      <c r="BD52">
        <v>-16.928079204598415</v>
      </c>
      <c r="BE52" s="28">
        <f t="shared" si="5"/>
        <v>10.134639723189437</v>
      </c>
      <c r="BF52" s="32">
        <f>VAR(BC51:BC52)</f>
        <v>9.9954803708142123E-2</v>
      </c>
      <c r="BG52" s="32">
        <f>VAR(BD51:BD52)</f>
        <v>8.8920596250354089E-2</v>
      </c>
      <c r="BH52" s="32">
        <f>VAR(BE51:BE52)</f>
        <v>4.2824504664122856</v>
      </c>
    </row>
    <row r="53" spans="1:60" s="28" customFormat="1" ht="15.6">
      <c r="A53" s="28">
        <v>14975</v>
      </c>
      <c r="B53" s="28">
        <v>556181</v>
      </c>
      <c r="C53" s="46">
        <v>40068</v>
      </c>
      <c r="D53" s="28" t="s">
        <v>1841</v>
      </c>
      <c r="E53" s="28">
        <v>2</v>
      </c>
      <c r="F53" s="47">
        <v>-48.470577007522444</v>
      </c>
      <c r="G53" s="47">
        <v>-7.594795072847881</v>
      </c>
      <c r="H53" s="47">
        <f t="shared" si="2"/>
        <v>12.287783575260605</v>
      </c>
      <c r="I53" s="50">
        <v>44.316370120740224</v>
      </c>
      <c r="J53" s="50">
        <v>-29.452504582747281</v>
      </c>
      <c r="K53" s="50">
        <v>12.676086684244964</v>
      </c>
      <c r="L53" s="50">
        <v>8.883318518253148</v>
      </c>
      <c r="M53" s="28">
        <v>41.880463678700004</v>
      </c>
      <c r="N53" s="28">
        <v>-73.497017514899994</v>
      </c>
      <c r="O53" s="28" t="s">
        <v>2487</v>
      </c>
      <c r="P53" s="28" t="s">
        <v>2405</v>
      </c>
      <c r="Q53" s="28">
        <v>1067.5044074299999</v>
      </c>
      <c r="R53" s="28" t="s">
        <v>2382</v>
      </c>
      <c r="Y53" s="49"/>
      <c r="Z53" s="28">
        <v>11314</v>
      </c>
      <c r="AA53" s="28">
        <v>529551</v>
      </c>
      <c r="AB53" s="46">
        <v>39664</v>
      </c>
      <c r="AC53" s="28" t="s">
        <v>2497</v>
      </c>
      <c r="AD53" s="28">
        <v>1</v>
      </c>
      <c r="AE53" s="47">
        <v>-36.733099997700215</v>
      </c>
      <c r="AF53" s="47">
        <v>-6.0145731592675666</v>
      </c>
      <c r="AG53" s="47">
        <f t="shared" si="20"/>
        <v>11.383485276440318</v>
      </c>
      <c r="AH53" s="50"/>
      <c r="AI53" s="50"/>
      <c r="AJ53" s="50"/>
      <c r="AK53" s="50"/>
      <c r="AL53" s="28">
        <v>39.700127092099997</v>
      </c>
      <c r="AM53" s="28">
        <v>-75.633385887399996</v>
      </c>
      <c r="AN53" s="28" t="s">
        <v>2498</v>
      </c>
      <c r="AO53" s="28" t="s">
        <v>2410</v>
      </c>
      <c r="AP53" s="28">
        <v>12.9725782688</v>
      </c>
      <c r="AQ53" s="28" t="s">
        <v>2394</v>
      </c>
      <c r="AX53" s="28" t="s">
        <v>2499</v>
      </c>
      <c r="AY53" s="46">
        <v>39685</v>
      </c>
      <c r="AZ53" s="28" t="s">
        <v>2384</v>
      </c>
      <c r="BA53" s="28" t="s">
        <v>2500</v>
      </c>
      <c r="BB53" s="28">
        <v>530571</v>
      </c>
      <c r="BC53" s="28">
        <v>-51.800471250081614</v>
      </c>
      <c r="BD53" s="28">
        <v>-8.0263463948052998</v>
      </c>
      <c r="BE53" s="28">
        <f t="shared" si="5"/>
        <v>12.410299908360784</v>
      </c>
    </row>
    <row r="54" spans="1:60" s="28" customFormat="1" ht="15.6">
      <c r="A54" s="28">
        <v>14975</v>
      </c>
      <c r="B54" s="28">
        <v>556341</v>
      </c>
      <c r="C54" s="46">
        <v>40068</v>
      </c>
      <c r="D54" s="28" t="s">
        <v>1841</v>
      </c>
      <c r="E54" s="28">
        <v>2</v>
      </c>
      <c r="F54" s="47">
        <v>-48.760417055186046</v>
      </c>
      <c r="G54" s="47">
        <v>-7.7361031384608845</v>
      </c>
      <c r="H54" s="47">
        <f t="shared" si="2"/>
        <v>13.12840805250103</v>
      </c>
      <c r="I54" s="50">
        <v>39.015878442427265</v>
      </c>
      <c r="J54" s="50">
        <v>-29.662913360531189</v>
      </c>
      <c r="K54" s="50">
        <v>10.930236334268493</v>
      </c>
      <c r="L54" s="50">
        <v>8.635751930393992</v>
      </c>
      <c r="M54" s="28">
        <v>41.880463678700004</v>
      </c>
      <c r="N54" s="28">
        <v>-73.497017514899994</v>
      </c>
      <c r="O54" s="28" t="s">
        <v>2487</v>
      </c>
      <c r="P54" s="28" t="s">
        <v>2405</v>
      </c>
      <c r="Q54" s="28">
        <v>1067.5044074299999</v>
      </c>
      <c r="R54" s="28" t="s">
        <v>2382</v>
      </c>
      <c r="S54" s="28">
        <f>VAR(F53:F54)</f>
        <v>4.2003626614819746E-2</v>
      </c>
      <c r="T54" s="28">
        <f>VAR(G53:G54)</f>
        <v>9.9839847036444461E-3</v>
      </c>
      <c r="U54" s="28">
        <f>VAR(H53:H54)</f>
        <v>0.35332475586786888</v>
      </c>
      <c r="V54">
        <f>VAR(J53:J54)</f>
        <v>2.2135926884258916E-2</v>
      </c>
      <c r="W54">
        <f>VAR(L53:L54)</f>
        <v>3.0644607712112595E-2</v>
      </c>
      <c r="Y54" s="49"/>
      <c r="Z54" s="28">
        <v>11315</v>
      </c>
      <c r="AA54" s="28">
        <v>527141</v>
      </c>
      <c r="AB54" s="46">
        <v>39728</v>
      </c>
      <c r="AC54" s="28" t="s">
        <v>2497</v>
      </c>
      <c r="AD54" s="28">
        <v>2</v>
      </c>
      <c r="AE54" s="47">
        <v>-40.944899904432063</v>
      </c>
      <c r="AF54" s="47">
        <v>-6.6916266191048663</v>
      </c>
      <c r="AG54" s="47">
        <f t="shared" si="20"/>
        <v>12.588113048406868</v>
      </c>
      <c r="AH54" s="50"/>
      <c r="AI54" s="50"/>
      <c r="AJ54" s="50"/>
      <c r="AK54" s="50"/>
      <c r="AL54" s="28">
        <v>39.700127092099997</v>
      </c>
      <c r="AM54" s="28">
        <v>-75.633385887399996</v>
      </c>
      <c r="AN54" s="28" t="s">
        <v>2498</v>
      </c>
      <c r="AO54" s="28" t="s">
        <v>2410</v>
      </c>
      <c r="AP54" s="28">
        <v>12.9725782688</v>
      </c>
      <c r="AQ54" s="28" t="s">
        <v>2394</v>
      </c>
      <c r="AR54" s="28">
        <f>VAR(AE53:AE54)</f>
        <v>8.8696292271732009</v>
      </c>
      <c r="AS54" s="28">
        <f t="shared" ref="AS54:AT54" si="32">VAR(AF53:AF54)</f>
        <v>0.22920069373882901</v>
      </c>
      <c r="AT54" s="28">
        <f t="shared" si="32"/>
        <v>0.72556403449654683</v>
      </c>
      <c r="AX54" s="28" t="s">
        <v>2501</v>
      </c>
      <c r="AY54" s="46">
        <v>39685</v>
      </c>
      <c r="AZ54" s="28" t="s">
        <v>2384</v>
      </c>
      <c r="BA54" s="28" t="s">
        <v>2500</v>
      </c>
      <c r="BB54" s="28">
        <v>530571</v>
      </c>
      <c r="BC54" s="28">
        <v>-51.888844079027642</v>
      </c>
      <c r="BD54" s="28">
        <v>-8.0408221946163625</v>
      </c>
      <c r="BE54" s="28">
        <f t="shared" si="5"/>
        <v>12.437733477903258</v>
      </c>
      <c r="BF54" s="28">
        <f>VAR(BC53:BC54)</f>
        <v>3.9048784479619567E-3</v>
      </c>
      <c r="BG54" s="28">
        <f>VAR(BD53:BD54)</f>
        <v>1.0477439008498186E-4</v>
      </c>
      <c r="BH54" s="28">
        <f>VAR(BE53:BE54)</f>
        <v>3.7630036892087555E-4</v>
      </c>
    </row>
    <row r="55" spans="1:60" ht="15.6">
      <c r="A55">
        <v>10829</v>
      </c>
      <c r="B55">
        <v>522101</v>
      </c>
      <c r="C55" s="29">
        <v>39694</v>
      </c>
      <c r="D55" t="s">
        <v>2492</v>
      </c>
      <c r="E55">
        <v>2</v>
      </c>
      <c r="F55" s="56">
        <v>-31.851743442277336</v>
      </c>
      <c r="G55" s="56">
        <v>-4.7571188294299738</v>
      </c>
      <c r="H55" s="56">
        <f t="shared" si="2"/>
        <v>6.2052071931624546</v>
      </c>
      <c r="I55" s="60"/>
      <c r="J55" s="60"/>
      <c r="K55" s="60"/>
      <c r="L55" s="60"/>
      <c r="M55">
        <v>39.358843504200003</v>
      </c>
      <c r="N55">
        <v>-75.6754941624</v>
      </c>
      <c r="O55" t="s">
        <v>2493</v>
      </c>
      <c r="P55" t="s">
        <v>2388</v>
      </c>
      <c r="Q55">
        <v>2626.3894298800001</v>
      </c>
      <c r="R55" t="s">
        <v>2382</v>
      </c>
      <c r="Y55" s="1"/>
      <c r="Z55">
        <v>11316</v>
      </c>
      <c r="AA55">
        <v>525111</v>
      </c>
      <c r="AB55" s="29">
        <v>39665</v>
      </c>
      <c r="AC55" t="s">
        <v>2502</v>
      </c>
      <c r="AD55">
        <v>1</v>
      </c>
      <c r="AE55" s="56">
        <v>-32.183577362429496</v>
      </c>
      <c r="AF55" s="56">
        <v>-5.1672561938219674</v>
      </c>
      <c r="AG55" s="56">
        <f t="shared" si="20"/>
        <v>9.1544721881462436</v>
      </c>
      <c r="AH55" s="60"/>
      <c r="AI55" s="60"/>
      <c r="AJ55" s="60"/>
      <c r="AK55" s="60"/>
      <c r="AL55">
        <v>38.618166142699998</v>
      </c>
      <c r="AM55">
        <v>-75.630921638800004</v>
      </c>
      <c r="AN55" t="s">
        <v>2503</v>
      </c>
      <c r="AO55" t="s">
        <v>2410</v>
      </c>
      <c r="AP55">
        <v>12.9725782688</v>
      </c>
      <c r="AQ55" t="s">
        <v>2394</v>
      </c>
      <c r="AR55" s="32"/>
      <c r="AS55" s="32"/>
      <c r="AT55" s="32"/>
      <c r="AX55" t="s">
        <v>2504</v>
      </c>
      <c r="AY55" s="29">
        <v>39687</v>
      </c>
      <c r="AZ55" t="s">
        <v>2384</v>
      </c>
      <c r="BA55" t="s">
        <v>2505</v>
      </c>
      <c r="BB55">
        <v>523531</v>
      </c>
      <c r="BC55">
        <v>-31.149967964149781</v>
      </c>
      <c r="BD55">
        <v>-5.0331774741272364</v>
      </c>
      <c r="BE55" s="28">
        <f t="shared" si="5"/>
        <v>9.1154518288681103</v>
      </c>
      <c r="BF55" s="32"/>
      <c r="BG55" s="32"/>
      <c r="BH55" s="32"/>
    </row>
    <row r="56" spans="1:60" ht="15.6">
      <c r="A56">
        <v>10829</v>
      </c>
      <c r="B56">
        <v>532741</v>
      </c>
      <c r="C56" s="29">
        <v>39694</v>
      </c>
      <c r="D56" t="s">
        <v>2492</v>
      </c>
      <c r="E56">
        <v>2</v>
      </c>
      <c r="F56" s="56">
        <v>-31.786459854610332</v>
      </c>
      <c r="G56" s="56">
        <v>-4.867883094160308</v>
      </c>
      <c r="H56" s="56">
        <f t="shared" si="2"/>
        <v>7.156604898672132</v>
      </c>
      <c r="I56" s="60"/>
      <c r="J56" s="60"/>
      <c r="K56" s="60"/>
      <c r="L56" s="60"/>
      <c r="M56">
        <v>39.358843504200003</v>
      </c>
      <c r="N56">
        <v>-75.6754941624</v>
      </c>
      <c r="O56" t="s">
        <v>2493</v>
      </c>
      <c r="P56" t="s">
        <v>2388</v>
      </c>
      <c r="Q56">
        <v>2626.3894298800001</v>
      </c>
      <c r="R56" t="s">
        <v>2382</v>
      </c>
      <c r="S56" s="32">
        <f>VAR(F55:F56)</f>
        <v>2.1309734093376935E-3</v>
      </c>
      <c r="T56" s="32">
        <f>VAR(G55:G56)</f>
        <v>6.134361170625777E-3</v>
      </c>
      <c r="U56" s="32">
        <f>VAR(H55:H56)</f>
        <v>0.4525787970245394</v>
      </c>
      <c r="Y56" s="1"/>
      <c r="Z56">
        <v>11317</v>
      </c>
      <c r="AA56">
        <v>529331</v>
      </c>
      <c r="AB56" s="29">
        <v>39706</v>
      </c>
      <c r="AC56" t="s">
        <v>2502</v>
      </c>
      <c r="AD56">
        <v>2</v>
      </c>
      <c r="AE56" s="56">
        <v>-32.219222111153947</v>
      </c>
      <c r="AF56" s="56">
        <v>-5.1700774393766968</v>
      </c>
      <c r="AG56" s="56">
        <f t="shared" si="20"/>
        <v>9.141397403859628</v>
      </c>
      <c r="AH56" s="60"/>
      <c r="AI56" s="60"/>
      <c r="AJ56" s="60"/>
      <c r="AK56" s="60"/>
      <c r="AL56">
        <v>38.618166142699998</v>
      </c>
      <c r="AM56">
        <v>-75.630921638800004</v>
      </c>
      <c r="AN56" t="s">
        <v>2503</v>
      </c>
      <c r="AO56" t="s">
        <v>2410</v>
      </c>
      <c r="AP56">
        <v>12.9725782688</v>
      </c>
      <c r="AQ56" t="s">
        <v>2394</v>
      </c>
      <c r="AR56" s="32">
        <f>VAR(AE55:AE56)</f>
        <v>6.3527405581462171E-4</v>
      </c>
      <c r="AS56" s="32">
        <f t="shared" ref="AS56:AT56" si="33">VAR(AF55:AF56)</f>
        <v>3.9797132400402035E-6</v>
      </c>
      <c r="AT56" s="32">
        <f t="shared" si="33"/>
        <v>8.5474992070766169E-5</v>
      </c>
      <c r="AX56" t="s">
        <v>2506</v>
      </c>
      <c r="AY56" s="29">
        <v>39682</v>
      </c>
      <c r="AZ56" t="s">
        <v>2384</v>
      </c>
      <c r="BA56" t="s">
        <v>2505</v>
      </c>
      <c r="BB56">
        <v>523531</v>
      </c>
      <c r="BC56">
        <v>-31.054838353916391</v>
      </c>
      <c r="BD56">
        <v>-4.9924407673187146</v>
      </c>
      <c r="BE56" s="28">
        <f t="shared" si="5"/>
        <v>8.884687784633325</v>
      </c>
      <c r="BF56" s="32">
        <f>VAR(BC55:BC56)</f>
        <v>4.5248213715782717E-3</v>
      </c>
      <c r="BG56" s="32">
        <f>VAR(BD55:BD56)</f>
        <v>8.2973964080173385E-4</v>
      </c>
      <c r="BH56" s="32">
        <f>VAR(BE55:BE56)</f>
        <v>2.6626022055796988E-2</v>
      </c>
    </row>
    <row r="57" spans="1:60" s="28" customFormat="1" ht="15.6">
      <c r="A57" s="28">
        <v>11315</v>
      </c>
      <c r="B57" s="28">
        <v>527141</v>
      </c>
      <c r="C57" s="46">
        <v>39728</v>
      </c>
      <c r="D57" s="28" t="s">
        <v>2497</v>
      </c>
      <c r="E57" s="28">
        <v>2</v>
      </c>
      <c r="F57" s="47">
        <v>-40.944899904432063</v>
      </c>
      <c r="G57" s="47">
        <v>-6.6916266191048663</v>
      </c>
      <c r="H57" s="47">
        <f t="shared" si="2"/>
        <v>12.588113048406868</v>
      </c>
      <c r="I57" s="50"/>
      <c r="J57" s="50"/>
      <c r="K57" s="50"/>
      <c r="L57" s="50"/>
      <c r="M57" s="28">
        <v>39.700127092099997</v>
      </c>
      <c r="N57" s="28">
        <v>-75.633385887399996</v>
      </c>
      <c r="O57" s="28" t="s">
        <v>2498</v>
      </c>
      <c r="P57" s="28" t="s">
        <v>2410</v>
      </c>
      <c r="Q57" s="28">
        <v>12.9725782688</v>
      </c>
      <c r="R57" s="28" t="s">
        <v>2394</v>
      </c>
      <c r="Y57" s="49"/>
      <c r="Z57" s="28">
        <v>14215</v>
      </c>
      <c r="AA57" s="28">
        <v>542961</v>
      </c>
      <c r="AB57" s="46">
        <v>40084</v>
      </c>
      <c r="AC57" s="28" t="s">
        <v>2507</v>
      </c>
      <c r="AD57" s="28">
        <v>2</v>
      </c>
      <c r="AE57" s="47">
        <v>-37.210614880213711</v>
      </c>
      <c r="AF57" s="47">
        <v>-6.9599134717637599</v>
      </c>
      <c r="AG57" s="47">
        <f t="shared" si="20"/>
        <v>18.468692893896367</v>
      </c>
      <c r="AH57" s="50"/>
      <c r="AI57" s="50"/>
      <c r="AJ57" s="50"/>
      <c r="AK57" s="50"/>
      <c r="AL57" s="28">
        <v>39.806135108699998</v>
      </c>
      <c r="AM57" s="28">
        <v>-75.465405168199993</v>
      </c>
      <c r="AN57" s="28" t="s">
        <v>2508</v>
      </c>
      <c r="AO57" s="28" t="s">
        <v>2388</v>
      </c>
      <c r="AP57" s="28">
        <v>189.37377448800001</v>
      </c>
      <c r="AQ57" s="28" t="s">
        <v>2382</v>
      </c>
      <c r="AX57" s="28" t="s">
        <v>2509</v>
      </c>
      <c r="AY57" s="46">
        <v>39693</v>
      </c>
      <c r="AZ57" s="28" t="s">
        <v>2384</v>
      </c>
      <c r="BA57" s="28" t="s">
        <v>2510</v>
      </c>
      <c r="BB57" s="28">
        <v>530551</v>
      </c>
      <c r="BC57" s="28">
        <v>-33.879596690192955</v>
      </c>
      <c r="BD57" s="28">
        <v>-4.7845215500476419</v>
      </c>
      <c r="BE57" s="28">
        <f t="shared" si="5"/>
        <v>4.3965757101881806</v>
      </c>
    </row>
    <row r="58" spans="1:60" s="28" customFormat="1" ht="15.6">
      <c r="A58" s="28">
        <v>11315</v>
      </c>
      <c r="B58" s="28">
        <v>529711</v>
      </c>
      <c r="C58" s="46">
        <v>39728</v>
      </c>
      <c r="D58" s="28" t="s">
        <v>2497</v>
      </c>
      <c r="E58" s="28">
        <v>2</v>
      </c>
      <c r="F58" s="47">
        <v>-41.126159989331036</v>
      </c>
      <c r="G58" s="47">
        <v>-6.6837796179220303</v>
      </c>
      <c r="H58" s="47">
        <f t="shared" si="2"/>
        <v>12.344076954045207</v>
      </c>
      <c r="I58" s="50"/>
      <c r="J58" s="50"/>
      <c r="K58" s="50"/>
      <c r="L58" s="50"/>
      <c r="M58" s="28">
        <v>39.700127092099997</v>
      </c>
      <c r="N58" s="28">
        <v>-75.633385887399996</v>
      </c>
      <c r="O58" s="28" t="s">
        <v>2498</v>
      </c>
      <c r="P58" s="28" t="s">
        <v>2410</v>
      </c>
      <c r="Q58" s="28">
        <v>12.9725782688</v>
      </c>
      <c r="R58" s="28" t="s">
        <v>2394</v>
      </c>
      <c r="S58" s="28">
        <f>VAR(F57:F58)</f>
        <v>1.6427609188791478E-2</v>
      </c>
      <c r="T58" s="28">
        <f>VAR(G57:G58)</f>
        <v>3.0787713781714698E-5</v>
      </c>
      <c r="U58" s="28">
        <f>VAR(H57:H58)</f>
        <v>2.9776807675646774E-2</v>
      </c>
      <c r="Y58" s="49"/>
      <c r="Z58" s="28">
        <v>14247</v>
      </c>
      <c r="AA58" s="28">
        <v>542911</v>
      </c>
      <c r="AB58" s="46">
        <v>40043</v>
      </c>
      <c r="AC58" s="28" t="s">
        <v>2507</v>
      </c>
      <c r="AD58" s="28">
        <v>1</v>
      </c>
      <c r="AE58" s="47">
        <v>-36.219144730794206</v>
      </c>
      <c r="AF58" s="47">
        <v>-6.363633743130241</v>
      </c>
      <c r="AG58" s="47">
        <f t="shared" si="20"/>
        <v>14.689925214247722</v>
      </c>
      <c r="AH58" s="50"/>
      <c r="AI58" s="50"/>
      <c r="AJ58" s="50"/>
      <c r="AK58" s="50"/>
      <c r="AL58" s="28">
        <v>39.806135108699998</v>
      </c>
      <c r="AM58" s="28">
        <v>-75.465405168199993</v>
      </c>
      <c r="AN58" s="28" t="s">
        <v>2508</v>
      </c>
      <c r="AO58" s="28" t="s">
        <v>2388</v>
      </c>
      <c r="AP58" s="28">
        <v>189.37377448800001</v>
      </c>
      <c r="AQ58" s="28" t="s">
        <v>2382</v>
      </c>
      <c r="AR58" s="28">
        <f>VAR(AE57:AE58)</f>
        <v>0.49150652859496852</v>
      </c>
      <c r="AS58" s="28">
        <f t="shared" ref="AS58:AT58" si="34">VAR(AF57:AF58)</f>
        <v>0.17777475738963144</v>
      </c>
      <c r="AT58" s="28">
        <f t="shared" si="34"/>
        <v>7.1395425883785038</v>
      </c>
      <c r="AX58" s="28" t="s">
        <v>2511</v>
      </c>
      <c r="AY58" s="46">
        <v>39693</v>
      </c>
      <c r="AZ58" s="28" t="s">
        <v>2384</v>
      </c>
      <c r="BA58" s="28" t="s">
        <v>2510</v>
      </c>
      <c r="BB58" s="28">
        <v>530551</v>
      </c>
      <c r="BC58" s="28">
        <v>-33.813779670194684</v>
      </c>
      <c r="BD58" s="28">
        <v>-4.7908977664555445</v>
      </c>
      <c r="BE58" s="28">
        <f t="shared" si="5"/>
        <v>4.5134024614496724</v>
      </c>
      <c r="BF58" s="28">
        <f>VAR(BC57:BC58)</f>
        <v>2.1659400607263769E-3</v>
      </c>
      <c r="BG58" s="28">
        <f>VAR(BD57:BD58)</f>
        <v>2.0328067840203462E-5</v>
      </c>
      <c r="BH58" s="28">
        <f>VAR(BE57:BE58)</f>
        <v>6.8242449051572358E-3</v>
      </c>
    </row>
    <row r="59" spans="1:60" ht="15.6">
      <c r="A59">
        <v>11317</v>
      </c>
      <c r="B59">
        <v>529331</v>
      </c>
      <c r="C59" s="29">
        <v>39706</v>
      </c>
      <c r="D59" t="s">
        <v>2502</v>
      </c>
      <c r="E59">
        <v>2</v>
      </c>
      <c r="F59" s="56">
        <v>-32.219222111153947</v>
      </c>
      <c r="G59" s="56">
        <v>-5.1700774393766968</v>
      </c>
      <c r="H59" s="56">
        <f t="shared" si="2"/>
        <v>9.141397403859628</v>
      </c>
      <c r="I59" s="60"/>
      <c r="J59" s="60"/>
      <c r="K59" s="60"/>
      <c r="L59" s="60"/>
      <c r="M59">
        <v>38.618166142699998</v>
      </c>
      <c r="N59">
        <v>-75.630921638800004</v>
      </c>
      <c r="O59" t="s">
        <v>2503</v>
      </c>
      <c r="P59" t="s">
        <v>2410</v>
      </c>
      <c r="Q59">
        <v>12.9725782688</v>
      </c>
      <c r="R59" t="s">
        <v>2394</v>
      </c>
      <c r="Y59" s="1"/>
      <c r="Z59">
        <v>15753</v>
      </c>
      <c r="AA59">
        <v>542161</v>
      </c>
      <c r="AB59" s="29">
        <v>39954</v>
      </c>
      <c r="AC59" t="s">
        <v>1893</v>
      </c>
      <c r="AD59">
        <v>1</v>
      </c>
      <c r="AE59" s="56">
        <v>-15.92708957363879</v>
      </c>
      <c r="AF59" s="56">
        <v>-2.8994357174620213</v>
      </c>
      <c r="AG59" s="56">
        <f t="shared" si="20"/>
        <v>7.2683961660573804</v>
      </c>
      <c r="AH59" s="58"/>
      <c r="AI59" s="58"/>
      <c r="AJ59" s="58"/>
      <c r="AK59" s="58"/>
      <c r="AL59">
        <v>30.352434317499998</v>
      </c>
      <c r="AM59">
        <v>-84.685915577399996</v>
      </c>
      <c r="AN59" t="s">
        <v>2512</v>
      </c>
      <c r="AO59" t="s">
        <v>2410</v>
      </c>
      <c r="AP59">
        <v>323.00685894999998</v>
      </c>
      <c r="AQ59" t="s">
        <v>2394</v>
      </c>
      <c r="AR59" s="32"/>
      <c r="AS59" s="32"/>
      <c r="AT59" s="32"/>
      <c r="AX59" t="s">
        <v>2513</v>
      </c>
      <c r="AY59" s="29">
        <v>39694</v>
      </c>
      <c r="AZ59" t="s">
        <v>2384</v>
      </c>
      <c r="BA59" t="s">
        <v>2514</v>
      </c>
      <c r="BB59">
        <v>524931</v>
      </c>
      <c r="BC59">
        <v>-25.79589418025293</v>
      </c>
      <c r="BD59">
        <v>-4.2587265293467054</v>
      </c>
      <c r="BE59" s="28">
        <f t="shared" si="5"/>
        <v>8.2739180545207134</v>
      </c>
      <c r="BF59" s="32"/>
      <c r="BG59" s="32"/>
      <c r="BH59" s="32"/>
    </row>
    <row r="60" spans="1:60" ht="15.6">
      <c r="A60">
        <v>11317</v>
      </c>
      <c r="B60">
        <v>529481</v>
      </c>
      <c r="C60" s="29">
        <v>39706</v>
      </c>
      <c r="D60" t="s">
        <v>2502</v>
      </c>
      <c r="E60">
        <v>2</v>
      </c>
      <c r="F60" s="56">
        <v>-32.11649495613748</v>
      </c>
      <c r="G60" s="56">
        <v>-5.1216367039048647</v>
      </c>
      <c r="H60" s="56">
        <f t="shared" si="2"/>
        <v>8.8565986751014378</v>
      </c>
      <c r="I60" s="60"/>
      <c r="J60" s="60"/>
      <c r="K60" s="60"/>
      <c r="L60" s="60"/>
      <c r="M60">
        <v>38.618166142699998</v>
      </c>
      <c r="N60">
        <v>-75.630921638800004</v>
      </c>
      <c r="O60" t="s">
        <v>2503</v>
      </c>
      <c r="P60" t="s">
        <v>2410</v>
      </c>
      <c r="Q60">
        <v>12.9725782688</v>
      </c>
      <c r="R60" t="s">
        <v>2394</v>
      </c>
      <c r="S60" s="32">
        <f>VAR(F59:F60)</f>
        <v>5.2764341888886217E-3</v>
      </c>
      <c r="T60" s="32">
        <f>VAR(G59:G60)</f>
        <v>1.1732524265260084E-3</v>
      </c>
      <c r="U60" s="32">
        <f>VAR(H59:H60)</f>
        <v>4.0555157951140577E-2</v>
      </c>
      <c r="Y60" s="1"/>
      <c r="Z60">
        <v>15758</v>
      </c>
      <c r="AA60">
        <v>535571</v>
      </c>
      <c r="AB60" s="29">
        <v>39966</v>
      </c>
      <c r="AC60" t="s">
        <v>1893</v>
      </c>
      <c r="AD60">
        <v>2</v>
      </c>
      <c r="AE60" s="56">
        <v>-15.430727929831244</v>
      </c>
      <c r="AF60" s="56">
        <v>-3.1946706586526061</v>
      </c>
      <c r="AG60" s="56">
        <f t="shared" si="20"/>
        <v>10.126637339389605</v>
      </c>
      <c r="AH60" s="58"/>
      <c r="AI60" s="58"/>
      <c r="AJ60" s="58"/>
      <c r="AK60" s="58"/>
      <c r="AL60">
        <v>30.352434317499998</v>
      </c>
      <c r="AM60">
        <v>-84.685915577399996</v>
      </c>
      <c r="AN60" t="s">
        <v>2512</v>
      </c>
      <c r="AO60" t="s">
        <v>2410</v>
      </c>
      <c r="AP60">
        <v>323.00685894999998</v>
      </c>
      <c r="AQ60" t="s">
        <v>2394</v>
      </c>
      <c r="AR60" s="32">
        <f>VAR(AE59:AE60)</f>
        <v>0.1231874407216647</v>
      </c>
      <c r="AS60" s="32">
        <f t="shared" ref="AS60:AT60" si="35">VAR(AF59:AF60)</f>
        <v>4.3581835249904034E-2</v>
      </c>
      <c r="AT60" s="32">
        <f t="shared" si="35"/>
        <v>4.0847713024657821</v>
      </c>
      <c r="AX60" t="s">
        <v>2515</v>
      </c>
      <c r="AY60" s="29">
        <v>39694</v>
      </c>
      <c r="AZ60" t="s">
        <v>2384</v>
      </c>
      <c r="BA60" t="s">
        <v>2514</v>
      </c>
      <c r="BB60">
        <v>524931</v>
      </c>
      <c r="BC60">
        <v>-25.632388205879096</v>
      </c>
      <c r="BD60">
        <v>-4.2191295687479622</v>
      </c>
      <c r="BE60" s="28">
        <f t="shared" si="5"/>
        <v>8.1206483441046018</v>
      </c>
      <c r="BF60" s="32">
        <f>VAR(BC59:BC60)</f>
        <v>1.3367101827968407E-2</v>
      </c>
      <c r="BG60" s="32">
        <f>VAR(BD59:BD60)</f>
        <v>7.8395964432920998E-4</v>
      </c>
      <c r="BH60" s="32">
        <f>VAR(BE59:BE60)</f>
        <v>1.1745802065519353E-2</v>
      </c>
    </row>
    <row r="61" spans="1:60" s="28" customFormat="1" ht="15.6">
      <c r="A61" s="28">
        <v>14215</v>
      </c>
      <c r="B61" s="28">
        <v>522181</v>
      </c>
      <c r="C61" s="46">
        <v>40084</v>
      </c>
      <c r="D61" s="28" t="s">
        <v>2507</v>
      </c>
      <c r="E61" s="28">
        <v>2</v>
      </c>
      <c r="F61" s="47">
        <v>-37.826085200590427</v>
      </c>
      <c r="G61" s="47">
        <v>-6.6686962077886127</v>
      </c>
      <c r="H61" s="47">
        <f t="shared" si="2"/>
        <v>15.523484461718475</v>
      </c>
      <c r="I61" s="50"/>
      <c r="J61" s="50"/>
      <c r="K61" s="50"/>
      <c r="L61" s="50"/>
      <c r="M61" s="28">
        <v>39.806135108699998</v>
      </c>
      <c r="N61" s="28">
        <v>-75.465405168199993</v>
      </c>
      <c r="O61" s="28" t="s">
        <v>2508</v>
      </c>
      <c r="P61" s="28" t="s">
        <v>2388</v>
      </c>
      <c r="Q61" s="28">
        <v>189.37377448800001</v>
      </c>
      <c r="R61" s="28" t="s">
        <v>2382</v>
      </c>
      <c r="Y61" s="49"/>
      <c r="Z61" s="28">
        <v>15758</v>
      </c>
      <c r="AA61" s="28">
        <v>545111</v>
      </c>
      <c r="AB61" s="46">
        <v>39966</v>
      </c>
      <c r="AC61" s="28" t="s">
        <v>1893</v>
      </c>
      <c r="AD61" s="28">
        <v>2</v>
      </c>
      <c r="AE61" s="47">
        <v>-15.328320962742799</v>
      </c>
      <c r="AF61" s="47">
        <v>-3.254487921554583</v>
      </c>
      <c r="AG61" s="47">
        <f t="shared" si="20"/>
        <v>10.707582409693865</v>
      </c>
      <c r="AH61" s="48"/>
      <c r="AI61" s="48"/>
      <c r="AJ61" s="48"/>
      <c r="AK61" s="48"/>
      <c r="AL61" s="28">
        <v>30.352434317499998</v>
      </c>
      <c r="AM61" s="28">
        <v>-84.685915577399996</v>
      </c>
      <c r="AN61" s="28" t="s">
        <v>2512</v>
      </c>
      <c r="AO61" s="28" t="s">
        <v>2410</v>
      </c>
      <c r="AP61" s="28">
        <v>323.00685894999998</v>
      </c>
      <c r="AQ61" s="28" t="s">
        <v>2394</v>
      </c>
      <c r="AX61" s="28" t="s">
        <v>2516</v>
      </c>
      <c r="AY61" s="46">
        <v>39695</v>
      </c>
      <c r="AZ61" s="28" t="s">
        <v>2384</v>
      </c>
      <c r="BA61" s="28" t="s">
        <v>2517</v>
      </c>
      <c r="BB61" s="28">
        <v>521661</v>
      </c>
      <c r="BC61" s="28">
        <v>-47.034410591489269</v>
      </c>
      <c r="BD61" s="28">
        <v>-7.1793710782585007</v>
      </c>
      <c r="BE61" s="28">
        <f t="shared" si="5"/>
        <v>10.400558034578737</v>
      </c>
    </row>
    <row r="62" spans="1:60" s="28" customFormat="1" ht="15.6">
      <c r="A62" s="28">
        <v>14215</v>
      </c>
      <c r="B62" s="28">
        <v>542961</v>
      </c>
      <c r="C62" s="46">
        <v>40084</v>
      </c>
      <c r="D62" s="28" t="s">
        <v>2507</v>
      </c>
      <c r="E62" s="28">
        <v>2</v>
      </c>
      <c r="F62" s="47">
        <v>-37.210614880213711</v>
      </c>
      <c r="G62" s="47">
        <v>-6.9599134717637599</v>
      </c>
      <c r="H62" s="47">
        <f t="shared" si="2"/>
        <v>18.468692893896367</v>
      </c>
      <c r="I62" s="50"/>
      <c r="J62" s="50"/>
      <c r="K62" s="50"/>
      <c r="L62" s="50"/>
      <c r="M62" s="28">
        <v>39.806135108699998</v>
      </c>
      <c r="N62" s="28">
        <v>-75.465405168199993</v>
      </c>
      <c r="O62" s="28" t="s">
        <v>2508</v>
      </c>
      <c r="P62" s="28" t="s">
        <v>2388</v>
      </c>
      <c r="Q62" s="28">
        <v>189.37377448800001</v>
      </c>
      <c r="R62" s="28" t="s">
        <v>2382</v>
      </c>
      <c r="S62" s="28">
        <f>VAR(F61:F62)</f>
        <v>0.18940185763230843</v>
      </c>
      <c r="T62" s="28">
        <f>VAR(G61:G62)</f>
        <v>4.2403747418585262E-2</v>
      </c>
      <c r="U62" s="28">
        <f>VAR(H61:H62)</f>
        <v>4.3371263544858802</v>
      </c>
      <c r="Y62" s="49"/>
      <c r="Z62" s="28">
        <v>15758</v>
      </c>
      <c r="AA62" s="28">
        <v>553601</v>
      </c>
      <c r="AB62" s="46">
        <v>40031</v>
      </c>
      <c r="AC62" s="28" t="s">
        <v>1893</v>
      </c>
      <c r="AD62" s="28">
        <v>2</v>
      </c>
      <c r="AE62" s="47">
        <v>-11.75508157033167</v>
      </c>
      <c r="AF62" s="47">
        <v>-2.0302439516953394</v>
      </c>
      <c r="AG62" s="47">
        <f t="shared" si="20"/>
        <v>4.4868700432310451</v>
      </c>
      <c r="AH62" s="50">
        <v>43.270860861507117</v>
      </c>
      <c r="AI62" s="50">
        <v>-33.590666305360045</v>
      </c>
      <c r="AJ62" s="50">
        <v>12.266873120574415</v>
      </c>
      <c r="AK62" s="50">
        <v>2.7622016653660175</v>
      </c>
      <c r="AL62" s="28">
        <v>30.352434317499998</v>
      </c>
      <c r="AM62" s="28">
        <v>-84.685915577399996</v>
      </c>
      <c r="AN62" s="28" t="s">
        <v>2512</v>
      </c>
      <c r="AO62" s="28" t="s">
        <v>2410</v>
      </c>
      <c r="AP62" s="28">
        <v>323.00685894999998</v>
      </c>
      <c r="AQ62" s="28" t="s">
        <v>2394</v>
      </c>
      <c r="AR62" s="28">
        <f>VAR(AE61:AE62)</f>
        <v>6.3840198777393198</v>
      </c>
      <c r="AS62" s="28">
        <f t="shared" ref="AS62:AT62" si="36">VAR(AF61:AF62)</f>
        <v>0.74938664886835937</v>
      </c>
      <c r="AT62" s="28">
        <f t="shared" si="36"/>
        <v>19.348631173131722</v>
      </c>
      <c r="AX62" s="28" t="s">
        <v>2518</v>
      </c>
      <c r="AY62" s="46">
        <v>39695</v>
      </c>
      <c r="AZ62" s="28" t="s">
        <v>2384</v>
      </c>
      <c r="BA62" s="28" t="s">
        <v>2517</v>
      </c>
      <c r="BB62" s="28">
        <v>521661</v>
      </c>
      <c r="BC62" s="28">
        <v>-47.191578409053669</v>
      </c>
      <c r="BD62" s="28">
        <v>-7.1180391373340726</v>
      </c>
      <c r="BE62" s="28">
        <f t="shared" si="5"/>
        <v>9.7527346896189115</v>
      </c>
      <c r="BF62" s="28">
        <f>VAR(BC61:BC62)</f>
        <v>1.2350861438978194E-2</v>
      </c>
      <c r="BG62" s="28">
        <f>VAR(BD61:BD62)</f>
        <v>1.8808034887787739E-3</v>
      </c>
      <c r="BH62" s="28">
        <f>VAR(BE61:BE62)</f>
        <v>0.20983754313746819</v>
      </c>
    </row>
    <row r="63" spans="1:60" ht="15.6">
      <c r="A63">
        <v>15758</v>
      </c>
      <c r="B63">
        <v>535571</v>
      </c>
      <c r="C63" s="29">
        <v>39966</v>
      </c>
      <c r="D63" t="s">
        <v>1893</v>
      </c>
      <c r="E63">
        <v>2</v>
      </c>
      <c r="F63" s="56">
        <v>-15.430727929831244</v>
      </c>
      <c r="G63" s="56">
        <v>-3.1946706586526061</v>
      </c>
      <c r="H63" s="56">
        <f t="shared" si="2"/>
        <v>10.126637339389605</v>
      </c>
      <c r="I63" s="58"/>
      <c r="J63" s="58"/>
      <c r="K63" s="58"/>
      <c r="L63" s="58"/>
      <c r="M63">
        <v>30.352434317499998</v>
      </c>
      <c r="N63">
        <v>-84.685915577399996</v>
      </c>
      <c r="O63" t="s">
        <v>2512</v>
      </c>
      <c r="P63" t="s">
        <v>2410</v>
      </c>
      <c r="Q63">
        <v>323.00685894999998</v>
      </c>
      <c r="R63" t="s">
        <v>2394</v>
      </c>
      <c r="Y63" s="1"/>
      <c r="Z63">
        <v>15759</v>
      </c>
      <c r="AA63">
        <v>545081</v>
      </c>
      <c r="AB63" s="29">
        <v>39967</v>
      </c>
      <c r="AC63" t="s">
        <v>1123</v>
      </c>
      <c r="AD63">
        <v>2</v>
      </c>
      <c r="AE63" s="56">
        <v>-18.017262868977721</v>
      </c>
      <c r="AF63" s="56">
        <v>-3.3198260956856331</v>
      </c>
      <c r="AG63" s="56">
        <f t="shared" si="20"/>
        <v>8.5413458965073445</v>
      </c>
      <c r="AH63" s="60"/>
      <c r="AI63" s="60"/>
      <c r="AJ63" s="60"/>
      <c r="AK63" s="60"/>
      <c r="AL63">
        <v>29.984586212100002</v>
      </c>
      <c r="AM63">
        <v>-85.032988982399999</v>
      </c>
      <c r="AN63" t="s">
        <v>2519</v>
      </c>
      <c r="AO63" t="s">
        <v>2416</v>
      </c>
      <c r="AP63">
        <v>139.133102232</v>
      </c>
      <c r="AQ63" t="s">
        <v>2394</v>
      </c>
      <c r="AR63" s="32"/>
      <c r="AS63" s="32"/>
      <c r="AT63" s="32"/>
      <c r="AX63" t="s">
        <v>2520</v>
      </c>
      <c r="AY63" s="29">
        <v>39699</v>
      </c>
      <c r="AZ63" t="s">
        <v>2384</v>
      </c>
      <c r="BA63" t="s">
        <v>2521</v>
      </c>
      <c r="BB63">
        <v>523811</v>
      </c>
      <c r="BC63">
        <v>-71.681591245472063</v>
      </c>
      <c r="BD63">
        <v>-10.611218326975314</v>
      </c>
      <c r="BE63" s="28">
        <f t="shared" si="5"/>
        <v>13.208155370330445</v>
      </c>
      <c r="BF63" s="32"/>
      <c r="BG63" s="32"/>
      <c r="BH63" s="32"/>
    </row>
    <row r="64" spans="1:60" ht="15.6">
      <c r="A64">
        <v>15758</v>
      </c>
      <c r="B64">
        <v>545111</v>
      </c>
      <c r="C64" s="29">
        <v>39966</v>
      </c>
      <c r="D64" t="s">
        <v>1893</v>
      </c>
      <c r="E64">
        <v>2</v>
      </c>
      <c r="F64" s="56">
        <v>-15.328320962742799</v>
      </c>
      <c r="G64" s="56">
        <v>-3.254487921554583</v>
      </c>
      <c r="H64" s="56">
        <f t="shared" si="2"/>
        <v>10.707582409693865</v>
      </c>
      <c r="I64" s="57"/>
      <c r="J64" s="57"/>
      <c r="K64" s="57"/>
      <c r="L64" s="57"/>
      <c r="M64">
        <v>30.352434317499998</v>
      </c>
      <c r="N64">
        <v>-84.685915577399996</v>
      </c>
      <c r="O64" t="s">
        <v>2512</v>
      </c>
      <c r="P64" t="s">
        <v>2410</v>
      </c>
      <c r="Q64">
        <v>323.00685894999998</v>
      </c>
      <c r="R64" t="s">
        <v>2394</v>
      </c>
      <c r="S64" s="32">
        <f>VAR(F63:F64)</f>
        <v>5.2435934541269387E-3</v>
      </c>
      <c r="T64" s="32">
        <f>VAR(G63:G64)</f>
        <v>1.7890524705421089E-3</v>
      </c>
      <c r="U64" s="32">
        <f>VAR(H63:H64)</f>
        <v>0.16874858735541082</v>
      </c>
      <c r="Y64" s="1"/>
      <c r="Z64">
        <v>15759</v>
      </c>
      <c r="AA64">
        <v>553611</v>
      </c>
      <c r="AB64" s="29">
        <v>40031</v>
      </c>
      <c r="AC64" t="s">
        <v>1123</v>
      </c>
      <c r="AD64">
        <v>2</v>
      </c>
      <c r="AE64" s="56">
        <v>-15.110110560283625</v>
      </c>
      <c r="AF64" s="56">
        <v>-2.8738692847708465</v>
      </c>
      <c r="AG64" s="56">
        <f t="shared" si="20"/>
        <v>7.8808437178831472</v>
      </c>
      <c r="AH64" s="60">
        <v>44.264681206256576</v>
      </c>
      <c r="AI64" s="60">
        <v>-31.93588587389392</v>
      </c>
      <c r="AJ64" s="60">
        <v>11.085472892215599</v>
      </c>
      <c r="AK64" s="60">
        <v>7.6021548824873344</v>
      </c>
      <c r="AL64">
        <v>29.984586212100002</v>
      </c>
      <c r="AM64">
        <v>-85.032988982399999</v>
      </c>
      <c r="AN64" t="s">
        <v>2519</v>
      </c>
      <c r="AO64" t="s">
        <v>2416</v>
      </c>
      <c r="AP64">
        <v>139.133102232</v>
      </c>
      <c r="AQ64" t="s">
        <v>2394</v>
      </c>
      <c r="AR64" s="32">
        <f>VAR(AE63:AE64)</f>
        <v>4.225767272972706</v>
      </c>
      <c r="AS64" s="32">
        <f t="shared" ref="AS64:AT64" si="37">VAR(AF63:AF64)</f>
        <v>9.9438738600643395E-2</v>
      </c>
      <c r="AT64" s="32">
        <f t="shared" si="37"/>
        <v>0.21813156398365557</v>
      </c>
      <c r="AX64" t="s">
        <v>2522</v>
      </c>
      <c r="AY64" s="29">
        <v>39699</v>
      </c>
      <c r="AZ64" t="s">
        <v>2384</v>
      </c>
      <c r="BA64" t="s">
        <v>2521</v>
      </c>
      <c r="BB64">
        <v>523811</v>
      </c>
      <c r="BC64">
        <v>-71.87216919157639</v>
      </c>
      <c r="BD64">
        <v>-10.542106172617009</v>
      </c>
      <c r="BE64" s="28">
        <f t="shared" si="5"/>
        <v>12.464680189359683</v>
      </c>
      <c r="BF64" s="32">
        <f>VAR(BC63:BC64)</f>
        <v>1.8159976770671819E-2</v>
      </c>
      <c r="BG64" s="32">
        <f>VAR(BD63:BD64)</f>
        <v>2.3882449400230484E-3</v>
      </c>
      <c r="BH64" s="32">
        <f>VAR(BE63:BE64)</f>
        <v>0.27637767235975369</v>
      </c>
    </row>
    <row r="65" spans="1:60" s="28" customFormat="1" ht="15.6">
      <c r="A65" s="28">
        <v>15759</v>
      </c>
      <c r="B65" s="28">
        <v>542131</v>
      </c>
      <c r="C65" s="46">
        <v>39967</v>
      </c>
      <c r="D65" s="28" t="s">
        <v>1123</v>
      </c>
      <c r="E65" s="28">
        <v>2</v>
      </c>
      <c r="F65" s="47">
        <v>-18.291416099585216</v>
      </c>
      <c r="G65" s="47">
        <v>-3.3608624082139826</v>
      </c>
      <c r="H65" s="47">
        <f t="shared" si="2"/>
        <v>8.5954831661266446</v>
      </c>
      <c r="I65" s="50"/>
      <c r="J65" s="50"/>
      <c r="K65" s="50"/>
      <c r="L65" s="50"/>
      <c r="M65" s="28">
        <v>29.984586212100002</v>
      </c>
      <c r="N65" s="28">
        <v>-85.032988982399999</v>
      </c>
      <c r="O65" s="28" t="s">
        <v>2519</v>
      </c>
      <c r="P65" s="28" t="s">
        <v>2416</v>
      </c>
      <c r="Q65" s="28">
        <v>139.133102232</v>
      </c>
      <c r="R65" s="28" t="s">
        <v>2394</v>
      </c>
      <c r="Y65" s="49"/>
      <c r="Z65" s="28">
        <v>15760</v>
      </c>
      <c r="AA65" s="28">
        <v>550101</v>
      </c>
      <c r="AB65" s="46">
        <v>39989</v>
      </c>
      <c r="AC65" s="28" t="s">
        <v>1083</v>
      </c>
      <c r="AD65" s="28">
        <v>1</v>
      </c>
      <c r="AE65" s="47">
        <v>-7.7566019306675171</v>
      </c>
      <c r="AF65" s="47">
        <v>-1.5954323023306867</v>
      </c>
      <c r="AG65" s="47">
        <f t="shared" si="20"/>
        <v>5.0068564879779762</v>
      </c>
      <c r="AH65" s="50">
        <v>44.394236902229551</v>
      </c>
      <c r="AI65" s="50">
        <v>-28.611789029352757</v>
      </c>
      <c r="AJ65" s="50">
        <v>11.496705738079122</v>
      </c>
      <c r="AK65" s="50">
        <v>2.2381456330830627</v>
      </c>
      <c r="AL65" s="28">
        <v>30.495841875299998</v>
      </c>
      <c r="AM65" s="28">
        <v>-82.706476314400007</v>
      </c>
      <c r="AN65" s="28" t="s">
        <v>2523</v>
      </c>
      <c r="AO65" s="28" t="s">
        <v>2410</v>
      </c>
      <c r="AP65" s="28">
        <v>323.00685894999998</v>
      </c>
      <c r="AQ65" s="28" t="s">
        <v>2394</v>
      </c>
      <c r="AX65" s="28" t="s">
        <v>2524</v>
      </c>
      <c r="AY65" s="46">
        <v>39700</v>
      </c>
      <c r="AZ65" s="28" t="s">
        <v>2384</v>
      </c>
      <c r="BA65" s="28" t="s">
        <v>2525</v>
      </c>
      <c r="BB65" s="28">
        <v>531921</v>
      </c>
      <c r="BC65" s="28">
        <v>-52.177593304513131</v>
      </c>
      <c r="BD65" s="28">
        <v>-3.6947288137209782</v>
      </c>
      <c r="BE65" s="28">
        <f t="shared" si="5"/>
        <v>-22.619762794745306</v>
      </c>
    </row>
    <row r="66" spans="1:60" s="28" customFormat="1" ht="15.6">
      <c r="A66" s="28">
        <v>15759</v>
      </c>
      <c r="B66" s="28">
        <v>545081</v>
      </c>
      <c r="C66" s="46">
        <v>39967</v>
      </c>
      <c r="D66" s="28" t="s">
        <v>1123</v>
      </c>
      <c r="E66" s="28">
        <v>2</v>
      </c>
      <c r="F66" s="47">
        <v>-18.017262868977721</v>
      </c>
      <c r="G66" s="47">
        <v>-3.3198260956856331</v>
      </c>
      <c r="H66" s="47">
        <f t="shared" si="2"/>
        <v>8.5413458965073445</v>
      </c>
      <c r="I66" s="50"/>
      <c r="J66" s="50"/>
      <c r="K66" s="50"/>
      <c r="L66" s="50"/>
      <c r="M66" s="28">
        <v>29.984586212100002</v>
      </c>
      <c r="N66" s="28">
        <v>-85.032988982399999</v>
      </c>
      <c r="O66" s="28" t="s">
        <v>2519</v>
      </c>
      <c r="P66" s="28" t="s">
        <v>2416</v>
      </c>
      <c r="Q66" s="28">
        <v>139.133102232</v>
      </c>
      <c r="R66" s="28" t="s">
        <v>2394</v>
      </c>
      <c r="S66" s="28">
        <f>VAR(F65:F66)</f>
        <v>3.7579996926263404E-2</v>
      </c>
      <c r="T66" s="28">
        <f>VAR(G65:G66)</f>
        <v>8.4198947296218679E-4</v>
      </c>
      <c r="U66" s="28">
        <f>VAR(H65:H66)</f>
        <v>1.4654219809163967E-3</v>
      </c>
      <c r="Y66" s="49"/>
      <c r="Z66" s="28">
        <v>15760</v>
      </c>
      <c r="AA66" s="28">
        <v>553781</v>
      </c>
      <c r="AB66" s="46">
        <v>40031</v>
      </c>
      <c r="AC66" s="28" t="s">
        <v>1083</v>
      </c>
      <c r="AD66" s="28">
        <v>2</v>
      </c>
      <c r="AE66" s="47">
        <v>-5.5269248388302534</v>
      </c>
      <c r="AF66" s="47">
        <v>-1.2320634161688455</v>
      </c>
      <c r="AG66" s="47">
        <f t="shared" si="20"/>
        <v>4.3295824905205107</v>
      </c>
      <c r="AH66" s="50"/>
      <c r="AI66" s="50"/>
      <c r="AJ66" s="50"/>
      <c r="AK66" s="50"/>
      <c r="AL66" s="28">
        <v>30.495841875299998</v>
      </c>
      <c r="AM66" s="28">
        <v>-82.706476314400007</v>
      </c>
      <c r="AN66" s="28" t="s">
        <v>2523</v>
      </c>
      <c r="AO66" s="28" t="s">
        <v>2410</v>
      </c>
      <c r="AP66" s="28">
        <v>323.00685894999998</v>
      </c>
      <c r="AQ66" s="28" t="s">
        <v>2394</v>
      </c>
      <c r="AR66" s="28">
        <f>VAR(AE65:AE66)</f>
        <v>2.4857299669319275</v>
      </c>
      <c r="AS66" s="28">
        <f t="shared" ref="AS66:AT66" si="38">VAR(AF65:AF66)</f>
        <v>6.6018473715248494E-2</v>
      </c>
      <c r="AT66" s="28">
        <f t="shared" si="38"/>
        <v>0.22935003381600752</v>
      </c>
      <c r="AX66" s="28" t="s">
        <v>2526</v>
      </c>
      <c r="AY66" s="46">
        <v>39700</v>
      </c>
      <c r="AZ66" s="28" t="s">
        <v>2384</v>
      </c>
      <c r="BA66" s="28" t="s">
        <v>2525</v>
      </c>
      <c r="BB66" s="28">
        <v>531921</v>
      </c>
      <c r="BC66" s="28">
        <v>-52.250648389772628</v>
      </c>
      <c r="BD66" s="28">
        <v>-3.752451444464048</v>
      </c>
      <c r="BE66" s="28">
        <f t="shared" si="5"/>
        <v>-22.231036834060244</v>
      </c>
      <c r="BF66" s="28">
        <f>VAR(BC65:BC66)</f>
        <v>2.6685227411362123E-3</v>
      </c>
      <c r="BG66" s="28">
        <f>VAR(BD65:BD66)</f>
        <v>1.6659510499503949E-3</v>
      </c>
      <c r="BH66" s="28">
        <f>VAR(BE65:BE66)</f>
        <v>7.5553936255261911E-2</v>
      </c>
    </row>
    <row r="67" spans="1:60" ht="15.6">
      <c r="A67">
        <v>15765</v>
      </c>
      <c r="B67">
        <v>535881</v>
      </c>
      <c r="C67" s="29">
        <v>39986</v>
      </c>
      <c r="D67" t="s">
        <v>2527</v>
      </c>
      <c r="E67">
        <v>2</v>
      </c>
      <c r="F67" s="56">
        <v>-16.361079265352316</v>
      </c>
      <c r="G67" s="56">
        <v>-2.9857484131816285</v>
      </c>
      <c r="H67" s="56">
        <f t="shared" si="2"/>
        <v>7.524908040100712</v>
      </c>
      <c r="I67" s="57"/>
      <c r="J67" s="57"/>
      <c r="K67" s="57"/>
      <c r="L67" s="57"/>
      <c r="M67">
        <v>29.949626460800001</v>
      </c>
      <c r="N67">
        <v>-81.780932047999997</v>
      </c>
      <c r="O67" t="s">
        <v>2528</v>
      </c>
      <c r="P67" t="s">
        <v>2381</v>
      </c>
      <c r="Q67">
        <v>8533.3255091800002</v>
      </c>
      <c r="R67" t="s">
        <v>2382</v>
      </c>
      <c r="Y67" s="1"/>
      <c r="Z67">
        <v>15761</v>
      </c>
      <c r="AA67">
        <v>542021</v>
      </c>
      <c r="AB67" s="29">
        <v>39977</v>
      </c>
      <c r="AC67" t="s">
        <v>2529</v>
      </c>
      <c r="AD67">
        <v>1</v>
      </c>
      <c r="AE67" s="56">
        <v>-15.243128798398509</v>
      </c>
      <c r="AF67" s="56">
        <v>-2.9071336344912435</v>
      </c>
      <c r="AG67" s="56">
        <f t="shared" si="20"/>
        <v>8.0139402775314394</v>
      </c>
      <c r="AH67" s="60"/>
      <c r="AI67" s="60"/>
      <c r="AJ67" s="60"/>
      <c r="AK67" s="60"/>
      <c r="AL67">
        <v>29.7043320794</v>
      </c>
      <c r="AM67">
        <v>-82.937979076000005</v>
      </c>
      <c r="AN67" t="s">
        <v>2523</v>
      </c>
      <c r="AO67" t="s">
        <v>2393</v>
      </c>
      <c r="AP67">
        <v>143.40367968300001</v>
      </c>
      <c r="AQ67" t="s">
        <v>2394</v>
      </c>
      <c r="AR67" s="32"/>
      <c r="AS67" s="32"/>
      <c r="AT67" s="32"/>
      <c r="AX67" t="s">
        <v>2530</v>
      </c>
      <c r="AY67" s="29">
        <v>39701</v>
      </c>
      <c r="AZ67" t="s">
        <v>2384</v>
      </c>
      <c r="BA67" t="s">
        <v>2531</v>
      </c>
      <c r="BB67">
        <v>527451</v>
      </c>
      <c r="BC67">
        <v>-99.537940336488433</v>
      </c>
      <c r="BD67">
        <v>-13.420313917568038</v>
      </c>
      <c r="BE67" s="28">
        <f t="shared" si="5"/>
        <v>7.8245710040558691</v>
      </c>
      <c r="BF67" s="32"/>
      <c r="BG67" s="32"/>
      <c r="BH67" s="32"/>
    </row>
    <row r="68" spans="1:60" ht="15.6">
      <c r="A68">
        <v>15765</v>
      </c>
      <c r="B68">
        <v>551321</v>
      </c>
      <c r="C68" s="29">
        <v>39986</v>
      </c>
      <c r="D68" t="s">
        <v>2527</v>
      </c>
      <c r="E68">
        <v>2</v>
      </c>
      <c r="F68" s="56">
        <v>-16.352155145093917</v>
      </c>
      <c r="G68" s="56">
        <v>-3.0261273776825228</v>
      </c>
      <c r="H68" s="56">
        <f t="shared" si="2"/>
        <v>7.8568638763662655</v>
      </c>
      <c r="I68" s="57"/>
      <c r="J68" s="57"/>
      <c r="K68" s="57"/>
      <c r="L68" s="57"/>
      <c r="M68">
        <v>29.949626460800001</v>
      </c>
      <c r="N68">
        <v>-81.780932047999997</v>
      </c>
      <c r="O68" t="s">
        <v>2528</v>
      </c>
      <c r="P68" t="s">
        <v>2381</v>
      </c>
      <c r="Q68">
        <v>8533.3255091800002</v>
      </c>
      <c r="R68" t="s">
        <v>2382</v>
      </c>
      <c r="S68" s="32">
        <f>VAR(F67:F68)</f>
        <v>3.9819961193185239E-5</v>
      </c>
      <c r="T68" s="32">
        <f>VAR(G67:G68)</f>
        <v>8.1523038708224051E-4</v>
      </c>
      <c r="U68" s="32">
        <f>VAR(H67:H68)</f>
        <v>5.5097338615381471E-2</v>
      </c>
      <c r="Y68" s="1"/>
      <c r="Z68">
        <v>15761</v>
      </c>
      <c r="AA68">
        <v>553771</v>
      </c>
      <c r="AB68" s="29">
        <v>40030</v>
      </c>
      <c r="AC68" t="s">
        <v>2529</v>
      </c>
      <c r="AD68">
        <v>2</v>
      </c>
      <c r="AE68" s="56">
        <v>-14.980755657447276</v>
      </c>
      <c r="AF68" s="56">
        <v>-2.707380327593286</v>
      </c>
      <c r="AG68" s="56">
        <f t="shared" si="20"/>
        <v>6.6782869632990121</v>
      </c>
      <c r="AH68" s="57"/>
      <c r="AI68" s="57"/>
      <c r="AJ68" s="57"/>
      <c r="AK68" s="57"/>
      <c r="AL68">
        <v>29.7043320794</v>
      </c>
      <c r="AM68">
        <v>-82.937979076000005</v>
      </c>
      <c r="AN68" t="s">
        <v>2523</v>
      </c>
      <c r="AO68" t="s">
        <v>2393</v>
      </c>
      <c r="AP68">
        <v>143.40367968300001</v>
      </c>
      <c r="AQ68" t="s">
        <v>2394</v>
      </c>
      <c r="AR68" s="32">
        <f>VAR(AE67:AE68)</f>
        <v>3.4419832546307816E-2</v>
      </c>
      <c r="AS68" s="32">
        <f t="shared" ref="AS68:AT68" si="39">VAR(AF67:AF68)</f>
        <v>1.9950691808334808E-2</v>
      </c>
      <c r="AT68" s="32">
        <f t="shared" si="39"/>
        <v>0.89198488791003372</v>
      </c>
      <c r="AX68" t="s">
        <v>2532</v>
      </c>
      <c r="AY68" s="29">
        <v>39701</v>
      </c>
      <c r="AZ68" t="s">
        <v>2384</v>
      </c>
      <c r="BA68" t="s">
        <v>2531</v>
      </c>
      <c r="BB68">
        <v>527451</v>
      </c>
      <c r="BC68">
        <v>-99.397272874859709</v>
      </c>
      <c r="BD68">
        <v>-13.342687282909253</v>
      </c>
      <c r="BE68" s="28">
        <f t="shared" si="5"/>
        <v>7.3442253884143156</v>
      </c>
      <c r="BF68" s="32">
        <f>VAR(BC67:BC68)</f>
        <v>9.8936673805341772E-3</v>
      </c>
      <c r="BG68" s="32">
        <f>VAR(BD67:BD68)</f>
        <v>3.0129472042242102E-3</v>
      </c>
      <c r="BH68" s="32">
        <f>VAR(BE67:BE68)</f>
        <v>0.11536595523303154</v>
      </c>
    </row>
    <row r="69" spans="1:60" s="28" customFormat="1" ht="15.6">
      <c r="A69" s="28">
        <v>15766</v>
      </c>
      <c r="B69" s="28">
        <v>549491</v>
      </c>
      <c r="C69" s="46">
        <v>40030</v>
      </c>
      <c r="D69" s="28" t="s">
        <v>2533</v>
      </c>
      <c r="E69" s="28">
        <v>2</v>
      </c>
      <c r="F69" s="47">
        <v>-9.3192421475354337</v>
      </c>
      <c r="G69" s="47">
        <v>-2.3977877987702381</v>
      </c>
      <c r="H69" s="47">
        <f t="shared" ref="H69:H132" si="40">F69-G69*8</f>
        <v>9.8630602426264709</v>
      </c>
      <c r="I69" s="48"/>
      <c r="J69" s="48"/>
      <c r="K69" s="48"/>
      <c r="L69" s="48"/>
      <c r="M69" s="28">
        <v>30.107240602699999</v>
      </c>
      <c r="N69" s="28">
        <v>-82.133959110000006</v>
      </c>
      <c r="O69" s="28" t="s">
        <v>2534</v>
      </c>
      <c r="P69" s="28" t="s">
        <v>2381</v>
      </c>
      <c r="Q69" s="28">
        <v>8533.3255091800002</v>
      </c>
      <c r="R69" s="28" t="s">
        <v>2382</v>
      </c>
      <c r="Y69" s="49"/>
      <c r="Z69" s="28">
        <v>15762</v>
      </c>
      <c r="AA69" s="28">
        <v>547951</v>
      </c>
      <c r="AB69" s="46">
        <v>39978</v>
      </c>
      <c r="AC69" s="28" t="s">
        <v>1774</v>
      </c>
      <c r="AD69" s="28">
        <v>1</v>
      </c>
      <c r="AE69" s="47">
        <v>-3.1526372756134347</v>
      </c>
      <c r="AF69" s="47">
        <v>-0.17866246793422449</v>
      </c>
      <c r="AG69" s="47">
        <f t="shared" si="20"/>
        <v>-1.7233375321396387</v>
      </c>
      <c r="AH69" s="48"/>
      <c r="AI69" s="48"/>
      <c r="AJ69" s="48"/>
      <c r="AK69" s="48"/>
      <c r="AL69" s="28">
        <v>28.888172275799999</v>
      </c>
      <c r="AM69" s="28">
        <v>-82.260732728799994</v>
      </c>
      <c r="AN69" s="28" t="s">
        <v>2535</v>
      </c>
      <c r="AO69" s="28" t="s">
        <v>2410</v>
      </c>
      <c r="AP69" s="28">
        <v>323.00685894999998</v>
      </c>
      <c r="AQ69" s="28" t="s">
        <v>2394</v>
      </c>
      <c r="AX69" s="28" t="s">
        <v>2536</v>
      </c>
      <c r="AY69" s="46">
        <v>39705</v>
      </c>
      <c r="AZ69" s="28" t="s">
        <v>2384</v>
      </c>
      <c r="BA69" s="28" t="s">
        <v>2537</v>
      </c>
      <c r="BB69" s="28">
        <v>526881</v>
      </c>
      <c r="BC69" s="28">
        <v>-70.468078701966746</v>
      </c>
      <c r="BD69" s="28">
        <v>-9.6934153561828431</v>
      </c>
      <c r="BE69" s="28">
        <f t="shared" si="5"/>
        <v>7.0792441474959986</v>
      </c>
    </row>
    <row r="70" spans="1:60" s="28" customFormat="1" ht="15.6">
      <c r="A70" s="28">
        <v>15766</v>
      </c>
      <c r="B70" s="28">
        <v>553871</v>
      </c>
      <c r="C70" s="46">
        <v>40030</v>
      </c>
      <c r="D70" s="28" t="s">
        <v>2533</v>
      </c>
      <c r="E70" s="28">
        <v>2</v>
      </c>
      <c r="F70" s="47">
        <v>-9.5416954337922792</v>
      </c>
      <c r="G70" s="47">
        <v>-2.4632027303093476</v>
      </c>
      <c r="H70" s="47">
        <f t="shared" si="40"/>
        <v>10.163926408682501</v>
      </c>
      <c r="I70" s="48"/>
      <c r="J70" s="48"/>
      <c r="K70" s="48"/>
      <c r="L70" s="48"/>
      <c r="M70" s="28">
        <v>30.107240602699999</v>
      </c>
      <c r="N70" s="28">
        <v>-82.133959110000006</v>
      </c>
      <c r="O70" s="28" t="s">
        <v>2534</v>
      </c>
      <c r="P70" s="28" t="s">
        <v>2381</v>
      </c>
      <c r="Q70" s="28">
        <v>8533.3255091800002</v>
      </c>
      <c r="R70" s="28" t="s">
        <v>2382</v>
      </c>
      <c r="S70" s="28">
        <f>VAR(F69:F70)</f>
        <v>2.474273228323504E-2</v>
      </c>
      <c r="T70" s="28">
        <f>VAR(G69:G70)</f>
        <v>2.1395566341331908E-3</v>
      </c>
      <c r="U70" s="28">
        <f>VAR(H69:H70)</f>
        <v>4.5260224938627414E-2</v>
      </c>
      <c r="Y70" s="49"/>
      <c r="Z70" s="28">
        <v>15762</v>
      </c>
      <c r="AA70" s="28">
        <v>553731</v>
      </c>
      <c r="AB70" s="46">
        <v>40030</v>
      </c>
      <c r="AC70" s="28" t="s">
        <v>1774</v>
      </c>
      <c r="AD70" s="28">
        <v>1</v>
      </c>
      <c r="AE70" s="47">
        <v>-6.8600425429165739</v>
      </c>
      <c r="AF70" s="47">
        <v>-1.5256529134161461</v>
      </c>
      <c r="AG70" s="47">
        <f t="shared" si="20"/>
        <v>5.3451807644125946</v>
      </c>
      <c r="AH70" s="50">
        <v>19.919156591052314</v>
      </c>
      <c r="AI70" s="50">
        <v>-31.940912634272589</v>
      </c>
      <c r="AJ70" s="50">
        <v>5.8508768689130992</v>
      </c>
      <c r="AK70" s="50">
        <v>6.1384784026967303</v>
      </c>
      <c r="AL70" s="28">
        <v>28.888172275799999</v>
      </c>
      <c r="AM70" s="28">
        <v>-82.260732728799994</v>
      </c>
      <c r="AN70" s="28" t="s">
        <v>2535</v>
      </c>
      <c r="AO70" s="28" t="s">
        <v>2410</v>
      </c>
      <c r="AP70" s="28">
        <v>323.00685894999998</v>
      </c>
      <c r="AQ70" s="28" t="s">
        <v>2394</v>
      </c>
      <c r="AR70" s="28">
        <f>VAR(AE69:AE70)</f>
        <v>6.8724269080135301</v>
      </c>
      <c r="AS70" s="28">
        <f t="shared" ref="AS70:AT70" si="41">VAR(AF69:AF70)</f>
        <v>0.90719163010979265</v>
      </c>
      <c r="AT70" s="28">
        <f t="shared" si="41"/>
        <v>24.981975454346845</v>
      </c>
      <c r="AX70" s="28" t="s">
        <v>2538</v>
      </c>
      <c r="AY70" s="46">
        <v>39705</v>
      </c>
      <c r="AZ70" s="28" t="s">
        <v>2384</v>
      </c>
      <c r="BA70" s="28" t="s">
        <v>2537</v>
      </c>
      <c r="BB70" s="28">
        <v>526881</v>
      </c>
      <c r="BC70" s="28">
        <v>-70.480514924578628</v>
      </c>
      <c r="BD70" s="28">
        <v>-9.6876130656748582</v>
      </c>
      <c r="BE70" s="28">
        <f t="shared" ref="BE70:BE133" si="42">BC70-BD70*8</f>
        <v>7.0203896008202378</v>
      </c>
      <c r="BF70" s="28">
        <f>VAR(BC69:BC70)</f>
        <v>7.7329816426141717E-5</v>
      </c>
      <c r="BG70" s="28">
        <f>VAR(BD69:BD70)</f>
        <v>1.6833287569525626E-5</v>
      </c>
      <c r="BH70" s="28">
        <f>VAR(BE69:BE70)</f>
        <v>1.7319288322046559E-3</v>
      </c>
    </row>
    <row r="71" spans="1:60" ht="15.6">
      <c r="A71">
        <v>15683</v>
      </c>
      <c r="B71">
        <v>543521</v>
      </c>
      <c r="C71" s="29">
        <v>40133</v>
      </c>
      <c r="D71" t="s">
        <v>1220</v>
      </c>
      <c r="E71">
        <v>2</v>
      </c>
      <c r="F71" s="56">
        <v>-19.357556880498635</v>
      </c>
      <c r="G71" s="56">
        <v>-3.6271646248287048</v>
      </c>
      <c r="H71" s="56">
        <f t="shared" si="40"/>
        <v>9.659760118131004</v>
      </c>
      <c r="I71" s="57"/>
      <c r="J71" s="57"/>
      <c r="K71" s="57"/>
      <c r="L71" s="57"/>
      <c r="M71">
        <v>33.149697000300002</v>
      </c>
      <c r="N71">
        <v>-83.546171210899999</v>
      </c>
      <c r="O71" t="s">
        <v>2539</v>
      </c>
      <c r="P71" t="s">
        <v>2405</v>
      </c>
      <c r="Q71">
        <v>9806.3940855500005</v>
      </c>
      <c r="R71" t="s">
        <v>2382</v>
      </c>
      <c r="Y71" s="1"/>
      <c r="Z71">
        <v>15763</v>
      </c>
      <c r="AA71">
        <v>535701</v>
      </c>
      <c r="AB71" s="29">
        <v>40030</v>
      </c>
      <c r="AC71" t="s">
        <v>1687</v>
      </c>
      <c r="AD71">
        <v>1</v>
      </c>
      <c r="AE71" s="56">
        <v>-13.980792418267773</v>
      </c>
      <c r="AF71" s="56">
        <v>-2.715120493908318</v>
      </c>
      <c r="AG71" s="56">
        <f t="shared" si="20"/>
        <v>7.7401715329987706</v>
      </c>
      <c r="AH71" s="60">
        <v>43.296405074039143</v>
      </c>
      <c r="AI71" s="60">
        <v>-31.447407887503267</v>
      </c>
      <c r="AJ71" s="60">
        <v>11.270915737544344</v>
      </c>
      <c r="AK71" s="60">
        <v>10.016552072606443</v>
      </c>
      <c r="AL71">
        <v>30.104876408500001</v>
      </c>
      <c r="AM71">
        <v>-83.118838112099994</v>
      </c>
      <c r="AN71" t="s">
        <v>2523</v>
      </c>
      <c r="AO71" t="s">
        <v>2393</v>
      </c>
      <c r="AP71">
        <v>143.40367968300001</v>
      </c>
      <c r="AQ71" t="s">
        <v>2394</v>
      </c>
      <c r="AR71" s="32"/>
      <c r="AS71" s="32"/>
      <c r="AT71" s="32"/>
      <c r="AX71" t="s">
        <v>2540</v>
      </c>
      <c r="AY71" s="29">
        <v>39706</v>
      </c>
      <c r="AZ71" t="s">
        <v>2384</v>
      </c>
      <c r="BA71" t="s">
        <v>2541</v>
      </c>
      <c r="BB71">
        <v>534361</v>
      </c>
      <c r="BC71">
        <v>-44.113005002146025</v>
      </c>
      <c r="BD71">
        <v>-6.7459586455216689</v>
      </c>
      <c r="BE71" s="28">
        <f t="shared" si="42"/>
        <v>9.8546641620273263</v>
      </c>
      <c r="BF71" s="32"/>
      <c r="BG71" s="32"/>
      <c r="BH71" s="32"/>
    </row>
    <row r="72" spans="1:60" ht="15.6">
      <c r="A72">
        <v>15683</v>
      </c>
      <c r="B72">
        <v>556291</v>
      </c>
      <c r="C72" s="29">
        <v>40133</v>
      </c>
      <c r="D72" t="s">
        <v>1220</v>
      </c>
      <c r="E72">
        <v>2</v>
      </c>
      <c r="F72" s="56">
        <v>-19.868220962870222</v>
      </c>
      <c r="G72" s="56">
        <v>-3.9325044861673688</v>
      </c>
      <c r="H72" s="56">
        <f t="shared" si="40"/>
        <v>11.591814926468729</v>
      </c>
      <c r="I72" s="57"/>
      <c r="J72" s="57"/>
      <c r="K72" s="57"/>
      <c r="L72" s="57"/>
      <c r="M72">
        <v>33.149697000300002</v>
      </c>
      <c r="N72">
        <v>-83.546171210899999</v>
      </c>
      <c r="O72" t="s">
        <v>2539</v>
      </c>
      <c r="P72" t="s">
        <v>2405</v>
      </c>
      <c r="Q72">
        <v>9806.3940855500005</v>
      </c>
      <c r="R72" t="s">
        <v>2382</v>
      </c>
      <c r="S72" s="32">
        <f>VAR(F71:F72)</f>
        <v>0.13038890251220756</v>
      </c>
      <c r="T72" s="32">
        <f>VAR(G71:G72)</f>
        <v>4.6616215461157268E-2</v>
      </c>
      <c r="U72" s="32">
        <f>VAR(H71:H72)</f>
        <v>1.866417891210461</v>
      </c>
      <c r="Y72" s="1"/>
      <c r="Z72">
        <v>15763</v>
      </c>
      <c r="AA72">
        <v>550251</v>
      </c>
      <c r="AB72" s="29">
        <v>39991</v>
      </c>
      <c r="AC72" t="s">
        <v>1687</v>
      </c>
      <c r="AD72">
        <v>1</v>
      </c>
      <c r="AE72" s="56">
        <v>-15.899126552583262</v>
      </c>
      <c r="AF72" s="56">
        <v>-3.2441125499412435</v>
      </c>
      <c r="AG72" s="56">
        <f t="shared" si="20"/>
        <v>10.053773846946687</v>
      </c>
      <c r="AH72" s="60"/>
      <c r="AI72" s="60"/>
      <c r="AJ72" s="60"/>
      <c r="AK72" s="60"/>
      <c r="AL72">
        <v>30.104876408500001</v>
      </c>
      <c r="AM72">
        <v>-83.118838112099994</v>
      </c>
      <c r="AN72" t="s">
        <v>2523</v>
      </c>
      <c r="AO72" t="s">
        <v>2393</v>
      </c>
      <c r="AP72">
        <v>143.40367968300001</v>
      </c>
      <c r="AQ72" t="s">
        <v>2394</v>
      </c>
      <c r="AR72" s="32">
        <f>VAR(AE71:AE72)</f>
        <v>1.8400029254399768</v>
      </c>
      <c r="AS72" s="32">
        <f t="shared" ref="AS72:AT72" si="43">VAR(AF71:AF72)</f>
        <v>0.13991629767297092</v>
      </c>
      <c r="AT72" s="32">
        <f t="shared" si="43"/>
        <v>2.6763778335526069</v>
      </c>
      <c r="AX72" t="s">
        <v>2542</v>
      </c>
      <c r="AY72" s="29">
        <v>39706</v>
      </c>
      <c r="AZ72" t="s">
        <v>2384</v>
      </c>
      <c r="BA72" t="s">
        <v>2541</v>
      </c>
      <c r="BB72">
        <v>534361</v>
      </c>
      <c r="BC72">
        <v>-43.80386432363548</v>
      </c>
      <c r="BD72">
        <v>-6.7871545845441155</v>
      </c>
      <c r="BE72" s="28">
        <f t="shared" si="42"/>
        <v>10.493372352717444</v>
      </c>
      <c r="BF72" s="32">
        <f>VAR(BC71:BC72)</f>
        <v>4.7783979554980018E-2</v>
      </c>
      <c r="BG72" s="32">
        <f>VAR(BD71:BD72)</f>
        <v>8.4855269597056767E-4</v>
      </c>
      <c r="BH72" s="32">
        <f>VAR(BE71:BE72)</f>
        <v>0.20397407642732163</v>
      </c>
    </row>
    <row r="73" spans="1:60" s="28" customFormat="1" ht="15.6">
      <c r="A73" s="28">
        <v>15785</v>
      </c>
      <c r="B73" s="28">
        <v>535191</v>
      </c>
      <c r="C73" s="46">
        <v>39992</v>
      </c>
      <c r="D73" s="28" t="s">
        <v>1187</v>
      </c>
      <c r="E73" s="28">
        <v>2</v>
      </c>
      <c r="F73" s="47">
        <v>-15.282916684302814</v>
      </c>
      <c r="G73" s="47">
        <v>-3.0564594142811949</v>
      </c>
      <c r="H73" s="47">
        <f t="shared" si="40"/>
        <v>9.1687586299467458</v>
      </c>
      <c r="I73" s="48"/>
      <c r="J73" s="48"/>
      <c r="K73" s="48"/>
      <c r="L73" s="48"/>
      <c r="M73" s="28">
        <v>30.702268256699998</v>
      </c>
      <c r="N73" s="28">
        <v>-83.033857301400005</v>
      </c>
      <c r="O73" s="28" t="s">
        <v>2543</v>
      </c>
      <c r="P73" s="28" t="s">
        <v>2421</v>
      </c>
      <c r="Q73" s="28">
        <v>407.55028617400001</v>
      </c>
      <c r="R73" s="28" t="s">
        <v>2394</v>
      </c>
      <c r="Y73" s="49"/>
      <c r="Z73" s="28">
        <v>15764</v>
      </c>
      <c r="AA73" s="28">
        <v>546091</v>
      </c>
      <c r="AB73" s="46">
        <v>39982</v>
      </c>
      <c r="AC73" s="28" t="s">
        <v>2544</v>
      </c>
      <c r="AD73" s="28">
        <v>1</v>
      </c>
      <c r="AE73" s="47">
        <v>-15.790719642840179</v>
      </c>
      <c r="AF73" s="47">
        <v>-3.2054961046232471</v>
      </c>
      <c r="AG73" s="47">
        <f t="shared" si="20"/>
        <v>9.853249194145798</v>
      </c>
      <c r="AH73" s="48"/>
      <c r="AI73" s="48"/>
      <c r="AJ73" s="48"/>
      <c r="AK73" s="48"/>
      <c r="AL73" s="28">
        <v>28.413902789000002</v>
      </c>
      <c r="AM73" s="28">
        <v>-82.140104949199994</v>
      </c>
      <c r="AN73" s="28" t="s">
        <v>2535</v>
      </c>
      <c r="AO73" s="28" t="s">
        <v>2410</v>
      </c>
      <c r="AP73" s="28">
        <v>323.00685894999998</v>
      </c>
      <c r="AQ73" s="28" t="s">
        <v>2394</v>
      </c>
      <c r="AX73" s="28" t="s">
        <v>2545</v>
      </c>
      <c r="AY73" s="46">
        <v>39708</v>
      </c>
      <c r="AZ73" s="28" t="s">
        <v>2384</v>
      </c>
      <c r="BA73" s="28" t="s">
        <v>2546</v>
      </c>
      <c r="BB73" s="28">
        <v>531151</v>
      </c>
      <c r="BC73" s="28">
        <v>-54.393017358447707</v>
      </c>
      <c r="BD73" s="28">
        <v>-7.3891176845345408</v>
      </c>
      <c r="BE73" s="28">
        <f t="shared" si="42"/>
        <v>4.7199241178286186</v>
      </c>
    </row>
    <row r="74" spans="1:60" s="28" customFormat="1" ht="15.6">
      <c r="A74" s="28">
        <v>15785</v>
      </c>
      <c r="B74" s="28">
        <v>547771</v>
      </c>
      <c r="C74" s="46">
        <v>39992</v>
      </c>
      <c r="D74" s="28" t="s">
        <v>1187</v>
      </c>
      <c r="E74" s="28">
        <v>2</v>
      </c>
      <c r="F74" s="47">
        <v>-16.192261811771655</v>
      </c>
      <c r="G74" s="47">
        <v>-3.2580329057842286</v>
      </c>
      <c r="H74" s="47">
        <f t="shared" si="40"/>
        <v>9.8720014345021738</v>
      </c>
      <c r="I74" s="48"/>
      <c r="J74" s="48"/>
      <c r="K74" s="48"/>
      <c r="L74" s="48"/>
      <c r="M74" s="28">
        <v>30.702268256699998</v>
      </c>
      <c r="N74" s="28">
        <v>-83.033857301400005</v>
      </c>
      <c r="O74" s="28" t="s">
        <v>2543</v>
      </c>
      <c r="P74" s="28" t="s">
        <v>2421</v>
      </c>
      <c r="Q74" s="28">
        <v>407.55028617400001</v>
      </c>
      <c r="R74" s="28" t="s">
        <v>2394</v>
      </c>
      <c r="S74" s="28">
        <f>VAR(F73:F74)</f>
        <v>0.41345428042566124</v>
      </c>
      <c r="T74" s="28">
        <f>VAR(G73:G74)</f>
        <v>2.0315936238361781E-2</v>
      </c>
      <c r="U74" s="28">
        <f>VAR(H73:H74)</f>
        <v>0.24727522107949193</v>
      </c>
      <c r="Y74" s="49"/>
      <c r="Z74" s="28">
        <v>15764</v>
      </c>
      <c r="AA74" s="28">
        <v>553741</v>
      </c>
      <c r="AB74" s="46">
        <v>40029</v>
      </c>
      <c r="AC74" s="28" t="s">
        <v>2544</v>
      </c>
      <c r="AD74" s="28">
        <v>2</v>
      </c>
      <c r="AE74" s="47">
        <v>-6.9761990468043917</v>
      </c>
      <c r="AF74" s="47">
        <v>-1.8053520545130801</v>
      </c>
      <c r="AG74" s="47">
        <f t="shared" si="20"/>
        <v>7.4666173893002492</v>
      </c>
      <c r="AH74" s="50">
        <v>41.756873299631998</v>
      </c>
      <c r="AI74" s="50">
        <v>-32.053284931303118</v>
      </c>
      <c r="AJ74" s="50">
        <v>10.791253947179355</v>
      </c>
      <c r="AK74" s="50">
        <v>2.9494771940502713</v>
      </c>
      <c r="AL74" s="28">
        <v>28.413902789000002</v>
      </c>
      <c r="AM74" s="28">
        <v>-82.140104949199994</v>
      </c>
      <c r="AN74" s="28" t="s">
        <v>2535</v>
      </c>
      <c r="AO74" s="28" t="s">
        <v>2410</v>
      </c>
      <c r="AP74" s="28">
        <v>323.00685894999998</v>
      </c>
      <c r="AQ74" s="28" t="s">
        <v>2394</v>
      </c>
      <c r="AR74" s="28">
        <f>VAR(AE73:AE74)</f>
        <v>38.847886668969522</v>
      </c>
      <c r="AS74" s="28">
        <f t="shared" ref="AS74:AT74" si="44">VAR(AF73:AF74)</f>
        <v>0.98020168052944889</v>
      </c>
      <c r="AT74" s="28">
        <f t="shared" si="44"/>
        <v>2.8480056859501701</v>
      </c>
      <c r="AX74" s="28" t="s">
        <v>2547</v>
      </c>
      <c r="AY74" s="46">
        <v>39708</v>
      </c>
      <c r="AZ74" s="28" t="s">
        <v>2384</v>
      </c>
      <c r="BA74" s="28" t="s">
        <v>2546</v>
      </c>
      <c r="BB74" s="28">
        <v>531151</v>
      </c>
      <c r="BC74" s="28">
        <v>-54.744970438136853</v>
      </c>
      <c r="BD74" s="28">
        <v>-7.3471312035402834</v>
      </c>
      <c r="BE74" s="28">
        <f t="shared" si="42"/>
        <v>4.0320791901854136</v>
      </c>
      <c r="BF74" s="28">
        <f>VAR(BC73:BC74)</f>
        <v>6.193548515133715E-2</v>
      </c>
      <c r="BG74" s="28">
        <f>VAR(BD73:BD74)</f>
        <v>8.814322931405686E-4</v>
      </c>
      <c r="BH74" s="28">
        <f>VAR(BE73:BE74)</f>
        <v>0.236565322242243</v>
      </c>
    </row>
    <row r="75" spans="1:60" ht="15.6">
      <c r="A75">
        <v>15665</v>
      </c>
      <c r="B75">
        <v>545631</v>
      </c>
      <c r="C75" s="29">
        <v>40027</v>
      </c>
      <c r="D75" t="s">
        <v>1226</v>
      </c>
      <c r="E75">
        <v>2</v>
      </c>
      <c r="F75" s="56">
        <v>-21.643021129062063</v>
      </c>
      <c r="G75" s="56">
        <v>-3.8686157033839632</v>
      </c>
      <c r="H75" s="56">
        <f t="shared" si="40"/>
        <v>9.3059044980096424</v>
      </c>
      <c r="I75" s="60">
        <v>44.056638562575792</v>
      </c>
      <c r="J75" s="60">
        <v>-31.311124649905217</v>
      </c>
      <c r="K75" s="60">
        <v>11.455637039762744</v>
      </c>
      <c r="L75" s="60">
        <v>7.6913638926773134</v>
      </c>
      <c r="M75">
        <v>32.3096680632</v>
      </c>
      <c r="N75">
        <v>-84.057520545100004</v>
      </c>
      <c r="O75" t="s">
        <v>2548</v>
      </c>
      <c r="P75" t="s">
        <v>2410</v>
      </c>
      <c r="Q75">
        <v>649.44763091300001</v>
      </c>
      <c r="R75" t="s">
        <v>2382</v>
      </c>
      <c r="Y75" s="1"/>
      <c r="Z75">
        <v>15755</v>
      </c>
      <c r="AA75">
        <v>545091</v>
      </c>
      <c r="AB75" s="29">
        <v>39973</v>
      </c>
      <c r="AC75" t="s">
        <v>2527</v>
      </c>
      <c r="AD75">
        <v>1</v>
      </c>
      <c r="AE75" s="56">
        <v>-23.683388774515624</v>
      </c>
      <c r="AF75" s="56">
        <v>-4.1159127861212239</v>
      </c>
      <c r="AG75" s="56">
        <f t="shared" si="20"/>
        <v>9.2439135144541673</v>
      </c>
      <c r="AH75" s="57"/>
      <c r="AI75" s="57"/>
      <c r="AJ75" s="57"/>
      <c r="AK75" s="57"/>
      <c r="AL75">
        <v>29.949626460800001</v>
      </c>
      <c r="AM75">
        <v>-81.780932047999997</v>
      </c>
      <c r="AN75" t="s">
        <v>2528</v>
      </c>
      <c r="AO75" t="s">
        <v>2381</v>
      </c>
      <c r="AP75">
        <v>8533.3255091800002</v>
      </c>
      <c r="AQ75" t="s">
        <v>2382</v>
      </c>
      <c r="AR75" s="32"/>
      <c r="AS75" s="32"/>
      <c r="AT75" s="32"/>
      <c r="AX75" t="s">
        <v>2549</v>
      </c>
      <c r="AY75" s="29">
        <v>39709</v>
      </c>
      <c r="AZ75" t="s">
        <v>2384</v>
      </c>
      <c r="BA75" t="s">
        <v>2550</v>
      </c>
      <c r="BB75">
        <v>530671</v>
      </c>
      <c r="BC75">
        <v>-68.585334223104155</v>
      </c>
      <c r="BD75">
        <v>-9.7493737610598128</v>
      </c>
      <c r="BE75" s="28">
        <f t="shared" si="42"/>
        <v>9.4096558653743472</v>
      </c>
      <c r="BF75" s="32"/>
      <c r="BG75" s="32"/>
      <c r="BH75" s="32"/>
    </row>
    <row r="76" spans="1:60" ht="15.6">
      <c r="A76">
        <v>15665</v>
      </c>
      <c r="B76">
        <v>553421</v>
      </c>
      <c r="C76" s="29">
        <v>40027</v>
      </c>
      <c r="D76" t="s">
        <v>1226</v>
      </c>
      <c r="E76">
        <v>2</v>
      </c>
      <c r="F76" s="56">
        <v>-21.683669556282023</v>
      </c>
      <c r="G76" s="56">
        <v>-3.9525540883973052</v>
      </c>
      <c r="H76" s="56">
        <f t="shared" si="40"/>
        <v>9.936763150896418</v>
      </c>
      <c r="I76" s="60">
        <v>44.095806772290253</v>
      </c>
      <c r="J76" s="60">
        <v>-29.968597659688839</v>
      </c>
      <c r="K76" s="60">
        <v>11.883034187699083</v>
      </c>
      <c r="L76" s="60">
        <v>6.8678583631421608</v>
      </c>
      <c r="M76">
        <v>32.3096680632</v>
      </c>
      <c r="N76">
        <v>-84.057520545100004</v>
      </c>
      <c r="O76" t="s">
        <v>2548</v>
      </c>
      <c r="P76" t="s">
        <v>2410</v>
      </c>
      <c r="Q76">
        <v>649.44763091300001</v>
      </c>
      <c r="R76" t="s">
        <v>2382</v>
      </c>
      <c r="S76" s="32">
        <f>VAR(F75:F76)</f>
        <v>8.2614731772818724E-4</v>
      </c>
      <c r="T76" s="32">
        <f>VAR(G75:G76)</f>
        <v>3.5228262393240135E-3</v>
      </c>
      <c r="U76" s="32">
        <f>VAR(H75:H76)</f>
        <v>0.19899131996105865</v>
      </c>
      <c r="V76">
        <f>VAR(J75:J76)</f>
        <v>0.90118935972972292</v>
      </c>
      <c r="W76">
        <f>VAR(L75:L76)</f>
        <v>0.33908067858748603</v>
      </c>
      <c r="Y76" s="1"/>
      <c r="Z76">
        <v>15765</v>
      </c>
      <c r="AA76">
        <v>535881</v>
      </c>
      <c r="AB76" s="29">
        <v>39986</v>
      </c>
      <c r="AC76" t="s">
        <v>2527</v>
      </c>
      <c r="AD76">
        <v>2</v>
      </c>
      <c r="AE76" s="56">
        <v>-16.361079265352316</v>
      </c>
      <c r="AF76" s="56">
        <v>-2.9857484131816285</v>
      </c>
      <c r="AG76" s="56">
        <f t="shared" si="20"/>
        <v>7.524908040100712</v>
      </c>
      <c r="AH76" s="57"/>
      <c r="AI76" s="57"/>
      <c r="AJ76" s="57"/>
      <c r="AK76" s="57"/>
      <c r="AL76">
        <v>29.949626460800001</v>
      </c>
      <c r="AM76">
        <v>-81.780932047999997</v>
      </c>
      <c r="AN76" t="s">
        <v>2528</v>
      </c>
      <c r="AO76" t="s">
        <v>2381</v>
      </c>
      <c r="AP76">
        <v>8533.3255091800002</v>
      </c>
      <c r="AQ76" t="s">
        <v>2382</v>
      </c>
      <c r="AR76" s="32">
        <f>VAR(AE75:AE76)</f>
        <v>26.80810827399182</v>
      </c>
      <c r="AS76" s="32">
        <f t="shared" ref="AS76:AT76" si="45">VAR(AF75:AF76)</f>
        <v>0.63863575493097713</v>
      </c>
      <c r="AT76" s="32">
        <f t="shared" si="45"/>
        <v>1.4774899104285737</v>
      </c>
      <c r="AX76" t="s">
        <v>2551</v>
      </c>
      <c r="AY76" s="29">
        <v>39709</v>
      </c>
      <c r="AZ76" t="s">
        <v>2384</v>
      </c>
      <c r="BA76" t="s">
        <v>2550</v>
      </c>
      <c r="BB76">
        <v>530671</v>
      </c>
      <c r="BC76">
        <v>-68.535063581417447</v>
      </c>
      <c r="BD76">
        <v>-9.7477999138056983</v>
      </c>
      <c r="BE76" s="28">
        <f t="shared" si="42"/>
        <v>9.4473357290281399</v>
      </c>
      <c r="BF76" s="32">
        <f>VAR(BC75:BC76)</f>
        <v>1.2635687077967158E-3</v>
      </c>
      <c r="BG76" s="32">
        <f>VAR(BD75:BD76)</f>
        <v>1.2384975896418266E-6</v>
      </c>
      <c r="BH76" s="32">
        <f>VAR(BE75:BE76)</f>
        <v>7.0988606248420494E-4</v>
      </c>
    </row>
    <row r="77" spans="1:60" s="28" customFormat="1" ht="15.6">
      <c r="A77" s="28">
        <v>15690</v>
      </c>
      <c r="B77" s="28">
        <v>543611</v>
      </c>
      <c r="C77" s="46">
        <v>40136</v>
      </c>
      <c r="D77" s="28" t="s">
        <v>2552</v>
      </c>
      <c r="E77" s="28">
        <v>2</v>
      </c>
      <c r="F77" s="47">
        <v>-21.04407963401356</v>
      </c>
      <c r="G77" s="47">
        <v>-4.0094240166114181</v>
      </c>
      <c r="H77" s="47">
        <f t="shared" si="40"/>
        <v>11.031312498877785</v>
      </c>
      <c r="I77" s="48"/>
      <c r="J77" s="48"/>
      <c r="K77" s="48"/>
      <c r="L77" s="48"/>
      <c r="M77" s="28">
        <v>32.978393168099998</v>
      </c>
      <c r="N77" s="28">
        <v>-84.873320350599997</v>
      </c>
      <c r="O77" s="28" t="s">
        <v>2553</v>
      </c>
      <c r="P77" s="28" t="s">
        <v>2399</v>
      </c>
      <c r="Q77" s="28">
        <v>5342.6784817400003</v>
      </c>
      <c r="R77" s="28" t="s">
        <v>2382</v>
      </c>
      <c r="Y77" s="49"/>
      <c r="Z77" s="28">
        <v>15765</v>
      </c>
      <c r="AA77" s="28">
        <v>551321</v>
      </c>
      <c r="AB77" s="46">
        <v>39986</v>
      </c>
      <c r="AC77" s="28" t="s">
        <v>2527</v>
      </c>
      <c r="AD77" s="28">
        <v>2</v>
      </c>
      <c r="AE77" s="47">
        <v>-16.352155145093917</v>
      </c>
      <c r="AF77" s="47">
        <v>-3.0261273776825228</v>
      </c>
      <c r="AG77" s="47">
        <f t="shared" si="20"/>
        <v>7.8568638763662655</v>
      </c>
      <c r="AH77" s="48"/>
      <c r="AI77" s="48"/>
      <c r="AJ77" s="48"/>
      <c r="AK77" s="48"/>
      <c r="AL77" s="28">
        <v>29.949626460800001</v>
      </c>
      <c r="AM77" s="28">
        <v>-81.780932047999997</v>
      </c>
      <c r="AN77" s="28" t="s">
        <v>2528</v>
      </c>
      <c r="AO77" s="28" t="s">
        <v>2381</v>
      </c>
      <c r="AP77" s="28">
        <v>8533.3255091800002</v>
      </c>
      <c r="AQ77" s="28" t="s">
        <v>2382</v>
      </c>
      <c r="AX77" s="28" t="s">
        <v>2554</v>
      </c>
      <c r="AY77" s="46">
        <v>39703</v>
      </c>
      <c r="AZ77" s="28" t="s">
        <v>2384</v>
      </c>
      <c r="BA77" s="28" t="s">
        <v>2555</v>
      </c>
      <c r="BB77" s="28">
        <v>533711</v>
      </c>
      <c r="BC77" s="28">
        <v>-38.709581596608345</v>
      </c>
      <c r="BD77" s="28">
        <v>-5.8488292107266027</v>
      </c>
      <c r="BE77" s="28">
        <f t="shared" si="42"/>
        <v>8.0810520892044764</v>
      </c>
    </row>
    <row r="78" spans="1:60" s="28" customFormat="1" ht="15.6">
      <c r="A78" s="28">
        <v>15690</v>
      </c>
      <c r="B78" s="28">
        <v>555721</v>
      </c>
      <c r="C78" s="46">
        <v>40136</v>
      </c>
      <c r="D78" s="28" t="s">
        <v>2552</v>
      </c>
      <c r="E78" s="28">
        <v>2</v>
      </c>
      <c r="F78" s="47">
        <v>-20.324977847267427</v>
      </c>
      <c r="G78" s="47">
        <v>-3.7387278227551204</v>
      </c>
      <c r="H78" s="47">
        <f t="shared" si="40"/>
        <v>9.5848447347735366</v>
      </c>
      <c r="I78" s="48"/>
      <c r="J78" s="48"/>
      <c r="K78" s="48"/>
      <c r="L78" s="48"/>
      <c r="M78" s="28">
        <v>32.978393168099998</v>
      </c>
      <c r="N78" s="28">
        <v>-84.873320350599997</v>
      </c>
      <c r="O78" s="28" t="s">
        <v>2553</v>
      </c>
      <c r="P78" s="28" t="s">
        <v>2399</v>
      </c>
      <c r="Q78" s="28">
        <v>5342.6784817400003</v>
      </c>
      <c r="R78" s="28" t="s">
        <v>2382</v>
      </c>
      <c r="S78" s="28">
        <f>VAR(F77:F78)</f>
        <v>0.25855368985074073</v>
      </c>
      <c r="T78" s="28">
        <f>VAR(G77:G78)</f>
        <v>3.6638214684143161E-2</v>
      </c>
      <c r="U78" s="28">
        <f>VAR(H77:H78)</f>
        <v>1.0461344962963719</v>
      </c>
      <c r="Y78" s="49"/>
      <c r="Z78" s="28">
        <v>15765</v>
      </c>
      <c r="AA78" s="28">
        <v>553751</v>
      </c>
      <c r="AB78" s="46">
        <v>40030</v>
      </c>
      <c r="AC78" s="28" t="s">
        <v>2527</v>
      </c>
      <c r="AD78" s="28">
        <v>2</v>
      </c>
      <c r="AE78" s="47">
        <v>-10.74398818157222</v>
      </c>
      <c r="AF78" s="47">
        <v>-2.2122723491635834</v>
      </c>
      <c r="AG78" s="47">
        <f t="shared" si="20"/>
        <v>6.9541906117364469</v>
      </c>
      <c r="AH78" s="48"/>
      <c r="AI78" s="48"/>
      <c r="AJ78" s="48"/>
      <c r="AK78" s="48"/>
      <c r="AL78" s="28">
        <v>29.949626460800001</v>
      </c>
      <c r="AM78" s="28">
        <v>-81.780932047999997</v>
      </c>
      <c r="AN78" s="28" t="s">
        <v>2528</v>
      </c>
      <c r="AO78" s="28" t="s">
        <v>2381</v>
      </c>
      <c r="AP78" s="28">
        <v>8533.3255091800002</v>
      </c>
      <c r="AQ78" s="28" t="s">
        <v>2382</v>
      </c>
      <c r="AR78" s="28">
        <f>VAR(AE77:AE78)</f>
        <v>15.725768345368124</v>
      </c>
      <c r="AS78" s="28">
        <f t="shared" ref="AS78:AT78" si="46">VAR(AF77:AF78)</f>
        <v>0.33118000372278189</v>
      </c>
      <c r="AT78" s="28">
        <f t="shared" si="46"/>
        <v>0.40740951133872721</v>
      </c>
      <c r="AX78" s="28" t="s">
        <v>2556</v>
      </c>
      <c r="AY78" s="46">
        <v>39703</v>
      </c>
      <c r="AZ78" s="28" t="s">
        <v>2384</v>
      </c>
      <c r="BA78" s="28" t="s">
        <v>2555</v>
      </c>
      <c r="BB78" s="28">
        <v>533711</v>
      </c>
      <c r="BC78" s="28">
        <v>-38.627897531114321</v>
      </c>
      <c r="BD78" s="28">
        <v>-5.76351309005807</v>
      </c>
      <c r="BE78" s="28">
        <f t="shared" si="42"/>
        <v>7.4802071893502387</v>
      </c>
      <c r="BF78" s="28">
        <f>VAR(BC77:BC78)</f>
        <v>3.3361432778159705E-3</v>
      </c>
      <c r="BG78" s="28">
        <f>VAR(BD77:BD78)</f>
        <v>3.6394202229638136E-3</v>
      </c>
      <c r="BH78" s="28">
        <f>VAR(BE77:BE78)</f>
        <v>0.18050729684042449</v>
      </c>
    </row>
    <row r="79" spans="1:60" ht="15.6">
      <c r="A79">
        <v>11229</v>
      </c>
      <c r="B79">
        <v>531741</v>
      </c>
      <c r="C79" s="29">
        <v>39728</v>
      </c>
      <c r="D79" t="s">
        <v>1602</v>
      </c>
      <c r="E79">
        <v>2</v>
      </c>
      <c r="F79" s="56">
        <v>-52.228332751064606</v>
      </c>
      <c r="G79" s="56">
        <v>-7.9966778336048039</v>
      </c>
      <c r="H79" s="56">
        <f t="shared" si="40"/>
        <v>11.745089917773825</v>
      </c>
      <c r="I79" s="60">
        <v>34.225161580023368</v>
      </c>
      <c r="J79" s="60">
        <v>-26.241535587734834</v>
      </c>
      <c r="K79" s="60">
        <v>8.5190068806074759</v>
      </c>
      <c r="L79" s="60">
        <v>7.499971949519626</v>
      </c>
      <c r="M79">
        <v>42.979787052200003</v>
      </c>
      <c r="N79">
        <v>-91.672936251699994</v>
      </c>
      <c r="O79" t="s">
        <v>2557</v>
      </c>
      <c r="P79" t="s">
        <v>2388</v>
      </c>
      <c r="Q79">
        <v>183.40312691299999</v>
      </c>
      <c r="R79" t="s">
        <v>2382</v>
      </c>
      <c r="Y79" s="1"/>
      <c r="Z79">
        <v>15756</v>
      </c>
      <c r="AA79">
        <v>551311</v>
      </c>
      <c r="AB79" s="29">
        <v>39981</v>
      </c>
      <c r="AC79" t="s">
        <v>2533</v>
      </c>
      <c r="AD79">
        <v>1</v>
      </c>
      <c r="AE79" s="56">
        <v>-19.847391035541488</v>
      </c>
      <c r="AF79" s="56">
        <v>-3.8339822456642985</v>
      </c>
      <c r="AG79" s="56">
        <f t="shared" si="20"/>
        <v>10.8244669297729</v>
      </c>
      <c r="AH79" s="57"/>
      <c r="AI79" s="57"/>
      <c r="AJ79" s="57"/>
      <c r="AK79" s="57"/>
      <c r="AL79">
        <v>30.107240602699999</v>
      </c>
      <c r="AM79">
        <v>-82.133959110000006</v>
      </c>
      <c r="AN79" t="s">
        <v>2534</v>
      </c>
      <c r="AO79" t="s">
        <v>2381</v>
      </c>
      <c r="AP79">
        <v>8533.3255091800002</v>
      </c>
      <c r="AQ79" t="s">
        <v>2382</v>
      </c>
      <c r="AR79" s="32"/>
      <c r="AS79" s="32"/>
      <c r="AT79" s="32"/>
      <c r="AX79" t="s">
        <v>2558</v>
      </c>
      <c r="AY79" s="29">
        <v>39714</v>
      </c>
      <c r="AZ79" t="s">
        <v>2384</v>
      </c>
      <c r="BA79" t="s">
        <v>2559</v>
      </c>
      <c r="BB79">
        <v>527981</v>
      </c>
      <c r="BC79">
        <v>-60.696001323473489</v>
      </c>
      <c r="BD79">
        <v>-8.8187925793050308</v>
      </c>
      <c r="BE79" s="28">
        <f t="shared" si="42"/>
        <v>9.8543393109667576</v>
      </c>
      <c r="BF79" s="32"/>
      <c r="BG79" s="32"/>
      <c r="BH79" s="32"/>
    </row>
    <row r="80" spans="1:60" ht="15.6">
      <c r="A80">
        <v>11229</v>
      </c>
      <c r="B80">
        <v>533811</v>
      </c>
      <c r="C80" s="29">
        <v>39728</v>
      </c>
      <c r="D80" t="s">
        <v>1602</v>
      </c>
      <c r="E80">
        <v>2</v>
      </c>
      <c r="F80" s="56">
        <v>-52.260290133847036</v>
      </c>
      <c r="G80" s="56">
        <v>-8.1823882927383913</v>
      </c>
      <c r="H80" s="56">
        <f t="shared" si="40"/>
        <v>13.198816208060094</v>
      </c>
      <c r="I80" s="60">
        <v>78.554280866981998</v>
      </c>
      <c r="J80" s="60">
        <v>-27.65565960032356</v>
      </c>
      <c r="K80" s="60">
        <v>21.215646008006264</v>
      </c>
      <c r="L80" s="60">
        <v>4.2679356044880992</v>
      </c>
      <c r="M80">
        <v>42.979787052200003</v>
      </c>
      <c r="N80">
        <v>-91.672936251699994</v>
      </c>
      <c r="O80" t="s">
        <v>2557</v>
      </c>
      <c r="P80" t="s">
        <v>2388</v>
      </c>
      <c r="Q80">
        <v>183.40312691299999</v>
      </c>
      <c r="R80" t="s">
        <v>2382</v>
      </c>
      <c r="S80" s="32">
        <f>VAR(F79:F80)</f>
        <v>5.1063715715137631E-4</v>
      </c>
      <c r="T80" s="32">
        <f>VAR(G79:G80)</f>
        <v>1.7244187315803919E-2</v>
      </c>
      <c r="U80" s="32">
        <f>VAR(H79:H80)</f>
        <v>1.0566600635347392</v>
      </c>
      <c r="V80">
        <f>VAR(J79:J80)</f>
        <v>0.99987336149001926</v>
      </c>
      <c r="W80">
        <f>VAR(L79:L80)</f>
        <v>5.223029467802391</v>
      </c>
      <c r="Y80" s="1"/>
      <c r="Z80">
        <v>15766</v>
      </c>
      <c r="AA80">
        <v>549491</v>
      </c>
      <c r="AB80" s="29">
        <v>40030</v>
      </c>
      <c r="AC80" t="s">
        <v>2533</v>
      </c>
      <c r="AD80">
        <v>2</v>
      </c>
      <c r="AE80" s="56">
        <v>-9.3192421475354337</v>
      </c>
      <c r="AF80" s="56">
        <v>-2.3977877987702381</v>
      </c>
      <c r="AG80" s="56">
        <f t="shared" si="20"/>
        <v>9.8630602426264709</v>
      </c>
      <c r="AH80" s="57"/>
      <c r="AI80" s="57"/>
      <c r="AJ80" s="57"/>
      <c r="AK80" s="57"/>
      <c r="AL80">
        <v>30.107240602699999</v>
      </c>
      <c r="AM80">
        <v>-82.133959110000006</v>
      </c>
      <c r="AN80" t="s">
        <v>2534</v>
      </c>
      <c r="AO80" t="s">
        <v>2381</v>
      </c>
      <c r="AP80">
        <v>8533.3255091800002</v>
      </c>
      <c r="AQ80" t="s">
        <v>2382</v>
      </c>
      <c r="AR80" s="32">
        <f>VAR(AE79:AE80)</f>
        <v>55.420959504011478</v>
      </c>
      <c r="AS80" s="32">
        <f t="shared" ref="AS80:AT80" si="47">VAR(AF79:AF80)</f>
        <v>1.0313272446446682</v>
      </c>
      <c r="AT80" s="32">
        <f t="shared" si="47"/>
        <v>0.46215140904493568</v>
      </c>
      <c r="AX80" t="s">
        <v>2560</v>
      </c>
      <c r="AY80" s="29">
        <v>39714</v>
      </c>
      <c r="AZ80" t="s">
        <v>2384</v>
      </c>
      <c r="BA80" t="s">
        <v>2559</v>
      </c>
      <c r="BB80">
        <v>527981</v>
      </c>
      <c r="BC80">
        <v>-60.596151039194432</v>
      </c>
      <c r="BD80">
        <v>-8.8436783763791169</v>
      </c>
      <c r="BE80" s="28">
        <f t="shared" si="42"/>
        <v>10.153275971838504</v>
      </c>
      <c r="BF80" s="32">
        <f>VAR(BC79:BC80)</f>
        <v>4.9850396353042668E-3</v>
      </c>
      <c r="BG80" s="32">
        <f>VAR(BD79:BD80)</f>
        <v>3.0965144800629648E-4</v>
      </c>
      <c r="BH80" s="32">
        <f>VAR(BE79:BE80)</f>
        <v>4.4681563606574666E-2</v>
      </c>
    </row>
    <row r="81" spans="1:60" s="28" customFormat="1" ht="15.6">
      <c r="A81" s="28">
        <v>11231</v>
      </c>
      <c r="B81" s="28">
        <v>533911</v>
      </c>
      <c r="C81" s="46">
        <v>39727</v>
      </c>
      <c r="D81" s="28" t="s">
        <v>1596</v>
      </c>
      <c r="E81" s="28">
        <v>2</v>
      </c>
      <c r="F81" s="47">
        <v>-36.543662204728896</v>
      </c>
      <c r="G81" s="47">
        <v>-5.5849257026505299</v>
      </c>
      <c r="H81" s="47">
        <f t="shared" si="40"/>
        <v>8.1357434164753428</v>
      </c>
      <c r="I81" s="50">
        <v>36.085480182341712</v>
      </c>
      <c r="J81" s="50">
        <v>-21.62226861131084</v>
      </c>
      <c r="K81" s="50">
        <v>9.8517144900078968</v>
      </c>
      <c r="L81" s="50">
        <v>8.6550840186480809</v>
      </c>
      <c r="M81" s="28">
        <v>40.828804587</v>
      </c>
      <c r="N81" s="28">
        <v>-95.204845473500001</v>
      </c>
      <c r="O81" s="28" t="s">
        <v>2561</v>
      </c>
      <c r="P81" s="28" t="s">
        <v>2405</v>
      </c>
      <c r="Q81" s="28">
        <v>2061.50005289</v>
      </c>
      <c r="R81" s="28" t="s">
        <v>2382</v>
      </c>
      <c r="Y81" s="49"/>
      <c r="Z81" s="28">
        <v>15767</v>
      </c>
      <c r="AA81" s="28">
        <v>535561</v>
      </c>
      <c r="AB81" s="46">
        <v>39974</v>
      </c>
      <c r="AC81" s="28" t="s">
        <v>2562</v>
      </c>
      <c r="AD81" s="28">
        <v>1</v>
      </c>
      <c r="AE81" s="47">
        <v>-19.425288619045837</v>
      </c>
      <c r="AF81" s="47">
        <v>-3.7597781883969374</v>
      </c>
      <c r="AG81" s="47">
        <f>AE81-AF81*8</f>
        <v>10.652936888129663</v>
      </c>
      <c r="AH81" s="48"/>
      <c r="AI81" s="48"/>
      <c r="AJ81" s="48"/>
      <c r="AK81" s="48"/>
      <c r="AL81" s="28">
        <v>29.777623549400001</v>
      </c>
      <c r="AM81" s="28">
        <v>-81.308974711000005</v>
      </c>
      <c r="AN81" s="28" t="s">
        <v>2563</v>
      </c>
      <c r="AO81" s="28" t="s">
        <v>2381</v>
      </c>
      <c r="AP81" s="28">
        <v>8533.3255091800002</v>
      </c>
      <c r="AQ81" s="28" t="s">
        <v>2382</v>
      </c>
      <c r="AX81" s="28" t="s">
        <v>2564</v>
      </c>
      <c r="AY81" s="46">
        <v>39715</v>
      </c>
      <c r="AZ81" s="28" t="s">
        <v>2384</v>
      </c>
      <c r="BA81" s="28" t="s">
        <v>2565</v>
      </c>
      <c r="BB81" s="28">
        <v>530071</v>
      </c>
      <c r="BC81" s="28">
        <v>-59.329462611155122</v>
      </c>
      <c r="BD81" s="28">
        <v>-5.7718504913583475</v>
      </c>
      <c r="BE81" s="28">
        <f t="shared" si="42"/>
        <v>-13.154658680288343</v>
      </c>
    </row>
    <row r="82" spans="1:60" s="28" customFormat="1" ht="15.6">
      <c r="A82" s="28">
        <v>11231</v>
      </c>
      <c r="B82" s="28">
        <v>534111</v>
      </c>
      <c r="C82" s="46">
        <v>39727</v>
      </c>
      <c r="D82" s="28" t="s">
        <v>1596</v>
      </c>
      <c r="E82" s="28">
        <v>2</v>
      </c>
      <c r="F82" s="47">
        <v>-36.520256660082225</v>
      </c>
      <c r="G82" s="47">
        <v>-5.5695019210751191</v>
      </c>
      <c r="H82" s="47">
        <f t="shared" si="40"/>
        <v>8.0357587085187276</v>
      </c>
      <c r="I82" s="50">
        <v>36.442438756924645</v>
      </c>
      <c r="J82" s="50">
        <v>-23.727897510904064</v>
      </c>
      <c r="K82" s="50">
        <v>10.008376826085151</v>
      </c>
      <c r="L82" s="50">
        <v>10.299894840372605</v>
      </c>
      <c r="M82" s="28">
        <v>40.828804587</v>
      </c>
      <c r="N82" s="28">
        <v>-95.204845473500001</v>
      </c>
      <c r="O82" s="28" t="s">
        <v>2561</v>
      </c>
      <c r="P82" s="28" t="s">
        <v>2405</v>
      </c>
      <c r="Q82" s="28">
        <v>2061.50005289</v>
      </c>
      <c r="R82" s="28" t="s">
        <v>2382</v>
      </c>
      <c r="S82" s="28">
        <f>VAR(F81:F82)</f>
        <v>2.7390976010365983E-4</v>
      </c>
      <c r="T82" s="28">
        <f>VAR(G81:G82)</f>
        <v>1.1894651904299083E-4</v>
      </c>
      <c r="U82" s="28">
        <f>VAR(H81:H82)</f>
        <v>4.9984709125848138E-3</v>
      </c>
      <c r="V82">
        <f>VAR(J81:J82)</f>
        <v>2.2168365314010861</v>
      </c>
      <c r="W82">
        <f>VAR(L81:L82)</f>
        <v>1.3527013196310529</v>
      </c>
      <c r="Y82" s="49"/>
      <c r="Z82" s="28">
        <v>15767</v>
      </c>
      <c r="AA82" s="28">
        <v>553711</v>
      </c>
      <c r="AB82" s="46">
        <v>40029</v>
      </c>
      <c r="AC82" s="28" t="s">
        <v>2562</v>
      </c>
      <c r="AD82" s="28">
        <v>2</v>
      </c>
      <c r="AE82" s="47">
        <v>-6.3698890494292568</v>
      </c>
      <c r="AF82" s="47">
        <v>-1.8977954436823301</v>
      </c>
      <c r="AG82" s="47">
        <f>AE82-AF82*8</f>
        <v>8.8124745000293849</v>
      </c>
      <c r="AH82" s="50"/>
      <c r="AI82" s="50"/>
      <c r="AJ82" s="50"/>
      <c r="AK82" s="50"/>
      <c r="AL82" s="28">
        <v>29.777623549400001</v>
      </c>
      <c r="AM82" s="28">
        <v>-81.308974711000005</v>
      </c>
      <c r="AN82" s="28" t="s">
        <v>2563</v>
      </c>
      <c r="AO82" s="28" t="s">
        <v>2381</v>
      </c>
      <c r="AP82" s="28">
        <v>8533.3255091800002</v>
      </c>
      <c r="AQ82" s="28" t="s">
        <v>2382</v>
      </c>
      <c r="AR82" s="28">
        <f>VAR(AE81:AE82)</f>
        <v>85.221728961172346</v>
      </c>
      <c r="AS82" s="28">
        <f t="shared" ref="AS82:AT82" si="48">VAR(AF81:AF82)</f>
        <v>1.7334898708074746</v>
      </c>
      <c r="AT82" s="28">
        <f t="shared" si="48"/>
        <v>1.6936509010058887</v>
      </c>
      <c r="AX82" s="28" t="s">
        <v>2566</v>
      </c>
      <c r="AY82" s="46">
        <v>39715</v>
      </c>
      <c r="AZ82" s="28" t="s">
        <v>2384</v>
      </c>
      <c r="BA82" s="28" t="s">
        <v>2565</v>
      </c>
      <c r="BB82" s="28">
        <v>530071</v>
      </c>
      <c r="BC82" s="28">
        <v>-59.440554696730082</v>
      </c>
      <c r="BD82" s="28">
        <v>-5.7091084369544163</v>
      </c>
      <c r="BE82" s="28">
        <f t="shared" si="42"/>
        <v>-13.767687201094752</v>
      </c>
      <c r="BF82" s="28">
        <f>VAR(BC81:BC82)</f>
        <v>6.1707257386970906E-3</v>
      </c>
      <c r="BG82" s="28">
        <f>VAR(BD81:BD82)</f>
        <v>1.9682826954129321E-3</v>
      </c>
      <c r="BH82" s="28">
        <f>VAR(BE81:BE82)</f>
        <v>0.18790198366104721</v>
      </c>
    </row>
    <row r="83" spans="1:60" ht="15.6">
      <c r="A83">
        <v>14318</v>
      </c>
      <c r="B83">
        <v>526751</v>
      </c>
      <c r="C83" s="29">
        <v>40085</v>
      </c>
      <c r="D83" t="s">
        <v>1768</v>
      </c>
      <c r="E83">
        <v>2</v>
      </c>
      <c r="F83" s="56">
        <v>-57.315529383680634</v>
      </c>
      <c r="G83" s="56">
        <v>-8.4519582861365041</v>
      </c>
      <c r="H83" s="56">
        <f t="shared" si="40"/>
        <v>10.300136905411399</v>
      </c>
      <c r="I83" s="60">
        <v>37.572583962998465</v>
      </c>
      <c r="J83" s="60">
        <v>-22.705400405495286</v>
      </c>
      <c r="K83" s="60">
        <v>10.55410994505368</v>
      </c>
      <c r="L83" s="60">
        <v>13.21178926307795</v>
      </c>
      <c r="M83">
        <v>42.791853093</v>
      </c>
      <c r="N83">
        <v>-96.601567642000006</v>
      </c>
      <c r="O83" t="s">
        <v>2567</v>
      </c>
      <c r="P83" t="s">
        <v>2393</v>
      </c>
      <c r="Q83">
        <v>231.03941130199999</v>
      </c>
      <c r="R83" t="s">
        <v>2394</v>
      </c>
      <c r="Y83" s="1"/>
      <c r="Z83">
        <v>15663</v>
      </c>
      <c r="AA83">
        <v>554571</v>
      </c>
      <c r="AB83" s="29">
        <v>40049</v>
      </c>
      <c r="AC83" t="s">
        <v>1220</v>
      </c>
      <c r="AD83">
        <v>1</v>
      </c>
      <c r="AE83" s="56">
        <v>-12.211690827557613</v>
      </c>
      <c r="AF83" s="56">
        <v>-2.1211647449050908</v>
      </c>
      <c r="AG83" s="56">
        <f t="shared" ref="AG83:AG86" si="49">AE83-AF83*8</f>
        <v>4.7576271316831136</v>
      </c>
      <c r="AH83" s="60">
        <v>46.647437072176139</v>
      </c>
      <c r="AI83" s="60">
        <v>-31.549105549305658</v>
      </c>
      <c r="AJ83" s="60">
        <v>12.33086871152652</v>
      </c>
      <c r="AK83" s="60">
        <v>4.488072701694148</v>
      </c>
      <c r="AL83">
        <v>33.149697000300002</v>
      </c>
      <c r="AM83">
        <v>-83.546171210899999</v>
      </c>
      <c r="AN83" t="s">
        <v>2568</v>
      </c>
      <c r="AO83" t="s">
        <v>2405</v>
      </c>
      <c r="AP83">
        <v>9806.3940855500005</v>
      </c>
      <c r="AQ83" t="s">
        <v>2382</v>
      </c>
      <c r="AR83" s="32"/>
      <c r="AS83" s="32"/>
      <c r="AT83" s="32"/>
      <c r="AX83" t="s">
        <v>2569</v>
      </c>
      <c r="AY83" s="29">
        <v>39720</v>
      </c>
      <c r="AZ83" t="s">
        <v>2384</v>
      </c>
      <c r="BA83" t="s">
        <v>2570</v>
      </c>
      <c r="BB83">
        <v>529031</v>
      </c>
      <c r="BC83">
        <v>-51.136627174399742</v>
      </c>
      <c r="BD83">
        <v>-7.6438709495743042</v>
      </c>
      <c r="BE83" s="28">
        <f t="shared" si="42"/>
        <v>10.014340422194692</v>
      </c>
      <c r="BF83" s="32"/>
      <c r="BG83" s="32"/>
      <c r="BH83" s="32"/>
    </row>
    <row r="84" spans="1:60" ht="15.6">
      <c r="A84">
        <v>14318</v>
      </c>
      <c r="B84">
        <v>554901</v>
      </c>
      <c r="C84" s="29">
        <v>40085</v>
      </c>
      <c r="D84" t="s">
        <v>1768</v>
      </c>
      <c r="E84">
        <v>2</v>
      </c>
      <c r="F84" s="56">
        <v>-57.339603665297034</v>
      </c>
      <c r="G84" s="56">
        <v>-8.3332245522249604</v>
      </c>
      <c r="H84" s="56">
        <f t="shared" si="40"/>
        <v>9.3261927525026493</v>
      </c>
      <c r="I84" s="57"/>
      <c r="J84" s="57"/>
      <c r="K84" s="57"/>
      <c r="L84" s="57"/>
      <c r="M84">
        <v>42.791853093</v>
      </c>
      <c r="N84">
        <v>-96.601567642000006</v>
      </c>
      <c r="O84" t="s">
        <v>2567</v>
      </c>
      <c r="P84" t="s">
        <v>2393</v>
      </c>
      <c r="Q84">
        <v>231.03941130199999</v>
      </c>
      <c r="R84" t="s">
        <v>2394</v>
      </c>
      <c r="S84" s="32">
        <f>VAR(F83:F84)</f>
        <v>2.8978551767287059E-4</v>
      </c>
      <c r="T84" s="32">
        <f>VAR(G83:G84)</f>
        <v>7.048849784288636E-3</v>
      </c>
      <c r="U84" s="32">
        <f>VAR(H83:H84)</f>
        <v>0.47428360649257134</v>
      </c>
      <c r="Y84" s="1"/>
      <c r="Z84">
        <v>15683</v>
      </c>
      <c r="AA84">
        <v>543521</v>
      </c>
      <c r="AB84" s="29">
        <v>40133</v>
      </c>
      <c r="AC84" t="s">
        <v>1220</v>
      </c>
      <c r="AD84">
        <v>2</v>
      </c>
      <c r="AE84" s="56">
        <v>-19.357556880498635</v>
      </c>
      <c r="AF84" s="56">
        <v>-3.6271646248287048</v>
      </c>
      <c r="AG84" s="56">
        <f t="shared" si="49"/>
        <v>9.659760118131004</v>
      </c>
      <c r="AH84" s="57"/>
      <c r="AI84" s="57"/>
      <c r="AJ84" s="57"/>
      <c r="AK84" s="57"/>
      <c r="AL84">
        <v>33.149697000300002</v>
      </c>
      <c r="AM84">
        <v>-83.546171210899999</v>
      </c>
      <c r="AN84" t="s">
        <v>2539</v>
      </c>
      <c r="AO84" t="s">
        <v>2405</v>
      </c>
      <c r="AP84">
        <v>9806.3940855500005</v>
      </c>
      <c r="AQ84" t="s">
        <v>2382</v>
      </c>
      <c r="AR84" s="32">
        <f>VAR(AE83:AE84)</f>
        <v>25.531700823287451</v>
      </c>
      <c r="AS84" s="32">
        <f t="shared" ref="AS84:AT84" si="50">VAR(AF83:AF84)</f>
        <v>1.1340178191649706</v>
      </c>
      <c r="AT84" s="32">
        <f t="shared" si="50"/>
        <v>12.015453908410265</v>
      </c>
      <c r="AX84" t="s">
        <v>2571</v>
      </c>
      <c r="AY84" s="29">
        <v>39720</v>
      </c>
      <c r="AZ84" t="s">
        <v>2384</v>
      </c>
      <c r="BA84" t="s">
        <v>2570</v>
      </c>
      <c r="BB84">
        <v>529031</v>
      </c>
      <c r="BC84">
        <v>-51.062707210077406</v>
      </c>
      <c r="BD84">
        <v>-7.6363598874427483</v>
      </c>
      <c r="BE84" s="28">
        <f t="shared" si="42"/>
        <v>10.028171889464581</v>
      </c>
      <c r="BF84" s="32">
        <f>VAR(BC83:BC84)</f>
        <v>2.7320805627077012E-3</v>
      </c>
      <c r="BG84" s="32">
        <f>VAR(BD83:BD84)</f>
        <v>2.8208027172046871E-5</v>
      </c>
      <c r="BH84" s="32">
        <f>VAR(BE83:BE84)</f>
        <v>9.5654743418995163E-5</v>
      </c>
    </row>
    <row r="85" spans="1:60" s="28" customFormat="1" ht="15.6">
      <c r="A85" s="28">
        <v>14332</v>
      </c>
      <c r="B85" s="28">
        <v>533361</v>
      </c>
      <c r="C85" s="46">
        <v>40086</v>
      </c>
      <c r="D85" s="28" t="s">
        <v>1882</v>
      </c>
      <c r="E85" s="28">
        <v>2</v>
      </c>
      <c r="F85" s="47">
        <v>-49.761221866285247</v>
      </c>
      <c r="G85" s="47">
        <v>-7.2511193462752033</v>
      </c>
      <c r="H85" s="47">
        <f t="shared" si="40"/>
        <v>8.2477329039163791</v>
      </c>
      <c r="I85" s="50">
        <v>38.928875505048048</v>
      </c>
      <c r="J85" s="50">
        <v>-22.15537379419661</v>
      </c>
      <c r="K85" s="50">
        <v>10.936794139932962</v>
      </c>
      <c r="L85" s="50">
        <v>9.2482564347343548</v>
      </c>
      <c r="M85" s="28">
        <v>41.467595468600003</v>
      </c>
      <c r="N85" s="28">
        <v>-95.909305332100004</v>
      </c>
      <c r="O85" s="28" t="s">
        <v>2572</v>
      </c>
      <c r="P85" s="28" t="s">
        <v>2410</v>
      </c>
      <c r="Q85" s="28">
        <v>520.40027636000002</v>
      </c>
      <c r="R85" s="28" t="s">
        <v>2394</v>
      </c>
      <c r="Y85" s="49"/>
      <c r="Z85" s="28">
        <v>15757</v>
      </c>
      <c r="AA85" s="28">
        <v>542011</v>
      </c>
      <c r="AB85" s="46">
        <v>39970</v>
      </c>
      <c r="AC85" s="28" t="s">
        <v>1187</v>
      </c>
      <c r="AD85" s="28">
        <v>1</v>
      </c>
      <c r="AE85" s="47">
        <v>-14.034997267092342</v>
      </c>
      <c r="AF85" s="47">
        <v>-2.5689327108227764</v>
      </c>
      <c r="AG85" s="47">
        <f t="shared" si="49"/>
        <v>6.5164644194898695</v>
      </c>
      <c r="AH85" s="48"/>
      <c r="AI85" s="48"/>
      <c r="AJ85" s="48"/>
      <c r="AK85" s="48"/>
      <c r="AL85" s="28">
        <v>30.702268256699998</v>
      </c>
      <c r="AM85" s="28">
        <v>-83.033857301400005</v>
      </c>
      <c r="AN85" s="28" t="s">
        <v>2543</v>
      </c>
      <c r="AO85" s="28" t="s">
        <v>2421</v>
      </c>
      <c r="AP85" s="28">
        <v>407.55028617400001</v>
      </c>
      <c r="AQ85" s="28" t="s">
        <v>2394</v>
      </c>
      <c r="AX85" s="28" t="s">
        <v>2573</v>
      </c>
      <c r="AY85" s="46">
        <v>39721</v>
      </c>
      <c r="AZ85" s="28" t="s">
        <v>2384</v>
      </c>
      <c r="BA85" s="28" t="s">
        <v>2574</v>
      </c>
      <c r="BB85" s="28">
        <v>534461</v>
      </c>
      <c r="BC85" s="28">
        <v>-128.13749227972855</v>
      </c>
      <c r="BD85" s="28">
        <v>-15.617799725316258</v>
      </c>
      <c r="BE85" s="28">
        <f t="shared" si="42"/>
        <v>-3.1950944771984808</v>
      </c>
    </row>
    <row r="86" spans="1:60" s="28" customFormat="1" ht="15.6">
      <c r="A86" s="28">
        <v>14332</v>
      </c>
      <c r="B86" s="28">
        <v>555231</v>
      </c>
      <c r="C86" s="46">
        <v>40086</v>
      </c>
      <c r="D86" s="28" t="s">
        <v>1882</v>
      </c>
      <c r="E86" s="28">
        <v>2</v>
      </c>
      <c r="F86" s="47">
        <v>-49.534455542320835</v>
      </c>
      <c r="G86" s="47">
        <v>-7.2027889124206546</v>
      </c>
      <c r="H86" s="47">
        <f t="shared" si="40"/>
        <v>8.0878557570444016</v>
      </c>
      <c r="I86" s="50">
        <v>43.42058247812168</v>
      </c>
      <c r="J86" s="50">
        <v>-23.260473679195094</v>
      </c>
      <c r="K86" s="50">
        <v>12.100697936424931</v>
      </c>
      <c r="L86" s="50">
        <v>10.007041978753861</v>
      </c>
      <c r="M86" s="28">
        <v>41.467595468600003</v>
      </c>
      <c r="N86" s="28">
        <v>-95.909305332100004</v>
      </c>
      <c r="O86" s="28" t="s">
        <v>2572</v>
      </c>
      <c r="P86" s="28" t="s">
        <v>2410</v>
      </c>
      <c r="Q86" s="28">
        <v>520.40027636000002</v>
      </c>
      <c r="R86" s="28" t="s">
        <v>2394</v>
      </c>
      <c r="S86" s="28">
        <f>VAR(F85:F86)</f>
        <v>2.5711482842166376E-2</v>
      </c>
      <c r="T86" s="28">
        <f>VAR(G85:G86)</f>
        <v>1.1679154182844542E-3</v>
      </c>
      <c r="U86" s="28">
        <f>VAR(H85:H86)</f>
        <v>1.2780351045961934E-2</v>
      </c>
      <c r="V86">
        <f>VAR(J85:J86)</f>
        <v>0.61062287791183167</v>
      </c>
      <c r="W86">
        <f>VAR(L85:L86)</f>
        <v>0.28787775090648915</v>
      </c>
      <c r="Y86" s="49"/>
      <c r="Z86" s="28">
        <v>15785</v>
      </c>
      <c r="AA86" s="28">
        <v>535191</v>
      </c>
      <c r="AB86" s="46">
        <v>39992</v>
      </c>
      <c r="AC86" s="28" t="s">
        <v>1187</v>
      </c>
      <c r="AD86" s="28">
        <v>2</v>
      </c>
      <c r="AE86" s="47">
        <v>-15.282916684302814</v>
      </c>
      <c r="AF86" s="47">
        <v>-3.0564594142811949</v>
      </c>
      <c r="AG86" s="47">
        <f t="shared" si="49"/>
        <v>9.1687586299467458</v>
      </c>
      <c r="AH86" s="48"/>
      <c r="AI86" s="48"/>
      <c r="AJ86" s="48"/>
      <c r="AK86" s="48"/>
      <c r="AL86" s="28">
        <v>30.702268256699998</v>
      </c>
      <c r="AM86" s="28">
        <v>-83.033857301400005</v>
      </c>
      <c r="AN86" s="28" t="s">
        <v>2543</v>
      </c>
      <c r="AO86" s="28" t="s">
        <v>2421</v>
      </c>
      <c r="AP86" s="28">
        <v>407.55028617400001</v>
      </c>
      <c r="AQ86" s="28" t="s">
        <v>2394</v>
      </c>
      <c r="AR86" s="28">
        <f>VAR(AE85:AE86)</f>
        <v>0.77865143592546193</v>
      </c>
      <c r="AS86" s="28">
        <f t="shared" ref="AS86:AT86" si="51">VAR(AF85:AF86)</f>
        <v>0.11884114329251638</v>
      </c>
      <c r="AT86" s="28">
        <f t="shared" si="51"/>
        <v>3.5173322894115557</v>
      </c>
      <c r="AX86" s="28" t="s">
        <v>2575</v>
      </c>
      <c r="AY86" s="46">
        <v>39721</v>
      </c>
      <c r="AZ86" s="28" t="s">
        <v>2384</v>
      </c>
      <c r="BA86" s="28" t="s">
        <v>2574</v>
      </c>
      <c r="BB86" s="28">
        <v>534461</v>
      </c>
      <c r="BC86" s="28">
        <v>-128.58153966862486</v>
      </c>
      <c r="BD86" s="28">
        <v>-15.630540543784582</v>
      </c>
      <c r="BE86" s="28">
        <f t="shared" si="42"/>
        <v>-3.5372153183482027</v>
      </c>
      <c r="BF86" s="28">
        <f>VAR(BC85:BC86)</f>
        <v>9.858904179281465E-2</v>
      </c>
      <c r="BG86" s="28">
        <f>VAR(BD85:BD86)</f>
        <v>8.1164227621384195E-5</v>
      </c>
      <c r="BH86" s="28">
        <f>VAR(BE85:BE86)</f>
        <v>5.8523334974496605E-2</v>
      </c>
    </row>
    <row r="87" spans="1:60" ht="15.6">
      <c r="A87">
        <v>12829</v>
      </c>
      <c r="B87">
        <v>522741</v>
      </c>
      <c r="C87" s="29">
        <v>39672</v>
      </c>
      <c r="D87" t="s">
        <v>1019</v>
      </c>
      <c r="E87">
        <v>2</v>
      </c>
      <c r="F87" s="56">
        <v>-112.89987325746887</v>
      </c>
      <c r="G87" s="56">
        <v>-15.399946033489227</v>
      </c>
      <c r="H87" s="56">
        <f t="shared" si="40"/>
        <v>10.29969501044495</v>
      </c>
      <c r="I87" s="58">
        <v>19.64345054332259</v>
      </c>
      <c r="J87" s="58">
        <v>-25.491885276741097</v>
      </c>
      <c r="K87" s="58">
        <v>3.9137445588254551</v>
      </c>
      <c r="L87" s="58">
        <v>2.803237937135576</v>
      </c>
      <c r="M87">
        <v>46.860315033399999</v>
      </c>
      <c r="N87">
        <v>-116.03904424</v>
      </c>
      <c r="O87" t="s">
        <v>2576</v>
      </c>
      <c r="P87" t="s">
        <v>2388</v>
      </c>
      <c r="Q87">
        <v>4287.3597480300004</v>
      </c>
      <c r="R87" t="s">
        <v>2382</v>
      </c>
      <c r="Y87" s="1"/>
      <c r="Z87">
        <v>15664</v>
      </c>
      <c r="AA87">
        <v>545491</v>
      </c>
      <c r="AB87" s="29">
        <v>40019</v>
      </c>
      <c r="AC87" t="s">
        <v>1226</v>
      </c>
      <c r="AD87">
        <v>1</v>
      </c>
      <c r="AE87" s="56">
        <v>-21.715436566335047</v>
      </c>
      <c r="AF87" s="56">
        <v>-3.7731836343393166</v>
      </c>
      <c r="AG87" s="56">
        <f>AE87-AF87*8</f>
        <v>8.4700325083794858</v>
      </c>
      <c r="AH87" s="60">
        <v>43.026545379415396</v>
      </c>
      <c r="AI87" s="60">
        <v>-29.562026631309678</v>
      </c>
      <c r="AJ87" s="60">
        <v>11.924002739206271</v>
      </c>
      <c r="AK87" s="60">
        <v>6.9856098415817582</v>
      </c>
      <c r="AL87">
        <v>32.3096680632</v>
      </c>
      <c r="AM87">
        <v>-84.057520545100004</v>
      </c>
      <c r="AN87" t="s">
        <v>2548</v>
      </c>
      <c r="AO87" t="s">
        <v>2410</v>
      </c>
      <c r="AP87">
        <v>649.44763091300001</v>
      </c>
      <c r="AQ87" t="s">
        <v>2382</v>
      </c>
      <c r="AR87" s="32"/>
      <c r="AS87" s="32"/>
      <c r="AT87" s="32"/>
      <c r="AX87" t="s">
        <v>2577</v>
      </c>
      <c r="AY87" s="29">
        <v>39722</v>
      </c>
      <c r="AZ87" t="s">
        <v>2384</v>
      </c>
      <c r="BA87" t="s">
        <v>2578</v>
      </c>
      <c r="BB87">
        <v>528961</v>
      </c>
      <c r="BC87">
        <v>-70.337915937955529</v>
      </c>
      <c r="BD87">
        <v>-10.143817754385609</v>
      </c>
      <c r="BE87" s="28">
        <f t="shared" si="42"/>
        <v>10.812626097129339</v>
      </c>
      <c r="BF87" s="32"/>
      <c r="BG87" s="32"/>
      <c r="BH87" s="32"/>
    </row>
    <row r="88" spans="1:60" ht="15.6">
      <c r="A88">
        <v>12829</v>
      </c>
      <c r="B88">
        <v>522751</v>
      </c>
      <c r="C88" s="29">
        <v>39672</v>
      </c>
      <c r="D88" t="s">
        <v>1019</v>
      </c>
      <c r="E88">
        <v>2</v>
      </c>
      <c r="F88" s="56">
        <v>-112.6298892610788</v>
      </c>
      <c r="G88" s="56">
        <v>-15.334534602796433</v>
      </c>
      <c r="H88" s="56">
        <f t="shared" si="40"/>
        <v>10.046387561292661</v>
      </c>
      <c r="I88" s="58">
        <v>27.526395509582144</v>
      </c>
      <c r="J88" s="58">
        <v>-25.073331002645673</v>
      </c>
      <c r="K88" s="58">
        <v>6.3667473263292251</v>
      </c>
      <c r="L88" s="58">
        <v>3.3184568184072489</v>
      </c>
      <c r="M88">
        <v>46.860315033399999</v>
      </c>
      <c r="N88">
        <v>-116.03904424</v>
      </c>
      <c r="O88" t="s">
        <v>2576</v>
      </c>
      <c r="P88" t="s">
        <v>2388</v>
      </c>
      <c r="Q88">
        <v>4287.3597480300004</v>
      </c>
      <c r="R88" t="s">
        <v>2382</v>
      </c>
      <c r="S88" s="32">
        <f>VAR(F87:F88)</f>
        <v>3.6445679153375911E-2</v>
      </c>
      <c r="T88" s="32">
        <f>VAR(G87:G88)</f>
        <v>2.1393276326391241E-3</v>
      </c>
      <c r="U88" s="32">
        <f>VAR(H87:H88)</f>
        <v>3.2082331898019539E-2</v>
      </c>
      <c r="V88">
        <f>VAR(J87:J88)</f>
        <v>8.7593840181773658E-2</v>
      </c>
      <c r="W88">
        <f>VAR(L87:L88)</f>
        <v>0.13272524780941711</v>
      </c>
      <c r="Y88" s="1"/>
      <c r="Z88">
        <v>15665</v>
      </c>
      <c r="AA88">
        <v>553421</v>
      </c>
      <c r="AB88" s="29">
        <v>40027</v>
      </c>
      <c r="AC88" t="s">
        <v>1226</v>
      </c>
      <c r="AD88">
        <v>2</v>
      </c>
      <c r="AE88" s="56">
        <v>-21.683669556282023</v>
      </c>
      <c r="AF88" s="56">
        <v>-3.9525540883973052</v>
      </c>
      <c r="AG88" s="56">
        <f t="shared" ref="AG88" si="52">AE88-AF88*8</f>
        <v>9.936763150896418</v>
      </c>
      <c r="AH88" s="60">
        <v>44.095806772290253</v>
      </c>
      <c r="AI88" s="60">
        <v>-29.968597659688839</v>
      </c>
      <c r="AJ88" s="60">
        <v>11.883034187699083</v>
      </c>
      <c r="AK88" s="60">
        <v>6.8678583631421608</v>
      </c>
      <c r="AL88">
        <v>32.3096680632</v>
      </c>
      <c r="AM88">
        <v>-84.057520545100004</v>
      </c>
      <c r="AN88" t="s">
        <v>2548</v>
      </c>
      <c r="AO88" t="s">
        <v>2410</v>
      </c>
      <c r="AP88">
        <v>649.44763091300001</v>
      </c>
      <c r="AQ88" t="s">
        <v>2382</v>
      </c>
      <c r="AR88" s="32">
        <f>VAR(AE87:AE88)</f>
        <v>5.0457146385445202E-4</v>
      </c>
      <c r="AS88" s="32">
        <f t="shared" ref="AS88:AT88" si="53">VAR(AF87:AF88)</f>
        <v>1.6086879894484495E-2</v>
      </c>
      <c r="AT88" s="32">
        <f t="shared" si="53"/>
        <v>1.0756493888490664</v>
      </c>
      <c r="AU88" s="28">
        <f>VAR(AI87:AI88)</f>
        <v>8.2650000558644549E-2</v>
      </c>
      <c r="AV88" s="28">
        <f>VAR(AK87:AK88)</f>
        <v>6.9327053373554898E-3</v>
      </c>
      <c r="AX88" t="s">
        <v>2579</v>
      </c>
      <c r="AY88" s="29">
        <v>39722</v>
      </c>
      <c r="AZ88" t="s">
        <v>2384</v>
      </c>
      <c r="BA88" t="s">
        <v>2578</v>
      </c>
      <c r="BB88">
        <v>528961</v>
      </c>
      <c r="BC88">
        <v>-70.395043868113575</v>
      </c>
      <c r="BD88">
        <v>-10.059180966366748</v>
      </c>
      <c r="BE88" s="28">
        <f t="shared" si="42"/>
        <v>10.078403862820409</v>
      </c>
      <c r="BF88" s="32">
        <f>VAR(BC87:BC88)</f>
        <v>1.6318002020712949E-3</v>
      </c>
      <c r="BG88" s="32">
        <f>VAR(BD87:BD88)</f>
        <v>3.5816929430747676E-3</v>
      </c>
      <c r="BH88" s="32">
        <f>VAR(BE87:BE88)</f>
        <v>0.26954114467679896</v>
      </c>
    </row>
    <row r="89" spans="1:60" s="28" customFormat="1" ht="15.6">
      <c r="A89" s="28">
        <v>12831</v>
      </c>
      <c r="B89" s="28">
        <v>524751</v>
      </c>
      <c r="C89" s="46">
        <v>39674</v>
      </c>
      <c r="D89" s="28" t="s">
        <v>992</v>
      </c>
      <c r="E89" s="28">
        <v>2</v>
      </c>
      <c r="F89" s="47">
        <v>-116.29090590406838</v>
      </c>
      <c r="G89" s="47">
        <v>-15.277751923754025</v>
      </c>
      <c r="H89" s="47">
        <f t="shared" si="40"/>
        <v>5.931109485963816</v>
      </c>
      <c r="I89" s="59">
        <v>44.055898221617603</v>
      </c>
      <c r="J89" s="59">
        <v>-25.342786974269739</v>
      </c>
      <c r="K89" s="59">
        <v>11.343915695245824</v>
      </c>
      <c r="L89" s="59">
        <v>2.5972467620136124</v>
      </c>
      <c r="M89" s="28">
        <v>45.0792057492</v>
      </c>
      <c r="N89" s="28">
        <v>-116.094757484</v>
      </c>
      <c r="O89" s="28" t="s">
        <v>2580</v>
      </c>
      <c r="P89" s="28" t="s">
        <v>2388</v>
      </c>
      <c r="Q89" s="28">
        <v>3429.88779759</v>
      </c>
      <c r="R89" s="28" t="s">
        <v>2382</v>
      </c>
      <c r="Y89" s="49"/>
      <c r="Z89" s="28">
        <v>15786</v>
      </c>
      <c r="AA89" s="28">
        <v>542171</v>
      </c>
      <c r="AB89" s="46">
        <v>39949</v>
      </c>
      <c r="AC89" s="28" t="s">
        <v>2581</v>
      </c>
      <c r="AD89" s="28">
        <v>1</v>
      </c>
      <c r="AE89" s="47">
        <v>-18.895106671700837</v>
      </c>
      <c r="AF89" s="47">
        <v>-3.5488855589430606</v>
      </c>
      <c r="AG89" s="47">
        <f>AE89-AF89*8</f>
        <v>9.4959777998436472</v>
      </c>
      <c r="AH89" s="48"/>
      <c r="AI89" s="48"/>
      <c r="AJ89" s="48"/>
      <c r="AK89" s="48"/>
      <c r="AL89" s="28">
        <v>31.158987852100001</v>
      </c>
      <c r="AM89" s="28">
        <v>-85.078907556499999</v>
      </c>
      <c r="AN89" s="28" t="s">
        <v>2582</v>
      </c>
      <c r="AO89" s="28" t="s">
        <v>2393</v>
      </c>
      <c r="AP89" s="28">
        <v>288.33189591500002</v>
      </c>
      <c r="AQ89" s="28" t="s">
        <v>2394</v>
      </c>
      <c r="AX89" s="28" t="s">
        <v>2583</v>
      </c>
      <c r="AY89" s="46">
        <v>39727</v>
      </c>
      <c r="AZ89" s="28" t="s">
        <v>2384</v>
      </c>
      <c r="BA89" s="28" t="s">
        <v>2584</v>
      </c>
      <c r="BB89" s="28">
        <v>528911</v>
      </c>
      <c r="BC89" s="28">
        <v>-65.889263643355306</v>
      </c>
      <c r="BD89" s="28">
        <v>-9.3811014287980381</v>
      </c>
      <c r="BE89" s="28">
        <f t="shared" si="42"/>
        <v>9.1595477870289983</v>
      </c>
    </row>
    <row r="90" spans="1:60" s="28" customFormat="1" ht="15.6">
      <c r="A90" s="28">
        <v>12831</v>
      </c>
      <c r="B90" s="28">
        <v>525411</v>
      </c>
      <c r="C90" s="46">
        <v>39674</v>
      </c>
      <c r="D90" s="28" t="s">
        <v>992</v>
      </c>
      <c r="E90" s="28">
        <v>2</v>
      </c>
      <c r="F90" s="47">
        <v>-116.17200488119094</v>
      </c>
      <c r="G90" s="47">
        <v>-15.334114765319688</v>
      </c>
      <c r="H90" s="47">
        <f t="shared" si="40"/>
        <v>6.5009132413665611</v>
      </c>
      <c r="I90" s="59">
        <v>44.081682798934438</v>
      </c>
      <c r="J90" s="59">
        <v>-25.403767096663191</v>
      </c>
      <c r="K90" s="59">
        <v>11.602234830861558</v>
      </c>
      <c r="L90" s="59">
        <v>2.7212978485847068</v>
      </c>
      <c r="M90" s="28">
        <v>45.0792057492</v>
      </c>
      <c r="N90" s="28">
        <v>-116.094757484</v>
      </c>
      <c r="O90" s="28" t="s">
        <v>2580</v>
      </c>
      <c r="P90" s="28" t="s">
        <v>2388</v>
      </c>
      <c r="Q90" s="28">
        <v>3429.88779759</v>
      </c>
      <c r="R90" s="28" t="s">
        <v>2382</v>
      </c>
      <c r="S90" s="28">
        <f>VAR(F89:F90)</f>
        <v>7.0687266206505015E-3</v>
      </c>
      <c r="T90" s="28">
        <f>VAR(G89:G90)</f>
        <v>1.5883849546780371E-3</v>
      </c>
      <c r="U90" s="28">
        <f>VAR(H89:H90)</f>
        <v>0.16233815983553568</v>
      </c>
      <c r="V90">
        <f>VAR(J89:J90)</f>
        <v>1.8592876635602246E-3</v>
      </c>
      <c r="W90">
        <f>VAR(L89:L90)</f>
        <v>7.6943360397345815E-3</v>
      </c>
      <c r="Y90" s="49"/>
      <c r="Z90" s="28">
        <v>15786</v>
      </c>
      <c r="AA90" s="28">
        <v>553631</v>
      </c>
      <c r="AB90" s="46">
        <v>40031</v>
      </c>
      <c r="AC90" s="28" t="s">
        <v>2581</v>
      </c>
      <c r="AD90" s="28">
        <v>1</v>
      </c>
      <c r="AE90" s="47">
        <v>-17.836223553551079</v>
      </c>
      <c r="AF90" s="47">
        <v>-3.3366853734135469</v>
      </c>
      <c r="AG90" s="47">
        <f>AE90-AF90*8</f>
        <v>8.8572594337572959</v>
      </c>
      <c r="AH90" s="48"/>
      <c r="AI90" s="48"/>
      <c r="AJ90" s="48"/>
      <c r="AK90" s="48"/>
      <c r="AL90" s="28">
        <v>31.158987852100001</v>
      </c>
      <c r="AM90" s="28">
        <v>-85.078907556499999</v>
      </c>
      <c r="AN90" s="28" t="s">
        <v>2582</v>
      </c>
      <c r="AO90" s="28" t="s">
        <v>2393</v>
      </c>
      <c r="AP90" s="28">
        <v>288.33189591500002</v>
      </c>
      <c r="AQ90" s="28" t="s">
        <v>2394</v>
      </c>
      <c r="AR90" s="28">
        <f>VAR(AE89:AE90)</f>
        <v>0.56061672895127745</v>
      </c>
      <c r="AS90" s="28">
        <f t="shared" ref="AS90:AT90" si="54">VAR(AF89:AF90)</f>
        <v>2.2514459369380017E-2</v>
      </c>
      <c r="AT90" s="28">
        <f t="shared" si="54"/>
        <v>0.20398057558800917</v>
      </c>
      <c r="AX90" s="28" t="s">
        <v>2585</v>
      </c>
      <c r="AY90" s="46">
        <v>39727</v>
      </c>
      <c r="AZ90" s="28" t="s">
        <v>2384</v>
      </c>
      <c r="BA90" s="28" t="s">
        <v>2584</v>
      </c>
      <c r="BB90" s="28">
        <v>528911</v>
      </c>
      <c r="BC90" s="28">
        <v>-68.094721371512478</v>
      </c>
      <c r="BD90" s="28">
        <v>-10.145737495503033</v>
      </c>
      <c r="BE90" s="28">
        <f t="shared" si="42"/>
        <v>13.071178592511785</v>
      </c>
      <c r="BF90" s="28">
        <f>VAR(BC89:BC90)</f>
        <v>2.4320218953440951</v>
      </c>
      <c r="BG90" s="28">
        <f>VAR(BD89:BD90)</f>
        <v>0.29233415725304257</v>
      </c>
      <c r="BH90" s="28">
        <f>VAR(BE89:BE90)</f>
        <v>7.6504277792009532</v>
      </c>
    </row>
    <row r="91" spans="1:60" ht="15.6">
      <c r="A91">
        <v>13921</v>
      </c>
      <c r="B91">
        <v>554281</v>
      </c>
      <c r="C91" s="29">
        <v>40051</v>
      </c>
      <c r="D91" t="s">
        <v>1697</v>
      </c>
      <c r="E91">
        <v>2</v>
      </c>
      <c r="F91" s="56">
        <v>-125.24418485851152</v>
      </c>
      <c r="G91" s="56">
        <v>-16.150400196961012</v>
      </c>
      <c r="H91" s="56">
        <f t="shared" si="40"/>
        <v>3.9590167171765813</v>
      </c>
      <c r="I91" s="58">
        <v>38.342974049170707</v>
      </c>
      <c r="J91" s="58">
        <v>-25.525071530202357</v>
      </c>
      <c r="K91" s="58">
        <v>10.586007247247961</v>
      </c>
      <c r="L91" s="58">
        <v>8.7171972579764176</v>
      </c>
      <c r="M91">
        <v>42.5756574965</v>
      </c>
      <c r="N91">
        <v>-113.629209903</v>
      </c>
      <c r="O91" t="s">
        <v>2586</v>
      </c>
      <c r="P91" t="s">
        <v>2393</v>
      </c>
      <c r="Q91">
        <v>383.71603860900001</v>
      </c>
      <c r="R91" t="s">
        <v>2394</v>
      </c>
      <c r="Y91" s="1"/>
      <c r="Z91">
        <v>15787</v>
      </c>
      <c r="AA91">
        <v>542111</v>
      </c>
      <c r="AB91" s="29">
        <v>39948</v>
      </c>
      <c r="AC91" t="s">
        <v>2587</v>
      </c>
      <c r="AD91">
        <v>1</v>
      </c>
      <c r="AE91" s="56">
        <v>-15.131084159245207</v>
      </c>
      <c r="AF91" s="56">
        <v>-2.6485142047013945</v>
      </c>
      <c r="AG91" s="56">
        <f>AE91-AF91*8</f>
        <v>6.0570294783659495</v>
      </c>
      <c r="AH91" s="57"/>
      <c r="AI91" s="57"/>
      <c r="AJ91" s="57"/>
      <c r="AK91" s="57"/>
      <c r="AL91">
        <v>30.817799910400002</v>
      </c>
      <c r="AM91">
        <v>-84.125403883700002</v>
      </c>
      <c r="AN91" t="s">
        <v>2512</v>
      </c>
      <c r="AO91" t="s">
        <v>2410</v>
      </c>
      <c r="AP91">
        <v>649.44763091300001</v>
      </c>
      <c r="AQ91" t="s">
        <v>2394</v>
      </c>
      <c r="AR91" s="32"/>
      <c r="AS91" s="32"/>
      <c r="AT91" s="32"/>
      <c r="AX91" t="s">
        <v>2588</v>
      </c>
      <c r="AY91" s="29">
        <v>39729</v>
      </c>
      <c r="AZ91" t="s">
        <v>2384</v>
      </c>
      <c r="BA91" t="s">
        <v>2589</v>
      </c>
      <c r="BB91">
        <v>535071</v>
      </c>
      <c r="BC91">
        <v>-64.951866817305174</v>
      </c>
      <c r="BD91">
        <v>-9.5044516719179342</v>
      </c>
      <c r="BE91" s="28">
        <f t="shared" si="42"/>
        <v>11.0837465580383</v>
      </c>
      <c r="BF91" s="32"/>
      <c r="BG91" s="32"/>
      <c r="BH91" s="32"/>
    </row>
    <row r="92" spans="1:60" ht="15.6">
      <c r="A92">
        <v>13921</v>
      </c>
      <c r="B92">
        <v>554291</v>
      </c>
      <c r="C92" s="29">
        <v>40051</v>
      </c>
      <c r="D92" t="s">
        <v>1697</v>
      </c>
      <c r="E92">
        <v>2</v>
      </c>
      <c r="F92" s="56">
        <v>-125.65082552939755</v>
      </c>
      <c r="G92" s="56">
        <v>-16.27802073381601</v>
      </c>
      <c r="H92" s="56">
        <f t="shared" si="40"/>
        <v>4.5733403411305318</v>
      </c>
      <c r="I92" s="58">
        <v>40.970773168790636</v>
      </c>
      <c r="J92" s="58">
        <v>-27.538233758727532</v>
      </c>
      <c r="K92" s="58">
        <v>11.184691180013312</v>
      </c>
      <c r="L92" s="58">
        <v>8.8877058529606323</v>
      </c>
      <c r="M92">
        <v>42.5756574965</v>
      </c>
      <c r="N92">
        <v>-113.629209903</v>
      </c>
      <c r="O92" t="s">
        <v>2586</v>
      </c>
      <c r="P92" t="s">
        <v>2393</v>
      </c>
      <c r="Q92">
        <v>383.71603860900001</v>
      </c>
      <c r="R92" t="s">
        <v>2394</v>
      </c>
      <c r="S92" s="32">
        <f>VAR(F91:F92)</f>
        <v>8.2678317609321983E-2</v>
      </c>
      <c r="T92" s="32">
        <f>VAR(G91:G92)</f>
        <v>8.1435007135789612E-3</v>
      </c>
      <c r="U92" s="32">
        <f>VAR(H91:H92)</f>
        <v>0.18869675747395737</v>
      </c>
      <c r="V92">
        <f>VAR(J91:J92)</f>
        <v>2.0264110791802246</v>
      </c>
      <c r="W92">
        <f>VAR(L91:L92)</f>
        <v>1.4536590481745479E-2</v>
      </c>
      <c r="Y92" s="1"/>
      <c r="Z92">
        <v>15787</v>
      </c>
      <c r="AA92">
        <v>553641</v>
      </c>
      <c r="AB92" s="29">
        <v>40032</v>
      </c>
      <c r="AC92" t="s">
        <v>2587</v>
      </c>
      <c r="AD92">
        <v>1</v>
      </c>
      <c r="AE92" s="56">
        <v>-11.109558119506017</v>
      </c>
      <c r="AF92" s="56">
        <v>-2.4214211172967071</v>
      </c>
      <c r="AG92" s="56">
        <f>AE92-AF92*8</f>
        <v>8.2618108188676391</v>
      </c>
      <c r="AH92" s="57"/>
      <c r="AI92" s="57"/>
      <c r="AJ92" s="57"/>
      <c r="AK92" s="57"/>
      <c r="AL92">
        <v>30.817799910400002</v>
      </c>
      <c r="AM92">
        <v>-84.125403883700002</v>
      </c>
      <c r="AN92" t="s">
        <v>2512</v>
      </c>
      <c r="AO92" t="s">
        <v>2410</v>
      </c>
      <c r="AP92">
        <v>649.44763091300001</v>
      </c>
      <c r="AQ92" t="s">
        <v>2394</v>
      </c>
      <c r="AR92" s="32">
        <f>VAR(AE91:AE92)</f>
        <v>8.0863358441501418</v>
      </c>
      <c r="AS92" s="32">
        <f t="shared" ref="AS92:AT92" si="55">VAR(AF91:AF92)</f>
        <v>2.5785635173496513E-2</v>
      </c>
      <c r="AT92" s="32">
        <f t="shared" si="55"/>
        <v>2.4305303797122235</v>
      </c>
      <c r="AX92" t="s">
        <v>2590</v>
      </c>
      <c r="AY92" s="29">
        <v>39729</v>
      </c>
      <c r="AZ92" t="s">
        <v>2384</v>
      </c>
      <c r="BA92" t="s">
        <v>2589</v>
      </c>
      <c r="BB92">
        <v>535071</v>
      </c>
      <c r="BC92">
        <v>-65.002629418115589</v>
      </c>
      <c r="BD92">
        <v>-9.5927195225877036</v>
      </c>
      <c r="BE92" s="28">
        <f t="shared" si="42"/>
        <v>11.739126762586039</v>
      </c>
      <c r="BF92" s="32">
        <f>VAR(BC91:BC92)</f>
        <v>1.2884208205187929E-3</v>
      </c>
      <c r="BG92" s="32">
        <f>VAR(BD91:BD92)</f>
        <v>3.8956067309303542E-3</v>
      </c>
      <c r="BH92" s="32">
        <f>VAR(BE91:BE92)</f>
        <v>0.21476160625651858</v>
      </c>
    </row>
    <row r="93" spans="1:60" s="28" customFormat="1" ht="15.6">
      <c r="A93" s="28">
        <v>13923</v>
      </c>
      <c r="B93" s="28">
        <v>554051</v>
      </c>
      <c r="C93" s="46">
        <v>40050</v>
      </c>
      <c r="D93" s="28" t="s">
        <v>1089</v>
      </c>
      <c r="E93" s="28">
        <v>2</v>
      </c>
      <c r="F93" s="47">
        <v>-107.58586548451018</v>
      </c>
      <c r="G93" s="47">
        <v>-12.598969633294841</v>
      </c>
      <c r="H93" s="47">
        <f t="shared" si="40"/>
        <v>-6.7941084181514526</v>
      </c>
      <c r="I93" s="59">
        <v>42.93460176732394</v>
      </c>
      <c r="J93" s="59">
        <v>-22.569964442905238</v>
      </c>
      <c r="K93" s="59">
        <v>12.097460288139711</v>
      </c>
      <c r="L93" s="59">
        <v>2.9264447336385704</v>
      </c>
      <c r="M93" s="28">
        <v>42.525315000600003</v>
      </c>
      <c r="N93" s="28">
        <v>-115.49077499400001</v>
      </c>
      <c r="O93" s="28" t="s">
        <v>2591</v>
      </c>
      <c r="P93" s="28" t="s">
        <v>2410</v>
      </c>
      <c r="Q93" s="28">
        <v>864.29380775899995</v>
      </c>
      <c r="R93" s="28" t="s">
        <v>2382</v>
      </c>
      <c r="Y93" s="49"/>
      <c r="Z93" s="28">
        <v>15676</v>
      </c>
      <c r="AA93" s="28">
        <v>552071</v>
      </c>
      <c r="AB93" s="46">
        <v>40044</v>
      </c>
      <c r="AC93" s="28" t="s">
        <v>2552</v>
      </c>
      <c r="AD93" s="28">
        <v>1</v>
      </c>
      <c r="AE93" s="47">
        <v>-17.318970927321153</v>
      </c>
      <c r="AF93" s="47">
        <v>-2.8863693677465552</v>
      </c>
      <c r="AG93" s="47">
        <f t="shared" ref="AG93:AG132" si="56">AE93-AF93*8</f>
        <v>5.771984014651288</v>
      </c>
      <c r="AH93" s="48"/>
      <c r="AI93" s="48"/>
      <c r="AJ93" s="48"/>
      <c r="AK93" s="48"/>
      <c r="AL93" s="28">
        <v>32.978393168099998</v>
      </c>
      <c r="AM93" s="28">
        <v>-84.873320350599997</v>
      </c>
      <c r="AN93" s="28" t="s">
        <v>2553</v>
      </c>
      <c r="AO93" s="28" t="s">
        <v>2399</v>
      </c>
      <c r="AP93" s="28">
        <v>5342.6784817400003</v>
      </c>
      <c r="AQ93" s="28" t="s">
        <v>2382</v>
      </c>
      <c r="AX93" s="28" t="s">
        <v>2592</v>
      </c>
      <c r="AY93" s="46">
        <v>39736</v>
      </c>
      <c r="AZ93" s="28" t="s">
        <v>2384</v>
      </c>
      <c r="BA93" s="28" t="s">
        <v>2593</v>
      </c>
      <c r="BB93" s="28">
        <v>528921</v>
      </c>
      <c r="BC93" s="28">
        <v>-48.635482289956322</v>
      </c>
      <c r="BD93" s="28">
        <v>-7.2080812990431937</v>
      </c>
      <c r="BE93" s="28">
        <f t="shared" si="42"/>
        <v>9.0291681023892281</v>
      </c>
    </row>
    <row r="94" spans="1:60" s="28" customFormat="1" ht="15.6">
      <c r="A94" s="28">
        <v>13923</v>
      </c>
      <c r="B94" s="28">
        <v>554091</v>
      </c>
      <c r="C94" s="46">
        <v>40050</v>
      </c>
      <c r="D94" s="28" t="s">
        <v>1089</v>
      </c>
      <c r="E94" s="28">
        <v>2</v>
      </c>
      <c r="F94" s="47">
        <v>-107.39138416541812</v>
      </c>
      <c r="G94" s="47">
        <v>-12.57276919382492</v>
      </c>
      <c r="H94" s="47">
        <f t="shared" si="40"/>
        <v>-6.8092306148187589</v>
      </c>
      <c r="I94" s="59">
        <v>38.407823487701663</v>
      </c>
      <c r="J94" s="59">
        <v>-21.740187915433051</v>
      </c>
      <c r="K94" s="59">
        <v>10.915952324260887</v>
      </c>
      <c r="L94" s="59">
        <v>1.6242380183268068</v>
      </c>
      <c r="M94" s="28">
        <v>42.525315000600003</v>
      </c>
      <c r="N94" s="28">
        <v>-115.49077499400001</v>
      </c>
      <c r="O94" s="28" t="s">
        <v>2591</v>
      </c>
      <c r="P94" s="28" t="s">
        <v>2410</v>
      </c>
      <c r="Q94" s="28">
        <v>864.29380775899995</v>
      </c>
      <c r="R94" s="28" t="s">
        <v>2382</v>
      </c>
      <c r="S94" s="28">
        <f>VAR(F93:F94)</f>
        <v>1.8911491737894352E-2</v>
      </c>
      <c r="T94" s="28">
        <f>VAR(G93:G94)</f>
        <v>3.4323151420850032E-4</v>
      </c>
      <c r="U94" s="28">
        <f>VAR(H93:H94)</f>
        <v>1.1434041602234485E-4</v>
      </c>
      <c r="V94">
        <f>VAR(J93:J94)</f>
        <v>0.34426454277190099</v>
      </c>
      <c r="W94">
        <f>VAR(L93:L94)</f>
        <v>0.84787116470152668</v>
      </c>
      <c r="Y94" s="49"/>
      <c r="Z94" s="28">
        <v>15690</v>
      </c>
      <c r="AA94" s="28">
        <v>543611</v>
      </c>
      <c r="AB94" s="46">
        <v>40136</v>
      </c>
      <c r="AC94" s="28" t="s">
        <v>2552</v>
      </c>
      <c r="AD94" s="28">
        <v>2</v>
      </c>
      <c r="AE94" s="47">
        <v>-21.04407963401356</v>
      </c>
      <c r="AF94" s="47">
        <v>-4.0094240166114181</v>
      </c>
      <c r="AG94" s="47">
        <f t="shared" si="56"/>
        <v>11.031312498877785</v>
      </c>
      <c r="AH94" s="48"/>
      <c r="AI94" s="48"/>
      <c r="AJ94" s="48"/>
      <c r="AK94" s="48"/>
      <c r="AL94" s="28">
        <v>32.978393168099998</v>
      </c>
      <c r="AM94" s="28">
        <v>-84.873320350599997</v>
      </c>
      <c r="AN94" s="28" t="s">
        <v>2553</v>
      </c>
      <c r="AO94" s="28" t="s">
        <v>2399</v>
      </c>
      <c r="AP94" s="28">
        <v>5342.6784817400003</v>
      </c>
      <c r="AQ94" s="28" t="s">
        <v>2382</v>
      </c>
      <c r="AR94" s="28">
        <f>VAR(AE93:AE94)</f>
        <v>6.9382174383377864</v>
      </c>
      <c r="AS94" s="28">
        <f t="shared" ref="AS94:AT94" si="57">VAR(AF93:AF94)</f>
        <v>0.63062587216849053</v>
      </c>
      <c r="AT94" s="28">
        <f t="shared" si="57"/>
        <v>13.83026805249807</v>
      </c>
      <c r="AX94" s="28" t="s">
        <v>2594</v>
      </c>
      <c r="AY94" s="46">
        <v>39736</v>
      </c>
      <c r="AZ94" s="28" t="s">
        <v>2384</v>
      </c>
      <c r="BA94" s="28" t="s">
        <v>2593</v>
      </c>
      <c r="BB94" s="28">
        <v>528921</v>
      </c>
      <c r="BC94" s="28">
        <v>-48.731723617611017</v>
      </c>
      <c r="BD94" s="28">
        <v>-7.2429283054152487</v>
      </c>
      <c r="BE94" s="28">
        <f t="shared" si="42"/>
        <v>9.2117028257109723</v>
      </c>
      <c r="BF94" s="28">
        <f>VAR(BC93:BC94)</f>
        <v>4.6311965743692186E-3</v>
      </c>
      <c r="BG94" s="28">
        <f>VAR(BD93:BD94)</f>
        <v>6.0715692654701942E-4</v>
      </c>
      <c r="BH94" s="28">
        <f>VAR(BE93:BE94)</f>
        <v>1.6659462609072861E-2</v>
      </c>
    </row>
    <row r="95" spans="1:60" ht="15.6">
      <c r="A95">
        <v>13202</v>
      </c>
      <c r="B95">
        <v>551021</v>
      </c>
      <c r="C95" s="29">
        <v>39983</v>
      </c>
      <c r="D95" t="s">
        <v>1595</v>
      </c>
      <c r="E95">
        <v>1</v>
      </c>
      <c r="F95" s="56">
        <v>-31.389395672528593</v>
      </c>
      <c r="G95" s="56">
        <v>-4.885444280604001</v>
      </c>
      <c r="H95" s="56">
        <f t="shared" si="40"/>
        <v>7.6941585723034152</v>
      </c>
      <c r="I95" s="58">
        <v>29.504154894734945</v>
      </c>
      <c r="J95" s="58">
        <v>-25.046753862308591</v>
      </c>
      <c r="K95" s="58">
        <v>8.3597791063725797</v>
      </c>
      <c r="L95" s="58">
        <v>10.608678383299608</v>
      </c>
      <c r="M95">
        <v>38.853196774099999</v>
      </c>
      <c r="N95">
        <v>-89.397803959200004</v>
      </c>
      <c r="O95" t="s">
        <v>2595</v>
      </c>
      <c r="P95" t="s">
        <v>2405</v>
      </c>
      <c r="Q95">
        <v>4622.7022028499996</v>
      </c>
      <c r="R95" t="s">
        <v>2382</v>
      </c>
      <c r="Y95" s="1"/>
      <c r="Z95">
        <v>11228</v>
      </c>
      <c r="AA95">
        <v>530171</v>
      </c>
      <c r="AB95" s="29">
        <v>39685</v>
      </c>
      <c r="AC95" t="s">
        <v>1602</v>
      </c>
      <c r="AD95">
        <v>1</v>
      </c>
      <c r="AE95" s="56">
        <v>-52.651412584035604</v>
      </c>
      <c r="AF95" s="56">
        <v>-8.0200367482242321</v>
      </c>
      <c r="AG95" s="56">
        <f t="shared" si="56"/>
        <v>11.508881401758252</v>
      </c>
      <c r="AH95" s="60">
        <v>33.998846067847744</v>
      </c>
      <c r="AI95" s="60">
        <v>-26.282356389619778</v>
      </c>
      <c r="AJ95" s="60">
        <v>8.6032280671113739</v>
      </c>
      <c r="AK95" s="60">
        <v>7.0072289530254821</v>
      </c>
      <c r="AL95">
        <v>42.979787052200003</v>
      </c>
      <c r="AM95">
        <v>-91.672936251699994</v>
      </c>
      <c r="AN95" t="s">
        <v>2557</v>
      </c>
      <c r="AO95" t="s">
        <v>2388</v>
      </c>
      <c r="AP95">
        <v>183.40312691299999</v>
      </c>
      <c r="AQ95" t="s">
        <v>2382</v>
      </c>
      <c r="AR95" s="32"/>
      <c r="AS95" s="32"/>
      <c r="AT95" s="32"/>
      <c r="AX95" t="s">
        <v>2596</v>
      </c>
      <c r="AY95" s="29">
        <v>39949</v>
      </c>
      <c r="AZ95" t="s">
        <v>2384</v>
      </c>
      <c r="BA95" t="s">
        <v>2597</v>
      </c>
      <c r="BB95">
        <v>542171</v>
      </c>
      <c r="BC95">
        <v>-18.895106671700837</v>
      </c>
      <c r="BD95">
        <v>-3.5488855589430606</v>
      </c>
      <c r="BE95" s="28">
        <f t="shared" si="42"/>
        <v>9.4959777998436472</v>
      </c>
      <c r="BF95" s="32"/>
      <c r="BG95" s="32"/>
      <c r="BH95" s="32"/>
    </row>
    <row r="96" spans="1:60" ht="15.6">
      <c r="A96">
        <v>13202</v>
      </c>
      <c r="B96">
        <v>551061</v>
      </c>
      <c r="C96" s="29">
        <v>39983</v>
      </c>
      <c r="D96" t="s">
        <v>1595</v>
      </c>
      <c r="E96">
        <v>1</v>
      </c>
      <c r="F96" s="56">
        <v>-31.245690222557261</v>
      </c>
      <c r="G96" s="56">
        <v>-4.9150820698846687</v>
      </c>
      <c r="H96" s="56">
        <f t="shared" si="40"/>
        <v>8.0749663365200881</v>
      </c>
      <c r="I96" s="58">
        <v>27.412299067614875</v>
      </c>
      <c r="J96" s="58">
        <v>-25.343768825914495</v>
      </c>
      <c r="K96" s="58">
        <v>7.797791542106963</v>
      </c>
      <c r="L96" s="58">
        <v>10.546450591512095</v>
      </c>
      <c r="M96">
        <v>38.853196774099999</v>
      </c>
      <c r="N96">
        <v>-89.397803959200004</v>
      </c>
      <c r="O96" t="s">
        <v>2595</v>
      </c>
      <c r="P96" t="s">
        <v>2405</v>
      </c>
      <c r="Q96">
        <v>4622.7022028499996</v>
      </c>
      <c r="R96" t="s">
        <v>2382</v>
      </c>
      <c r="S96" s="32">
        <f>VAR(F95:F96)</f>
        <v>1.0325628175731495E-2</v>
      </c>
      <c r="T96" s="32">
        <f>VAR(G95:G96)</f>
        <v>4.3919927672262841E-4</v>
      </c>
      <c r="U96" s="32">
        <f>VAR(H95:H96)</f>
        <v>7.2507276643850593E-2</v>
      </c>
      <c r="V96">
        <f>VAR(J95:J96)</f>
        <v>4.4108944302908064E-2</v>
      </c>
      <c r="W96">
        <f>VAR(L95:L96)</f>
        <v>1.9361490353750855E-3</v>
      </c>
      <c r="Y96" s="1"/>
      <c r="Z96">
        <v>11229</v>
      </c>
      <c r="AA96">
        <v>531741</v>
      </c>
      <c r="AB96" s="29">
        <v>39728</v>
      </c>
      <c r="AC96" t="s">
        <v>1602</v>
      </c>
      <c r="AD96">
        <v>2</v>
      </c>
      <c r="AE96" s="56">
        <v>-52.228332751064606</v>
      </c>
      <c r="AF96" s="56">
        <v>-7.9966778336048039</v>
      </c>
      <c r="AG96" s="56">
        <f t="shared" si="56"/>
        <v>11.745089917773825</v>
      </c>
      <c r="AH96" s="60">
        <v>34.225161580023368</v>
      </c>
      <c r="AI96" s="60">
        <v>-26.241535587734834</v>
      </c>
      <c r="AJ96" s="60">
        <v>8.5190068806074759</v>
      </c>
      <c r="AK96" s="60">
        <v>7.499971949519626</v>
      </c>
      <c r="AL96">
        <v>42.979787052200003</v>
      </c>
      <c r="AM96">
        <v>-91.672936251699994</v>
      </c>
      <c r="AN96" t="s">
        <v>2557</v>
      </c>
      <c r="AO96" t="s">
        <v>2388</v>
      </c>
      <c r="AP96">
        <v>183.40312691299999</v>
      </c>
      <c r="AQ96" t="s">
        <v>2382</v>
      </c>
      <c r="AR96" s="32">
        <f>VAR(AE95:AE96)</f>
        <v>8.9498272533383938E-2</v>
      </c>
      <c r="AS96" s="32">
        <f t="shared" ref="AS96:AT96" si="58">VAR(AF95:AF96)</f>
        <v>2.7281944609886791E-4</v>
      </c>
      <c r="AT96" s="32">
        <f t="shared" si="58"/>
        <v>2.7897231519139584E-2</v>
      </c>
      <c r="AU96" s="28">
        <f>VAR(AI95:AI96)</f>
        <v>8.3316893326493605E-4</v>
      </c>
      <c r="AV96" s="28">
        <f>VAR(AK95:AK96)</f>
        <v>0.12139783029701394</v>
      </c>
      <c r="AX96" t="s">
        <v>2598</v>
      </c>
      <c r="AY96" s="29">
        <v>39949</v>
      </c>
      <c r="AZ96" t="s">
        <v>2384</v>
      </c>
      <c r="BA96" t="s">
        <v>2597</v>
      </c>
      <c r="BB96">
        <v>542171</v>
      </c>
      <c r="BC96">
        <v>-18.793183128406572</v>
      </c>
      <c r="BD96">
        <v>-3.5456277528650806</v>
      </c>
      <c r="BE96" s="28">
        <f t="shared" si="42"/>
        <v>9.5718388945140731</v>
      </c>
      <c r="BF96" s="32">
        <f>VAR(BC95:BC96)</f>
        <v>5.1942043388290352E-3</v>
      </c>
      <c r="BG96" s="32">
        <f>VAR(BD95:BD96)</f>
        <v>5.3066502208616678E-6</v>
      </c>
      <c r="BH96" s="32">
        <f>VAR(BE95:BE96)</f>
        <v>2.8774528422976604E-3</v>
      </c>
    </row>
    <row r="97" spans="1:60" s="28" customFormat="1" ht="15.6">
      <c r="A97" s="28">
        <v>13203</v>
      </c>
      <c r="B97" s="28">
        <v>551071</v>
      </c>
      <c r="C97" s="46">
        <v>39986</v>
      </c>
      <c r="D97" s="28" t="s">
        <v>1464</v>
      </c>
      <c r="E97" s="28">
        <v>1</v>
      </c>
      <c r="F97" s="47">
        <v>-40.862946990217942</v>
      </c>
      <c r="G97" s="47">
        <v>-6.476253596786866</v>
      </c>
      <c r="H97" s="47">
        <f t="shared" si="40"/>
        <v>10.947081784076985</v>
      </c>
      <c r="I97" s="59">
        <v>44.70403158976444</v>
      </c>
      <c r="J97" s="59">
        <v>-24.802179489073502</v>
      </c>
      <c r="K97" s="59">
        <v>13.170587111912425</v>
      </c>
      <c r="L97" s="59">
        <v>7.5508441828728134</v>
      </c>
      <c r="M97" s="28">
        <v>39.67544736</v>
      </c>
      <c r="N97" s="28">
        <v>-90.525338540600004</v>
      </c>
      <c r="O97" s="28" t="s">
        <v>2599</v>
      </c>
      <c r="P97" s="28" t="s">
        <v>2388</v>
      </c>
      <c r="Q97" s="28">
        <v>2603.8574341499998</v>
      </c>
      <c r="R97" s="28" t="s">
        <v>2382</v>
      </c>
      <c r="Y97" s="49"/>
      <c r="Z97" s="28">
        <v>11230</v>
      </c>
      <c r="AA97" s="28">
        <v>523561</v>
      </c>
      <c r="AB97" s="46">
        <v>39701</v>
      </c>
      <c r="AC97" s="28" t="s">
        <v>1596</v>
      </c>
      <c r="AD97" s="28">
        <v>1</v>
      </c>
      <c r="AE97" s="47">
        <v>-41.408667560061119</v>
      </c>
      <c r="AF97" s="47">
        <v>-6.1634183837721013</v>
      </c>
      <c r="AG97" s="47">
        <f t="shared" si="56"/>
        <v>7.8986795101156915</v>
      </c>
      <c r="AH97" s="50">
        <v>42.686307903485513</v>
      </c>
      <c r="AI97" s="50">
        <v>-24.202629648998663</v>
      </c>
      <c r="AJ97" s="50">
        <v>12.152873118856316</v>
      </c>
      <c r="AK97" s="50">
        <v>7.2017127009473292</v>
      </c>
      <c r="AL97" s="28">
        <v>40.828804587</v>
      </c>
      <c r="AM97" s="28">
        <v>-95.204845473500001</v>
      </c>
      <c r="AN97" s="28" t="s">
        <v>2561</v>
      </c>
      <c r="AO97" s="28" t="s">
        <v>2405</v>
      </c>
      <c r="AP97" s="28">
        <v>2061.50005289</v>
      </c>
      <c r="AQ97" s="28" t="s">
        <v>2382</v>
      </c>
      <c r="AX97" s="28" t="s">
        <v>2600</v>
      </c>
      <c r="AY97" s="46">
        <v>39953</v>
      </c>
      <c r="AZ97" s="28" t="s">
        <v>2384</v>
      </c>
      <c r="BA97" s="28" t="s">
        <v>2601</v>
      </c>
      <c r="BB97" s="28">
        <v>540401</v>
      </c>
      <c r="BC97" s="28">
        <v>-44.30418239826647</v>
      </c>
      <c r="BD97" s="28">
        <v>-4.2079583898769757</v>
      </c>
      <c r="BE97" s="28">
        <f t="shared" si="42"/>
        <v>-10.640515279250664</v>
      </c>
    </row>
    <row r="98" spans="1:60" s="28" customFormat="1" ht="15.6">
      <c r="A98" s="28">
        <v>13203</v>
      </c>
      <c r="B98" s="28">
        <v>551081</v>
      </c>
      <c r="C98" s="46">
        <v>39986</v>
      </c>
      <c r="D98" s="28" t="s">
        <v>1464</v>
      </c>
      <c r="E98" s="28">
        <v>1</v>
      </c>
      <c r="F98" s="47">
        <v>-40.620824389633874</v>
      </c>
      <c r="G98" s="47">
        <v>-6.4509202903226814</v>
      </c>
      <c r="H98" s="47">
        <f t="shared" si="40"/>
        <v>10.986537932947577</v>
      </c>
      <c r="I98" s="59">
        <v>40.547797426613208</v>
      </c>
      <c r="J98" s="59">
        <v>-25.929847877778059</v>
      </c>
      <c r="K98" s="59">
        <v>11.903862868689204</v>
      </c>
      <c r="L98" s="59">
        <v>8.8658159287421192</v>
      </c>
      <c r="M98" s="28">
        <v>39.67544736</v>
      </c>
      <c r="N98" s="28">
        <v>-90.525338540600004</v>
      </c>
      <c r="O98" s="28" t="s">
        <v>2599</v>
      </c>
      <c r="P98" s="28" t="s">
        <v>2388</v>
      </c>
      <c r="Q98" s="28">
        <v>2603.8574341499998</v>
      </c>
      <c r="R98" s="28" t="s">
        <v>2382</v>
      </c>
      <c r="S98" s="28">
        <f>VAR(F97:F98)</f>
        <v>2.9311676856796059E-2</v>
      </c>
      <c r="T98" s="28">
        <f>VAR(G97:G98)</f>
        <v>3.2088820820414671E-4</v>
      </c>
      <c r="U98" s="28">
        <f>VAR(H97:H98)</f>
        <v>7.7839384184915088E-4</v>
      </c>
      <c r="V98">
        <f>VAR(J97:J98)</f>
        <v>0.63581799744176526</v>
      </c>
      <c r="W98">
        <f>VAR(L97:L98)</f>
        <v>0.86457534621728505</v>
      </c>
      <c r="Y98" s="49"/>
      <c r="Z98" s="28">
        <v>11231</v>
      </c>
      <c r="AA98" s="28">
        <v>533911</v>
      </c>
      <c r="AB98" s="46">
        <v>39727</v>
      </c>
      <c r="AC98" s="28" t="s">
        <v>1596</v>
      </c>
      <c r="AD98" s="28">
        <v>2</v>
      </c>
      <c r="AE98" s="47">
        <v>-36.543662204728896</v>
      </c>
      <c r="AF98" s="47">
        <v>-5.5849257026505299</v>
      </c>
      <c r="AG98" s="47">
        <f t="shared" si="56"/>
        <v>8.1357434164753428</v>
      </c>
      <c r="AH98" s="50">
        <v>36.085480182341712</v>
      </c>
      <c r="AI98" s="50">
        <v>-21.62226861131084</v>
      </c>
      <c r="AJ98" s="50">
        <v>9.8517144900078968</v>
      </c>
      <c r="AK98" s="50">
        <v>8.6550840186480809</v>
      </c>
      <c r="AL98" s="28">
        <v>40.828804587</v>
      </c>
      <c r="AM98" s="28">
        <v>-95.204845473500001</v>
      </c>
      <c r="AN98" s="28" t="s">
        <v>2561</v>
      </c>
      <c r="AO98" s="28" t="s">
        <v>2405</v>
      </c>
      <c r="AP98" s="28">
        <v>2061.50005289</v>
      </c>
      <c r="AQ98" s="28" t="s">
        <v>2382</v>
      </c>
      <c r="AR98" s="28">
        <f>VAR(AE97:AE98)</f>
        <v>11.8341385537056</v>
      </c>
      <c r="AS98" s="28">
        <f t="shared" ref="AS98:AT98" si="59">VAR(AF97:AF98)</f>
        <v>0.16732689105561205</v>
      </c>
      <c r="AT98" s="28">
        <f t="shared" si="59"/>
        <v>2.8099647849248774E-2</v>
      </c>
      <c r="AU98" s="28">
        <f>VAR(AI97:AI98)</f>
        <v>3.329131542408688</v>
      </c>
      <c r="AV98" s="28">
        <f>VAR(AK97:AK98)</f>
        <v>1.0561440935576096</v>
      </c>
      <c r="AX98" s="28" t="s">
        <v>2602</v>
      </c>
      <c r="AY98" s="46">
        <v>39953</v>
      </c>
      <c r="AZ98" s="28" t="s">
        <v>2384</v>
      </c>
      <c r="BA98" s="28" t="s">
        <v>2601</v>
      </c>
      <c r="BB98" s="28">
        <v>540401</v>
      </c>
      <c r="BC98" s="28">
        <v>-44.003528935318229</v>
      </c>
      <c r="BD98" s="28">
        <v>-4.1733569545198135</v>
      </c>
      <c r="BE98" s="28">
        <f t="shared" si="42"/>
        <v>-10.616673299159721</v>
      </c>
      <c r="BF98" s="28">
        <f>VAR(BC97:BC98)</f>
        <v>4.5196252391384431E-2</v>
      </c>
      <c r="BG98" s="28">
        <f>VAR(BD97:BD98)</f>
        <v>5.9862966438793729E-4</v>
      </c>
      <c r="BH98" s="28">
        <f>VAR(BE97:BE98)</f>
        <v>2.8422000732845231E-4</v>
      </c>
    </row>
    <row r="99" spans="1:60" ht="15.6">
      <c r="A99">
        <v>14060</v>
      </c>
      <c r="B99">
        <v>543451</v>
      </c>
      <c r="C99" s="29">
        <v>40035</v>
      </c>
      <c r="D99" t="s">
        <v>1247</v>
      </c>
      <c r="E99">
        <v>2</v>
      </c>
      <c r="F99" s="56">
        <v>-39.131497259704922</v>
      </c>
      <c r="G99" s="56">
        <v>-6.0677257453850553</v>
      </c>
      <c r="H99" s="56">
        <f t="shared" si="40"/>
        <v>9.4103087033755202</v>
      </c>
      <c r="I99" s="58"/>
      <c r="J99" s="58"/>
      <c r="K99" s="58"/>
      <c r="L99" s="58"/>
      <c r="M99">
        <v>39.208646581099998</v>
      </c>
      <c r="N99">
        <v>-90.592919436200006</v>
      </c>
      <c r="O99" t="s">
        <v>2603</v>
      </c>
      <c r="P99" t="s">
        <v>2416</v>
      </c>
      <c r="Q99">
        <v>211.41218186099999</v>
      </c>
      <c r="R99" t="s">
        <v>2394</v>
      </c>
      <c r="Y99" s="1"/>
      <c r="Z99">
        <v>14317</v>
      </c>
      <c r="AA99">
        <v>542031</v>
      </c>
      <c r="AB99" s="29">
        <v>40056</v>
      </c>
      <c r="AC99" t="s">
        <v>1768</v>
      </c>
      <c r="AD99">
        <v>1</v>
      </c>
      <c r="AE99" s="56">
        <v>-52.940432557768624</v>
      </c>
      <c r="AF99" s="56">
        <v>-6.9935691791384045</v>
      </c>
      <c r="AG99" s="56">
        <f t="shared" si="56"/>
        <v>3.0081208753386122</v>
      </c>
      <c r="AH99" s="60">
        <v>32.645450622552943</v>
      </c>
      <c r="AI99" s="60">
        <v>-23.401238724252728</v>
      </c>
      <c r="AJ99" s="60">
        <v>8.7982579369882359</v>
      </c>
      <c r="AK99" s="60">
        <v>12.130216247090182</v>
      </c>
      <c r="AL99">
        <v>42.791853093</v>
      </c>
      <c r="AM99">
        <v>-96.601567642000006</v>
      </c>
      <c r="AN99" t="s">
        <v>2567</v>
      </c>
      <c r="AO99" t="s">
        <v>2393</v>
      </c>
      <c r="AP99">
        <v>231.03941130199999</v>
      </c>
      <c r="AQ99" t="s">
        <v>2394</v>
      </c>
      <c r="AR99" s="32"/>
      <c r="AS99" s="32"/>
      <c r="AT99" s="32"/>
      <c r="AX99" t="s">
        <v>2604</v>
      </c>
      <c r="AY99" s="29">
        <v>39959</v>
      </c>
      <c r="AZ99" t="s">
        <v>2384</v>
      </c>
      <c r="BA99" t="s">
        <v>2605</v>
      </c>
      <c r="BB99">
        <v>540041</v>
      </c>
      <c r="BC99">
        <v>-84.206472264180022</v>
      </c>
      <c r="BD99">
        <v>-10.567737157421616</v>
      </c>
      <c r="BE99" s="28">
        <f t="shared" si="42"/>
        <v>0.33542499519290914</v>
      </c>
      <c r="BF99" s="32"/>
      <c r="BG99" s="32"/>
      <c r="BH99" s="32"/>
    </row>
    <row r="100" spans="1:60" ht="15.6">
      <c r="A100">
        <v>14060</v>
      </c>
      <c r="B100">
        <v>550011</v>
      </c>
      <c r="C100" s="29">
        <v>40035</v>
      </c>
      <c r="D100" t="s">
        <v>1247</v>
      </c>
      <c r="E100">
        <v>2</v>
      </c>
      <c r="F100" s="56">
        <v>-39.092142089510176</v>
      </c>
      <c r="G100" s="56">
        <v>-5.8992350940825595</v>
      </c>
      <c r="H100" s="56">
        <f t="shared" si="40"/>
        <v>8.1017386631503001</v>
      </c>
      <c r="I100" s="57"/>
      <c r="J100" s="57"/>
      <c r="K100" s="57"/>
      <c r="L100" s="57"/>
      <c r="M100">
        <v>39.208646581099998</v>
      </c>
      <c r="N100">
        <v>-90.592919436200006</v>
      </c>
      <c r="O100" t="s">
        <v>2603</v>
      </c>
      <c r="P100" t="s">
        <v>2416</v>
      </c>
      <c r="Q100">
        <v>211.41218186099999</v>
      </c>
      <c r="R100" t="s">
        <v>2394</v>
      </c>
      <c r="S100" s="32">
        <f>VAR(F99:F100)</f>
        <v>7.7441471052870723E-4</v>
      </c>
      <c r="T100" s="32">
        <f>VAR(G99:G100)</f>
        <v>1.4194549788169605E-2</v>
      </c>
      <c r="U100" s="32">
        <f>VAR(H99:H100)</f>
        <v>0.85617777508751702</v>
      </c>
      <c r="Y100" s="1"/>
      <c r="Z100">
        <v>14318</v>
      </c>
      <c r="AA100">
        <v>526751</v>
      </c>
      <c r="AB100" s="29">
        <v>40085</v>
      </c>
      <c r="AC100" t="s">
        <v>1768</v>
      </c>
      <c r="AD100">
        <v>2</v>
      </c>
      <c r="AE100" s="56">
        <v>-57.315529383680634</v>
      </c>
      <c r="AF100" s="56">
        <v>-8.4519582861365041</v>
      </c>
      <c r="AG100" s="56">
        <f t="shared" si="56"/>
        <v>10.300136905411399</v>
      </c>
      <c r="AH100" s="60">
        <v>37.572583962998465</v>
      </c>
      <c r="AI100" s="60">
        <v>-22.705400405495286</v>
      </c>
      <c r="AJ100" s="60">
        <v>10.55410994505368</v>
      </c>
      <c r="AK100" s="60">
        <v>13.21178926307795</v>
      </c>
      <c r="AL100">
        <v>42.791853093</v>
      </c>
      <c r="AM100">
        <v>-96.601567642000006</v>
      </c>
      <c r="AN100" t="s">
        <v>2567</v>
      </c>
      <c r="AO100" t="s">
        <v>2393</v>
      </c>
      <c r="AP100">
        <v>231.03941130199999</v>
      </c>
      <c r="AQ100" t="s">
        <v>2394</v>
      </c>
      <c r="AR100" s="32">
        <f>VAR(AE99:AE100)</f>
        <v>9.5707361180526718</v>
      </c>
      <c r="AS100" s="32">
        <f t="shared" ref="AS100:AT100" si="60">VAR(AF99:AF100)</f>
        <v>1.0634493937053573</v>
      </c>
      <c r="AT100" s="32">
        <f t="shared" si="60"/>
        <v>26.586748891419248</v>
      </c>
      <c r="AU100" s="28">
        <f>VAR(AI99:AI100)</f>
        <v>0.24209548292559169</v>
      </c>
      <c r="AV100" s="28">
        <f>VAR(AK99:AK100)</f>
        <v>0.58490009445643842</v>
      </c>
      <c r="AX100" t="s">
        <v>2606</v>
      </c>
      <c r="AY100" s="29">
        <v>39959</v>
      </c>
      <c r="AZ100" t="s">
        <v>2384</v>
      </c>
      <c r="BA100" t="s">
        <v>2605</v>
      </c>
      <c r="BB100">
        <v>540041</v>
      </c>
      <c r="BC100">
        <v>-84.371724372566163</v>
      </c>
      <c r="BD100">
        <v>-10.631147248328514</v>
      </c>
      <c r="BE100" s="28">
        <f t="shared" si="42"/>
        <v>0.67745361406194604</v>
      </c>
      <c r="BF100" s="32">
        <f>VAR(BC99:BC100)</f>
        <v>1.3654129663032541E-2</v>
      </c>
      <c r="BG100" s="32">
        <f>VAR(BD99:BD100)</f>
        <v>2.0104198144104907E-3</v>
      </c>
      <c r="BH100" s="32">
        <f>VAR(BE99:BE100)</f>
        <v>5.8491788062730365E-2</v>
      </c>
    </row>
    <row r="101" spans="1:60" s="28" customFormat="1" ht="15.6">
      <c r="A101" s="28">
        <v>11107</v>
      </c>
      <c r="B101" s="28">
        <v>526741</v>
      </c>
      <c r="C101" s="46">
        <v>39715</v>
      </c>
      <c r="D101" s="28" t="s">
        <v>1444</v>
      </c>
      <c r="E101" s="28">
        <v>1</v>
      </c>
      <c r="F101" s="47">
        <v>-49.351823898677907</v>
      </c>
      <c r="G101" s="47">
        <v>-7.5433400733145133</v>
      </c>
      <c r="H101" s="47">
        <f t="shared" si="40"/>
        <v>10.9948966878382</v>
      </c>
      <c r="I101" s="59">
        <v>41.610557582023745</v>
      </c>
      <c r="J101" s="59">
        <v>-23.865978854949685</v>
      </c>
      <c r="K101" s="59">
        <v>10.731617504115713</v>
      </c>
      <c r="L101" s="59">
        <v>9.6111527194921536</v>
      </c>
      <c r="M101" s="28">
        <v>41.485851959999998</v>
      </c>
      <c r="N101" s="28">
        <v>-89.848476631599993</v>
      </c>
      <c r="O101" s="28" t="s">
        <v>2607</v>
      </c>
      <c r="P101" s="28" t="s">
        <v>2410</v>
      </c>
      <c r="Q101" s="28">
        <v>490.80760589200003</v>
      </c>
      <c r="R101" s="28" t="s">
        <v>2394</v>
      </c>
      <c r="Y101" s="49"/>
      <c r="Z101" s="28">
        <v>14331</v>
      </c>
      <c r="AA101" s="28">
        <v>556591</v>
      </c>
      <c r="AB101" s="46">
        <v>40073</v>
      </c>
      <c r="AC101" s="28" t="s">
        <v>1882</v>
      </c>
      <c r="AD101" s="28">
        <v>1</v>
      </c>
      <c r="AE101" s="47">
        <v>-48.026947846294689</v>
      </c>
      <c r="AF101" s="47">
        <v>-6.8782728219046732</v>
      </c>
      <c r="AG101" s="47">
        <f t="shared" si="56"/>
        <v>6.9992347289426959</v>
      </c>
      <c r="AH101" s="50">
        <v>35.223363743882395</v>
      </c>
      <c r="AI101" s="50">
        <v>-22.238772026480571</v>
      </c>
      <c r="AJ101" s="50">
        <v>9.586332171724349</v>
      </c>
      <c r="AK101" s="50">
        <v>7.2946889449767269</v>
      </c>
      <c r="AL101" s="28">
        <v>41.467595468600003</v>
      </c>
      <c r="AM101" s="28">
        <v>-95.909305332100004</v>
      </c>
      <c r="AN101" s="28" t="s">
        <v>2572</v>
      </c>
      <c r="AO101" s="28" t="s">
        <v>2410</v>
      </c>
      <c r="AP101" s="28">
        <v>520.40027636000002</v>
      </c>
      <c r="AQ101" s="28" t="s">
        <v>2394</v>
      </c>
      <c r="AX101" s="28" t="s">
        <v>2608</v>
      </c>
      <c r="AY101" s="46">
        <v>39960</v>
      </c>
      <c r="AZ101" s="28" t="s">
        <v>2384</v>
      </c>
      <c r="BA101" s="28" t="s">
        <v>2609</v>
      </c>
      <c r="BB101" s="28">
        <v>542831</v>
      </c>
      <c r="BC101" s="28">
        <v>-24.357874281237002</v>
      </c>
      <c r="BD101" s="28">
        <v>-4.3655892182749012</v>
      </c>
      <c r="BE101" s="28">
        <f t="shared" si="42"/>
        <v>10.566839464962207</v>
      </c>
    </row>
    <row r="102" spans="1:60" s="28" customFormat="1" ht="15.6">
      <c r="A102" s="28">
        <v>11107</v>
      </c>
      <c r="B102" s="28">
        <v>527291</v>
      </c>
      <c r="C102" s="46">
        <v>39715</v>
      </c>
      <c r="D102" s="28" t="s">
        <v>1444</v>
      </c>
      <c r="E102" s="28">
        <v>1</v>
      </c>
      <c r="F102" s="47">
        <v>-49.223615299256153</v>
      </c>
      <c r="G102" s="47">
        <v>-7.5058543829887121</v>
      </c>
      <c r="H102" s="47">
        <f t="shared" si="40"/>
        <v>10.823219764653544</v>
      </c>
      <c r="I102" s="59">
        <v>42.905617540777655</v>
      </c>
      <c r="J102" s="59">
        <v>-23.82623033112883</v>
      </c>
      <c r="K102" s="59">
        <v>11.087987148127</v>
      </c>
      <c r="L102" s="59">
        <v>9.565910826242515</v>
      </c>
      <c r="M102" s="28">
        <v>41.485851959999998</v>
      </c>
      <c r="N102" s="28">
        <v>-89.848476631599993</v>
      </c>
      <c r="O102" s="28" t="s">
        <v>2607</v>
      </c>
      <c r="P102" s="28" t="s">
        <v>2410</v>
      </c>
      <c r="Q102" s="28">
        <v>490.80760589200003</v>
      </c>
      <c r="R102" s="28" t="s">
        <v>2394</v>
      </c>
      <c r="S102" s="28">
        <f>VAR(F101:F102)</f>
        <v>8.2187224828438755E-3</v>
      </c>
      <c r="T102" s="28">
        <f>VAR(G101:G102)</f>
        <v>7.0258848960093204E-4</v>
      </c>
      <c r="U102" s="28">
        <f>VAR(H101:H102)</f>
        <v>1.4736482977075062E-2</v>
      </c>
      <c r="V102">
        <f>VAR(J101:J102)</f>
        <v>7.8997257296852224E-4</v>
      </c>
      <c r="W102">
        <f>VAR(L101:L102)</f>
        <v>1.0234144524058457E-3</v>
      </c>
      <c r="Y102" s="49"/>
      <c r="Z102" s="28">
        <v>14332</v>
      </c>
      <c r="AA102" s="28">
        <v>533361</v>
      </c>
      <c r="AB102" s="46">
        <v>40086</v>
      </c>
      <c r="AC102" s="28" t="s">
        <v>1882</v>
      </c>
      <c r="AD102" s="28">
        <v>2</v>
      </c>
      <c r="AE102" s="47">
        <v>-49.761221866285247</v>
      </c>
      <c r="AF102" s="47">
        <v>-7.2511193462752033</v>
      </c>
      <c r="AG102" s="47">
        <f t="shared" si="56"/>
        <v>8.2477329039163791</v>
      </c>
      <c r="AH102" s="50">
        <v>38.928875505048048</v>
      </c>
      <c r="AI102" s="50">
        <v>-22.15537379419661</v>
      </c>
      <c r="AJ102" s="50">
        <v>10.936794139932962</v>
      </c>
      <c r="AK102" s="50">
        <v>9.2482564347343548</v>
      </c>
      <c r="AL102" s="28">
        <v>41.467595468600003</v>
      </c>
      <c r="AM102" s="28">
        <v>-95.909305332100004</v>
      </c>
      <c r="AN102" s="28" t="s">
        <v>2572</v>
      </c>
      <c r="AO102" s="28" t="s">
        <v>2410</v>
      </c>
      <c r="AP102" s="28">
        <v>520.40027636000002</v>
      </c>
      <c r="AQ102" s="28" t="s">
        <v>2394</v>
      </c>
      <c r="AR102" s="28">
        <f>VAR(AE101:AE102)</f>
        <v>1.5038531882071049</v>
      </c>
      <c r="AS102" s="28">
        <f t="shared" ref="AS102:AT102" si="61">VAR(AF101:AF102)</f>
        <v>6.950726536759215E-2</v>
      </c>
      <c r="AT102" s="28">
        <f t="shared" si="61"/>
        <v>0.77937384645630881</v>
      </c>
      <c r="AU102" s="28">
        <f>VAR(AI101:AI102)</f>
        <v>3.4776325740448161E-3</v>
      </c>
      <c r="AV102" s="28">
        <f>VAR(AK101:AK102)</f>
        <v>1.908212968518967</v>
      </c>
      <c r="AX102" s="28" t="s">
        <v>2610</v>
      </c>
      <c r="AY102" s="46">
        <v>39960</v>
      </c>
      <c r="AZ102" s="28" t="s">
        <v>2384</v>
      </c>
      <c r="BA102" s="28" t="s">
        <v>2609</v>
      </c>
      <c r="BB102" s="28">
        <v>542831</v>
      </c>
      <c r="BC102" s="28">
        <v>-24.657130875579117</v>
      </c>
      <c r="BD102" s="28">
        <v>-4.6037135883815941</v>
      </c>
      <c r="BE102" s="28">
        <f t="shared" si="42"/>
        <v>12.172577831473635</v>
      </c>
      <c r="BF102" s="28">
        <f>VAR(BC101:BC102)</f>
        <v>4.4777254628620533E-2</v>
      </c>
      <c r="BG102" s="28">
        <f>VAR(BD101:BD102)</f>
        <v>2.8351607819354616E-2</v>
      </c>
      <c r="BH102" s="28">
        <f>VAR(BE101:BE102)</f>
        <v>1.2891978508433946</v>
      </c>
    </row>
    <row r="103" spans="1:60" ht="15.6">
      <c r="A103">
        <v>13210</v>
      </c>
      <c r="B103">
        <v>550901</v>
      </c>
      <c r="C103" s="29">
        <v>39988</v>
      </c>
      <c r="D103" t="s">
        <v>1510</v>
      </c>
      <c r="E103">
        <v>1</v>
      </c>
      <c r="F103" s="56">
        <v>-41.103639190022761</v>
      </c>
      <c r="G103" s="56">
        <v>-6.6908578013657634</v>
      </c>
      <c r="H103" s="56">
        <f t="shared" si="40"/>
        <v>12.423223220903346</v>
      </c>
      <c r="I103" s="58">
        <v>16.272678498715631</v>
      </c>
      <c r="J103" s="58">
        <v>-25.019341995595756</v>
      </c>
      <c r="K103" s="58">
        <v>4.6576264266676466</v>
      </c>
      <c r="L103" s="58">
        <v>8.7491500582600956</v>
      </c>
      <c r="M103">
        <v>40.443006293000003</v>
      </c>
      <c r="N103">
        <v>-86.444095550499995</v>
      </c>
      <c r="O103" t="s">
        <v>2611</v>
      </c>
      <c r="P103" t="s">
        <v>2388</v>
      </c>
      <c r="Q103">
        <v>3205.3359139999998</v>
      </c>
      <c r="R103" t="s">
        <v>2382</v>
      </c>
      <c r="Y103" s="1"/>
      <c r="Z103">
        <v>12820</v>
      </c>
      <c r="AA103">
        <v>528271</v>
      </c>
      <c r="AB103" s="29">
        <v>39644</v>
      </c>
      <c r="AC103" t="s">
        <v>1019</v>
      </c>
      <c r="AD103">
        <v>1</v>
      </c>
      <c r="AE103" s="56">
        <v>-112.47530970972217</v>
      </c>
      <c r="AF103" s="56">
        <v>-15.291265937670532</v>
      </c>
      <c r="AG103" s="56">
        <f t="shared" si="56"/>
        <v>9.8548177916420912</v>
      </c>
      <c r="AH103" s="57"/>
      <c r="AI103" s="57"/>
      <c r="AJ103" s="57"/>
      <c r="AK103" s="57"/>
      <c r="AL103">
        <v>46.860315033399999</v>
      </c>
      <c r="AM103">
        <v>-116.03904424</v>
      </c>
      <c r="AN103" t="s">
        <v>2576</v>
      </c>
      <c r="AO103" t="s">
        <v>2388</v>
      </c>
      <c r="AP103">
        <v>4287.3597480300004</v>
      </c>
      <c r="AQ103" t="s">
        <v>2382</v>
      </c>
      <c r="AR103" s="32"/>
      <c r="AS103" s="32"/>
      <c r="AT103" s="32"/>
      <c r="AX103" t="s">
        <v>2612</v>
      </c>
      <c r="AY103" s="29">
        <v>39963</v>
      </c>
      <c r="AZ103" t="s">
        <v>2384</v>
      </c>
      <c r="BA103" t="s">
        <v>2613</v>
      </c>
      <c r="BB103">
        <v>546521</v>
      </c>
      <c r="BC103">
        <v>-39.564629206941852</v>
      </c>
      <c r="BD103">
        <v>-6.3923083207872251</v>
      </c>
      <c r="BE103" s="28">
        <f t="shared" si="42"/>
        <v>11.573837359355949</v>
      </c>
      <c r="BF103" s="32"/>
      <c r="BG103" s="32"/>
      <c r="BH103" s="32"/>
    </row>
    <row r="104" spans="1:60" ht="15.6">
      <c r="A104">
        <v>13210</v>
      </c>
      <c r="B104">
        <v>551051</v>
      </c>
      <c r="C104" s="29">
        <v>39988</v>
      </c>
      <c r="D104" t="s">
        <v>1510</v>
      </c>
      <c r="E104">
        <v>1</v>
      </c>
      <c r="F104" s="56">
        <v>-41.362264965281689</v>
      </c>
      <c r="G104" s="56">
        <v>-6.7366906269432283</v>
      </c>
      <c r="H104" s="56">
        <f t="shared" si="40"/>
        <v>12.531260050264137</v>
      </c>
      <c r="I104" s="58">
        <v>36.799643328683004</v>
      </c>
      <c r="J104" s="58">
        <v>-24.298149212472428</v>
      </c>
      <c r="K104" s="58">
        <v>10.582646627025198</v>
      </c>
      <c r="L104" s="58">
        <v>8.576376902444462</v>
      </c>
      <c r="M104">
        <v>40.443006293000003</v>
      </c>
      <c r="N104">
        <v>-86.444095550499995</v>
      </c>
      <c r="O104" t="s">
        <v>2611</v>
      </c>
      <c r="P104" t="s">
        <v>2388</v>
      </c>
      <c r="Q104">
        <v>3205.3359139999998</v>
      </c>
      <c r="R104" t="s">
        <v>2382</v>
      </c>
      <c r="S104" s="32">
        <f>VAR(F103:F104)</f>
        <v>3.3443645814140666E-2</v>
      </c>
      <c r="T104" s="32">
        <f>VAR(G103:G104)</f>
        <v>1.0503239502071618E-3</v>
      </c>
      <c r="U104" s="32">
        <f>VAR(H103:H104)</f>
        <v>5.8359782491664274E-3</v>
      </c>
      <c r="V104">
        <f>VAR(J103:J104)</f>
        <v>0.26005951521458598</v>
      </c>
      <c r="W104">
        <f>VAR(L103:L104)</f>
        <v>1.4925281685246598E-2</v>
      </c>
      <c r="Y104" s="1"/>
      <c r="Z104">
        <v>12829</v>
      </c>
      <c r="AA104">
        <v>522741</v>
      </c>
      <c r="AB104" s="29">
        <v>39672</v>
      </c>
      <c r="AC104" t="s">
        <v>1019</v>
      </c>
      <c r="AD104">
        <v>2</v>
      </c>
      <c r="AE104" s="56">
        <v>-112.89987325746887</v>
      </c>
      <c r="AF104" s="56">
        <v>-15.399946033489227</v>
      </c>
      <c r="AG104" s="56">
        <f t="shared" si="56"/>
        <v>10.29969501044495</v>
      </c>
      <c r="AH104" s="58">
        <v>19.64345054332259</v>
      </c>
      <c r="AI104" s="58">
        <v>-25.491885276741097</v>
      </c>
      <c r="AJ104" s="58">
        <v>3.9137445588254551</v>
      </c>
      <c r="AK104" s="58">
        <v>2.803237937135576</v>
      </c>
      <c r="AL104">
        <v>46.860315033399999</v>
      </c>
      <c r="AM104">
        <v>-116.03904424</v>
      </c>
      <c r="AN104" t="s">
        <v>2576</v>
      </c>
      <c r="AO104" t="s">
        <v>2388</v>
      </c>
      <c r="AP104">
        <v>4287.3597480300004</v>
      </c>
      <c r="AQ104" t="s">
        <v>2382</v>
      </c>
      <c r="AR104" s="32">
        <f>VAR(AE103:AE104)</f>
        <v>9.0127103037632411E-2</v>
      </c>
      <c r="AS104" s="32">
        <f t="shared" ref="AS104:AT104" si="62">VAR(AF103:AF104)</f>
        <v>5.9056816135803483E-3</v>
      </c>
      <c r="AT104" s="32">
        <f t="shared" si="62"/>
        <v>9.89578699048832E-2</v>
      </c>
      <c r="AX104" t="s">
        <v>2614</v>
      </c>
      <c r="AY104" s="29">
        <v>39963</v>
      </c>
      <c r="AZ104" t="s">
        <v>2384</v>
      </c>
      <c r="BA104" t="s">
        <v>2613</v>
      </c>
      <c r="BB104">
        <v>546521</v>
      </c>
      <c r="BC104">
        <v>-39.678541942477445</v>
      </c>
      <c r="BD104">
        <v>-6.5029320225261644</v>
      </c>
      <c r="BE104" s="28">
        <f t="shared" si="42"/>
        <v>12.344914237731871</v>
      </c>
      <c r="BF104" s="32">
        <f>VAR(BC103:BC104)</f>
        <v>6.4880556586009129E-3</v>
      </c>
      <c r="BG104" s="32">
        <f>VAR(BD103:BD104)</f>
        <v>6.118801693212903E-3</v>
      </c>
      <c r="BH104" s="32">
        <f>VAR(BE103:BE104)</f>
        <v>0.29727977618297829</v>
      </c>
    </row>
    <row r="105" spans="1:60" s="28" customFormat="1" ht="15.6">
      <c r="A105" s="28">
        <v>11175</v>
      </c>
      <c r="B105" s="28">
        <v>523151</v>
      </c>
      <c r="C105" s="46">
        <v>39659</v>
      </c>
      <c r="D105" s="28" t="s">
        <v>1909</v>
      </c>
      <c r="E105" s="28">
        <v>1</v>
      </c>
      <c r="F105" s="47">
        <v>-37.552662335354817</v>
      </c>
      <c r="G105" s="47">
        <v>-5.8770917819276711</v>
      </c>
      <c r="H105" s="47">
        <f t="shared" si="40"/>
        <v>9.4640719200665515</v>
      </c>
      <c r="I105" s="59">
        <v>32.441372415547455</v>
      </c>
      <c r="J105" s="59">
        <v>-24.668002609848077</v>
      </c>
      <c r="K105" s="59">
        <v>8.8949024050367029</v>
      </c>
      <c r="L105" s="59">
        <v>10.562531462883054</v>
      </c>
      <c r="M105" s="28">
        <v>39.414887687499998</v>
      </c>
      <c r="N105" s="28">
        <v>-86.008424095500004</v>
      </c>
      <c r="O105" s="28" t="s">
        <v>2615</v>
      </c>
      <c r="P105" s="28" t="s">
        <v>2388</v>
      </c>
      <c r="Q105" s="28">
        <v>3205.3359139999998</v>
      </c>
      <c r="R105" s="28" t="s">
        <v>2382</v>
      </c>
      <c r="Y105" s="49"/>
      <c r="Z105" s="28">
        <v>12830</v>
      </c>
      <c r="AA105" s="28">
        <v>523401</v>
      </c>
      <c r="AB105" s="46">
        <v>39646</v>
      </c>
      <c r="AC105" s="28" t="s">
        <v>992</v>
      </c>
      <c r="AD105" s="28">
        <v>1</v>
      </c>
      <c r="AE105" s="47">
        <v>-119.83329311564346</v>
      </c>
      <c r="AF105" s="47">
        <v>-16.024343552113205</v>
      </c>
      <c r="AG105" s="47">
        <f t="shared" si="56"/>
        <v>8.3614553012621826</v>
      </c>
      <c r="AH105" s="59">
        <v>44.914122266030112</v>
      </c>
      <c r="AI105" s="59">
        <v>-24.754037702060977</v>
      </c>
      <c r="AJ105" s="59">
        <v>12.718943749395057</v>
      </c>
      <c r="AK105" s="59">
        <v>1.274467069258167</v>
      </c>
      <c r="AL105" s="28">
        <v>45.0792057492</v>
      </c>
      <c r="AM105" s="28">
        <v>-116.094757484</v>
      </c>
      <c r="AN105" s="28" t="s">
        <v>2580</v>
      </c>
      <c r="AO105" s="28" t="s">
        <v>2388</v>
      </c>
      <c r="AP105" s="28">
        <v>3429.88779759</v>
      </c>
      <c r="AQ105" s="28" t="s">
        <v>2382</v>
      </c>
      <c r="AX105" s="28" t="s">
        <v>2616</v>
      </c>
      <c r="AY105" s="46">
        <v>39965</v>
      </c>
      <c r="AZ105" s="28" t="s">
        <v>2384</v>
      </c>
      <c r="BA105" s="28" t="s">
        <v>2617</v>
      </c>
      <c r="BB105" s="28">
        <v>540231</v>
      </c>
      <c r="BC105" s="28">
        <v>-61.716998943742531</v>
      </c>
      <c r="BD105" s="28">
        <v>-8.7611656993616567</v>
      </c>
      <c r="BE105" s="28">
        <f t="shared" si="42"/>
        <v>8.3723266511507219</v>
      </c>
    </row>
    <row r="106" spans="1:60" s="28" customFormat="1" ht="15.6">
      <c r="A106" s="28">
        <v>11175</v>
      </c>
      <c r="B106" s="28">
        <v>523801</v>
      </c>
      <c r="C106" s="46">
        <v>39659</v>
      </c>
      <c r="D106" s="28" t="s">
        <v>1909</v>
      </c>
      <c r="E106" s="28">
        <v>1</v>
      </c>
      <c r="F106" s="47">
        <v>-37.71761250270341</v>
      </c>
      <c r="G106" s="47">
        <v>-6.1126173025912349</v>
      </c>
      <c r="H106" s="47">
        <f t="shared" si="40"/>
        <v>11.183325918026469</v>
      </c>
      <c r="I106" s="59"/>
      <c r="J106" s="59"/>
      <c r="K106" s="59"/>
      <c r="L106" s="59"/>
      <c r="M106" s="28">
        <v>39.414887687499998</v>
      </c>
      <c r="N106" s="28">
        <v>-86.008424095500004</v>
      </c>
      <c r="O106" s="28" t="s">
        <v>2615</v>
      </c>
      <c r="P106" s="28" t="s">
        <v>2388</v>
      </c>
      <c r="Q106" s="28">
        <v>3205.3359139999998</v>
      </c>
      <c r="R106" s="28" t="s">
        <v>2382</v>
      </c>
      <c r="S106" s="28">
        <f>VAR(F105:F106)</f>
        <v>1.3604278854164403E-2</v>
      </c>
      <c r="T106" s="28">
        <f>VAR(G105:G106)</f>
        <v>2.7736135441921411E-2</v>
      </c>
      <c r="U106" s="28">
        <f>VAR(H105:H106)</f>
        <v>1.4779171547505801</v>
      </c>
      <c r="Y106" s="49"/>
      <c r="Z106" s="28">
        <v>12831</v>
      </c>
      <c r="AA106" s="28">
        <v>524751</v>
      </c>
      <c r="AB106" s="46">
        <v>39674</v>
      </c>
      <c r="AC106" s="28" t="s">
        <v>992</v>
      </c>
      <c r="AD106" s="28">
        <v>2</v>
      </c>
      <c r="AE106" s="47">
        <v>-116.29090590406838</v>
      </c>
      <c r="AF106" s="47">
        <v>-15.277751923754025</v>
      </c>
      <c r="AG106" s="47">
        <f t="shared" si="56"/>
        <v>5.931109485963816</v>
      </c>
      <c r="AH106" s="59">
        <v>44.055898221617603</v>
      </c>
      <c r="AI106" s="59">
        <v>-25.342786974269739</v>
      </c>
      <c r="AJ106" s="59">
        <v>11.343915695245824</v>
      </c>
      <c r="AK106" s="59">
        <v>2.5972467620136124</v>
      </c>
      <c r="AL106" s="28">
        <v>45.0792057492</v>
      </c>
      <c r="AM106" s="28">
        <v>-116.094757484</v>
      </c>
      <c r="AN106" s="28" t="s">
        <v>2580</v>
      </c>
      <c r="AO106" s="28" t="s">
        <v>2388</v>
      </c>
      <c r="AP106" s="28">
        <v>3429.88779759</v>
      </c>
      <c r="AQ106" s="28" t="s">
        <v>2382</v>
      </c>
      <c r="AR106" s="28">
        <f>VAR(AE105:AE106)</f>
        <v>6.2742535783653191</v>
      </c>
      <c r="AS106" s="28">
        <f t="shared" ref="AS106:AT106" si="63">VAR(AF105:AF106)</f>
        <v>0.27869952976800616</v>
      </c>
      <c r="AT106" s="28">
        <f t="shared" si="63"/>
        <v>2.9532903909691441</v>
      </c>
      <c r="AU106" s="28">
        <f>VAR(AI105:AI106)</f>
        <v>0.17331285276317354</v>
      </c>
      <c r="AV106" s="28">
        <f>VAR(AK105:AK106)</f>
        <v>0.87487305778309654</v>
      </c>
      <c r="AX106" s="28" t="s">
        <v>2618</v>
      </c>
      <c r="AY106" s="46">
        <v>39965</v>
      </c>
      <c r="AZ106" s="28" t="s">
        <v>2384</v>
      </c>
      <c r="BA106" s="28" t="s">
        <v>2617</v>
      </c>
      <c r="BB106" s="28">
        <v>540231</v>
      </c>
      <c r="BC106" s="28">
        <v>-61.789158558049564</v>
      </c>
      <c r="BD106" s="28">
        <v>-9.1344432092606009</v>
      </c>
      <c r="BE106" s="28">
        <f t="shared" si="42"/>
        <v>11.286387116035243</v>
      </c>
      <c r="BF106" s="28">
        <f>VAR(BC105:BC106)</f>
        <v>2.6035049684698724E-3</v>
      </c>
      <c r="BG106" s="28">
        <f>VAR(BD105:BD106)</f>
        <v>6.9668049698178219E-2</v>
      </c>
      <c r="BH106" s="28">
        <f>VAR(BE105:BE106)</f>
        <v>4.2458741965014895</v>
      </c>
    </row>
    <row r="107" spans="1:60" ht="15.6">
      <c r="A107">
        <v>11183</v>
      </c>
      <c r="B107">
        <v>527031</v>
      </c>
      <c r="C107" s="29">
        <v>39695</v>
      </c>
      <c r="D107" t="s">
        <v>1905</v>
      </c>
      <c r="E107">
        <v>2</v>
      </c>
      <c r="F107" s="56">
        <v>-38.907868247092985</v>
      </c>
      <c r="G107" s="56">
        <v>-6.1777038329025409</v>
      </c>
      <c r="H107" s="56">
        <f>F107-G107*8</f>
        <v>10.513762416127342</v>
      </c>
      <c r="I107" s="58">
        <v>24.627794201946589</v>
      </c>
      <c r="J107" s="58">
        <v>-29.46949607387468</v>
      </c>
      <c r="K107" s="58">
        <v>4.9519960221918291</v>
      </c>
      <c r="L107" s="58">
        <v>10.321478350640533</v>
      </c>
      <c r="M107">
        <v>38.834912449599997</v>
      </c>
      <c r="N107">
        <v>-86.523259111599998</v>
      </c>
      <c r="O107" t="s">
        <v>2619</v>
      </c>
      <c r="P107" t="s">
        <v>2421</v>
      </c>
      <c r="Q107">
        <v>111.945067955</v>
      </c>
      <c r="R107" t="s">
        <v>2394</v>
      </c>
      <c r="Y107" s="1"/>
      <c r="Z107">
        <v>13632</v>
      </c>
      <c r="AA107">
        <v>550071</v>
      </c>
      <c r="AB107" s="29">
        <v>40003</v>
      </c>
      <c r="AC107" t="s">
        <v>1697</v>
      </c>
      <c r="AD107">
        <v>1</v>
      </c>
      <c r="AE107" s="56">
        <v>-127.10083751454049</v>
      </c>
      <c r="AF107" s="56">
        <v>-16.504786773417603</v>
      </c>
      <c r="AG107" s="56">
        <f t="shared" si="56"/>
        <v>4.9374566728003373</v>
      </c>
      <c r="AH107" s="58">
        <v>37.385080716398889</v>
      </c>
      <c r="AI107" s="58">
        <v>-24.182020008690099</v>
      </c>
      <c r="AJ107" s="58">
        <v>10.25868632716462</v>
      </c>
      <c r="AK107" s="58">
        <v>10.967126289847382</v>
      </c>
      <c r="AL107">
        <v>42.5756574965</v>
      </c>
      <c r="AM107">
        <v>-113.629209903</v>
      </c>
      <c r="AN107" t="s">
        <v>2586</v>
      </c>
      <c r="AO107" t="s">
        <v>2393</v>
      </c>
      <c r="AP107">
        <v>383.71603860900001</v>
      </c>
      <c r="AQ107" t="s">
        <v>2394</v>
      </c>
      <c r="AR107" s="32"/>
      <c r="AS107" s="32"/>
      <c r="AT107" s="32"/>
      <c r="AX107" t="s">
        <v>2620</v>
      </c>
      <c r="AY107" s="29">
        <v>39966</v>
      </c>
      <c r="AZ107" t="s">
        <v>2384</v>
      </c>
      <c r="BA107" t="s">
        <v>2621</v>
      </c>
      <c r="BB107">
        <v>540081</v>
      </c>
      <c r="BC107">
        <v>-81.567530866590246</v>
      </c>
      <c r="BD107">
        <v>-10.935834339298381</v>
      </c>
      <c r="BE107" s="28">
        <f t="shared" si="42"/>
        <v>5.9191438477968035</v>
      </c>
      <c r="BF107" s="32"/>
      <c r="BG107" s="32"/>
      <c r="BH107" s="32"/>
    </row>
    <row r="108" spans="1:60" ht="15.6">
      <c r="A108">
        <v>11183</v>
      </c>
      <c r="B108">
        <v>529961</v>
      </c>
      <c r="C108" s="29">
        <v>39695</v>
      </c>
      <c r="D108" t="s">
        <v>1905</v>
      </c>
      <c r="E108">
        <v>2</v>
      </c>
      <c r="F108" s="56">
        <v>-39.007129734107878</v>
      </c>
      <c r="G108" s="56">
        <v>-6.1179627709285382</v>
      </c>
      <c r="H108" s="56">
        <f t="shared" si="40"/>
        <v>9.9365724333204284</v>
      </c>
      <c r="I108" s="58"/>
      <c r="J108" s="58"/>
      <c r="K108" s="58"/>
      <c r="L108" s="58"/>
      <c r="M108">
        <v>38.834912449599997</v>
      </c>
      <c r="N108">
        <v>-86.523259111599998</v>
      </c>
      <c r="O108" t="s">
        <v>2619</v>
      </c>
      <c r="P108" t="s">
        <v>2421</v>
      </c>
      <c r="Q108">
        <v>111.945067955</v>
      </c>
      <c r="R108" t="s">
        <v>2394</v>
      </c>
      <c r="S108" s="32">
        <f>VAR(F107:F108)</f>
        <v>4.9264214022038538E-3</v>
      </c>
      <c r="T108" s="32">
        <f>VAR(G107:G108)</f>
        <v>1.784497242890812E-3</v>
      </c>
      <c r="U108" s="32">
        <f>VAR(H107:H108)</f>
        <v>0.16657413812632271</v>
      </c>
      <c r="Y108" s="1"/>
      <c r="Z108">
        <v>13921</v>
      </c>
      <c r="AA108">
        <v>554281</v>
      </c>
      <c r="AB108" s="29">
        <v>40051</v>
      </c>
      <c r="AC108" t="s">
        <v>1697</v>
      </c>
      <c r="AD108">
        <v>2</v>
      </c>
      <c r="AE108" s="56">
        <v>-125.24418485851152</v>
      </c>
      <c r="AF108" s="56">
        <v>-16.150400196961012</v>
      </c>
      <c r="AG108" s="56">
        <f t="shared" si="56"/>
        <v>3.9590167171765813</v>
      </c>
      <c r="AH108" s="58">
        <v>38.342974049170707</v>
      </c>
      <c r="AI108" s="58">
        <v>-25.525071530202357</v>
      </c>
      <c r="AJ108" s="58">
        <v>10.586007247247961</v>
      </c>
      <c r="AK108" s="58">
        <v>8.7171972579764176</v>
      </c>
      <c r="AL108">
        <v>42.5756574965</v>
      </c>
      <c r="AM108">
        <v>-113.629209903</v>
      </c>
      <c r="AN108" t="s">
        <v>2586</v>
      </c>
      <c r="AO108" t="s">
        <v>2393</v>
      </c>
      <c r="AP108">
        <v>383.71603860900001</v>
      </c>
      <c r="AQ108" t="s">
        <v>2394</v>
      </c>
      <c r="AR108" s="32">
        <f>VAR(AE107:AE108)</f>
        <v>1.7235795425697149</v>
      </c>
      <c r="AS108" s="32">
        <f t="shared" ref="AS108:AT108" si="64">VAR(AF107:AF108)</f>
        <v>6.2794922786311533E-2</v>
      </c>
      <c r="AT108" s="32">
        <f t="shared" si="64"/>
        <v>0.47867237338050472</v>
      </c>
      <c r="AU108" s="28">
        <f>VAR(AI107:AI108)</f>
        <v>0.90189369471819592</v>
      </c>
      <c r="AV108" s="28">
        <f>VAR(AK107:AK108)</f>
        <v>2.5310903242278755</v>
      </c>
      <c r="AX108" t="s">
        <v>2622</v>
      </c>
      <c r="AY108" s="29">
        <v>39966</v>
      </c>
      <c r="AZ108" t="s">
        <v>2384</v>
      </c>
      <c r="BA108" t="s">
        <v>2621</v>
      </c>
      <c r="BB108">
        <v>540081</v>
      </c>
      <c r="BC108">
        <v>-81.704784104215136</v>
      </c>
      <c r="BD108">
        <v>-10.836690482181332</v>
      </c>
      <c r="BE108" s="28">
        <f t="shared" si="42"/>
        <v>4.9887397532355209</v>
      </c>
      <c r="BF108" s="32">
        <f>VAR(BC107:BC108)</f>
        <v>9.4192256192572373E-3</v>
      </c>
      <c r="BG108" s="32">
        <f>VAR(BD107:BD108)</f>
        <v>4.9147522020229232E-3</v>
      </c>
      <c r="BH108" s="32">
        <f>VAR(BE107:BE108)</f>
        <v>0.43282588958820006</v>
      </c>
    </row>
    <row r="109" spans="1:60" s="28" customFormat="1" ht="15.6">
      <c r="A109" s="28">
        <v>13948</v>
      </c>
      <c r="B109" s="28">
        <v>541471</v>
      </c>
      <c r="C109" s="46">
        <v>39987</v>
      </c>
      <c r="D109" s="28" t="s">
        <v>1310</v>
      </c>
      <c r="E109" s="28">
        <v>2</v>
      </c>
      <c r="F109" s="47">
        <v>-46.410338942768284</v>
      </c>
      <c r="G109" s="47">
        <v>-7.2031412197891553</v>
      </c>
      <c r="H109" s="47">
        <f t="shared" si="40"/>
        <v>11.214790815544958</v>
      </c>
      <c r="I109" s="50">
        <v>39.205374292133286</v>
      </c>
      <c r="J109" s="50">
        <v>-26.587541667372982</v>
      </c>
      <c r="K109" s="50">
        <v>11.232887529502996</v>
      </c>
      <c r="L109" s="50">
        <v>10.516104620309317</v>
      </c>
      <c r="M109" s="28">
        <v>39.014908051799999</v>
      </c>
      <c r="N109" s="28">
        <v>-98.010464633799998</v>
      </c>
      <c r="O109" s="28" t="s">
        <v>2623</v>
      </c>
      <c r="P109" s="28" t="s">
        <v>2388</v>
      </c>
      <c r="Q109" s="28">
        <v>692.35130700299999</v>
      </c>
      <c r="R109" s="28" t="s">
        <v>2382</v>
      </c>
      <c r="Z109" s="28">
        <v>13500</v>
      </c>
      <c r="AA109" s="28">
        <v>551271</v>
      </c>
      <c r="AB109" s="46">
        <v>40000</v>
      </c>
      <c r="AC109" s="28" t="s">
        <v>1089</v>
      </c>
      <c r="AD109" s="28">
        <v>1</v>
      </c>
      <c r="AE109" s="47">
        <v>-112.53850649416381</v>
      </c>
      <c r="AF109" s="47">
        <v>-14.772232288856008</v>
      </c>
      <c r="AG109" s="47">
        <f t="shared" si="56"/>
        <v>5.639351816684254</v>
      </c>
      <c r="AH109" s="50">
        <v>42.718571048118946</v>
      </c>
      <c r="AI109" s="50">
        <v>-24.104849117264415</v>
      </c>
      <c r="AJ109" s="50">
        <v>11.972759553535019</v>
      </c>
      <c r="AK109" s="50">
        <v>4.8835347908609386</v>
      </c>
      <c r="AL109" s="28">
        <v>42.525315000600003</v>
      </c>
      <c r="AM109" s="28">
        <v>-115.49077499400001</v>
      </c>
      <c r="AN109" s="28" t="s">
        <v>2591</v>
      </c>
      <c r="AO109" s="28" t="s">
        <v>2410</v>
      </c>
      <c r="AP109" s="28">
        <v>864.29380775899995</v>
      </c>
      <c r="AQ109" s="28" t="s">
        <v>2382</v>
      </c>
      <c r="AX109" s="28" t="s">
        <v>2624</v>
      </c>
      <c r="AY109" s="46">
        <v>39968</v>
      </c>
      <c r="AZ109" s="28" t="s">
        <v>2384</v>
      </c>
      <c r="BA109" s="28" t="s">
        <v>2625</v>
      </c>
      <c r="BB109" s="28">
        <v>548561</v>
      </c>
      <c r="BC109" s="28">
        <v>-89.194847488807682</v>
      </c>
      <c r="BD109" s="28">
        <v>-12.18577662682633</v>
      </c>
      <c r="BE109" s="28">
        <f t="shared" si="42"/>
        <v>8.2913655258029593</v>
      </c>
    </row>
    <row r="110" spans="1:60" s="28" customFormat="1" ht="15.6">
      <c r="A110" s="28">
        <v>13948</v>
      </c>
      <c r="B110" s="28">
        <v>543821</v>
      </c>
      <c r="C110" s="46">
        <v>39987</v>
      </c>
      <c r="D110" s="28" t="s">
        <v>1310</v>
      </c>
      <c r="E110" s="28">
        <v>2</v>
      </c>
      <c r="F110" s="47">
        <v>-46.521943657500991</v>
      </c>
      <c r="G110" s="47">
        <v>-7.1534172490044234</v>
      </c>
      <c r="H110" s="47">
        <f t="shared" si="40"/>
        <v>10.705394334534397</v>
      </c>
      <c r="I110" s="50">
        <v>40.250435609490999</v>
      </c>
      <c r="J110" s="50">
        <v>-26.759342352591268</v>
      </c>
      <c r="K110" s="50">
        <v>11.126865736196898</v>
      </c>
      <c r="L110" s="50">
        <v>10.125346847760941</v>
      </c>
      <c r="M110" s="28">
        <v>39.014908051799999</v>
      </c>
      <c r="N110" s="28">
        <v>-98.010464633799998</v>
      </c>
      <c r="O110" s="28" t="s">
        <v>2623</v>
      </c>
      <c r="P110" s="28" t="s">
        <v>2388</v>
      </c>
      <c r="Q110" s="28">
        <v>692.35130700299999</v>
      </c>
      <c r="R110" s="28" t="s">
        <v>2382</v>
      </c>
      <c r="S110" s="28">
        <f>VAR(F109:F110)</f>
        <v>6.22780617528441E-3</v>
      </c>
      <c r="T110" s="28">
        <f>VAR(G109:G110)</f>
        <v>1.2362366353004355E-3</v>
      </c>
      <c r="U110" s="28">
        <f>VAR(H109:H110)</f>
        <v>0.12974238743297181</v>
      </c>
      <c r="V110">
        <f>VAR(J109:J110)</f>
        <v>1.4757737720736422E-2</v>
      </c>
      <c r="W110">
        <f>VAR(L109:L110)</f>
        <v>7.6345818403484242E-2</v>
      </c>
      <c r="Z110" s="28">
        <v>13923</v>
      </c>
      <c r="AA110" s="28">
        <v>554051</v>
      </c>
      <c r="AB110" s="46">
        <v>40050</v>
      </c>
      <c r="AC110" s="28" t="s">
        <v>1089</v>
      </c>
      <c r="AD110" s="28">
        <v>2</v>
      </c>
      <c r="AE110" s="47">
        <v>-107.58586548451018</v>
      </c>
      <c r="AF110" s="47">
        <v>-12.598969633294841</v>
      </c>
      <c r="AG110" s="47">
        <f t="shared" si="56"/>
        <v>-6.7941084181514526</v>
      </c>
      <c r="AH110" s="59">
        <v>42.93460176732394</v>
      </c>
      <c r="AI110" s="59">
        <v>-22.569964442905238</v>
      </c>
      <c r="AJ110" s="59">
        <v>12.097460288139711</v>
      </c>
      <c r="AK110" s="59">
        <v>2.9264447336385704</v>
      </c>
      <c r="AL110" s="28">
        <v>42.525315000600003</v>
      </c>
      <c r="AM110" s="28">
        <v>-115.49077499400001</v>
      </c>
      <c r="AN110" s="28" t="s">
        <v>2591</v>
      </c>
      <c r="AO110" s="28" t="s">
        <v>2410</v>
      </c>
      <c r="AP110" s="28">
        <v>864.29380775899995</v>
      </c>
      <c r="AQ110" s="28" t="s">
        <v>2382</v>
      </c>
      <c r="AR110" s="28">
        <f>VAR(AE109:AE110)</f>
        <v>12.264326485251475</v>
      </c>
      <c r="AS110" s="28">
        <f t="shared" ref="AS110:AT110" si="65">VAR(AF109:AF110)</f>
        <v>2.3615352850283888</v>
      </c>
      <c r="AT110" s="28">
        <f t="shared" si="65"/>
        <v>77.295466705620385</v>
      </c>
      <c r="AU110" s="28">
        <f>VAR(AI109:AI110)</f>
        <v>1.1779354817913374</v>
      </c>
      <c r="AV110" s="28">
        <f>VAR(AK109:AK110)</f>
        <v>1.9151007460393217</v>
      </c>
      <c r="AX110" s="28" t="s">
        <v>2626</v>
      </c>
      <c r="AY110" s="46">
        <v>39968</v>
      </c>
      <c r="AZ110" s="28" t="s">
        <v>2384</v>
      </c>
      <c r="BA110" s="28" t="s">
        <v>2625</v>
      </c>
      <c r="BB110" s="28">
        <v>548561</v>
      </c>
      <c r="BC110" s="28">
        <v>-89.363286593094884</v>
      </c>
      <c r="BD110" s="28">
        <v>-12.204999122255812</v>
      </c>
      <c r="BE110" s="28">
        <f t="shared" si="42"/>
        <v>8.2767063849516092</v>
      </c>
      <c r="BF110" s="28">
        <f>VAR(BC109:BC110)</f>
        <v>1.4185865926537491E-2</v>
      </c>
      <c r="BG110" s="28">
        <f>VAR(BD109:BD110)</f>
        <v>1.8475216526821881E-4</v>
      </c>
      <c r="BH110" s="28">
        <f>VAR(BE109:BE110)</f>
        <v>1.074452052498609E-4</v>
      </c>
    </row>
    <row r="111" spans="1:60" ht="15.6">
      <c r="A111">
        <v>14935</v>
      </c>
      <c r="B111">
        <v>541511</v>
      </c>
      <c r="C111" s="29">
        <v>40065</v>
      </c>
      <c r="D111" t="s">
        <v>1147</v>
      </c>
      <c r="E111">
        <v>2</v>
      </c>
      <c r="F111" s="56">
        <v>-78.065383054248926</v>
      </c>
      <c r="G111" s="56">
        <v>-9.6778889060287199</v>
      </c>
      <c r="H111" s="56">
        <f t="shared" si="40"/>
        <v>-0.642271806019167</v>
      </c>
      <c r="I111" s="57"/>
      <c r="J111" s="57"/>
      <c r="K111" s="57"/>
      <c r="L111" s="57"/>
      <c r="M111">
        <v>39.872039297800001</v>
      </c>
      <c r="N111">
        <v>-95.027240999900002</v>
      </c>
      <c r="O111" t="s">
        <v>2627</v>
      </c>
      <c r="P111" t="s">
        <v>2416</v>
      </c>
      <c r="Q111">
        <v>155.061680056</v>
      </c>
      <c r="R111" t="s">
        <v>2394</v>
      </c>
      <c r="Y111" s="1"/>
      <c r="Z111">
        <v>13202</v>
      </c>
      <c r="AA111">
        <v>551061</v>
      </c>
      <c r="AB111" s="29">
        <v>39983</v>
      </c>
      <c r="AC111" t="s">
        <v>1595</v>
      </c>
      <c r="AD111">
        <v>1</v>
      </c>
      <c r="AE111" s="56">
        <v>-31.245690222557261</v>
      </c>
      <c r="AF111" s="56">
        <v>-4.9150820698846687</v>
      </c>
      <c r="AG111" s="56">
        <f t="shared" si="56"/>
        <v>8.0749663365200881</v>
      </c>
      <c r="AH111" s="58">
        <v>27.412299067614875</v>
      </c>
      <c r="AI111" s="58">
        <v>-25.343768825914495</v>
      </c>
      <c r="AJ111" s="58">
        <v>7.797791542106963</v>
      </c>
      <c r="AK111" s="58">
        <v>10.546450591512095</v>
      </c>
      <c r="AL111">
        <v>38.853196774099999</v>
      </c>
      <c r="AM111">
        <v>-89.397803959200004</v>
      </c>
      <c r="AN111" t="s">
        <v>2595</v>
      </c>
      <c r="AO111" t="s">
        <v>2405</v>
      </c>
      <c r="AP111">
        <v>4622.7022028499996</v>
      </c>
      <c r="AQ111" t="s">
        <v>2382</v>
      </c>
      <c r="AR111" s="32"/>
      <c r="AS111" s="32"/>
      <c r="AT111" s="32"/>
      <c r="AX111" t="s">
        <v>2628</v>
      </c>
      <c r="AY111" s="29">
        <v>39971</v>
      </c>
      <c r="AZ111" t="s">
        <v>2384</v>
      </c>
      <c r="BA111" t="s">
        <v>2629</v>
      </c>
      <c r="BB111">
        <v>541771</v>
      </c>
      <c r="BC111">
        <v>-19.835940247841631</v>
      </c>
      <c r="BD111">
        <v>-3.0350271596358098</v>
      </c>
      <c r="BE111" s="28">
        <f t="shared" si="42"/>
        <v>4.4442770292448479</v>
      </c>
      <c r="BF111" s="32"/>
      <c r="BG111" s="32"/>
      <c r="BH111" s="32"/>
    </row>
    <row r="112" spans="1:60" ht="15.6">
      <c r="A112">
        <v>14935</v>
      </c>
      <c r="B112">
        <v>555591</v>
      </c>
      <c r="C112" s="29">
        <v>40065</v>
      </c>
      <c r="D112" t="s">
        <v>1147</v>
      </c>
      <c r="E112">
        <v>2</v>
      </c>
      <c r="F112" s="56">
        <v>-78.687613048945636</v>
      </c>
      <c r="G112" s="56">
        <v>-9.7163466079650522</v>
      </c>
      <c r="H112" s="56">
        <f t="shared" si="40"/>
        <v>-0.95684018522521797</v>
      </c>
      <c r="I112" s="60">
        <v>38.392736192622131</v>
      </c>
      <c r="J112" s="60">
        <v>-24.247613122802996</v>
      </c>
      <c r="K112" s="60">
        <v>10.932532390248804</v>
      </c>
      <c r="L112" s="60">
        <v>11.753812476245734</v>
      </c>
      <c r="M112">
        <v>39.872039297800001</v>
      </c>
      <c r="N112">
        <v>-95.027240999900002</v>
      </c>
      <c r="O112" t="s">
        <v>2627</v>
      </c>
      <c r="P112" t="s">
        <v>2416</v>
      </c>
      <c r="Q112">
        <v>155.061680056</v>
      </c>
      <c r="R112" t="s">
        <v>2394</v>
      </c>
      <c r="S112" s="32">
        <f>VAR(F111:F112)</f>
        <v>0.19358508315013376</v>
      </c>
      <c r="T112" s="32">
        <f>VAR(G111:G112)</f>
        <v>7.3949741911189068E-4</v>
      </c>
      <c r="U112" s="32">
        <f>VAR(H111:H112)</f>
        <v>4.9476632598161041E-2</v>
      </c>
      <c r="Y112" s="1"/>
      <c r="Z112">
        <v>14889</v>
      </c>
      <c r="AA112">
        <v>553931</v>
      </c>
      <c r="AB112" s="29">
        <v>40046</v>
      </c>
      <c r="AC112" t="s">
        <v>1595</v>
      </c>
      <c r="AD112">
        <v>2</v>
      </c>
      <c r="AE112" s="56">
        <v>-19.569017213016036</v>
      </c>
      <c r="AF112" s="56">
        <v>-3.7735144088256365</v>
      </c>
      <c r="AG112" s="56">
        <f t="shared" si="56"/>
        <v>10.619098057589056</v>
      </c>
      <c r="AH112" s="58">
        <v>42.194447930642248</v>
      </c>
      <c r="AI112" s="58">
        <v>-27.416809143044876</v>
      </c>
      <c r="AJ112" s="58">
        <v>12.057612483884689</v>
      </c>
      <c r="AK112" s="58">
        <v>10.872723064332863</v>
      </c>
      <c r="AL112">
        <v>38.853196774099999</v>
      </c>
      <c r="AM112">
        <v>-89.397803959200004</v>
      </c>
      <c r="AN112" t="s">
        <v>2595</v>
      </c>
      <c r="AO112" t="s">
        <v>2405</v>
      </c>
      <c r="AP112">
        <v>4622.7022028499996</v>
      </c>
      <c r="AQ112" t="s">
        <v>2382</v>
      </c>
      <c r="AR112" s="32">
        <f>VAR(AE111:AE112)</f>
        <v>68.172346285874255</v>
      </c>
      <c r="AS112" s="32">
        <f t="shared" ref="AS112:AT112" si="66">VAR(AF111:AF112)</f>
        <v>0.65158836238789064</v>
      </c>
      <c r="AT112" s="32">
        <f t="shared" si="66"/>
        <v>3.2363031070746615</v>
      </c>
      <c r="AU112" s="28">
        <f>VAR(AI111:AI112)</f>
        <v>2.148748078224016</v>
      </c>
      <c r="AV112" s="28">
        <f>VAR(AK111:AK112)</f>
        <v>5.3226863260289609E-2</v>
      </c>
      <c r="AX112" t="s">
        <v>2630</v>
      </c>
      <c r="AY112" s="29">
        <v>39971</v>
      </c>
      <c r="AZ112" t="s">
        <v>2384</v>
      </c>
      <c r="BA112" t="s">
        <v>2629</v>
      </c>
      <c r="BB112">
        <v>541771</v>
      </c>
      <c r="BC112">
        <v>-19.7041287348958</v>
      </c>
      <c r="BD112">
        <v>-3.1253086887236265</v>
      </c>
      <c r="BE112" s="28">
        <f t="shared" si="42"/>
        <v>5.2983407748932123</v>
      </c>
      <c r="BF112" s="32">
        <f>VAR(BC111:BC112)</f>
        <v>8.6871374725344345E-3</v>
      </c>
      <c r="BG112" s="32">
        <f>VAR(BD111:BD112)</f>
        <v>4.0753772472171493E-3</v>
      </c>
      <c r="BH112" s="32">
        <f>VAR(BE111:BE112)</f>
        <v>0.36471244081545706</v>
      </c>
    </row>
    <row r="113" spans="1:60" s="28" customFormat="1" ht="15.6">
      <c r="A113" s="28">
        <v>13951</v>
      </c>
      <c r="B113" s="28">
        <v>547541</v>
      </c>
      <c r="C113" s="46">
        <v>40029</v>
      </c>
      <c r="D113" s="28" t="s">
        <v>1262</v>
      </c>
      <c r="E113" s="28">
        <v>2</v>
      </c>
      <c r="F113" s="47">
        <v>-44.050312323581664</v>
      </c>
      <c r="G113" s="47">
        <v>-6.0232784329903675</v>
      </c>
      <c r="H113" s="47">
        <f t="shared" si="40"/>
        <v>4.1359151403412753</v>
      </c>
      <c r="I113" s="50">
        <v>39.286982927267402</v>
      </c>
      <c r="J113" s="50">
        <v>-26.737063238493693</v>
      </c>
      <c r="K113" s="50">
        <v>11.319491486798533</v>
      </c>
      <c r="L113" s="50">
        <v>12.498185408535909</v>
      </c>
      <c r="M113" s="28">
        <v>39.427276756600001</v>
      </c>
      <c r="N113" s="28">
        <v>-98.539491470300007</v>
      </c>
      <c r="O113" s="28" t="s">
        <v>2631</v>
      </c>
      <c r="P113" s="28" t="s">
        <v>2410</v>
      </c>
      <c r="Q113" s="28">
        <v>303.15601675200003</v>
      </c>
      <c r="R113" s="28" t="s">
        <v>2394</v>
      </c>
      <c r="Y113" s="49"/>
      <c r="Z113" s="28">
        <v>13203</v>
      </c>
      <c r="AA113" s="28">
        <v>551071</v>
      </c>
      <c r="AB113" s="46">
        <v>39986</v>
      </c>
      <c r="AC113" s="28" t="s">
        <v>1464</v>
      </c>
      <c r="AD113" s="28">
        <v>1</v>
      </c>
      <c r="AE113" s="47">
        <v>-40.862946990217942</v>
      </c>
      <c r="AF113" s="47">
        <v>-6.476253596786866</v>
      </c>
      <c r="AG113" s="47">
        <f t="shared" si="56"/>
        <v>10.947081784076985</v>
      </c>
      <c r="AH113" s="59">
        <v>44.70403158976444</v>
      </c>
      <c r="AI113" s="59">
        <v>-24.802179489073502</v>
      </c>
      <c r="AJ113" s="59">
        <v>13.170587111912425</v>
      </c>
      <c r="AK113" s="59">
        <v>7.5508441828728134</v>
      </c>
      <c r="AL113" s="28">
        <v>39.67544736</v>
      </c>
      <c r="AM113" s="28">
        <v>-90.525338540600004</v>
      </c>
      <c r="AN113" s="28" t="s">
        <v>2599</v>
      </c>
      <c r="AO113" s="28" t="s">
        <v>2388</v>
      </c>
      <c r="AP113" s="28">
        <v>2603.8574341499998</v>
      </c>
      <c r="AQ113" s="28" t="s">
        <v>2382</v>
      </c>
      <c r="AX113" s="28" t="s">
        <v>2632</v>
      </c>
      <c r="AY113" s="46">
        <v>39973</v>
      </c>
      <c r="AZ113" s="28" t="s">
        <v>2384</v>
      </c>
      <c r="BA113" s="28" t="s">
        <v>2633</v>
      </c>
      <c r="BB113" s="28">
        <v>546771</v>
      </c>
      <c r="BC113" s="28">
        <v>-20.460083632578343</v>
      </c>
      <c r="BD113" s="28">
        <v>-4.1071371956203917</v>
      </c>
      <c r="BE113" s="28">
        <f t="shared" si="42"/>
        <v>12.397013932384791</v>
      </c>
    </row>
    <row r="114" spans="1:60" s="28" customFormat="1" ht="15.6">
      <c r="A114" s="28">
        <v>13951</v>
      </c>
      <c r="B114" s="28">
        <v>550271</v>
      </c>
      <c r="C114" s="46">
        <v>40029</v>
      </c>
      <c r="D114" s="28" t="s">
        <v>1262</v>
      </c>
      <c r="E114" s="28">
        <v>2</v>
      </c>
      <c r="F114" s="47">
        <v>-44.787627330548823</v>
      </c>
      <c r="G114" s="47">
        <v>-6.1902335232006571</v>
      </c>
      <c r="H114" s="47">
        <f t="shared" si="40"/>
        <v>4.7342408550564343</v>
      </c>
      <c r="I114" s="50">
        <v>45.388734421273064</v>
      </c>
      <c r="J114" s="50">
        <v>-26.336195632805584</v>
      </c>
      <c r="K114" s="50">
        <v>12.762445658983049</v>
      </c>
      <c r="L114" s="50">
        <v>12.977139774185021</v>
      </c>
      <c r="M114" s="28">
        <v>39.427276756600001</v>
      </c>
      <c r="N114" s="28">
        <v>-98.539491470300007</v>
      </c>
      <c r="O114" s="28" t="s">
        <v>2631</v>
      </c>
      <c r="P114" s="28" t="s">
        <v>2410</v>
      </c>
      <c r="Q114" s="28">
        <v>303.15601675200003</v>
      </c>
      <c r="R114" s="28" t="s">
        <v>2394</v>
      </c>
      <c r="S114" s="28">
        <f>VAR(F113:F114)</f>
        <v>0.27181670974949024</v>
      </c>
      <c r="T114" s="28">
        <f>VAR(G113:G114)</f>
        <v>1.3937001073562976E-2</v>
      </c>
      <c r="U114" s="28">
        <f>VAR(H113:H114)</f>
        <v>0.17899683044470294</v>
      </c>
      <c r="V114">
        <f>VAR(J113:J114)</f>
        <v>8.0347418645058732E-2</v>
      </c>
      <c r="W114">
        <f>VAR(L113:L114)</f>
        <v>0.11469864218717195</v>
      </c>
      <c r="Y114" s="49"/>
      <c r="Z114" s="28">
        <v>13940</v>
      </c>
      <c r="AA114" s="28">
        <v>555651</v>
      </c>
      <c r="AB114" s="46">
        <v>40049</v>
      </c>
      <c r="AC114" s="28" t="s">
        <v>1464</v>
      </c>
      <c r="AD114" s="28">
        <v>2</v>
      </c>
      <c r="AE114" s="47">
        <v>-39.086042865485219</v>
      </c>
      <c r="AF114" s="47">
        <v>-5.6548826257447251</v>
      </c>
      <c r="AG114" s="47">
        <f t="shared" si="56"/>
        <v>6.1530181404725823</v>
      </c>
      <c r="AH114" s="59">
        <v>28.272495851353572</v>
      </c>
      <c r="AI114" s="59">
        <v>-25.464979241260853</v>
      </c>
      <c r="AJ114" s="59">
        <v>8.1486271516353757</v>
      </c>
      <c r="AK114" s="59">
        <v>7.4872302558385888</v>
      </c>
      <c r="AL114" s="28">
        <v>39.67544736</v>
      </c>
      <c r="AM114" s="28">
        <v>-90.525338540600004</v>
      </c>
      <c r="AN114" s="28" t="s">
        <v>2599</v>
      </c>
      <c r="AO114" s="28" t="s">
        <v>2388</v>
      </c>
      <c r="AP114" s="28">
        <v>2603.8574341499998</v>
      </c>
      <c r="AQ114" s="28" t="s">
        <v>2382</v>
      </c>
      <c r="AR114" s="28">
        <f>VAR(AE113:AE114)</f>
        <v>1.5786941342460836</v>
      </c>
      <c r="AS114" s="28">
        <f t="shared" ref="AS114:AT114" si="67">VAR(AF113:AF114)</f>
        <v>0.33732513603535469</v>
      </c>
      <c r="AT114" s="28">
        <f t="shared" si="67"/>
        <v>11.491523109464765</v>
      </c>
      <c r="AU114" s="28">
        <f>VAR(AI113:AI114)</f>
        <v>0.2196517557498065</v>
      </c>
      <c r="AV114" s="28">
        <f>VAR(AK113:AK114)</f>
        <v>2.023365856357828E-3</v>
      </c>
      <c r="AX114" s="28" t="s">
        <v>2634</v>
      </c>
      <c r="AY114" s="46">
        <v>39973</v>
      </c>
      <c r="AZ114" s="28" t="s">
        <v>2384</v>
      </c>
      <c r="BA114" s="28" t="s">
        <v>2633</v>
      </c>
      <c r="BB114" s="28">
        <v>546771</v>
      </c>
      <c r="BC114" s="28">
        <v>-20.440870409759132</v>
      </c>
      <c r="BD114" s="28">
        <v>-3.9099888041337718</v>
      </c>
      <c r="BE114" s="28">
        <f t="shared" si="42"/>
        <v>10.839040023311043</v>
      </c>
      <c r="BF114" s="28">
        <f>VAR(BC113:BC114)</f>
        <v>1.8457396555032101E-4</v>
      </c>
      <c r="BG114" s="28">
        <f>VAR(BD113:BD114)</f>
        <v>1.9433744132880768E-2</v>
      </c>
      <c r="BH114" s="28">
        <f>VAR(BE113:BE114)</f>
        <v>1.2136413506772681</v>
      </c>
    </row>
    <row r="115" spans="1:60" ht="15.6">
      <c r="A115">
        <v>14953</v>
      </c>
      <c r="B115">
        <v>554751</v>
      </c>
      <c r="C115" s="29">
        <v>40045</v>
      </c>
      <c r="D115" t="s">
        <v>1221</v>
      </c>
      <c r="E115">
        <v>2</v>
      </c>
      <c r="F115" s="56">
        <v>-28.216517577890713</v>
      </c>
      <c r="G115" s="56">
        <v>-4.4206518200922877</v>
      </c>
      <c r="H115" s="56">
        <f t="shared" si="40"/>
        <v>7.1486969828475893</v>
      </c>
      <c r="I115" s="60">
        <v>38.547630270213034</v>
      </c>
      <c r="J115" s="60">
        <v>-28.098448798643552</v>
      </c>
      <c r="K115" s="60">
        <v>10.085966369815862</v>
      </c>
      <c r="L115" s="60">
        <v>6.055603679184328</v>
      </c>
      <c r="M115">
        <v>38.515478940199998</v>
      </c>
      <c r="N115">
        <v>-96.4548419236</v>
      </c>
      <c r="O115" t="s">
        <v>2635</v>
      </c>
      <c r="P115" t="s">
        <v>2405</v>
      </c>
      <c r="Q115">
        <v>4700.6392218199999</v>
      </c>
      <c r="R115" t="s">
        <v>2382</v>
      </c>
      <c r="Y115" s="1"/>
      <c r="Z115">
        <v>14059</v>
      </c>
      <c r="AA115">
        <v>544191</v>
      </c>
      <c r="AB115" s="29">
        <v>39987</v>
      </c>
      <c r="AC115" t="s">
        <v>1247</v>
      </c>
      <c r="AD115">
        <v>1</v>
      </c>
      <c r="AE115" s="56">
        <v>-38.705252334264479</v>
      </c>
      <c r="AF115" s="56">
        <v>-6.0880510756931754</v>
      </c>
      <c r="AG115" s="56">
        <f t="shared" si="56"/>
        <v>9.9991562712809241</v>
      </c>
      <c r="AH115" s="58">
        <v>36.145737460352748</v>
      </c>
      <c r="AI115" s="58">
        <v>-23.898760419191181</v>
      </c>
      <c r="AJ115" s="58">
        <v>10.183860141348063</v>
      </c>
      <c r="AK115" s="58">
        <v>12.493577665810879</v>
      </c>
      <c r="AL115">
        <v>39.208646581099998</v>
      </c>
      <c r="AM115">
        <v>-90.592919436200006</v>
      </c>
      <c r="AN115" t="s">
        <v>2603</v>
      </c>
      <c r="AO115" t="s">
        <v>2416</v>
      </c>
      <c r="AP115">
        <v>211.41218186099999</v>
      </c>
      <c r="AQ115" t="s">
        <v>2394</v>
      </c>
      <c r="AR115" s="32"/>
      <c r="AS115" s="32"/>
      <c r="AT115" s="32"/>
      <c r="AX115" t="s">
        <v>2636</v>
      </c>
      <c r="AY115" s="29">
        <v>39973</v>
      </c>
      <c r="AZ115" t="s">
        <v>2384</v>
      </c>
      <c r="BA115" t="s">
        <v>2637</v>
      </c>
      <c r="BB115">
        <v>540621</v>
      </c>
      <c r="BC115">
        <v>-56.059216305327432</v>
      </c>
      <c r="BD115">
        <v>-7.6474654623606506</v>
      </c>
      <c r="BE115" s="28">
        <f t="shared" si="42"/>
        <v>5.120507393557773</v>
      </c>
      <c r="BF115" s="32"/>
      <c r="BG115" s="32"/>
      <c r="BH115" s="32"/>
    </row>
    <row r="116" spans="1:60" ht="15.6">
      <c r="A116">
        <v>14953</v>
      </c>
      <c r="B116">
        <v>555351</v>
      </c>
      <c r="C116" s="29">
        <v>40045</v>
      </c>
      <c r="D116" t="s">
        <v>1221</v>
      </c>
      <c r="E116">
        <v>2</v>
      </c>
      <c r="F116" s="56">
        <v>-28.732575215714039</v>
      </c>
      <c r="G116" s="56">
        <v>-4.555497595597739</v>
      </c>
      <c r="H116" s="56">
        <f t="shared" si="40"/>
        <v>7.711405549067873</v>
      </c>
      <c r="I116" s="60">
        <v>32.423921572973086</v>
      </c>
      <c r="J116" s="60">
        <v>-28.801206219833055</v>
      </c>
      <c r="K116" s="60">
        <v>8.7764559638628725</v>
      </c>
      <c r="L116" s="60">
        <v>6.307980032774779</v>
      </c>
      <c r="M116">
        <v>38.515478940199998</v>
      </c>
      <c r="N116">
        <v>-96.4548419236</v>
      </c>
      <c r="O116" t="s">
        <v>2635</v>
      </c>
      <c r="P116" t="s">
        <v>2405</v>
      </c>
      <c r="Q116">
        <v>4700.6392218199999</v>
      </c>
      <c r="R116" t="s">
        <v>2382</v>
      </c>
      <c r="S116" s="32">
        <f>VAR(F115:F116)</f>
        <v>0.13315774277789585</v>
      </c>
      <c r="T116" s="32">
        <f>VAR(G115:G116)</f>
        <v>9.0916915858332836E-3</v>
      </c>
      <c r="U116" s="32">
        <f>VAR(H115:H116)</f>
        <v>0.15832046524884374</v>
      </c>
      <c r="V116">
        <f>VAR(J115:J116)</f>
        <v>0.24693399651846021</v>
      </c>
      <c r="W116">
        <f>VAR(L115:L116)</f>
        <v>3.1846911925806194E-2</v>
      </c>
      <c r="Y116" s="1"/>
      <c r="Z116">
        <v>14060</v>
      </c>
      <c r="AA116">
        <v>543451</v>
      </c>
      <c r="AB116" s="29">
        <v>40035</v>
      </c>
      <c r="AC116" t="s">
        <v>1247</v>
      </c>
      <c r="AD116">
        <v>2</v>
      </c>
      <c r="AE116" s="56">
        <v>-39.131497259704922</v>
      </c>
      <c r="AF116" s="56">
        <v>-6.0677257453850553</v>
      </c>
      <c r="AG116" s="56">
        <f t="shared" si="56"/>
        <v>9.4103087033755202</v>
      </c>
      <c r="AH116" s="58"/>
      <c r="AI116" s="58"/>
      <c r="AJ116" s="58"/>
      <c r="AK116" s="58"/>
      <c r="AL116">
        <v>39.208646581099998</v>
      </c>
      <c r="AM116">
        <v>-90.592919436200006</v>
      </c>
      <c r="AN116" t="s">
        <v>2603</v>
      </c>
      <c r="AO116" t="s">
        <v>2416</v>
      </c>
      <c r="AP116">
        <v>211.41218186099999</v>
      </c>
      <c r="AQ116" t="s">
        <v>2394</v>
      </c>
      <c r="AR116" s="32">
        <f>VAR(AE115:AE116)</f>
        <v>9.0842368231864409E-2</v>
      </c>
      <c r="AS116" s="32">
        <f t="shared" ref="AS116:AT116" si="68">VAR(AF115:AF116)</f>
        <v>2.0655952606709308E-4</v>
      </c>
      <c r="AT116" s="32">
        <f t="shared" si="68"/>
        <v>0.17337072911405466</v>
      </c>
      <c r="AX116" t="s">
        <v>2638</v>
      </c>
      <c r="AY116" s="29">
        <v>39973</v>
      </c>
      <c r="AZ116" t="s">
        <v>2384</v>
      </c>
      <c r="BA116" t="s">
        <v>2637</v>
      </c>
      <c r="BB116">
        <v>540621</v>
      </c>
      <c r="BC116">
        <v>-56.09601898061922</v>
      </c>
      <c r="BD116">
        <v>-7.6538151153368785</v>
      </c>
      <c r="BE116" s="28">
        <f t="shared" si="42"/>
        <v>5.1345019420758078</v>
      </c>
      <c r="BF116" s="32">
        <f>VAR(BC115:BC116)</f>
        <v>6.7721845431640952E-4</v>
      </c>
      <c r="BG116" s="32">
        <f>VAR(BD115:BD116)</f>
        <v>2.0159046459260011E-5</v>
      </c>
      <c r="BH116" s="32">
        <f>VAR(BE115:BE116)</f>
        <v>9.7923694111815473E-5</v>
      </c>
    </row>
    <row r="117" spans="1:60" s="28" customFormat="1" ht="15.6">
      <c r="A117" s="28">
        <v>14753</v>
      </c>
      <c r="B117" s="28">
        <v>555551</v>
      </c>
      <c r="C117" s="46">
        <v>40067</v>
      </c>
      <c r="D117" s="28" t="s">
        <v>1550</v>
      </c>
      <c r="E117" s="28">
        <v>2</v>
      </c>
      <c r="F117" s="47">
        <v>-32.308077417261238</v>
      </c>
      <c r="G117" s="47">
        <v>-4.9698539104464645</v>
      </c>
      <c r="H117" s="47">
        <f t="shared" si="40"/>
        <v>7.4507538663104782</v>
      </c>
      <c r="I117" s="50">
        <v>40.934250998698964</v>
      </c>
      <c r="J117" s="50">
        <v>-30.358914417092713</v>
      </c>
      <c r="K117" s="50">
        <v>11.723503804235296</v>
      </c>
      <c r="L117" s="50">
        <v>6.3083198651598176</v>
      </c>
      <c r="M117" s="28">
        <v>38.159076029799998</v>
      </c>
      <c r="N117" s="28">
        <v>-82.869879796899994</v>
      </c>
      <c r="O117" s="28" t="s">
        <v>2404</v>
      </c>
      <c r="P117" s="28" t="s">
        <v>2388</v>
      </c>
      <c r="Q117" s="28">
        <v>1515.0022837500001</v>
      </c>
      <c r="R117" s="28" t="s">
        <v>2382</v>
      </c>
      <c r="Y117" s="49"/>
      <c r="Z117" s="28">
        <v>11107</v>
      </c>
      <c r="AA117" s="28">
        <v>527291</v>
      </c>
      <c r="AB117" s="46">
        <v>39715</v>
      </c>
      <c r="AC117" s="28" t="s">
        <v>1444</v>
      </c>
      <c r="AD117" s="28">
        <v>1</v>
      </c>
      <c r="AE117" s="47">
        <v>-49.223615299256153</v>
      </c>
      <c r="AF117" s="47">
        <v>-7.5058543829887121</v>
      </c>
      <c r="AG117" s="47">
        <f t="shared" si="56"/>
        <v>10.823219764653544</v>
      </c>
      <c r="AH117" s="59">
        <v>42.905617540777655</v>
      </c>
      <c r="AI117" s="59">
        <v>-23.82623033112883</v>
      </c>
      <c r="AJ117" s="59">
        <v>11.087987148127</v>
      </c>
      <c r="AK117" s="59">
        <v>9.565910826242515</v>
      </c>
      <c r="AL117" s="28">
        <v>41.485851959999998</v>
      </c>
      <c r="AM117" s="28">
        <v>-89.848476631599993</v>
      </c>
      <c r="AN117" s="28" t="s">
        <v>2607</v>
      </c>
      <c r="AO117" s="28" t="s">
        <v>2410</v>
      </c>
      <c r="AP117" s="28">
        <v>490.80760589200003</v>
      </c>
      <c r="AQ117" s="28" t="s">
        <v>2394</v>
      </c>
      <c r="AX117" s="28" t="s">
        <v>2639</v>
      </c>
      <c r="AY117" s="46">
        <v>39974</v>
      </c>
      <c r="AZ117" s="28" t="s">
        <v>2384</v>
      </c>
      <c r="BA117" s="28" t="s">
        <v>2640</v>
      </c>
      <c r="BB117" s="28">
        <v>551531</v>
      </c>
      <c r="BC117" s="28">
        <v>-57.149610473358052</v>
      </c>
      <c r="BD117" s="28">
        <v>-8.3660800592545428</v>
      </c>
      <c r="BE117" s="28">
        <f t="shared" si="42"/>
        <v>9.77903000067829</v>
      </c>
    </row>
    <row r="118" spans="1:60" s="28" customFormat="1" ht="15.6">
      <c r="A118" s="28">
        <v>14753</v>
      </c>
      <c r="B118" s="28">
        <v>555961</v>
      </c>
      <c r="C118" s="46">
        <v>40059</v>
      </c>
      <c r="D118" s="28" t="s">
        <v>1550</v>
      </c>
      <c r="E118" s="28">
        <v>2</v>
      </c>
      <c r="F118" s="47">
        <v>-31.109361039418378</v>
      </c>
      <c r="G118" s="47">
        <v>-4.7198258638921908</v>
      </c>
      <c r="H118" s="47">
        <f t="shared" si="40"/>
        <v>6.6492458717191489</v>
      </c>
      <c r="I118" s="48"/>
      <c r="J118" s="48"/>
      <c r="K118" s="48"/>
      <c r="L118" s="48"/>
      <c r="M118" s="28">
        <v>38.159076029799998</v>
      </c>
      <c r="N118" s="28">
        <v>-82.869879796899994</v>
      </c>
      <c r="O118" s="28" t="s">
        <v>2404</v>
      </c>
      <c r="P118" s="28" t="s">
        <v>2388</v>
      </c>
      <c r="Q118" s="28">
        <v>1515.0022837500001</v>
      </c>
      <c r="R118" s="28" t="s">
        <v>2382</v>
      </c>
      <c r="S118" s="28">
        <f>VAR(F117:F118)</f>
        <v>0.71846047725435347</v>
      </c>
      <c r="T118" s="28">
        <f>VAR(G117:G118)</f>
        <v>3.1257012031873026E-2</v>
      </c>
      <c r="U118" s="28">
        <f>VAR(H117:H118)</f>
        <v>0.32120753269690716</v>
      </c>
      <c r="Y118" s="49"/>
      <c r="Z118" s="28">
        <v>11108</v>
      </c>
      <c r="AA118" s="28">
        <v>532031</v>
      </c>
      <c r="AB118" s="46">
        <v>39728</v>
      </c>
      <c r="AC118" s="28" t="s">
        <v>1444</v>
      </c>
      <c r="AD118" s="28">
        <v>2</v>
      </c>
      <c r="AE118" s="47">
        <v>-46.833378584767843</v>
      </c>
      <c r="AF118" s="47">
        <v>-6.9888148137237094</v>
      </c>
      <c r="AG118" s="47">
        <f t="shared" si="56"/>
        <v>9.0771399250218323</v>
      </c>
      <c r="AH118" s="59"/>
      <c r="AI118" s="59"/>
      <c r="AJ118" s="59"/>
      <c r="AK118" s="59"/>
      <c r="AL118" s="28">
        <v>41.485851959999998</v>
      </c>
      <c r="AM118" s="28">
        <v>-89.848476631599993</v>
      </c>
      <c r="AN118" s="28" t="s">
        <v>2607</v>
      </c>
      <c r="AO118" s="28" t="s">
        <v>2410</v>
      </c>
      <c r="AP118" s="28">
        <v>490.80760589200003</v>
      </c>
      <c r="AQ118" s="28" t="s">
        <v>2394</v>
      </c>
      <c r="AR118" s="28">
        <f>VAR(AE117:AE118)</f>
        <v>2.8566157756439354</v>
      </c>
      <c r="AS118" s="28">
        <f t="shared" ref="AS118:AT118" si="69">VAR(AF117:AF118)</f>
        <v>0.13366495809286977</v>
      </c>
      <c r="AT118" s="28">
        <f t="shared" si="69"/>
        <v>1.5243974031841518</v>
      </c>
      <c r="AX118" s="28" t="s">
        <v>2641</v>
      </c>
      <c r="AY118" s="46">
        <v>39974</v>
      </c>
      <c r="AZ118" s="28" t="s">
        <v>2384</v>
      </c>
      <c r="BA118" s="28" t="s">
        <v>2640</v>
      </c>
      <c r="BB118" s="28">
        <v>551531</v>
      </c>
      <c r="BC118" s="28">
        <v>-56.945464577371489</v>
      </c>
      <c r="BD118" s="28">
        <v>-8.3542255391130613</v>
      </c>
      <c r="BE118" s="28">
        <f t="shared" si="42"/>
        <v>9.8883397355330018</v>
      </c>
      <c r="BF118" s="28">
        <f>VAR(BC117:BC118)</f>
        <v>2.0837773424078429E-2</v>
      </c>
      <c r="BG118" s="28">
        <f>VAR(BD117:BD118)</f>
        <v>7.0264823892394958E-5</v>
      </c>
      <c r="BH118" s="28">
        <f>VAR(BE117:BE118)</f>
        <v>5.9743090670037035E-3</v>
      </c>
    </row>
    <row r="119" spans="1:60" ht="15.6">
      <c r="A119">
        <v>14759</v>
      </c>
      <c r="B119">
        <v>556201</v>
      </c>
      <c r="C119" s="29">
        <v>40085</v>
      </c>
      <c r="D119" t="s">
        <v>1772</v>
      </c>
      <c r="E119">
        <v>2</v>
      </c>
      <c r="F119" s="56">
        <v>-31.698885909259065</v>
      </c>
      <c r="G119" s="56">
        <v>-5.3008813321034163</v>
      </c>
      <c r="H119" s="56">
        <f t="shared" si="40"/>
        <v>10.708164747568265</v>
      </c>
      <c r="I119" s="60">
        <v>44.754128413173653</v>
      </c>
      <c r="J119" s="60">
        <v>-29.288142445694543</v>
      </c>
      <c r="K119" s="60">
        <v>12.482974771257487</v>
      </c>
      <c r="L119" s="60">
        <v>7.6947510843830518</v>
      </c>
      <c r="M119">
        <v>36.8510018821</v>
      </c>
      <c r="N119">
        <v>-87.428647497200004</v>
      </c>
      <c r="O119" t="s">
        <v>2528</v>
      </c>
      <c r="P119" t="s">
        <v>2381</v>
      </c>
      <c r="Q119">
        <v>10233.0556474</v>
      </c>
      <c r="R119" t="s">
        <v>2382</v>
      </c>
      <c r="Y119" s="1"/>
      <c r="Z119">
        <v>13210</v>
      </c>
      <c r="AA119">
        <v>551051</v>
      </c>
      <c r="AB119" s="29">
        <v>39988</v>
      </c>
      <c r="AC119" t="s">
        <v>1510</v>
      </c>
      <c r="AD119">
        <v>1</v>
      </c>
      <c r="AE119" s="56">
        <v>-41.362264965281689</v>
      </c>
      <c r="AF119" s="56">
        <v>-6.7366906269432283</v>
      </c>
      <c r="AG119" s="56">
        <f t="shared" si="56"/>
        <v>12.531260050264137</v>
      </c>
      <c r="AH119" s="58">
        <v>36.799643328683004</v>
      </c>
      <c r="AI119" s="58">
        <v>-24.298149212472428</v>
      </c>
      <c r="AJ119" s="58">
        <v>10.582646627025198</v>
      </c>
      <c r="AK119" s="58">
        <v>8.576376902444462</v>
      </c>
      <c r="AL119">
        <v>40.443006293000003</v>
      </c>
      <c r="AM119">
        <v>-86.444095550499995</v>
      </c>
      <c r="AN119" t="s">
        <v>2611</v>
      </c>
      <c r="AO119" t="s">
        <v>2388</v>
      </c>
      <c r="AP119">
        <v>3205.3359139999998</v>
      </c>
      <c r="AQ119" t="s">
        <v>2382</v>
      </c>
      <c r="AR119" s="32"/>
      <c r="AS119" s="32"/>
      <c r="AT119" s="32"/>
      <c r="AX119" t="s">
        <v>2642</v>
      </c>
      <c r="AY119" s="29">
        <v>39975</v>
      </c>
      <c r="AZ119" t="s">
        <v>2384</v>
      </c>
      <c r="BA119" t="s">
        <v>2643</v>
      </c>
      <c r="BB119">
        <v>541851</v>
      </c>
      <c r="BC119">
        <v>-24.241006613952564</v>
      </c>
      <c r="BD119">
        <v>-4.141291017604928</v>
      </c>
      <c r="BE119" s="28">
        <f t="shared" si="42"/>
        <v>8.8893215268868602</v>
      </c>
      <c r="BF119" s="32"/>
      <c r="BG119" s="32"/>
      <c r="BH119" s="32"/>
    </row>
    <row r="120" spans="1:60" ht="15.6">
      <c r="A120">
        <v>14759</v>
      </c>
      <c r="B120">
        <v>556811</v>
      </c>
      <c r="C120" s="29">
        <v>40085</v>
      </c>
      <c r="D120" t="s">
        <v>1772</v>
      </c>
      <c r="E120">
        <v>2</v>
      </c>
      <c r="F120" s="56">
        <v>-31.698424574304898</v>
      </c>
      <c r="G120" s="56">
        <v>-5.2876629853126174</v>
      </c>
      <c r="H120" s="56">
        <f t="shared" si="40"/>
        <v>10.602879308196041</v>
      </c>
      <c r="I120" s="60">
        <v>41.696368391066542</v>
      </c>
      <c r="J120" s="60">
        <v>-26.763769792177246</v>
      </c>
      <c r="K120" s="60">
        <v>11.80040932517891</v>
      </c>
      <c r="L120" s="60">
        <v>7.1758540642517854</v>
      </c>
      <c r="M120">
        <v>36.8510018821</v>
      </c>
      <c r="N120">
        <v>-87.428647497200004</v>
      </c>
      <c r="O120" t="s">
        <v>2528</v>
      </c>
      <c r="P120" t="s">
        <v>2381</v>
      </c>
      <c r="Q120">
        <v>10233.0556474</v>
      </c>
      <c r="R120" t="s">
        <v>2382</v>
      </c>
      <c r="S120" s="32">
        <f>VAR(F119:F120)</f>
        <v>1.0641496996818665E-7</v>
      </c>
      <c r="T120" s="32">
        <f>VAR(G119:G120)</f>
        <v>8.7362345940912033E-5</v>
      </c>
      <c r="U120" s="32">
        <f>VAR(H119:H120)</f>
        <v>5.5425118719011519E-3</v>
      </c>
      <c r="V120">
        <f>VAR(J119:J120)</f>
        <v>3.186228646912979</v>
      </c>
      <c r="W120">
        <f>VAR(L119:L120)</f>
        <v>0.13462705875055392</v>
      </c>
      <c r="Y120" s="1"/>
      <c r="Z120">
        <v>15486</v>
      </c>
      <c r="AA120">
        <v>555761</v>
      </c>
      <c r="AB120" s="29">
        <v>40051</v>
      </c>
      <c r="AC120" t="s">
        <v>1510</v>
      </c>
      <c r="AD120">
        <v>2</v>
      </c>
      <c r="AE120" s="56">
        <v>-40.480526916208035</v>
      </c>
      <c r="AF120" s="56">
        <v>-6.2707921126240089</v>
      </c>
      <c r="AG120" s="56">
        <f t="shared" si="56"/>
        <v>9.6858099847840364</v>
      </c>
      <c r="AH120" s="58">
        <v>38.927101913646311</v>
      </c>
      <c r="AI120" s="58">
        <v>-24.258668582174948</v>
      </c>
      <c r="AJ120" s="58">
        <v>11.024370536171032</v>
      </c>
      <c r="AK120" s="58">
        <v>14.103723071271482</v>
      </c>
      <c r="AL120">
        <v>40.443006293000003</v>
      </c>
      <c r="AM120">
        <v>-86.444095550499995</v>
      </c>
      <c r="AN120" t="s">
        <v>2611</v>
      </c>
      <c r="AO120" t="s">
        <v>2388</v>
      </c>
      <c r="AP120">
        <v>3205.3359139999998</v>
      </c>
      <c r="AQ120" t="s">
        <v>2382</v>
      </c>
      <c r="AR120" s="32">
        <f>VAR(AE119:AE120)</f>
        <v>0.38873099359210667</v>
      </c>
      <c r="AS120" s="32">
        <f t="shared" ref="AS120:AT120" si="70">VAR(AF119:AF120)</f>
        <v>0.10853071282242792</v>
      </c>
      <c r="AT120" s="32">
        <f t="shared" si="70"/>
        <v>4.0482930375703461</v>
      </c>
      <c r="AU120" s="28">
        <f>VAR(AI119:AI120)</f>
        <v>7.793600843431195E-4</v>
      </c>
      <c r="AV120" s="28">
        <f>VAR(AK119:AK120)</f>
        <v>15.275777835023348</v>
      </c>
      <c r="AX120" t="s">
        <v>2644</v>
      </c>
      <c r="AY120" s="29">
        <v>39975</v>
      </c>
      <c r="AZ120" t="s">
        <v>2384</v>
      </c>
      <c r="BA120" t="s">
        <v>2643</v>
      </c>
      <c r="BB120">
        <v>541851</v>
      </c>
      <c r="BC120">
        <v>-24.266524354586171</v>
      </c>
      <c r="BD120">
        <v>-4.2146892809723129</v>
      </c>
      <c r="BE120" s="28">
        <f t="shared" si="42"/>
        <v>9.4509898931923324</v>
      </c>
      <c r="BF120" s="32">
        <f>VAR(BC119:BC120)</f>
        <v>3.2557754352201067E-4</v>
      </c>
      <c r="BG120" s="32">
        <f>VAR(BD119:BD120)</f>
        <v>2.6936525326739956E-3</v>
      </c>
      <c r="BH120" s="32">
        <f>VAR(BE119:BE120)</f>
        <v>0.15773567685412906</v>
      </c>
    </row>
    <row r="121" spans="1:60" s="28" customFormat="1" ht="15.6">
      <c r="A121" s="28">
        <v>14765</v>
      </c>
      <c r="B121" s="28">
        <v>544611</v>
      </c>
      <c r="C121" s="46">
        <v>40072</v>
      </c>
      <c r="D121" s="28" t="s">
        <v>1548</v>
      </c>
      <c r="E121" s="28">
        <v>2</v>
      </c>
      <c r="F121" s="47">
        <v>-27.1229044697624</v>
      </c>
      <c r="G121" s="47">
        <v>-4.1280098463466102</v>
      </c>
      <c r="H121" s="47">
        <f t="shared" si="40"/>
        <v>5.9011743010104816</v>
      </c>
      <c r="I121" s="50">
        <v>35.794965164644495</v>
      </c>
      <c r="J121" s="50">
        <v>-26.346172526609241</v>
      </c>
      <c r="K121" s="50">
        <v>10.432567688838875</v>
      </c>
      <c r="L121" s="50">
        <v>5.4335344732364899</v>
      </c>
      <c r="M121" s="28">
        <v>37.291156758299998</v>
      </c>
      <c r="N121" s="28">
        <v>-85.592889816799996</v>
      </c>
      <c r="O121" s="28" t="s">
        <v>2607</v>
      </c>
      <c r="P121" s="28" t="s">
        <v>2410</v>
      </c>
      <c r="Q121" s="28">
        <v>361.50102551600003</v>
      </c>
      <c r="R121" s="28" t="s">
        <v>2394</v>
      </c>
      <c r="Y121" s="49"/>
      <c r="Z121" s="28">
        <v>11175</v>
      </c>
      <c r="AA121" s="28">
        <v>523801</v>
      </c>
      <c r="AB121" s="46">
        <v>39659</v>
      </c>
      <c r="AC121" s="28" t="s">
        <v>1909</v>
      </c>
      <c r="AD121" s="28">
        <v>1</v>
      </c>
      <c r="AE121" s="47">
        <v>-37.71761250270341</v>
      </c>
      <c r="AF121" s="47">
        <v>-6.1126173025912349</v>
      </c>
      <c r="AG121" s="47">
        <f t="shared" si="56"/>
        <v>11.183325918026469</v>
      </c>
      <c r="AH121" s="59"/>
      <c r="AI121" s="59"/>
      <c r="AJ121" s="59"/>
      <c r="AK121" s="59"/>
      <c r="AL121" s="28">
        <v>39.414887687499998</v>
      </c>
      <c r="AM121" s="28">
        <v>-86.008424095500004</v>
      </c>
      <c r="AN121" s="28" t="s">
        <v>2615</v>
      </c>
      <c r="AO121" s="28" t="s">
        <v>2388</v>
      </c>
      <c r="AP121" s="28">
        <v>3205.3359139999998</v>
      </c>
      <c r="AQ121" s="28" t="s">
        <v>2382</v>
      </c>
      <c r="AX121" s="28" t="s">
        <v>2645</v>
      </c>
      <c r="AY121" s="46">
        <v>39979</v>
      </c>
      <c r="AZ121" s="28" t="s">
        <v>2384</v>
      </c>
      <c r="BA121" s="28" t="s">
        <v>2646</v>
      </c>
      <c r="BB121" s="28">
        <v>547011</v>
      </c>
      <c r="BC121" s="28">
        <v>-70.542477453123979</v>
      </c>
      <c r="BD121" s="28">
        <v>-10.350309849587237</v>
      </c>
      <c r="BE121" s="28">
        <f t="shared" si="42"/>
        <v>12.260001343573919</v>
      </c>
    </row>
    <row r="122" spans="1:60" s="28" customFormat="1" ht="15.6">
      <c r="A122" s="28">
        <v>14765</v>
      </c>
      <c r="B122" s="28">
        <v>554931</v>
      </c>
      <c r="C122" s="46">
        <v>40072</v>
      </c>
      <c r="D122" s="28" t="s">
        <v>1548</v>
      </c>
      <c r="E122" s="28">
        <v>2</v>
      </c>
      <c r="F122" s="47">
        <v>-28.756129504714178</v>
      </c>
      <c r="G122" s="47">
        <v>-4.8895793026835586</v>
      </c>
      <c r="H122" s="47">
        <f t="shared" si="40"/>
        <v>10.360504916754291</v>
      </c>
      <c r="I122" s="50">
        <v>42.05470347218683</v>
      </c>
      <c r="J122" s="50">
        <v>-25.2424503841617</v>
      </c>
      <c r="K122" s="50">
        <v>11.805617511261147</v>
      </c>
      <c r="L122" s="50">
        <v>10.145753606716063</v>
      </c>
      <c r="M122" s="28">
        <v>37.291156758299998</v>
      </c>
      <c r="N122" s="28">
        <v>-85.592889816799996</v>
      </c>
      <c r="O122" s="28" t="s">
        <v>2607</v>
      </c>
      <c r="P122" s="28" t="s">
        <v>2410</v>
      </c>
      <c r="Q122" s="28">
        <v>361.50102551600003</v>
      </c>
      <c r="R122" s="28" t="s">
        <v>2394</v>
      </c>
      <c r="S122" s="28">
        <f>VAR(F121:F122)</f>
        <v>1.333712007396618</v>
      </c>
      <c r="T122" s="28">
        <f>VAR(G121:G122)</f>
        <v>0.28999401841267758</v>
      </c>
      <c r="U122" s="28">
        <f>VAR(H121:H122)</f>
        <v>9.9428147702550405</v>
      </c>
      <c r="V122">
        <f>VAR(J121:J122)</f>
        <v>0.60910128386449514</v>
      </c>
      <c r="W122">
        <f>VAR(L121:L122)</f>
        <v>11.102504580965501</v>
      </c>
      <c r="Y122" s="49"/>
      <c r="Z122" s="28">
        <v>11182</v>
      </c>
      <c r="AA122" s="28">
        <v>533391</v>
      </c>
      <c r="AB122" s="46">
        <v>39697</v>
      </c>
      <c r="AC122" s="28" t="s">
        <v>1909</v>
      </c>
      <c r="AD122" s="28">
        <v>2</v>
      </c>
      <c r="AE122" s="47">
        <v>-39.250390422822576</v>
      </c>
      <c r="AF122" s="47">
        <v>-6.0749641911113645</v>
      </c>
      <c r="AG122" s="47">
        <f t="shared" si="56"/>
        <v>9.3493231060683399</v>
      </c>
      <c r="AH122" s="59">
        <v>30.119101713834034</v>
      </c>
      <c r="AI122" s="59">
        <v>-24.559071689568796</v>
      </c>
      <c r="AJ122" s="59">
        <v>8.3513376854304973</v>
      </c>
      <c r="AK122" s="59">
        <v>15.55950012005858</v>
      </c>
      <c r="AL122" s="28">
        <v>39.414887687499998</v>
      </c>
      <c r="AM122" s="28">
        <v>-86.008424095500004</v>
      </c>
      <c r="AN122" s="28" t="s">
        <v>2615</v>
      </c>
      <c r="AO122" s="28" t="s">
        <v>2388</v>
      </c>
      <c r="AP122" s="28">
        <v>3205.3359139999998</v>
      </c>
      <c r="AQ122" s="28" t="s">
        <v>2382</v>
      </c>
      <c r="AR122" s="28">
        <f>VAR(AE121:AE122)</f>
        <v>1.1747040762024183</v>
      </c>
      <c r="AS122" s="28">
        <f t="shared" ref="AS122:AT122" si="71">VAR(AF121:AF122)</f>
        <v>7.0887840205777338E-4</v>
      </c>
      <c r="AT122" s="28">
        <f t="shared" si="71"/>
        <v>1.6817831571351622</v>
      </c>
      <c r="AX122" s="28" t="s">
        <v>2647</v>
      </c>
      <c r="AY122" s="46">
        <v>39979</v>
      </c>
      <c r="AZ122" s="28" t="s">
        <v>2384</v>
      </c>
      <c r="BA122" s="28" t="s">
        <v>2646</v>
      </c>
      <c r="BB122" s="28">
        <v>547011</v>
      </c>
      <c r="BC122" s="28">
        <v>-70.851765527381872</v>
      </c>
      <c r="BD122" s="28">
        <v>-10.324769559724722</v>
      </c>
      <c r="BE122" s="28">
        <f t="shared" si="42"/>
        <v>11.746390950415901</v>
      </c>
      <c r="BF122" s="28">
        <f>VAR(BC121:BC122)</f>
        <v>4.7829556439077887E-2</v>
      </c>
      <c r="BG122" s="28">
        <f>VAR(BD121:BD122)</f>
        <v>3.2615320313066017E-4</v>
      </c>
      <c r="BH122" s="28">
        <f>VAR(BE121:BE122)</f>
        <v>0.13189781797996694</v>
      </c>
    </row>
    <row r="123" spans="1:60" ht="15.6">
      <c r="A123">
        <v>13964</v>
      </c>
      <c r="B123">
        <v>543351</v>
      </c>
      <c r="C123" s="29">
        <v>40009</v>
      </c>
      <c r="D123" t="s">
        <v>1376</v>
      </c>
      <c r="E123">
        <v>2</v>
      </c>
      <c r="F123" s="56">
        <v>-20.828673955831064</v>
      </c>
      <c r="G123" s="56">
        <v>-3.6194264071875608</v>
      </c>
      <c r="H123" s="56">
        <f t="shared" si="40"/>
        <v>8.1267373016694222</v>
      </c>
      <c r="I123" s="58">
        <v>35.519252470212173</v>
      </c>
      <c r="J123" s="58">
        <v>-33.250922606468521</v>
      </c>
      <c r="K123" s="58">
        <v>8.1136981953757878</v>
      </c>
      <c r="L123" s="58">
        <v>8.4789290302441209</v>
      </c>
      <c r="M123">
        <v>30.951772535100002</v>
      </c>
      <c r="N123">
        <v>-90.689890840800004</v>
      </c>
      <c r="O123" t="s">
        <v>2404</v>
      </c>
      <c r="P123" t="s">
        <v>2381</v>
      </c>
      <c r="Q123">
        <v>2807.8382605000002</v>
      </c>
      <c r="R123" t="s">
        <v>2382</v>
      </c>
      <c r="Y123" s="1"/>
      <c r="Z123">
        <v>15487</v>
      </c>
      <c r="AA123">
        <v>542211</v>
      </c>
      <c r="AB123" s="29">
        <v>40009</v>
      </c>
      <c r="AC123" t="s">
        <v>2648</v>
      </c>
      <c r="AD123">
        <v>1</v>
      </c>
      <c r="AE123" s="56">
        <v>-37.098838293759002</v>
      </c>
      <c r="AF123" s="56">
        <v>-5.7059538094420175</v>
      </c>
      <c r="AG123" s="56">
        <f t="shared" si="56"/>
        <v>8.548792181777138</v>
      </c>
      <c r="AH123" s="58"/>
      <c r="AI123" s="58"/>
      <c r="AJ123" s="58"/>
      <c r="AK123" s="58"/>
      <c r="AL123">
        <v>38.642791996200003</v>
      </c>
      <c r="AM123">
        <v>-87.614383446800005</v>
      </c>
      <c r="AN123" t="s">
        <v>2649</v>
      </c>
      <c r="AO123" t="s">
        <v>2393</v>
      </c>
      <c r="AP123">
        <v>92.391790851799996</v>
      </c>
      <c r="AQ123" t="s">
        <v>2394</v>
      </c>
      <c r="AR123" s="32"/>
      <c r="AS123" s="32"/>
      <c r="AT123" s="32"/>
      <c r="AX123" t="s">
        <v>2650</v>
      </c>
      <c r="AY123" s="29">
        <v>39980</v>
      </c>
      <c r="AZ123" t="s">
        <v>2384</v>
      </c>
      <c r="BA123" t="s">
        <v>2651</v>
      </c>
      <c r="BB123">
        <v>524361</v>
      </c>
      <c r="BC123">
        <v>-51.660799427295991</v>
      </c>
      <c r="BD123">
        <v>-8.5144662827354445</v>
      </c>
      <c r="BE123" s="28">
        <f t="shared" si="42"/>
        <v>16.454930834587564</v>
      </c>
      <c r="BF123" s="32"/>
      <c r="BG123" s="32"/>
      <c r="BH123" s="32"/>
    </row>
    <row r="124" spans="1:60" ht="15.6">
      <c r="A124">
        <v>13964</v>
      </c>
      <c r="B124">
        <v>544551</v>
      </c>
      <c r="C124" s="29">
        <v>40009</v>
      </c>
      <c r="D124" t="s">
        <v>1376</v>
      </c>
      <c r="E124">
        <v>2</v>
      </c>
      <c r="F124" s="56">
        <v>-20.996535472588061</v>
      </c>
      <c r="G124" s="56">
        <v>-3.7509087917532526</v>
      </c>
      <c r="H124" s="56">
        <f t="shared" si="40"/>
        <v>9.0107348614379603</v>
      </c>
      <c r="I124" s="60">
        <v>36.58075457711081</v>
      </c>
      <c r="J124" s="60">
        <v>-32.359935430127258</v>
      </c>
      <c r="K124" s="60">
        <v>9.853954946770159</v>
      </c>
      <c r="L124" s="60">
        <v>8.9224689729161</v>
      </c>
      <c r="M124">
        <v>30.951772535100002</v>
      </c>
      <c r="N124">
        <v>-90.689890840800004</v>
      </c>
      <c r="O124" t="s">
        <v>2404</v>
      </c>
      <c r="P124" t="s">
        <v>2381</v>
      </c>
      <c r="Q124">
        <v>2807.8382605000002</v>
      </c>
      <c r="R124" t="s">
        <v>2382</v>
      </c>
      <c r="S124" s="32">
        <f>VAR(F123:F124)</f>
        <v>1.408874440397972E-2</v>
      </c>
      <c r="T124" s="32">
        <f>VAR(G123:G124)</f>
        <v>8.6438087255402384E-3</v>
      </c>
      <c r="U124" s="32">
        <f>VAR(H123:H124)</f>
        <v>0.39072584283836503</v>
      </c>
      <c r="V124">
        <f>VAR(J123:J124)</f>
        <v>0.39692907420228796</v>
      </c>
      <c r="W124">
        <f>VAR(L123:L124)</f>
        <v>9.8363840372731229E-2</v>
      </c>
      <c r="Y124" s="1"/>
      <c r="Z124">
        <v>15488</v>
      </c>
      <c r="AA124">
        <v>536641</v>
      </c>
      <c r="AB124" s="29">
        <v>40051</v>
      </c>
      <c r="AC124" t="s">
        <v>2648</v>
      </c>
      <c r="AD124">
        <v>2</v>
      </c>
      <c r="AE124" s="56">
        <v>-32.213819760192557</v>
      </c>
      <c r="AF124" s="56">
        <v>-5.3626690314753462</v>
      </c>
      <c r="AG124" s="56">
        <f t="shared" si="56"/>
        <v>10.687532491610213</v>
      </c>
      <c r="AH124" s="58"/>
      <c r="AI124" s="58"/>
      <c r="AJ124" s="58"/>
      <c r="AK124" s="58"/>
      <c r="AL124">
        <v>38.642791996200003</v>
      </c>
      <c r="AM124">
        <v>-87.614383446800005</v>
      </c>
      <c r="AN124" t="s">
        <v>2649</v>
      </c>
      <c r="AO124" t="s">
        <v>2393</v>
      </c>
      <c r="AP124">
        <v>92.391790851799996</v>
      </c>
      <c r="AQ124" t="s">
        <v>2394</v>
      </c>
      <c r="AR124" s="32">
        <f>VAR(AE123:AE124)</f>
        <v>11.931703036643828</v>
      </c>
      <c r="AS124" s="32">
        <f t="shared" ref="AS124:AT124" si="72">VAR(AF123:AF124)</f>
        <v>5.8922219391813385E-2</v>
      </c>
      <c r="AT124" s="32">
        <f t="shared" si="72"/>
        <v>2.2871050564524182</v>
      </c>
      <c r="AX124" t="s">
        <v>2652</v>
      </c>
      <c r="AY124" s="29">
        <v>39980</v>
      </c>
      <c r="AZ124" t="s">
        <v>2384</v>
      </c>
      <c r="BA124" t="s">
        <v>2651</v>
      </c>
      <c r="BB124">
        <v>524361</v>
      </c>
      <c r="BC124">
        <v>-49.839318474538743</v>
      </c>
      <c r="BD124">
        <v>-7.7925940862436649</v>
      </c>
      <c r="BE124" s="28">
        <f t="shared" si="42"/>
        <v>12.501434215410576</v>
      </c>
      <c r="BF124" s="32">
        <f>VAR(BC123:BC124)</f>
        <v>1.6588964306287268</v>
      </c>
      <c r="BG124" s="32">
        <f>VAR(BD123:BD124)</f>
        <v>0.26054973403393322</v>
      </c>
      <c r="BH124" s="32">
        <f>VAR(BE123:BE124)</f>
        <v>7.8150677589219413</v>
      </c>
    </row>
    <row r="125" spans="1:60" s="28" customFormat="1" ht="15.6">
      <c r="A125" s="28">
        <v>12368</v>
      </c>
      <c r="B125" s="28">
        <v>523631</v>
      </c>
      <c r="C125" s="46">
        <v>39666</v>
      </c>
      <c r="D125" s="28" t="s">
        <v>1329</v>
      </c>
      <c r="E125" s="28">
        <v>2</v>
      </c>
      <c r="F125" s="47">
        <v>-17.871570013880287</v>
      </c>
      <c r="G125" s="47">
        <v>-2.9705736370675786</v>
      </c>
      <c r="H125" s="47">
        <f t="shared" si="40"/>
        <v>5.8930190826603415</v>
      </c>
      <c r="I125" s="48"/>
      <c r="J125" s="48"/>
      <c r="K125" s="48"/>
      <c r="L125" s="48"/>
      <c r="M125" s="28">
        <v>32.974801571699999</v>
      </c>
      <c r="N125" s="28">
        <v>-92.076439678499995</v>
      </c>
      <c r="O125" s="28" t="s">
        <v>2653</v>
      </c>
      <c r="P125" s="28" t="s">
        <v>2393</v>
      </c>
      <c r="Q125" s="28">
        <v>161.73045539099999</v>
      </c>
      <c r="R125" s="28" t="s">
        <v>2394</v>
      </c>
      <c r="Y125" s="49"/>
      <c r="Z125" s="28">
        <v>11181</v>
      </c>
      <c r="AA125" s="28">
        <v>527041</v>
      </c>
      <c r="AB125" s="46">
        <v>39660</v>
      </c>
      <c r="AC125" s="28" t="s">
        <v>1905</v>
      </c>
      <c r="AD125" s="28">
        <v>1</v>
      </c>
      <c r="AE125" s="47">
        <v>-37.083417130674903</v>
      </c>
      <c r="AF125" s="47">
        <v>-6.2979774484545619</v>
      </c>
      <c r="AG125" s="47">
        <f t="shared" si="56"/>
        <v>13.300402456961592</v>
      </c>
      <c r="AH125" s="59">
        <v>33.599150995426967</v>
      </c>
      <c r="AI125" s="59">
        <v>-30.399360542419515</v>
      </c>
      <c r="AJ125" s="59">
        <v>9.2633853477677537</v>
      </c>
      <c r="AK125" s="59">
        <v>9.0870521139443134</v>
      </c>
      <c r="AL125" s="28">
        <v>38.834912449599997</v>
      </c>
      <c r="AM125" s="28">
        <v>-86.523259111599998</v>
      </c>
      <c r="AN125" s="28" t="s">
        <v>2619</v>
      </c>
      <c r="AO125" s="28" t="s">
        <v>2421</v>
      </c>
      <c r="AP125" s="28">
        <v>111.945067955</v>
      </c>
      <c r="AQ125" s="28" t="s">
        <v>2394</v>
      </c>
      <c r="AX125" s="28" t="s">
        <v>2654</v>
      </c>
      <c r="AY125" s="46">
        <v>39980</v>
      </c>
      <c r="AZ125" s="28" t="s">
        <v>2384</v>
      </c>
      <c r="BA125" s="28" t="s">
        <v>2655</v>
      </c>
      <c r="BB125" s="28">
        <v>546231</v>
      </c>
      <c r="BC125" s="28">
        <v>-64.908858908996862</v>
      </c>
      <c r="BD125" s="28">
        <v>-8.107664354243445</v>
      </c>
      <c r="BE125" s="28">
        <f t="shared" si="42"/>
        <v>-4.7544075049302137E-2</v>
      </c>
    </row>
    <row r="126" spans="1:60" s="28" customFormat="1" ht="15.6">
      <c r="A126" s="28">
        <v>12368</v>
      </c>
      <c r="B126" s="28">
        <v>527271</v>
      </c>
      <c r="C126" s="46">
        <v>39666</v>
      </c>
      <c r="D126" s="28" t="s">
        <v>1329</v>
      </c>
      <c r="E126" s="28">
        <v>2</v>
      </c>
      <c r="F126" s="47">
        <v>-17.981606145439866</v>
      </c>
      <c r="G126" s="47">
        <v>-3.1148330647124598</v>
      </c>
      <c r="H126" s="47">
        <f t="shared" si="40"/>
        <v>6.9370583722598127</v>
      </c>
      <c r="I126" s="48"/>
      <c r="J126" s="48"/>
      <c r="K126" s="48"/>
      <c r="L126" s="48"/>
      <c r="M126" s="28">
        <v>32.974801571699999</v>
      </c>
      <c r="N126" s="28">
        <v>-92.076439678499995</v>
      </c>
      <c r="O126" s="28" t="s">
        <v>2653</v>
      </c>
      <c r="P126" s="28" t="s">
        <v>2393</v>
      </c>
      <c r="Q126" s="28">
        <v>161.73045539099999</v>
      </c>
      <c r="R126" s="28" t="s">
        <v>2394</v>
      </c>
      <c r="S126" s="28">
        <f>VAR(F125:F126)</f>
        <v>6.0539751242984184E-3</v>
      </c>
      <c r="T126" s="28">
        <f>VAR(G125:G126)</f>
        <v>1.0405391232214357E-2</v>
      </c>
      <c r="U126" s="28">
        <f>VAR(H125:H126)</f>
        <v>0.54500901911368427</v>
      </c>
      <c r="Y126" s="49"/>
      <c r="Z126" s="28">
        <v>11183</v>
      </c>
      <c r="AA126" s="28">
        <v>527031</v>
      </c>
      <c r="AB126" s="46">
        <v>39695</v>
      </c>
      <c r="AC126" s="28" t="s">
        <v>1905</v>
      </c>
      <c r="AD126" s="28">
        <v>2</v>
      </c>
      <c r="AE126" s="47">
        <v>-38.907868247092985</v>
      </c>
      <c r="AF126" s="47">
        <v>-6.1777038329025409</v>
      </c>
      <c r="AG126" s="47">
        <f t="shared" si="56"/>
        <v>10.513762416127342</v>
      </c>
      <c r="AH126" s="59">
        <v>24.627794201946589</v>
      </c>
      <c r="AI126" s="59">
        <v>-29.46949607387468</v>
      </c>
      <c r="AJ126" s="59">
        <v>4.9519960221918291</v>
      </c>
      <c r="AK126" s="59">
        <v>10.321478350640533</v>
      </c>
      <c r="AL126" s="28">
        <v>38.834912449599997</v>
      </c>
      <c r="AM126" s="28">
        <v>-86.523259111599998</v>
      </c>
      <c r="AN126" s="28" t="s">
        <v>2619</v>
      </c>
      <c r="AO126" s="28" t="s">
        <v>2421</v>
      </c>
      <c r="AP126" s="28">
        <v>111.945067955</v>
      </c>
      <c r="AQ126" s="28" t="s">
        <v>2394</v>
      </c>
      <c r="AR126" s="28">
        <f>VAR(AE125:AE126)</f>
        <v>1.6643109380995931</v>
      </c>
      <c r="AS126" s="28">
        <f t="shared" ref="AS126:AT126" si="73">VAR(AF125:AF126)</f>
        <v>7.2328712989776717E-3</v>
      </c>
      <c r="AT126" s="28">
        <f t="shared" si="73"/>
        <v>3.8826813585903324</v>
      </c>
      <c r="AU126" s="28">
        <f>VAR(AI125:AI126)</f>
        <v>0.43232396493108438</v>
      </c>
      <c r="AV126" s="28">
        <f>VAR(AK125:AK126)</f>
        <v>0.76190406692199497</v>
      </c>
      <c r="AX126" s="28" t="s">
        <v>2656</v>
      </c>
      <c r="AY126" s="46">
        <v>39980</v>
      </c>
      <c r="AZ126" s="28" t="s">
        <v>2384</v>
      </c>
      <c r="BA126" s="28" t="s">
        <v>2655</v>
      </c>
      <c r="BB126" s="28">
        <v>546231</v>
      </c>
      <c r="BC126" s="28">
        <v>-64.979326278601889</v>
      </c>
      <c r="BD126" s="28">
        <v>-8.2141854894768329</v>
      </c>
      <c r="BE126" s="28">
        <f t="shared" si="42"/>
        <v>0.73415763721277472</v>
      </c>
      <c r="BF126" s="28">
        <f>VAR(BC125:BC126)</f>
        <v>2.4828250895257008E-3</v>
      </c>
      <c r="BG126" s="28">
        <f>VAR(BD125:BD126)</f>
        <v>5.6733761257048571E-3</v>
      </c>
      <c r="BH126" s="28">
        <f>VAR(BE125:BE126)</f>
        <v>0.3055287834767314</v>
      </c>
    </row>
    <row r="127" spans="1:60" ht="15.6">
      <c r="A127">
        <v>13972</v>
      </c>
      <c r="B127">
        <v>543321</v>
      </c>
      <c r="C127" s="29">
        <v>40008</v>
      </c>
      <c r="D127" t="s">
        <v>1933</v>
      </c>
      <c r="E127">
        <v>2</v>
      </c>
      <c r="F127" s="56">
        <v>-16.06873126305841</v>
      </c>
      <c r="G127" s="56">
        <v>-3.1102954520953645</v>
      </c>
      <c r="H127" s="56">
        <f t="shared" si="40"/>
        <v>8.8136323537045058</v>
      </c>
      <c r="I127" s="58">
        <v>39.803743929647361</v>
      </c>
      <c r="J127" s="58">
        <v>-24.899069352209018</v>
      </c>
      <c r="K127" s="58">
        <v>12.713551549502922</v>
      </c>
      <c r="L127" s="58">
        <v>8.6543436451941425</v>
      </c>
      <c r="M127">
        <v>30.328478246</v>
      </c>
      <c r="N127">
        <v>-90.843821332999994</v>
      </c>
      <c r="O127" t="s">
        <v>2657</v>
      </c>
      <c r="P127" t="s">
        <v>2421</v>
      </c>
      <c r="Q127">
        <v>228.602157138</v>
      </c>
      <c r="R127" t="s">
        <v>2394</v>
      </c>
      <c r="Y127" s="1"/>
      <c r="Z127">
        <v>11198</v>
      </c>
      <c r="AA127">
        <v>526591</v>
      </c>
      <c r="AB127" s="29">
        <v>39644</v>
      </c>
      <c r="AC127" t="s">
        <v>2658</v>
      </c>
      <c r="AD127">
        <v>1</v>
      </c>
      <c r="AE127" s="56">
        <v>-33.948122785348382</v>
      </c>
      <c r="AF127" s="56">
        <v>-5.7528424490995347</v>
      </c>
      <c r="AG127" s="56">
        <f t="shared" si="56"/>
        <v>12.074616807447896</v>
      </c>
      <c r="AH127" s="57"/>
      <c r="AI127" s="57"/>
      <c r="AJ127" s="57"/>
      <c r="AK127" s="57"/>
      <c r="AL127">
        <v>39.9689275721</v>
      </c>
      <c r="AM127">
        <v>-87.472146220900001</v>
      </c>
      <c r="AN127" t="s">
        <v>2659</v>
      </c>
      <c r="AO127" t="s">
        <v>2421</v>
      </c>
      <c r="AP127">
        <v>130.59360180199999</v>
      </c>
      <c r="AQ127" t="s">
        <v>2394</v>
      </c>
      <c r="AR127" s="32"/>
      <c r="AS127" s="32"/>
      <c r="AT127" s="32"/>
      <c r="AX127" t="s">
        <v>2660</v>
      </c>
      <c r="AY127" s="29">
        <v>39982</v>
      </c>
      <c r="AZ127" t="s">
        <v>2384</v>
      </c>
      <c r="BA127" t="s">
        <v>2661</v>
      </c>
      <c r="BB127">
        <v>544131</v>
      </c>
      <c r="BC127">
        <v>-28.679269003753614</v>
      </c>
      <c r="BD127">
        <v>-4.6986803645631863</v>
      </c>
      <c r="BE127" s="28">
        <f t="shared" si="42"/>
        <v>8.9101739127518762</v>
      </c>
      <c r="BF127" s="32"/>
      <c r="BG127" s="32"/>
      <c r="BH127" s="32"/>
    </row>
    <row r="128" spans="1:60" ht="15.6">
      <c r="A128">
        <v>13972</v>
      </c>
      <c r="B128">
        <v>543341</v>
      </c>
      <c r="C128" s="29">
        <v>40008</v>
      </c>
      <c r="D128" t="s">
        <v>1933</v>
      </c>
      <c r="E128">
        <v>2</v>
      </c>
      <c r="F128" s="56">
        <v>-16.429745504018765</v>
      </c>
      <c r="G128" s="56">
        <v>-3.1048033074830101</v>
      </c>
      <c r="H128" s="56">
        <f t="shared" si="40"/>
        <v>8.4086809558453162</v>
      </c>
      <c r="I128" s="58">
        <v>39.827478669367139</v>
      </c>
      <c r="J128" s="58">
        <v>-22.572103605076144</v>
      </c>
      <c r="K128" s="58">
        <v>11.663667302067099</v>
      </c>
      <c r="L128" s="58">
        <v>7.9364990571847844</v>
      </c>
      <c r="M128">
        <v>30.328478246</v>
      </c>
      <c r="N128">
        <v>-90.843821332999994</v>
      </c>
      <c r="O128" t="s">
        <v>2657</v>
      </c>
      <c r="P128" t="s">
        <v>2421</v>
      </c>
      <c r="Q128">
        <v>228.602157138</v>
      </c>
      <c r="R128" t="s">
        <v>2394</v>
      </c>
      <c r="S128" s="32">
        <f>VAR(F127:F128)</f>
        <v>6.5165641088090531E-2</v>
      </c>
      <c r="T128" s="32">
        <f>VAR(G127:G128)</f>
        <v>1.5081826221506545E-5</v>
      </c>
      <c r="U128" s="32">
        <f>VAR(H127:H128)</f>
        <v>8.199281731405586E-2</v>
      </c>
      <c r="V128">
        <f>VAR(J127:J128)</f>
        <v>2.7073847941648275</v>
      </c>
      <c r="W128">
        <f>VAR(L127:L128)</f>
        <v>0.2576504262671625</v>
      </c>
      <c r="Y128" s="1"/>
      <c r="Z128">
        <v>15495</v>
      </c>
      <c r="AA128">
        <v>541351</v>
      </c>
      <c r="AB128" s="29">
        <v>39994</v>
      </c>
      <c r="AC128" t="s">
        <v>2658</v>
      </c>
      <c r="AD128">
        <v>1</v>
      </c>
      <c r="AE128" s="56">
        <v>-35.708150042168022</v>
      </c>
      <c r="AF128" s="56">
        <v>-5.803037761772341</v>
      </c>
      <c r="AG128" s="56">
        <f t="shared" si="56"/>
        <v>10.716152052010706</v>
      </c>
      <c r="AH128" s="57"/>
      <c r="AI128" s="57"/>
      <c r="AJ128" s="57"/>
      <c r="AK128" s="57"/>
      <c r="AL128">
        <v>39.9689275721</v>
      </c>
      <c r="AM128">
        <v>-87.472146220900001</v>
      </c>
      <c r="AN128" t="s">
        <v>2659</v>
      </c>
      <c r="AO128" t="s">
        <v>2421</v>
      </c>
      <c r="AP128">
        <v>130.59360180199999</v>
      </c>
      <c r="AQ128" t="s">
        <v>2394</v>
      </c>
      <c r="AR128" s="32">
        <f>VAR(AE127:AE128)</f>
        <v>1.5488479723740338</v>
      </c>
      <c r="AS128" s="32">
        <f t="shared" ref="AS128:AT128" si="74">VAR(AF127:AF128)</f>
        <v>1.2597847071603944E-3</v>
      </c>
      <c r="AT128" s="32">
        <f t="shared" si="74"/>
        <v>0.92271324588251191</v>
      </c>
      <c r="AX128" t="s">
        <v>2662</v>
      </c>
      <c r="AY128" s="29">
        <v>39982</v>
      </c>
      <c r="AZ128" t="s">
        <v>2384</v>
      </c>
      <c r="BA128" t="s">
        <v>2661</v>
      </c>
      <c r="BB128">
        <v>544131</v>
      </c>
      <c r="BC128">
        <v>-28.580921064017843</v>
      </c>
      <c r="BD128">
        <v>-4.6601153672271582</v>
      </c>
      <c r="BE128" s="28">
        <f t="shared" si="42"/>
        <v>8.7000018737994225</v>
      </c>
      <c r="BF128" s="32">
        <f>VAR(BC127:BC128)</f>
        <v>4.8361586251353724E-3</v>
      </c>
      <c r="BG128" s="32">
        <f>VAR(BD127:BD128)</f>
        <v>7.4362950976392442E-4</v>
      </c>
      <c r="BH128" s="32">
        <f>VAR(BE127:BE128)</f>
        <v>2.2086142978715865E-2</v>
      </c>
    </row>
    <row r="129" spans="1:60" s="28" customFormat="1" ht="15.6">
      <c r="A129" s="28">
        <v>11719</v>
      </c>
      <c r="B129" s="28">
        <v>535021</v>
      </c>
      <c r="C129" s="46">
        <v>39737</v>
      </c>
      <c r="D129" s="28" t="s">
        <v>2031</v>
      </c>
      <c r="E129" s="28">
        <v>2</v>
      </c>
      <c r="F129" s="47">
        <v>-46.471240909151668</v>
      </c>
      <c r="G129" s="47">
        <v>-7.3857904170736566</v>
      </c>
      <c r="H129" s="47">
        <f t="shared" si="40"/>
        <v>12.615082427437585</v>
      </c>
      <c r="I129" s="48"/>
      <c r="J129" s="48"/>
      <c r="K129" s="48"/>
      <c r="L129" s="48"/>
      <c r="M129" s="28">
        <v>42.090498534699996</v>
      </c>
      <c r="N129" s="28">
        <v>-71.297599533300001</v>
      </c>
      <c r="O129" s="28" t="s">
        <v>2663</v>
      </c>
      <c r="P129" s="28" t="s">
        <v>2381</v>
      </c>
      <c r="Q129" s="28">
        <v>729.70282146</v>
      </c>
      <c r="R129" s="28" t="s">
        <v>2382</v>
      </c>
      <c r="Y129" s="49"/>
      <c r="Z129" s="28">
        <v>13214</v>
      </c>
      <c r="AA129" s="28">
        <v>550931</v>
      </c>
      <c r="AB129" s="46">
        <v>39980</v>
      </c>
      <c r="AC129" s="28" t="s">
        <v>1310</v>
      </c>
      <c r="AD129" s="28">
        <v>1</v>
      </c>
      <c r="AE129" s="47">
        <v>-45.827005985581245</v>
      </c>
      <c r="AF129" s="47">
        <v>-7.0075528777988616</v>
      </c>
      <c r="AG129" s="47">
        <f t="shared" si="56"/>
        <v>10.233417036809648</v>
      </c>
      <c r="AH129" s="50">
        <v>43.218560322956684</v>
      </c>
      <c r="AI129" s="50">
        <v>-26.629587630382044</v>
      </c>
      <c r="AJ129" s="50">
        <v>12.02268133861652</v>
      </c>
      <c r="AK129" s="50">
        <v>10.061794869161041</v>
      </c>
      <c r="AL129" s="28">
        <v>39.014908051799999</v>
      </c>
      <c r="AM129" s="28">
        <v>-98.010464633799998</v>
      </c>
      <c r="AN129" s="28" t="s">
        <v>2623</v>
      </c>
      <c r="AO129" s="28" t="s">
        <v>2388</v>
      </c>
      <c r="AP129" s="28">
        <v>692.35130700299999</v>
      </c>
      <c r="AQ129" s="28" t="s">
        <v>2382</v>
      </c>
      <c r="AX129" s="28" t="s">
        <v>2664</v>
      </c>
      <c r="AY129" s="46">
        <v>39985</v>
      </c>
      <c r="AZ129" s="28" t="s">
        <v>2384</v>
      </c>
      <c r="BA129" s="28" t="s">
        <v>2665</v>
      </c>
      <c r="BB129" s="28">
        <v>541561</v>
      </c>
      <c r="BC129" s="28">
        <v>-27.769351286363079</v>
      </c>
      <c r="BD129" s="28">
        <v>-4.6609407833447056</v>
      </c>
      <c r="BE129" s="28">
        <f t="shared" si="42"/>
        <v>9.5181749803945657</v>
      </c>
    </row>
    <row r="130" spans="1:60" s="28" customFormat="1" ht="15.6">
      <c r="A130" s="28">
        <v>11719</v>
      </c>
      <c r="B130" s="28">
        <v>535031</v>
      </c>
      <c r="C130" s="46">
        <v>39737</v>
      </c>
      <c r="D130" s="28" t="s">
        <v>2031</v>
      </c>
      <c r="E130" s="28">
        <v>2</v>
      </c>
      <c r="F130" s="47">
        <v>-46.395711202512281</v>
      </c>
      <c r="G130" s="47">
        <v>-7.3933609351980083</v>
      </c>
      <c r="H130" s="47">
        <f t="shared" si="40"/>
        <v>12.751176279071785</v>
      </c>
      <c r="I130" s="50">
        <v>46.603455290362135</v>
      </c>
      <c r="J130" s="50">
        <v>-29.406466008002965</v>
      </c>
      <c r="K130" s="50">
        <v>11.902401815962998</v>
      </c>
      <c r="L130" s="50">
        <v>8.7471513200020414</v>
      </c>
      <c r="M130" s="28">
        <v>42.090498534699996</v>
      </c>
      <c r="N130" s="28">
        <v>-71.297599533300001</v>
      </c>
      <c r="O130" s="28" t="s">
        <v>2663</v>
      </c>
      <c r="P130" s="28" t="s">
        <v>2381</v>
      </c>
      <c r="Q130" s="28">
        <v>729.70282146</v>
      </c>
      <c r="R130" s="28" t="s">
        <v>2382</v>
      </c>
      <c r="S130" s="28">
        <f>VAR(F129:F130)</f>
        <v>2.852368292515894E-3</v>
      </c>
      <c r="T130" s="28">
        <f>VAR(G129:G130)</f>
        <v>2.8656372335568954E-5</v>
      </c>
      <c r="U130" s="28">
        <f>VAR(H129:H130)</f>
        <v>9.260768226315861E-3</v>
      </c>
      <c r="Y130" s="49"/>
      <c r="Z130" s="28">
        <v>13948</v>
      </c>
      <c r="AA130" s="28">
        <v>541471</v>
      </c>
      <c r="AB130" s="46">
        <v>39987</v>
      </c>
      <c r="AC130" s="28" t="s">
        <v>1310</v>
      </c>
      <c r="AD130" s="28">
        <v>2</v>
      </c>
      <c r="AE130" s="47">
        <v>-46.410338942768284</v>
      </c>
      <c r="AF130" s="47">
        <v>-7.2031412197891553</v>
      </c>
      <c r="AG130" s="47">
        <f t="shared" si="56"/>
        <v>11.214790815544958</v>
      </c>
      <c r="AH130" s="50">
        <v>39.205374292133286</v>
      </c>
      <c r="AI130" s="50">
        <v>-26.587541667372982</v>
      </c>
      <c r="AJ130" s="50">
        <v>11.232887529502996</v>
      </c>
      <c r="AK130" s="50">
        <v>10.516104620309317</v>
      </c>
      <c r="AL130" s="28">
        <v>39.014908051799999</v>
      </c>
      <c r="AM130" s="28">
        <v>-98.010464633799998</v>
      </c>
      <c r="AN130" s="28" t="s">
        <v>2623</v>
      </c>
      <c r="AO130" s="28" t="s">
        <v>2388</v>
      </c>
      <c r="AP130" s="28">
        <v>692.35130700299999</v>
      </c>
      <c r="AQ130" s="28" t="s">
        <v>2382</v>
      </c>
      <c r="AR130" s="28">
        <f>VAR(AE129:AE130)</f>
        <v>0.17013866947028816</v>
      </c>
      <c r="AS130" s="28">
        <f t="shared" ref="AS130:AT130" si="75">VAR(AF129:AF130)</f>
        <v>1.9127399761256051E-2</v>
      </c>
      <c r="AT130" s="28">
        <f t="shared" si="75"/>
        <v>0.48154724679461108</v>
      </c>
      <c r="AU130" s="28">
        <f>VAR(AI129:AI130)</f>
        <v>8.8393150267973043E-4</v>
      </c>
      <c r="AV130" s="28">
        <f>VAR(AK129:AK130)</f>
        <v>0.10319867499420438</v>
      </c>
      <c r="AX130" s="28" t="s">
        <v>2666</v>
      </c>
      <c r="AY130" s="46">
        <v>39985</v>
      </c>
      <c r="AZ130" s="28" t="s">
        <v>2384</v>
      </c>
      <c r="BA130" s="28" t="s">
        <v>2665</v>
      </c>
      <c r="BB130" s="28">
        <v>541561</v>
      </c>
      <c r="BC130" s="28">
        <v>-27.063938700045568</v>
      </c>
      <c r="BD130" s="28">
        <v>-4.3643026669970926</v>
      </c>
      <c r="BE130" s="28">
        <f t="shared" si="42"/>
        <v>7.8504826359311721</v>
      </c>
      <c r="BF130" s="28">
        <f>VAR(BC129:BC130)</f>
        <v>0.2488034584675799</v>
      </c>
      <c r="BG130" s="28">
        <f>VAR(BD129:BD130)</f>
        <v>4.3997086035130008E-2</v>
      </c>
      <c r="BH130" s="28">
        <f>VAR(BE129:BE130)</f>
        <v>1.3905988778909051</v>
      </c>
    </row>
    <row r="131" spans="1:60" ht="15.6">
      <c r="A131">
        <v>11721</v>
      </c>
      <c r="B131">
        <v>534511</v>
      </c>
      <c r="C131" s="29">
        <v>39735</v>
      </c>
      <c r="D131" t="s">
        <v>1945</v>
      </c>
      <c r="E131">
        <v>2</v>
      </c>
      <c r="F131" s="56">
        <v>-36.825750804806987</v>
      </c>
      <c r="G131" s="56">
        <v>-5.4759018027413413</v>
      </c>
      <c r="H131" s="56">
        <f t="shared" si="40"/>
        <v>6.9814636171237439</v>
      </c>
      <c r="I131" s="60">
        <v>42.220343789969981</v>
      </c>
      <c r="J131" s="60">
        <v>-28.727697710587652</v>
      </c>
      <c r="K131" s="60">
        <v>12.19073045492306</v>
      </c>
      <c r="L131" s="60">
        <v>9.8940990165009879</v>
      </c>
      <c r="M131">
        <v>41.961788080399998</v>
      </c>
      <c r="N131">
        <v>-70.919784787200001</v>
      </c>
      <c r="O131" t="s">
        <v>2667</v>
      </c>
      <c r="P131" t="s">
        <v>2410</v>
      </c>
      <c r="Q131">
        <v>54.627708292599998</v>
      </c>
      <c r="R131" t="s">
        <v>2394</v>
      </c>
      <c r="Y131" s="1"/>
      <c r="Z131">
        <v>13948</v>
      </c>
      <c r="AA131">
        <v>543821</v>
      </c>
      <c r="AB131" s="29">
        <v>39987</v>
      </c>
      <c r="AC131" t="s">
        <v>1310</v>
      </c>
      <c r="AD131">
        <v>2</v>
      </c>
      <c r="AE131" s="56">
        <v>-46.521943657500991</v>
      </c>
      <c r="AF131" s="56">
        <v>-7.1534172490044234</v>
      </c>
      <c r="AG131" s="56">
        <f t="shared" si="56"/>
        <v>10.705394334534397</v>
      </c>
      <c r="AH131" s="60">
        <v>40.250435609490999</v>
      </c>
      <c r="AI131" s="60">
        <v>-26.759342352591268</v>
      </c>
      <c r="AJ131" s="60">
        <v>11.126865736196898</v>
      </c>
      <c r="AK131" s="60">
        <v>10.125346847760941</v>
      </c>
      <c r="AL131">
        <v>39.014908051799999</v>
      </c>
      <c r="AM131">
        <v>-98.010464633799998</v>
      </c>
      <c r="AN131" t="s">
        <v>2623</v>
      </c>
      <c r="AO131" t="s">
        <v>2388</v>
      </c>
      <c r="AP131">
        <v>692.35130700299999</v>
      </c>
      <c r="AQ131" t="s">
        <v>2382</v>
      </c>
      <c r="AR131" s="32"/>
      <c r="AS131" s="32"/>
      <c r="AT131" s="32"/>
      <c r="AX131" t="s">
        <v>2668</v>
      </c>
      <c r="AY131" s="29">
        <v>39986</v>
      </c>
      <c r="AZ131" t="s">
        <v>2384</v>
      </c>
      <c r="BA131" t="s">
        <v>2669</v>
      </c>
      <c r="BB131">
        <v>525211</v>
      </c>
      <c r="BC131">
        <v>-47.466754819341709</v>
      </c>
      <c r="BD131">
        <v>-7.5399390422109152</v>
      </c>
      <c r="BE131" s="28">
        <f t="shared" si="42"/>
        <v>12.852757518345612</v>
      </c>
      <c r="BF131" s="32"/>
      <c r="BG131" s="32"/>
      <c r="BH131" s="32"/>
    </row>
    <row r="132" spans="1:60" ht="15.6">
      <c r="A132">
        <v>11721</v>
      </c>
      <c r="B132">
        <v>534531</v>
      </c>
      <c r="C132" s="29">
        <v>39735</v>
      </c>
      <c r="D132" t="s">
        <v>1945</v>
      </c>
      <c r="E132">
        <v>2</v>
      </c>
      <c r="F132" s="56">
        <v>-36.748067830182102</v>
      </c>
      <c r="G132" s="56">
        <v>-5.4344789186617417</v>
      </c>
      <c r="H132" s="56">
        <f t="shared" si="40"/>
        <v>6.7277635191118321</v>
      </c>
      <c r="I132" s="60">
        <v>35.921534364121818</v>
      </c>
      <c r="J132" s="60">
        <v>-29.324667857677895</v>
      </c>
      <c r="K132" s="60">
        <v>10.364857588755793</v>
      </c>
      <c r="L132" s="60">
        <v>9.7748713421833457</v>
      </c>
      <c r="M132">
        <v>41.961788080399998</v>
      </c>
      <c r="N132">
        <v>-70.919784787200001</v>
      </c>
      <c r="O132" t="s">
        <v>2667</v>
      </c>
      <c r="P132" t="s">
        <v>2410</v>
      </c>
      <c r="Q132">
        <v>54.627708292599998</v>
      </c>
      <c r="R132" t="s">
        <v>2394</v>
      </c>
      <c r="S132" s="32">
        <f>VAR(F131:F132)</f>
        <v>3.017322273285267E-3</v>
      </c>
      <c r="T132" s="32">
        <f>VAR(G131:G132)</f>
        <v>8.5792766273597295E-4</v>
      </c>
      <c r="U132" s="32">
        <f>VAR(H131:H132)</f>
        <v>3.2181869865626808E-2</v>
      </c>
      <c r="V132">
        <f>VAR(J131:J132)</f>
        <v>0.17818667825847312</v>
      </c>
      <c r="W132">
        <f>VAR(L131:L132)</f>
        <v>7.1076191615968712E-3</v>
      </c>
      <c r="Y132" s="1"/>
      <c r="Z132">
        <v>10000</v>
      </c>
      <c r="AA132">
        <v>531031</v>
      </c>
      <c r="AB132" s="29">
        <v>39666</v>
      </c>
      <c r="AC132" t="s">
        <v>1310</v>
      </c>
      <c r="AD132">
        <v>1</v>
      </c>
      <c r="AE132" s="56">
        <v>-43.623651201219253</v>
      </c>
      <c r="AF132" s="56">
        <v>-6.1810991411700433</v>
      </c>
      <c r="AG132" s="56">
        <f t="shared" si="56"/>
        <v>5.8251419281410932</v>
      </c>
      <c r="AH132" s="58">
        <v>42.727912366024313</v>
      </c>
      <c r="AI132" s="58">
        <v>-25.516599703343346</v>
      </c>
      <c r="AJ132" s="58">
        <v>11.899588714377003</v>
      </c>
      <c r="AK132" s="58">
        <v>12.203438638084835</v>
      </c>
      <c r="AL132">
        <v>39.014908051799999</v>
      </c>
      <c r="AM132">
        <v>-98.010464633799998</v>
      </c>
      <c r="AN132" t="s">
        <v>2623</v>
      </c>
      <c r="AO132" t="s">
        <v>2388</v>
      </c>
      <c r="AP132">
        <v>692.35130700299999</v>
      </c>
      <c r="AQ132" t="s">
        <v>2382</v>
      </c>
      <c r="AR132" s="32">
        <f>VAR(AE131:AE132)</f>
        <v>4.2000495810698135</v>
      </c>
      <c r="AS132" s="32">
        <f t="shared" ref="AS132:AT132" si="76">VAR(AF131:AF132)</f>
        <v>0.47270125141131458</v>
      </c>
      <c r="AT132" s="32">
        <f t="shared" si="76"/>
        <v>11.908431775053828</v>
      </c>
      <c r="AU132" s="28">
        <f>VAR(AI131:AI132)</f>
        <v>0.77220464612987283</v>
      </c>
      <c r="AV132" s="28">
        <f>VAR(AK131:AK132)</f>
        <v>2.1592327445057835</v>
      </c>
      <c r="AX132" t="s">
        <v>2670</v>
      </c>
      <c r="AY132" s="29">
        <v>39986</v>
      </c>
      <c r="AZ132" t="s">
        <v>2384</v>
      </c>
      <c r="BA132" t="s">
        <v>2669</v>
      </c>
      <c r="BB132">
        <v>525211</v>
      </c>
      <c r="BC132">
        <v>-46.885867875384555</v>
      </c>
      <c r="BD132">
        <v>-7.1922002968794665</v>
      </c>
      <c r="BE132" s="28">
        <f t="shared" si="42"/>
        <v>10.651734499651177</v>
      </c>
      <c r="BF132" s="32">
        <f>VAR(BC131:BC132)</f>
        <v>0.16871482082994077</v>
      </c>
      <c r="BG132" s="32">
        <f>VAR(BD131:BD132)</f>
        <v>6.0461117502345049E-2</v>
      </c>
      <c r="BH132" s="32">
        <f>VAR(BE131:BE132)</f>
        <v>2.4222511644113829</v>
      </c>
    </row>
    <row r="133" spans="1:60" s="28" customFormat="1" ht="15.6">
      <c r="A133" s="28">
        <v>11723</v>
      </c>
      <c r="B133" s="28">
        <v>528921</v>
      </c>
      <c r="C133" s="46">
        <v>39736</v>
      </c>
      <c r="D133" s="28" t="s">
        <v>1929</v>
      </c>
      <c r="E133" s="28">
        <v>2</v>
      </c>
      <c r="F133" s="47">
        <v>-48.635482289956322</v>
      </c>
      <c r="G133" s="47">
        <v>-7.2080812990431937</v>
      </c>
      <c r="H133" s="47">
        <f t="shared" ref="H133:H196" si="77">F133-G133*8</f>
        <v>9.0291681023892281</v>
      </c>
      <c r="I133" s="50">
        <v>37.274807694206878</v>
      </c>
      <c r="J133" s="50">
        <v>-29.277199863741153</v>
      </c>
      <c r="K133" s="50">
        <v>9.7539934473352243</v>
      </c>
      <c r="L133" s="50">
        <v>7.9888673942766992</v>
      </c>
      <c r="M133" s="28">
        <v>42.631707511099997</v>
      </c>
      <c r="N133" s="28">
        <v>-72.129003442699997</v>
      </c>
      <c r="O133" s="28" t="s">
        <v>2671</v>
      </c>
      <c r="P133" s="28" t="s">
        <v>2399</v>
      </c>
      <c r="Q133" s="28">
        <v>1086.1480520299999</v>
      </c>
      <c r="R133" s="28" t="s">
        <v>2394</v>
      </c>
      <c r="Y133" s="49"/>
      <c r="Z133" s="28">
        <v>10001</v>
      </c>
      <c r="AA133" s="28">
        <v>522701</v>
      </c>
      <c r="AB133" s="46">
        <v>39672</v>
      </c>
      <c r="AC133" s="28" t="s">
        <v>1367</v>
      </c>
      <c r="AD133" s="28">
        <v>1</v>
      </c>
      <c r="AE133" s="47">
        <v>-44.619455340926486</v>
      </c>
      <c r="AF133" s="47">
        <v>-6.7820860441701507</v>
      </c>
      <c r="AG133" s="47">
        <f>AE133-AF133*8</f>
        <v>9.6372330124347201</v>
      </c>
      <c r="AH133" s="48"/>
      <c r="AI133" s="48"/>
      <c r="AJ133" s="48"/>
      <c r="AK133" s="48"/>
      <c r="AL133" s="28">
        <v>37.395284904100002</v>
      </c>
      <c r="AM133" s="28">
        <v>-98.926279610799995</v>
      </c>
      <c r="AN133" s="28" t="s">
        <v>2672</v>
      </c>
      <c r="AO133" s="28" t="s">
        <v>2405</v>
      </c>
      <c r="AP133" s="28">
        <v>984.83648729799995</v>
      </c>
      <c r="AQ133" s="28" t="s">
        <v>2382</v>
      </c>
      <c r="AX133" s="28" t="s">
        <v>2673</v>
      </c>
      <c r="AY133" s="46">
        <v>39987</v>
      </c>
      <c r="AZ133" s="28" t="s">
        <v>2384</v>
      </c>
      <c r="BA133" s="28" t="s">
        <v>2674</v>
      </c>
      <c r="BB133" s="28">
        <v>542641</v>
      </c>
      <c r="BC133" s="28">
        <v>-18.120011929401382</v>
      </c>
      <c r="BD133" s="28">
        <v>-1.4146837768890252</v>
      </c>
      <c r="BE133" s="28">
        <f t="shared" si="42"/>
        <v>-6.8025417142891804</v>
      </c>
    </row>
    <row r="134" spans="1:60" s="28" customFormat="1" ht="15.6">
      <c r="A134" s="28">
        <v>11723</v>
      </c>
      <c r="B134" s="28">
        <v>532411</v>
      </c>
      <c r="C134" s="46">
        <v>39736</v>
      </c>
      <c r="D134" s="28" t="s">
        <v>1929</v>
      </c>
      <c r="E134" s="28">
        <v>2</v>
      </c>
      <c r="F134" s="47">
        <v>-48.735225205710869</v>
      </c>
      <c r="G134" s="47">
        <v>-7.2085797441560446</v>
      </c>
      <c r="H134" s="47">
        <f t="shared" si="77"/>
        <v>8.9334127475374885</v>
      </c>
      <c r="I134" s="50">
        <v>42.890779263510964</v>
      </c>
      <c r="J134" s="50">
        <v>-29.112738108934227</v>
      </c>
      <c r="K134" s="50">
        <v>11.477745486992573</v>
      </c>
      <c r="L134" s="50">
        <v>6.9965146137936385</v>
      </c>
      <c r="M134" s="28">
        <v>42.631707511099997</v>
      </c>
      <c r="N134" s="28">
        <v>-72.129003442699997</v>
      </c>
      <c r="O134" s="28" t="s">
        <v>2671</v>
      </c>
      <c r="P134" s="28" t="s">
        <v>2399</v>
      </c>
      <c r="Q134" s="28">
        <v>1086.1480520299999</v>
      </c>
      <c r="R134" s="28" t="s">
        <v>2394</v>
      </c>
      <c r="S134" s="28">
        <f>VAR(F133:F134)</f>
        <v>4.9743246216093157E-3</v>
      </c>
      <c r="T134" s="28">
        <f>VAR(G133:G134)</f>
        <v>1.2422376526247786E-7</v>
      </c>
      <c r="U134" s="28">
        <f>VAR(H133:H134)</f>
        <v>4.5845439913912833E-3</v>
      </c>
      <c r="V134">
        <f>VAR(J133:J134)</f>
        <v>1.3523834397086657E-2</v>
      </c>
      <c r="W134">
        <f>VAR(L133:L134)</f>
        <v>0.49238202046623086</v>
      </c>
      <c r="Y134" s="49"/>
      <c r="Z134" s="28">
        <v>13211</v>
      </c>
      <c r="AA134" s="28">
        <v>535711</v>
      </c>
      <c r="AB134" s="46">
        <v>39953</v>
      </c>
      <c r="AC134" s="28" t="s">
        <v>1367</v>
      </c>
      <c r="AD134" s="28">
        <v>1</v>
      </c>
      <c r="AE134" s="47">
        <v>-43.827264299989025</v>
      </c>
      <c r="AF134" s="47">
        <v>-6.5000018095803247</v>
      </c>
      <c r="AG134" s="47">
        <f>AE134-AF134*8</f>
        <v>8.1727501766535724</v>
      </c>
      <c r="AH134" s="50">
        <v>35.399978614324574</v>
      </c>
      <c r="AI134" s="50">
        <v>-24.660071194757371</v>
      </c>
      <c r="AJ134" s="50">
        <v>9.4156053446962851</v>
      </c>
      <c r="AK134" s="50">
        <v>7.6023867988925087</v>
      </c>
      <c r="AL134" s="28">
        <v>37.395284904100002</v>
      </c>
      <c r="AM134" s="28">
        <v>-98.926279610799995</v>
      </c>
      <c r="AN134" s="28" t="s">
        <v>2672</v>
      </c>
      <c r="AO134" s="28" t="s">
        <v>2405</v>
      </c>
      <c r="AP134" s="28">
        <v>984.83648729799995</v>
      </c>
      <c r="AQ134" s="28" t="s">
        <v>2382</v>
      </c>
      <c r="AR134" s="28">
        <f>VAR(AE133:AE134)</f>
        <v>0.31378332267078857</v>
      </c>
      <c r="AS134" s="28">
        <f t="shared" ref="AS134:AT134" si="78">VAR(AF133:AF134)</f>
        <v>3.9785757702063995E-2</v>
      </c>
      <c r="AT134" s="28">
        <f t="shared" si="78"/>
        <v>1.0723549881487959</v>
      </c>
      <c r="AX134" s="28" t="s">
        <v>2675</v>
      </c>
      <c r="AY134" s="46">
        <v>39987</v>
      </c>
      <c r="AZ134" s="28" t="s">
        <v>2384</v>
      </c>
      <c r="BA134" s="28" t="s">
        <v>2674</v>
      </c>
      <c r="BB134" s="28">
        <v>542641</v>
      </c>
      <c r="BC134" s="28">
        <v>-18.286765869594657</v>
      </c>
      <c r="BD134" s="28">
        <v>-1.4510008936705621</v>
      </c>
      <c r="BE134" s="28">
        <f t="shared" ref="BE134:BE197" si="79">BC134-BD134*8</f>
        <v>-6.6787587202301602</v>
      </c>
      <c r="BF134" s="28">
        <f>VAR(BC133:BC134)</f>
        <v>1.3903438284991047E-2</v>
      </c>
      <c r="BG134" s="28">
        <f>VAR(BD133:BD134)</f>
        <v>6.5946648566189161E-4</v>
      </c>
      <c r="BH134" s="28">
        <f>VAR(BE133:BE134)</f>
        <v>7.6611148091077236E-3</v>
      </c>
    </row>
    <row r="135" spans="1:60" ht="15.6">
      <c r="A135">
        <v>15344</v>
      </c>
      <c r="B135">
        <v>556301</v>
      </c>
      <c r="C135" s="29">
        <v>40067</v>
      </c>
      <c r="D135" t="s">
        <v>1914</v>
      </c>
      <c r="E135">
        <v>2</v>
      </c>
      <c r="F135" s="56">
        <v>-53.295277976598463</v>
      </c>
      <c r="G135" s="56">
        <v>-8.2339596899551069</v>
      </c>
      <c r="H135" s="56">
        <f t="shared" si="77"/>
        <v>12.576399543042392</v>
      </c>
      <c r="I135" s="57"/>
      <c r="J135" s="57"/>
      <c r="K135" s="57"/>
      <c r="L135" s="57"/>
      <c r="M135">
        <v>42.455751778100002</v>
      </c>
      <c r="N135">
        <v>-72.884968919399995</v>
      </c>
      <c r="O135" t="s">
        <v>2676</v>
      </c>
      <c r="P135" t="s">
        <v>2399</v>
      </c>
      <c r="Q135">
        <v>1086.1480520299999</v>
      </c>
      <c r="R135" t="s">
        <v>2382</v>
      </c>
      <c r="Y135" s="1"/>
      <c r="Z135">
        <v>13949</v>
      </c>
      <c r="AA135">
        <v>550371</v>
      </c>
      <c r="AB135" s="29">
        <v>40008</v>
      </c>
      <c r="AC135" t="s">
        <v>1147</v>
      </c>
      <c r="AD135">
        <v>1</v>
      </c>
      <c r="AE135" s="56">
        <v>-67.97857414230549</v>
      </c>
      <c r="AF135" s="56">
        <v>-8.9050061277611654</v>
      </c>
      <c r="AG135" s="56">
        <f t="shared" ref="AG135:AG144" si="80">AE135-AF135*8</f>
        <v>3.2614748797838331</v>
      </c>
      <c r="AH135" s="57"/>
      <c r="AI135" s="57"/>
      <c r="AJ135" s="57"/>
      <c r="AK135" s="57"/>
      <c r="AL135">
        <v>39.872039297800001</v>
      </c>
      <c r="AM135">
        <v>-95.027240999900002</v>
      </c>
      <c r="AN135" t="s">
        <v>2627</v>
      </c>
      <c r="AO135" t="s">
        <v>2416</v>
      </c>
      <c r="AP135">
        <v>155.061680056</v>
      </c>
      <c r="AQ135" t="s">
        <v>2394</v>
      </c>
      <c r="AR135" s="32"/>
      <c r="AS135" s="32"/>
      <c r="AT135" s="32"/>
      <c r="AX135" t="s">
        <v>2677</v>
      </c>
      <c r="AY135" s="29">
        <v>39987</v>
      </c>
      <c r="AZ135" t="s">
        <v>2384</v>
      </c>
      <c r="BA135" t="s">
        <v>2678</v>
      </c>
      <c r="BB135">
        <v>541211</v>
      </c>
      <c r="BC135">
        <v>-23.295812813094969</v>
      </c>
      <c r="BD135">
        <v>-4.2017573364883836</v>
      </c>
      <c r="BE135" s="28">
        <f t="shared" si="79"/>
        <v>10.3182458788121</v>
      </c>
      <c r="BF135" s="32"/>
      <c r="BG135" s="32"/>
      <c r="BH135" s="32"/>
    </row>
    <row r="136" spans="1:60" ht="15.6">
      <c r="A136">
        <v>15344</v>
      </c>
      <c r="B136">
        <v>556531</v>
      </c>
      <c r="C136" s="29">
        <v>40067</v>
      </c>
      <c r="D136" t="s">
        <v>1914</v>
      </c>
      <c r="E136">
        <v>2</v>
      </c>
      <c r="F136" s="56">
        <v>-51.025112818466518</v>
      </c>
      <c r="G136" s="56">
        <v>-7.2051595323641502</v>
      </c>
      <c r="H136" s="56">
        <f t="shared" si="77"/>
        <v>6.6161634404466838</v>
      </c>
      <c r="I136" s="60">
        <v>32.94980242868553</v>
      </c>
      <c r="J136" s="60">
        <v>-22.837784043224044</v>
      </c>
      <c r="K136" s="60">
        <v>8.5152753602657878</v>
      </c>
      <c r="L136" s="60">
        <v>6.7056029871767109</v>
      </c>
      <c r="M136">
        <v>42.455751778100002</v>
      </c>
      <c r="N136">
        <v>-72.884968919399995</v>
      </c>
      <c r="O136" t="s">
        <v>2676</v>
      </c>
      <c r="P136" t="s">
        <v>2399</v>
      </c>
      <c r="Q136">
        <v>1086.1480520299999</v>
      </c>
      <c r="R136" t="s">
        <v>2382</v>
      </c>
      <c r="S136" s="32">
        <f>VAR(F135:F136)</f>
        <v>2.5768249225981199</v>
      </c>
      <c r="T136" s="32">
        <f>VAR(G135:G136)</f>
        <v>0.52921488212958856</v>
      </c>
      <c r="U136" s="32">
        <f>VAR(H135:H136)</f>
        <v>17.762207199342669</v>
      </c>
      <c r="Y136" s="1"/>
      <c r="Z136">
        <v>14935</v>
      </c>
      <c r="AA136">
        <v>541511</v>
      </c>
      <c r="AB136" s="29">
        <v>40065</v>
      </c>
      <c r="AC136" t="s">
        <v>1147</v>
      </c>
      <c r="AD136">
        <v>2</v>
      </c>
      <c r="AE136" s="56">
        <v>-78.065383054248926</v>
      </c>
      <c r="AF136" s="56">
        <v>-9.6778889060287199</v>
      </c>
      <c r="AG136" s="56">
        <f t="shared" si="80"/>
        <v>-0.642271806019167</v>
      </c>
      <c r="AH136" s="57"/>
      <c r="AI136" s="57"/>
      <c r="AJ136" s="57"/>
      <c r="AK136" s="57"/>
      <c r="AL136">
        <v>39.872039297800001</v>
      </c>
      <c r="AM136">
        <v>-95.027240999900002</v>
      </c>
      <c r="AN136" t="s">
        <v>2627</v>
      </c>
      <c r="AO136" t="s">
        <v>2416</v>
      </c>
      <c r="AP136">
        <v>155.061680056</v>
      </c>
      <c r="AQ136" t="s">
        <v>2394</v>
      </c>
      <c r="AR136" s="32">
        <f>VAR(AE135:AE136)</f>
        <v>50.871857013030763</v>
      </c>
      <c r="AS136" s="32">
        <f t="shared" ref="AS136:AT136" si="81">VAR(AF135:AF136)</f>
        <v>0.29867389447128689</v>
      </c>
      <c r="AT136" s="32">
        <f t="shared" si="81"/>
        <v>7.6196190934589545</v>
      </c>
      <c r="AX136" t="s">
        <v>2679</v>
      </c>
      <c r="AY136" s="29">
        <v>39987</v>
      </c>
      <c r="AZ136" t="s">
        <v>2384</v>
      </c>
      <c r="BA136" t="s">
        <v>2678</v>
      </c>
      <c r="BB136">
        <v>541211</v>
      </c>
      <c r="BC136">
        <v>-22.696214918355494</v>
      </c>
      <c r="BD136">
        <v>-4.0836424265392468</v>
      </c>
      <c r="BE136" s="28">
        <f t="shared" si="79"/>
        <v>9.9729244939584802</v>
      </c>
      <c r="BF136" s="32">
        <f>VAR(BC135:BC136)</f>
        <v>0.17975881768800508</v>
      </c>
      <c r="BG136" s="32">
        <f>VAR(BD135:BD136)</f>
        <v>6.975565976146343E-3</v>
      </c>
      <c r="BH136" s="32">
        <f>VAR(BE135:BE136)</f>
        <v>5.9623429418610763E-2</v>
      </c>
    </row>
    <row r="137" spans="1:60" s="28" customFormat="1" ht="15.6">
      <c r="A137" s="28">
        <v>11470</v>
      </c>
      <c r="B137" s="28">
        <v>522871</v>
      </c>
      <c r="C137" s="46">
        <v>39664</v>
      </c>
      <c r="D137" s="28" t="s">
        <v>2680</v>
      </c>
      <c r="E137" s="28">
        <v>2</v>
      </c>
      <c r="F137" s="47">
        <v>-37.553516670514057</v>
      </c>
      <c r="G137" s="47">
        <v>-6.37568845415315</v>
      </c>
      <c r="H137" s="47">
        <f t="shared" si="77"/>
        <v>13.451990962711143</v>
      </c>
      <c r="I137" s="50"/>
      <c r="J137" s="50"/>
      <c r="K137" s="50"/>
      <c r="L137" s="50"/>
      <c r="M137" s="28">
        <v>38.440669186999997</v>
      </c>
      <c r="N137" s="28">
        <v>-76.697058313900001</v>
      </c>
      <c r="O137" s="28" t="s">
        <v>2681</v>
      </c>
      <c r="P137" s="28" t="s">
        <v>2388</v>
      </c>
      <c r="Q137" s="28">
        <v>1195.5637899599999</v>
      </c>
      <c r="R137" s="28" t="s">
        <v>2382</v>
      </c>
      <c r="Y137" s="49"/>
      <c r="Z137" s="28">
        <v>13951</v>
      </c>
      <c r="AA137" s="28">
        <v>550271</v>
      </c>
      <c r="AB137" s="46">
        <v>40029</v>
      </c>
      <c r="AC137" s="28" t="s">
        <v>1262</v>
      </c>
      <c r="AD137" s="28">
        <v>2</v>
      </c>
      <c r="AE137" s="47">
        <v>-44.787627330548823</v>
      </c>
      <c r="AF137" s="47">
        <v>-6.1902335232006571</v>
      </c>
      <c r="AG137" s="47">
        <f t="shared" si="80"/>
        <v>4.7342408550564343</v>
      </c>
      <c r="AH137" s="50">
        <v>45.388734421273064</v>
      </c>
      <c r="AI137" s="50">
        <v>-26.336195632805584</v>
      </c>
      <c r="AJ137" s="50">
        <v>12.762445658983049</v>
      </c>
      <c r="AK137" s="50">
        <v>12.977139774185021</v>
      </c>
      <c r="AL137" s="28">
        <v>39.427276756600001</v>
      </c>
      <c r="AM137" s="28">
        <v>-98.539491470300007</v>
      </c>
      <c r="AN137" s="28" t="s">
        <v>2631</v>
      </c>
      <c r="AO137" s="28" t="s">
        <v>2410</v>
      </c>
      <c r="AP137" s="28">
        <v>303.15601675200003</v>
      </c>
      <c r="AQ137" s="28" t="s">
        <v>2394</v>
      </c>
      <c r="AX137" s="28" t="s">
        <v>2682</v>
      </c>
      <c r="AY137" s="46">
        <v>39988</v>
      </c>
      <c r="AZ137" s="28" t="s">
        <v>2384</v>
      </c>
      <c r="BA137" s="28" t="s">
        <v>2683</v>
      </c>
      <c r="BB137" s="28">
        <v>535751</v>
      </c>
      <c r="BC137" s="28">
        <v>-75.863533826203323</v>
      </c>
      <c r="BD137" s="28">
        <v>-11.175048982955849</v>
      </c>
      <c r="BE137" s="28">
        <f t="shared" si="79"/>
        <v>13.536858037443466</v>
      </c>
    </row>
    <row r="138" spans="1:60" s="28" customFormat="1" ht="15.6">
      <c r="A138" s="28">
        <v>11470</v>
      </c>
      <c r="B138" s="28">
        <v>525681</v>
      </c>
      <c r="C138" s="46">
        <v>39664</v>
      </c>
      <c r="D138" s="28" t="s">
        <v>2680</v>
      </c>
      <c r="E138" s="28">
        <v>2</v>
      </c>
      <c r="F138" s="47">
        <v>-37.7776457420903</v>
      </c>
      <c r="G138" s="47">
        <v>-6.2578251783086403</v>
      </c>
      <c r="H138" s="47">
        <f t="shared" si="77"/>
        <v>12.284955684378822</v>
      </c>
      <c r="I138" s="50"/>
      <c r="J138" s="50"/>
      <c r="K138" s="50"/>
      <c r="L138" s="50"/>
      <c r="M138" s="28">
        <v>38.440669186999997</v>
      </c>
      <c r="N138" s="28">
        <v>-76.697058313900001</v>
      </c>
      <c r="O138" s="28" t="s">
        <v>2681</v>
      </c>
      <c r="P138" s="28" t="s">
        <v>2388</v>
      </c>
      <c r="Q138" s="28">
        <v>1195.5637899599999</v>
      </c>
      <c r="R138" s="28" t="s">
        <v>2382</v>
      </c>
      <c r="S138" s="28">
        <f>VAR(F137:F138)</f>
        <v>2.511692036281437E-2</v>
      </c>
      <c r="T138" s="28">
        <f>VAR(G137:G138)</f>
        <v>6.9458758963994952E-3</v>
      </c>
      <c r="U138" s="28">
        <f>VAR(H137:H138)</f>
        <v>0.68098567043609903</v>
      </c>
      <c r="Y138" s="49"/>
      <c r="Z138" s="28">
        <v>14934</v>
      </c>
      <c r="AA138" s="28">
        <v>548271</v>
      </c>
      <c r="AB138" s="46">
        <v>39994</v>
      </c>
      <c r="AC138" s="28" t="s">
        <v>1262</v>
      </c>
      <c r="AD138" s="28">
        <v>1</v>
      </c>
      <c r="AE138" s="47">
        <v>-36.872934045149016</v>
      </c>
      <c r="AF138" s="47">
        <v>-4.546436969535975</v>
      </c>
      <c r="AG138" s="47">
        <f t="shared" si="80"/>
        <v>-0.50143828886121611</v>
      </c>
      <c r="AH138" s="50">
        <v>42.357726111574209</v>
      </c>
      <c r="AI138" s="50">
        <v>-22.930182968592213</v>
      </c>
      <c r="AJ138" s="50">
        <v>12.329589458915047</v>
      </c>
      <c r="AK138" s="50">
        <v>11.197593814680065</v>
      </c>
      <c r="AL138" s="28">
        <v>39.427276756600001</v>
      </c>
      <c r="AM138" s="28">
        <v>-98.539491470300007</v>
      </c>
      <c r="AN138" s="28" t="s">
        <v>2631</v>
      </c>
      <c r="AO138" s="28" t="s">
        <v>2410</v>
      </c>
      <c r="AP138" s="28">
        <v>303.15601675200003</v>
      </c>
      <c r="AQ138" s="28" t="s">
        <v>2394</v>
      </c>
      <c r="AR138" s="28">
        <f>VAR(AE137:AE138)</f>
        <v>31.321184900976391</v>
      </c>
      <c r="AS138" s="28">
        <f t="shared" ref="AS138:AT138" si="82">VAR(AF137:AF138)</f>
        <v>1.3510335549199439</v>
      </c>
      <c r="AT138" s="28">
        <f t="shared" si="82"/>
        <v>13.706168049027132</v>
      </c>
      <c r="AU138" s="28">
        <f>VAR(AI137:AI138)</f>
        <v>5.8004611343909325</v>
      </c>
      <c r="AV138" s="28">
        <f>VAR(AK137:AK138)</f>
        <v>1.5833919109952075</v>
      </c>
      <c r="AX138" s="28" t="s">
        <v>2684</v>
      </c>
      <c r="AY138" s="46">
        <v>39989</v>
      </c>
      <c r="AZ138" s="28" t="s">
        <v>2384</v>
      </c>
      <c r="BA138" s="28" t="s">
        <v>2683</v>
      </c>
      <c r="BB138" s="28">
        <v>535751</v>
      </c>
      <c r="BC138" s="28">
        <v>-75.740247242230097</v>
      </c>
      <c r="BD138" s="28">
        <v>-11.332757796239916</v>
      </c>
      <c r="BE138" s="28">
        <f t="shared" si="79"/>
        <v>14.921815127689229</v>
      </c>
      <c r="BF138" s="28">
        <f>VAR(BC137:BC138)</f>
        <v>7.5997908938935993E-3</v>
      </c>
      <c r="BG138" s="28">
        <f>VAR(BD137:BD138)</f>
        <v>1.243603489373438E-2</v>
      </c>
      <c r="BH138" s="28">
        <f>VAR(BE137:BE138)</f>
        <v>0.95905307091100511</v>
      </c>
    </row>
    <row r="139" spans="1:60" ht="15.6">
      <c r="A139">
        <v>11486</v>
      </c>
      <c r="B139">
        <v>526121</v>
      </c>
      <c r="C139" s="29">
        <v>39659</v>
      </c>
      <c r="D139" t="s">
        <v>2685</v>
      </c>
      <c r="E139">
        <v>2</v>
      </c>
      <c r="F139" s="56">
        <v>-34.939338415607551</v>
      </c>
      <c r="G139" s="56">
        <v>-5.8202853008517321</v>
      </c>
      <c r="H139" s="56">
        <f t="shared" si="77"/>
        <v>11.622943991206306</v>
      </c>
      <c r="I139" s="60"/>
      <c r="J139" s="60"/>
      <c r="K139" s="60"/>
      <c r="L139" s="60"/>
      <c r="M139">
        <v>38.6890784275</v>
      </c>
      <c r="N139">
        <v>-75.769900344099995</v>
      </c>
      <c r="O139" t="s">
        <v>2686</v>
      </c>
      <c r="P139" t="s">
        <v>2399</v>
      </c>
      <c r="Q139">
        <v>1037.43007094</v>
      </c>
      <c r="R139" t="s">
        <v>2394</v>
      </c>
      <c r="Y139" s="1"/>
      <c r="Z139">
        <v>13958</v>
      </c>
      <c r="AA139">
        <v>550941</v>
      </c>
      <c r="AB139" s="29">
        <v>40002</v>
      </c>
      <c r="AC139" t="s">
        <v>1221</v>
      </c>
      <c r="AD139">
        <v>1</v>
      </c>
      <c r="AE139" s="56">
        <v>-30.117199836055985</v>
      </c>
      <c r="AF139" s="56">
        <v>-4.7193400434533501</v>
      </c>
      <c r="AG139" s="56">
        <f t="shared" si="80"/>
        <v>7.6375205115708162</v>
      </c>
      <c r="AH139" s="60">
        <v>37.888763638744734</v>
      </c>
      <c r="AI139" s="60">
        <v>-26.298729165504007</v>
      </c>
      <c r="AJ139" s="60">
        <v>10.491569984766489</v>
      </c>
      <c r="AK139" s="60">
        <v>6.4823223352560477</v>
      </c>
      <c r="AL139">
        <v>38.515478940199998</v>
      </c>
      <c r="AM139">
        <v>-96.4548419236</v>
      </c>
      <c r="AN139" t="s">
        <v>2635</v>
      </c>
      <c r="AO139" t="s">
        <v>2405</v>
      </c>
      <c r="AP139">
        <v>4700.6392218199999</v>
      </c>
      <c r="AQ139" t="s">
        <v>2382</v>
      </c>
      <c r="AR139" s="32"/>
      <c r="AS139" s="32"/>
      <c r="AT139" s="32"/>
      <c r="AX139" t="s">
        <v>2687</v>
      </c>
      <c r="AY139" s="29">
        <v>39993</v>
      </c>
      <c r="AZ139" t="s">
        <v>2384</v>
      </c>
      <c r="BA139" t="s">
        <v>2688</v>
      </c>
      <c r="BB139">
        <v>548701</v>
      </c>
      <c r="BC139">
        <v>-43.277274717956395</v>
      </c>
      <c r="BD139">
        <v>-6.8390731104379654</v>
      </c>
      <c r="BE139" s="28">
        <f t="shared" si="79"/>
        <v>11.435310165547328</v>
      </c>
      <c r="BF139" s="32"/>
      <c r="BG139" s="32"/>
      <c r="BH139" s="32"/>
    </row>
    <row r="140" spans="1:60" ht="15.6">
      <c r="A140">
        <v>11486</v>
      </c>
      <c r="B140">
        <v>526141</v>
      </c>
      <c r="C140" s="29">
        <v>39659</v>
      </c>
      <c r="D140" t="s">
        <v>2685</v>
      </c>
      <c r="E140">
        <v>2</v>
      </c>
      <c r="F140" s="56">
        <v>-34.770968367600183</v>
      </c>
      <c r="G140" s="56">
        <v>-5.9103785935232436</v>
      </c>
      <c r="H140" s="56">
        <f t="shared" si="77"/>
        <v>12.512060380585766</v>
      </c>
      <c r="I140" s="60"/>
      <c r="J140" s="60"/>
      <c r="K140" s="60"/>
      <c r="L140" s="60"/>
      <c r="M140">
        <v>38.6890784275</v>
      </c>
      <c r="N140">
        <v>-75.769900344099995</v>
      </c>
      <c r="O140" t="s">
        <v>2686</v>
      </c>
      <c r="P140" t="s">
        <v>2399</v>
      </c>
      <c r="Q140">
        <v>1037.43007094</v>
      </c>
      <c r="R140" t="s">
        <v>2394</v>
      </c>
      <c r="S140" s="32">
        <f>VAR(F139:F140)</f>
        <v>1.4174236533001738E-2</v>
      </c>
      <c r="T140" s="32">
        <f>VAR(G139:G140)</f>
        <v>4.0584006921973092E-3</v>
      </c>
      <c r="U140" s="32">
        <f>VAR(H139:H140)</f>
        <v>0.3952639769315836</v>
      </c>
      <c r="Y140" s="1"/>
      <c r="Z140">
        <v>14953</v>
      </c>
      <c r="AA140">
        <v>554751</v>
      </c>
      <c r="AB140" s="29">
        <v>40045</v>
      </c>
      <c r="AC140" t="s">
        <v>1221</v>
      </c>
      <c r="AD140">
        <v>2</v>
      </c>
      <c r="AE140" s="56">
        <v>-28.216517577890713</v>
      </c>
      <c r="AF140" s="56">
        <v>-4.4206518200922877</v>
      </c>
      <c r="AG140" s="56">
        <f t="shared" si="80"/>
        <v>7.1486969828475893</v>
      </c>
      <c r="AH140" s="60">
        <v>38.547630270213034</v>
      </c>
      <c r="AI140" s="60">
        <v>-28.098448798643552</v>
      </c>
      <c r="AJ140" s="60">
        <v>10.085966369815862</v>
      </c>
      <c r="AK140" s="60">
        <v>6.055603679184328</v>
      </c>
      <c r="AL140">
        <v>38.515478940199998</v>
      </c>
      <c r="AM140">
        <v>-96.4548419236</v>
      </c>
      <c r="AN140" t="s">
        <v>2635</v>
      </c>
      <c r="AO140" t="s">
        <v>2405</v>
      </c>
      <c r="AP140">
        <v>4700.6392218199999</v>
      </c>
      <c r="AQ140" t="s">
        <v>2382</v>
      </c>
      <c r="AR140" s="32">
        <f>VAR(AE139:AE140)</f>
        <v>1.8062965232521191</v>
      </c>
      <c r="AS140" s="32">
        <f t="shared" ref="AS140:AT140" si="83">VAR(AF139:AF140)</f>
        <v>4.4607327387293949E-2</v>
      </c>
      <c r="AT140" s="32">
        <f t="shared" si="83"/>
        <v>0.11947422111671376</v>
      </c>
      <c r="AU140" s="28">
        <f>VAR(AI139:AI140)</f>
        <v>1.6194953789539706</v>
      </c>
      <c r="AV140" s="28">
        <f>VAR(AK139:AK140)</f>
        <v>9.1044405719827332E-2</v>
      </c>
      <c r="AX140" t="s">
        <v>2689</v>
      </c>
      <c r="AY140" s="29">
        <v>39993</v>
      </c>
      <c r="AZ140" t="s">
        <v>2384</v>
      </c>
      <c r="BA140" t="s">
        <v>2688</v>
      </c>
      <c r="BB140">
        <v>548701</v>
      </c>
      <c r="BC140">
        <v>-43.40437475753189</v>
      </c>
      <c r="BD140">
        <v>-6.9196805628318758</v>
      </c>
      <c r="BE140" s="28">
        <f t="shared" si="79"/>
        <v>11.953069745123116</v>
      </c>
      <c r="BF140" s="32">
        <f>VAR(BC139:BC140)</f>
        <v>8.0772100300462377E-3</v>
      </c>
      <c r="BG140" s="32">
        <f>VAR(BD139:BD140)</f>
        <v>3.2487806907182679E-3</v>
      </c>
      <c r="BH140" s="32">
        <f>VAR(BE139:BE140)</f>
        <v>0.13403749112124844</v>
      </c>
    </row>
    <row r="141" spans="1:60" s="28" customFormat="1" ht="15.6">
      <c r="A141" s="28">
        <v>14126</v>
      </c>
      <c r="B141" s="28">
        <v>546641</v>
      </c>
      <c r="C141" s="46">
        <v>40043</v>
      </c>
      <c r="D141" s="28" t="s">
        <v>2690</v>
      </c>
      <c r="E141" s="28">
        <v>2</v>
      </c>
      <c r="F141" s="47">
        <v>-34.075556862387877</v>
      </c>
      <c r="G141" s="47">
        <v>-5.9211860867935577</v>
      </c>
      <c r="H141" s="47">
        <f t="shared" si="77"/>
        <v>13.293931831960585</v>
      </c>
      <c r="I141" s="50"/>
      <c r="J141" s="50"/>
      <c r="K141" s="50"/>
      <c r="L141" s="50"/>
      <c r="M141" s="28">
        <v>38.903934077400002</v>
      </c>
      <c r="N141" s="28">
        <v>-77.056233947999999</v>
      </c>
      <c r="O141" s="28" t="s">
        <v>2691</v>
      </c>
      <c r="P141" s="28" t="s">
        <v>2405</v>
      </c>
      <c r="Q141" s="28">
        <v>1695.02475484</v>
      </c>
      <c r="R141" s="28" t="s">
        <v>2382</v>
      </c>
      <c r="Y141" s="49"/>
      <c r="Z141" s="28">
        <v>14752</v>
      </c>
      <c r="AA141" s="28">
        <v>555151</v>
      </c>
      <c r="AB141" s="46">
        <v>40051</v>
      </c>
      <c r="AC141" s="28" t="s">
        <v>1550</v>
      </c>
      <c r="AD141" s="28">
        <v>1</v>
      </c>
      <c r="AE141" s="47">
        <v>-33.813797000889416</v>
      </c>
      <c r="AF141" s="47">
        <v>-5.4358979228039308</v>
      </c>
      <c r="AG141" s="47">
        <f t="shared" si="80"/>
        <v>9.6733863815420307</v>
      </c>
      <c r="AH141" s="48"/>
      <c r="AI141" s="48"/>
      <c r="AJ141" s="48"/>
      <c r="AK141" s="48"/>
      <c r="AL141" s="28">
        <v>38.159076029799998</v>
      </c>
      <c r="AM141" s="28">
        <v>-82.869879796899994</v>
      </c>
      <c r="AN141" s="28" t="s">
        <v>2404</v>
      </c>
      <c r="AO141" s="28" t="s">
        <v>2388</v>
      </c>
      <c r="AP141" s="28">
        <v>1515.0022837500001</v>
      </c>
      <c r="AQ141" s="28" t="s">
        <v>2382</v>
      </c>
      <c r="AX141" s="28" t="s">
        <v>2692</v>
      </c>
      <c r="AY141" s="46">
        <v>39993</v>
      </c>
      <c r="AZ141" s="28" t="s">
        <v>2384</v>
      </c>
      <c r="BA141" s="28" t="s">
        <v>2693</v>
      </c>
      <c r="BB141" s="28">
        <v>540701</v>
      </c>
      <c r="BC141" s="28">
        <v>-37.252492861781676</v>
      </c>
      <c r="BD141" s="28">
        <v>-5.7007291553285624</v>
      </c>
      <c r="BE141" s="28">
        <f t="shared" si="79"/>
        <v>8.3533403808468236</v>
      </c>
    </row>
    <row r="142" spans="1:60" s="28" customFormat="1" ht="15.6">
      <c r="A142" s="28">
        <v>14126</v>
      </c>
      <c r="B142" s="28">
        <v>546991</v>
      </c>
      <c r="C142" s="46">
        <v>40043</v>
      </c>
      <c r="D142" s="28" t="s">
        <v>2690</v>
      </c>
      <c r="E142" s="28">
        <v>2</v>
      </c>
      <c r="F142" s="47">
        <v>-34.176902289151528</v>
      </c>
      <c r="G142" s="47">
        <v>-6.1179555296033685</v>
      </c>
      <c r="H142" s="47">
        <f t="shared" si="77"/>
        <v>14.76674194767542</v>
      </c>
      <c r="I142" s="50"/>
      <c r="J142" s="50"/>
      <c r="K142" s="50"/>
      <c r="L142" s="50"/>
      <c r="M142" s="28">
        <v>38.903934077400002</v>
      </c>
      <c r="N142" s="28">
        <v>-77.056233947999999</v>
      </c>
      <c r="O142" s="28" t="s">
        <v>2691</v>
      </c>
      <c r="P142" s="28" t="s">
        <v>2405</v>
      </c>
      <c r="Q142" s="28">
        <v>1695.02475484</v>
      </c>
      <c r="R142" s="28" t="s">
        <v>2382</v>
      </c>
      <c r="S142" s="28">
        <f>VAR(F141:F142)</f>
        <v>5.1354477629532175E-3</v>
      </c>
      <c r="T142" s="28">
        <f>VAR(G141:G142)</f>
        <v>1.9359106811841699E-2</v>
      </c>
      <c r="U142" s="28">
        <f>VAR(H141:H142)</f>
        <v>1.0845848184759741</v>
      </c>
      <c r="Y142" s="49"/>
      <c r="Z142" s="28">
        <v>14753</v>
      </c>
      <c r="AA142" s="28">
        <v>555551</v>
      </c>
      <c r="AB142" s="46">
        <v>40067</v>
      </c>
      <c r="AC142" s="28" t="s">
        <v>1550</v>
      </c>
      <c r="AD142" s="28">
        <v>2</v>
      </c>
      <c r="AE142" s="47">
        <v>-32.308077417261238</v>
      </c>
      <c r="AF142" s="47">
        <v>-4.9698539104464645</v>
      </c>
      <c r="AG142" s="47">
        <f t="shared" si="80"/>
        <v>7.4507538663104782</v>
      </c>
      <c r="AH142" s="50">
        <v>40.934250998698964</v>
      </c>
      <c r="AI142" s="50">
        <v>-30.358914417092713</v>
      </c>
      <c r="AJ142" s="50">
        <v>11.723503804235296</v>
      </c>
      <c r="AK142" s="50">
        <v>6.3083198651598176</v>
      </c>
      <c r="AL142" s="28">
        <v>38.159076029799998</v>
      </c>
      <c r="AM142" s="28">
        <v>-82.869879796899994</v>
      </c>
      <c r="AN142" s="28" t="s">
        <v>2404</v>
      </c>
      <c r="AO142" s="28" t="s">
        <v>2388</v>
      </c>
      <c r="AP142" s="28">
        <v>1515.0022837500001</v>
      </c>
      <c r="AQ142" s="28" t="s">
        <v>2382</v>
      </c>
      <c r="AR142" s="28">
        <f>VAR(AE141:AE142)</f>
        <v>1.1335957322607066</v>
      </c>
      <c r="AS142" s="28">
        <f t="shared" ref="AS142:AT142" si="84">VAR(AF141:AF142)</f>
        <v>0.10859851072712309</v>
      </c>
      <c r="AT142" s="28">
        <f t="shared" si="84"/>
        <v>2.4700476488822574</v>
      </c>
      <c r="AX142" s="28" t="s">
        <v>2694</v>
      </c>
      <c r="AY142" s="46">
        <v>39993</v>
      </c>
      <c r="AZ142" s="28" t="s">
        <v>2384</v>
      </c>
      <c r="BA142" s="28" t="s">
        <v>2693</v>
      </c>
      <c r="BB142" s="28">
        <v>540701</v>
      </c>
      <c r="BC142" s="28">
        <v>-39.018352815074486</v>
      </c>
      <c r="BD142" s="28">
        <v>-6.6568713260615198</v>
      </c>
      <c r="BE142" s="28">
        <f t="shared" si="79"/>
        <v>14.236617793417672</v>
      </c>
      <c r="BF142" s="28">
        <f>VAR(BC141:BC142)</f>
        <v>1.5591306873216437</v>
      </c>
      <c r="BG142" s="28">
        <f>VAR(BD141:BD142)</f>
        <v>0.45710392532696587</v>
      </c>
      <c r="BH142" s="28">
        <f>VAR(BE141:BE142)</f>
        <v>17.306476556633157</v>
      </c>
    </row>
    <row r="143" spans="1:60" ht="15.6">
      <c r="A143">
        <v>13604</v>
      </c>
      <c r="B143">
        <v>546201</v>
      </c>
      <c r="C143" s="29">
        <v>40016</v>
      </c>
      <c r="D143" t="s">
        <v>2695</v>
      </c>
      <c r="E143">
        <v>2</v>
      </c>
      <c r="F143" s="56">
        <v>-50.709187552420417</v>
      </c>
      <c r="G143" s="56">
        <v>-6.9719459022732364</v>
      </c>
      <c r="H143" s="56">
        <f t="shared" si="77"/>
        <v>5.0663796657654743</v>
      </c>
      <c r="I143" s="60"/>
      <c r="J143" s="60"/>
      <c r="K143" s="60"/>
      <c r="L143" s="60"/>
      <c r="M143">
        <v>39.624205625999998</v>
      </c>
      <c r="N143">
        <v>-78.429268260100002</v>
      </c>
      <c r="O143" t="s">
        <v>2696</v>
      </c>
      <c r="P143" t="s">
        <v>2421</v>
      </c>
      <c r="Q143">
        <v>50.447428271699998</v>
      </c>
      <c r="R143" t="s">
        <v>2394</v>
      </c>
      <c r="Y143" s="1"/>
      <c r="Z143">
        <v>14758</v>
      </c>
      <c r="AA143">
        <v>555981</v>
      </c>
      <c r="AB143" s="29">
        <v>40050</v>
      </c>
      <c r="AC143" t="s">
        <v>1772</v>
      </c>
      <c r="AD143">
        <v>1</v>
      </c>
      <c r="AE143" s="56">
        <v>-32.021917603879665</v>
      </c>
      <c r="AF143" s="56">
        <v>-5.5544587393172948</v>
      </c>
      <c r="AG143" s="56">
        <f t="shared" si="80"/>
        <v>12.413752310658694</v>
      </c>
      <c r="AH143" s="60">
        <v>42.54436700241348</v>
      </c>
      <c r="AI143" s="60">
        <v>-26.704785081016006</v>
      </c>
      <c r="AJ143" s="60">
        <v>12.067101191618937</v>
      </c>
      <c r="AK143" s="60">
        <v>7.5762873475073418</v>
      </c>
      <c r="AL143">
        <v>36.8510018821</v>
      </c>
      <c r="AM143">
        <v>-87.428647497200004</v>
      </c>
      <c r="AN143" t="s">
        <v>2528</v>
      </c>
      <c r="AO143" t="s">
        <v>2381</v>
      </c>
      <c r="AP143">
        <v>10233.0556474</v>
      </c>
      <c r="AQ143" t="s">
        <v>2382</v>
      </c>
      <c r="AR143" s="32"/>
      <c r="AS143" s="32"/>
      <c r="AT143" s="32"/>
      <c r="AX143" t="s">
        <v>2697</v>
      </c>
      <c r="AY143" s="29">
        <v>39994</v>
      </c>
      <c r="AZ143" t="s">
        <v>2384</v>
      </c>
      <c r="BA143" t="s">
        <v>2698</v>
      </c>
      <c r="BB143">
        <v>552331</v>
      </c>
      <c r="BC143">
        <v>-34.795616194380692</v>
      </c>
      <c r="BD143">
        <v>-5.5725100972591948</v>
      </c>
      <c r="BE143" s="28">
        <f t="shared" si="79"/>
        <v>9.7844645836928663</v>
      </c>
      <c r="BF143" s="32"/>
      <c r="BG143" s="32"/>
      <c r="BH143" s="32"/>
    </row>
    <row r="144" spans="1:60" ht="15.6">
      <c r="A144">
        <v>13604</v>
      </c>
      <c r="B144">
        <v>546551</v>
      </c>
      <c r="C144" s="29">
        <v>40016</v>
      </c>
      <c r="D144" t="s">
        <v>2695</v>
      </c>
      <c r="E144">
        <v>2</v>
      </c>
      <c r="F144" s="56">
        <v>-50.391455182619303</v>
      </c>
      <c r="G144" s="56">
        <v>-7.0598037186036331</v>
      </c>
      <c r="H144" s="56">
        <f t="shared" si="77"/>
        <v>6.0869745662097614</v>
      </c>
      <c r="I144" s="60"/>
      <c r="J144" s="60"/>
      <c r="K144" s="60"/>
      <c r="L144" s="60"/>
      <c r="M144">
        <v>39.624205625999998</v>
      </c>
      <c r="N144">
        <v>-78.429268260100002</v>
      </c>
      <c r="O144" t="s">
        <v>2696</v>
      </c>
      <c r="P144" t="s">
        <v>2421</v>
      </c>
      <c r="Q144">
        <v>50.447428271699998</v>
      </c>
      <c r="R144" t="s">
        <v>2394</v>
      </c>
      <c r="S144" s="32">
        <f>VAR(F143:F144)</f>
        <v>5.0476929409715814E-2</v>
      </c>
      <c r="T144" s="32">
        <f>VAR(G143:G144)</f>
        <v>3.8594979451728596E-3</v>
      </c>
      <c r="U144" s="32">
        <f>VAR(H143:H144)</f>
        <v>0.52080697540644216</v>
      </c>
      <c r="Y144" s="1"/>
      <c r="Z144">
        <v>14759</v>
      </c>
      <c r="AA144">
        <v>556201</v>
      </c>
      <c r="AB144" s="29">
        <v>40085</v>
      </c>
      <c r="AC144" t="s">
        <v>1772</v>
      </c>
      <c r="AD144">
        <v>2</v>
      </c>
      <c r="AE144" s="56">
        <v>-31.698885909259065</v>
      </c>
      <c r="AF144" s="56">
        <v>-5.3008813321034163</v>
      </c>
      <c r="AG144" s="56">
        <f t="shared" si="80"/>
        <v>10.708164747568265</v>
      </c>
      <c r="AH144" s="60">
        <v>44.754128413173653</v>
      </c>
      <c r="AI144" s="60">
        <v>-29.288142445694543</v>
      </c>
      <c r="AJ144" s="60">
        <v>12.482974771257487</v>
      </c>
      <c r="AK144" s="60">
        <v>7.6947510843830518</v>
      </c>
      <c r="AL144">
        <v>36.8510018821</v>
      </c>
      <c r="AM144">
        <v>-87.428647497200004</v>
      </c>
      <c r="AN144" t="s">
        <v>2528</v>
      </c>
      <c r="AO144" t="s">
        <v>2381</v>
      </c>
      <c r="AP144">
        <v>10233.0556474</v>
      </c>
      <c r="AQ144" t="s">
        <v>2382</v>
      </c>
      <c r="AR144" s="32">
        <f>VAR(AE143:AE144)</f>
        <v>5.2174737864728142E-2</v>
      </c>
      <c r="AS144" s="32">
        <f t="shared" ref="AS144:AT144" si="85">VAR(AF143:AF144)</f>
        <v>3.2150750724656597E-2</v>
      </c>
      <c r="AT144" s="32">
        <f t="shared" si="85"/>
        <v>1.454514467684374</v>
      </c>
      <c r="AU144" s="28">
        <f>VAR(AI143:AI144)</f>
        <v>3.3368676368194192</v>
      </c>
      <c r="AV144" s="28">
        <f>VAR(AK143:AK144)</f>
        <v>7.0168284772787262E-3</v>
      </c>
      <c r="AX144" t="s">
        <v>2699</v>
      </c>
      <c r="AY144" s="29">
        <v>39994</v>
      </c>
      <c r="AZ144" t="s">
        <v>2384</v>
      </c>
      <c r="BA144" t="s">
        <v>2698</v>
      </c>
      <c r="BB144">
        <v>552331</v>
      </c>
      <c r="BC144">
        <v>-34.426761975257286</v>
      </c>
      <c r="BD144">
        <v>-5.6555103646631624</v>
      </c>
      <c r="BE144" s="28">
        <f t="shared" si="79"/>
        <v>10.817320942048013</v>
      </c>
      <c r="BF144" s="32">
        <f>VAR(BC143:BC144)</f>
        <v>6.802671748256893E-2</v>
      </c>
      <c r="BG144" s="32">
        <f>VAR(BD143:BD144)</f>
        <v>3.4445221945650631E-3</v>
      </c>
      <c r="BH144" s="32">
        <f>VAR(BE143:BE144)</f>
        <v>0.53339612849732798</v>
      </c>
    </row>
    <row r="145" spans="1:60" s="28" customFormat="1" ht="15.6">
      <c r="A145" s="28">
        <v>11813</v>
      </c>
      <c r="B145" s="28">
        <v>530641</v>
      </c>
      <c r="C145" s="46">
        <v>39701</v>
      </c>
      <c r="D145" s="28" t="s">
        <v>1925</v>
      </c>
      <c r="E145" s="28">
        <v>2</v>
      </c>
      <c r="F145" s="47">
        <v>-85.992992633752451</v>
      </c>
      <c r="G145" s="47">
        <v>-11.989058280636934</v>
      </c>
      <c r="H145" s="47">
        <f t="shared" si="77"/>
        <v>9.9194736113430224</v>
      </c>
      <c r="I145" s="50">
        <v>43.157275578699007</v>
      </c>
      <c r="J145" s="50">
        <v>-30.101776384100575</v>
      </c>
      <c r="K145" s="50">
        <v>12.197767052605302</v>
      </c>
      <c r="L145" s="50">
        <v>4.325790571971833</v>
      </c>
      <c r="M145" s="28">
        <v>47.169906037700002</v>
      </c>
      <c r="N145" s="28">
        <v>-68.907355814400006</v>
      </c>
      <c r="O145" s="28" t="s">
        <v>2700</v>
      </c>
      <c r="P145" s="28" t="s">
        <v>2388</v>
      </c>
      <c r="Q145" s="28">
        <v>35.815005442</v>
      </c>
      <c r="R145" s="28" t="s">
        <v>2382</v>
      </c>
      <c r="Y145" s="49"/>
      <c r="Z145" s="28">
        <v>14339</v>
      </c>
      <c r="AA145" s="28">
        <v>521851</v>
      </c>
      <c r="AB145" s="46">
        <v>39702</v>
      </c>
      <c r="AC145" s="28" t="s">
        <v>2701</v>
      </c>
      <c r="AD145" s="28">
        <v>1</v>
      </c>
      <c r="AE145" s="47">
        <v>-36.210256081364008</v>
      </c>
      <c r="AF145" s="47">
        <v>-5.43050948589178</v>
      </c>
      <c r="AG145" s="47">
        <f>AE145-AF145*8</f>
        <v>7.2338198057702314</v>
      </c>
      <c r="AH145" s="50"/>
      <c r="AI145" s="50"/>
      <c r="AJ145" s="50"/>
      <c r="AK145" s="50"/>
      <c r="AL145" s="28">
        <v>37.781397048899997</v>
      </c>
      <c r="AM145" s="28">
        <v>-88.038191918199999</v>
      </c>
      <c r="AN145" s="28" t="s">
        <v>2702</v>
      </c>
      <c r="AO145" s="28" t="s">
        <v>2416</v>
      </c>
      <c r="AP145" s="28">
        <v>181.65409537100001</v>
      </c>
      <c r="AQ145" s="28" t="s">
        <v>2394</v>
      </c>
      <c r="AX145" s="28" t="s">
        <v>2703</v>
      </c>
      <c r="AY145" s="46">
        <v>40000</v>
      </c>
      <c r="AZ145" s="28" t="s">
        <v>2384</v>
      </c>
      <c r="BA145" s="28" t="s">
        <v>2704</v>
      </c>
      <c r="BB145" s="28">
        <v>548381</v>
      </c>
      <c r="BC145" s="28">
        <v>-45.943657102370729</v>
      </c>
      <c r="BD145" s="28">
        <v>-6.9660533598270655</v>
      </c>
      <c r="BE145" s="28">
        <f t="shared" si="79"/>
        <v>9.7847697762457955</v>
      </c>
    </row>
    <row r="146" spans="1:60" s="28" customFormat="1" ht="15.6">
      <c r="A146" s="28">
        <v>11813</v>
      </c>
      <c r="B146" s="28">
        <v>534271</v>
      </c>
      <c r="C146" s="46">
        <v>39701</v>
      </c>
      <c r="D146" s="28" t="s">
        <v>1925</v>
      </c>
      <c r="E146" s="28">
        <v>2</v>
      </c>
      <c r="F146" s="47">
        <v>-86.146873817585387</v>
      </c>
      <c r="G146" s="47">
        <v>-12.092031461511832</v>
      </c>
      <c r="H146" s="47">
        <f t="shared" si="77"/>
        <v>10.589377874509267</v>
      </c>
      <c r="I146" s="50">
        <v>43.653924364553149</v>
      </c>
      <c r="J146" s="50">
        <v>-29.316893415455397</v>
      </c>
      <c r="K146" s="50">
        <v>12.336452239604894</v>
      </c>
      <c r="L146" s="50">
        <v>4.292231752519732</v>
      </c>
      <c r="M146" s="28">
        <v>47.169906037700002</v>
      </c>
      <c r="N146" s="28">
        <v>-68.907355814400006</v>
      </c>
      <c r="O146" s="28" t="s">
        <v>2700</v>
      </c>
      <c r="P146" s="28" t="s">
        <v>2388</v>
      </c>
      <c r="Q146" s="28">
        <v>35.815005442</v>
      </c>
      <c r="R146" s="28" t="s">
        <v>2382</v>
      </c>
      <c r="S146" s="28">
        <f>VAR(F145:F146)</f>
        <v>1.1839709368913012E-2</v>
      </c>
      <c r="T146" s="28">
        <f>VAR(G145:G146)</f>
        <v>5.3017379897471991E-3</v>
      </c>
      <c r="U146" s="28">
        <f>VAR(H145:H146)</f>
        <v>0.22438586090415485</v>
      </c>
      <c r="V146">
        <f>VAR(J145:J146)</f>
        <v>0.30802063723463369</v>
      </c>
      <c r="W146">
        <f>VAR(L145:L146)</f>
        <v>5.630971815093576E-4</v>
      </c>
      <c r="Y146" s="49"/>
      <c r="Z146" s="28">
        <v>14340</v>
      </c>
      <c r="AA146" s="28">
        <v>526851</v>
      </c>
      <c r="AB146" s="46">
        <v>39715</v>
      </c>
      <c r="AC146" s="28" t="s">
        <v>2701</v>
      </c>
      <c r="AD146" s="28">
        <v>2</v>
      </c>
      <c r="AE146" s="47">
        <v>-38.414455823441202</v>
      </c>
      <c r="AF146" s="47">
        <v>-5.8457678542193454</v>
      </c>
      <c r="AG146" s="47">
        <f>AE146-AF146*8</f>
        <v>8.3516870103135616</v>
      </c>
      <c r="AH146" s="50"/>
      <c r="AI146" s="50"/>
      <c r="AJ146" s="50"/>
      <c r="AK146" s="50"/>
      <c r="AL146" s="28">
        <v>37.781397048899997</v>
      </c>
      <c r="AM146" s="28">
        <v>-88.038191918199999</v>
      </c>
      <c r="AN146" s="28" t="s">
        <v>2702</v>
      </c>
      <c r="AO146" s="28" t="s">
        <v>2416</v>
      </c>
      <c r="AP146" s="28">
        <v>181.65409537100001</v>
      </c>
      <c r="AQ146" s="28" t="s">
        <v>2394</v>
      </c>
      <c r="AR146" s="28">
        <f>VAR(AE145:AE146)</f>
        <v>2.429248251486583</v>
      </c>
      <c r="AS146" s="28">
        <f t="shared" ref="AS146:AT146" si="86">VAR(AF145:AF146)</f>
        <v>8.6219756233036016E-2</v>
      </c>
      <c r="AT146" s="28">
        <f t="shared" si="86"/>
        <v>0.62481354349675988</v>
      </c>
      <c r="AX146" s="28" t="s">
        <v>2705</v>
      </c>
      <c r="AY146" s="46">
        <v>40000</v>
      </c>
      <c r="AZ146" s="28" t="s">
        <v>2384</v>
      </c>
      <c r="BA146" s="28" t="s">
        <v>2704</v>
      </c>
      <c r="BB146" s="28">
        <v>548381</v>
      </c>
      <c r="BC146" s="28">
        <v>-46.731224761113985</v>
      </c>
      <c r="BD146" s="28">
        <v>-7.1968027025436365</v>
      </c>
      <c r="BE146" s="28">
        <f t="shared" si="79"/>
        <v>10.843196859235107</v>
      </c>
      <c r="BF146" s="28">
        <f>VAR(BC145:BC146)</f>
        <v>0.31013140854916726</v>
      </c>
      <c r="BG146" s="28">
        <f>VAR(BD145:BD146)</f>
        <v>2.6622629582064766E-2</v>
      </c>
      <c r="BH146" s="28">
        <f>VAR(BE145:BE146)</f>
        <v>0.56013394500263136</v>
      </c>
    </row>
    <row r="147" spans="1:60" ht="15.6">
      <c r="A147">
        <v>11818</v>
      </c>
      <c r="B147">
        <v>530531</v>
      </c>
      <c r="C147" s="29">
        <v>39699</v>
      </c>
      <c r="D147" t="s">
        <v>1958</v>
      </c>
      <c r="E147">
        <v>2</v>
      </c>
      <c r="F147" s="56">
        <v>-65.801521210227705</v>
      </c>
      <c r="G147" s="56">
        <v>-9.2512956944525992</v>
      </c>
      <c r="H147" s="56">
        <f t="shared" si="77"/>
        <v>8.2088443453930893</v>
      </c>
      <c r="I147" s="60">
        <v>43.879947157814378</v>
      </c>
      <c r="J147" s="60">
        <v>-25.565121239413902</v>
      </c>
      <c r="K147" s="60">
        <v>11.614597857388024</v>
      </c>
      <c r="L147" s="60">
        <v>5.9267706898345009</v>
      </c>
      <c r="M147">
        <v>44.960327697799997</v>
      </c>
      <c r="N147">
        <v>-68.996963061700001</v>
      </c>
      <c r="O147" t="s">
        <v>2706</v>
      </c>
      <c r="P147" t="s">
        <v>2399</v>
      </c>
      <c r="Q147">
        <v>539.07875772</v>
      </c>
      <c r="R147" t="s">
        <v>2394</v>
      </c>
      <c r="Y147" s="1"/>
      <c r="Z147">
        <v>14764</v>
      </c>
      <c r="AA147">
        <v>554401</v>
      </c>
      <c r="AB147" s="29">
        <v>40046</v>
      </c>
      <c r="AC147" t="s">
        <v>1548</v>
      </c>
      <c r="AD147">
        <v>1</v>
      </c>
      <c r="AE147" s="56">
        <v>-29.147666877244831</v>
      </c>
      <c r="AF147" s="56">
        <v>-4.3487113872708134</v>
      </c>
      <c r="AG147" s="56">
        <f t="shared" ref="AG147:AG162" si="87">AE147-AF147*8</f>
        <v>5.6420242209216767</v>
      </c>
      <c r="AH147" s="57"/>
      <c r="AI147" s="57"/>
      <c r="AJ147" s="57"/>
      <c r="AK147" s="57"/>
      <c r="AL147">
        <v>37.291156758299998</v>
      </c>
      <c r="AM147">
        <v>-85.592889816799996</v>
      </c>
      <c r="AN147" t="s">
        <v>2607</v>
      </c>
      <c r="AO147" t="s">
        <v>2410</v>
      </c>
      <c r="AP147">
        <v>361.50102551600003</v>
      </c>
      <c r="AQ147" t="s">
        <v>2394</v>
      </c>
      <c r="AR147" s="32"/>
      <c r="AS147" s="32"/>
      <c r="AT147" s="32"/>
      <c r="AX147" t="s">
        <v>2707</v>
      </c>
      <c r="AY147" s="29">
        <v>40001</v>
      </c>
      <c r="AZ147" t="s">
        <v>2384</v>
      </c>
      <c r="BA147" t="s">
        <v>2708</v>
      </c>
      <c r="BB147">
        <v>552091</v>
      </c>
      <c r="BC147">
        <v>-104.12152278046553</v>
      </c>
      <c r="BD147">
        <v>-13.665690968400904</v>
      </c>
      <c r="BE147" s="28">
        <f t="shared" si="79"/>
        <v>5.2040049667417065</v>
      </c>
      <c r="BF147" s="32"/>
      <c r="BG147" s="32"/>
      <c r="BH147" s="32"/>
    </row>
    <row r="148" spans="1:60" ht="15.6">
      <c r="A148">
        <v>11818</v>
      </c>
      <c r="B148">
        <v>530631</v>
      </c>
      <c r="C148" s="29">
        <v>39699</v>
      </c>
      <c r="D148" t="s">
        <v>1958</v>
      </c>
      <c r="E148">
        <v>2</v>
      </c>
      <c r="F148" s="56">
        <v>-65.629772301335336</v>
      </c>
      <c r="G148" s="56">
        <v>-9.2911465526844434</v>
      </c>
      <c r="H148" s="56">
        <f t="shared" si="77"/>
        <v>8.6994001201402114</v>
      </c>
      <c r="I148" s="60">
        <v>40.968144977914861</v>
      </c>
      <c r="J148" s="60">
        <v>-27.143896571397033</v>
      </c>
      <c r="K148" s="60">
        <v>10.939300144566213</v>
      </c>
      <c r="L148" s="60">
        <v>9.2518208504323542</v>
      </c>
      <c r="M148">
        <v>44.960327697799997</v>
      </c>
      <c r="N148">
        <v>-68.996963061700001</v>
      </c>
      <c r="O148" t="s">
        <v>2706</v>
      </c>
      <c r="P148" t="s">
        <v>2399</v>
      </c>
      <c r="Q148">
        <v>539.07875772</v>
      </c>
      <c r="R148" t="s">
        <v>2394</v>
      </c>
      <c r="S148" s="32">
        <f>VAR(F147:F148)</f>
        <v>1.4748843852859546E-2</v>
      </c>
      <c r="T148" s="32">
        <f>VAR(G147:G148)</f>
        <v>7.940454509072723E-4</v>
      </c>
      <c r="U148" s="32">
        <f>VAR(H147:H148)</f>
        <v>0.12032248406887459</v>
      </c>
      <c r="V148">
        <f>VAR(J147:J148)</f>
        <v>1.2462657744392227</v>
      </c>
      <c r="W148">
        <f>VAR(L147:L148)</f>
        <v>5.5279792852459195</v>
      </c>
      <c r="Y148" s="1"/>
      <c r="Z148">
        <v>14765</v>
      </c>
      <c r="AA148">
        <v>544611</v>
      </c>
      <c r="AB148" s="29">
        <v>40072</v>
      </c>
      <c r="AC148" t="s">
        <v>1548</v>
      </c>
      <c r="AD148">
        <v>2</v>
      </c>
      <c r="AE148" s="56">
        <v>-27.1229044697624</v>
      </c>
      <c r="AF148" s="56">
        <v>-4.1280098463466102</v>
      </c>
      <c r="AG148" s="56">
        <f t="shared" si="87"/>
        <v>5.9011743010104816</v>
      </c>
      <c r="AH148" s="60">
        <v>35.794965164644495</v>
      </c>
      <c r="AI148" s="60">
        <v>-26.346172526609241</v>
      </c>
      <c r="AJ148" s="60">
        <v>10.432567688838875</v>
      </c>
      <c r="AK148" s="60">
        <v>5.4335344732364899</v>
      </c>
      <c r="AL148">
        <v>37.291156758299998</v>
      </c>
      <c r="AM148">
        <v>-85.592889816799996</v>
      </c>
      <c r="AN148" t="s">
        <v>2607</v>
      </c>
      <c r="AO148" t="s">
        <v>2410</v>
      </c>
      <c r="AP148">
        <v>361.50102551600003</v>
      </c>
      <c r="AQ148" t="s">
        <v>2394</v>
      </c>
      <c r="AR148" s="32">
        <f>VAR(AE147:AE148)</f>
        <v>2.0498314033770244</v>
      </c>
      <c r="AS148" s="32">
        <f t="shared" ref="AS148:AT148" si="88">VAR(AF147:AF148)</f>
        <v>2.4354585083158881E-2</v>
      </c>
      <c r="AT148" s="32">
        <f t="shared" si="88"/>
        <v>3.3579382005016999E-2</v>
      </c>
      <c r="AX148" t="s">
        <v>2709</v>
      </c>
      <c r="AY148" s="29">
        <v>40001</v>
      </c>
      <c r="AZ148" t="s">
        <v>2384</v>
      </c>
      <c r="BA148" t="s">
        <v>2708</v>
      </c>
      <c r="BB148">
        <v>552091</v>
      </c>
      <c r="BC148">
        <v>-103.98523238242075</v>
      </c>
      <c r="BD148">
        <v>-13.685963113980256</v>
      </c>
      <c r="BE148" s="28">
        <f t="shared" si="79"/>
        <v>5.5024725294212971</v>
      </c>
      <c r="BF148" s="32">
        <f>VAR(BC147:BC148)</f>
        <v>9.2875362996020505E-3</v>
      </c>
      <c r="BG148" s="32">
        <f>VAR(BD147:BD148)</f>
        <v>2.054799431952109E-4</v>
      </c>
      <c r="BH148" s="32">
        <f>VAR(BE147:BE148)</f>
        <v>4.4541442985947644E-2</v>
      </c>
    </row>
    <row r="149" spans="1:60" s="28" customFormat="1" ht="15.6">
      <c r="A149" s="28">
        <v>11836</v>
      </c>
      <c r="B149" s="28">
        <v>526871</v>
      </c>
      <c r="C149" s="46">
        <v>39702</v>
      </c>
      <c r="D149" s="28" t="s">
        <v>2054</v>
      </c>
      <c r="E149" s="28">
        <v>2</v>
      </c>
      <c r="F149" s="47">
        <v>-82.74640613487982</v>
      </c>
      <c r="G149" s="47">
        <v>-11.548181991584693</v>
      </c>
      <c r="H149" s="47">
        <f t="shared" si="77"/>
        <v>9.6390497977977248</v>
      </c>
      <c r="I149" s="48"/>
      <c r="J149" s="48"/>
      <c r="K149" s="48"/>
      <c r="L149" s="48"/>
      <c r="M149" s="28">
        <v>47.131826785299999</v>
      </c>
      <c r="N149" s="28">
        <v>-67.898101285199999</v>
      </c>
      <c r="O149" s="28" t="s">
        <v>2710</v>
      </c>
      <c r="P149" s="28" t="s">
        <v>2421</v>
      </c>
      <c r="Q149" s="28">
        <v>157.788654267</v>
      </c>
      <c r="R149" s="28" t="s">
        <v>2394</v>
      </c>
      <c r="Y149" s="49"/>
      <c r="Z149" s="28">
        <v>13963</v>
      </c>
      <c r="AA149" s="28">
        <v>551681</v>
      </c>
      <c r="AB149" s="46">
        <v>39984</v>
      </c>
      <c r="AC149" s="28" t="s">
        <v>1376</v>
      </c>
      <c r="AD149" s="28">
        <v>1</v>
      </c>
      <c r="AE149" s="47">
        <v>-21.279331258520475</v>
      </c>
      <c r="AF149" s="47">
        <v>-4.3655305922452401</v>
      </c>
      <c r="AG149" s="47">
        <f t="shared" si="87"/>
        <v>13.644913479441446</v>
      </c>
      <c r="AH149" s="59">
        <v>44.112200795286945</v>
      </c>
      <c r="AI149" s="59">
        <v>-32.235014026721259</v>
      </c>
      <c r="AJ149" s="59">
        <v>11.189430371972415</v>
      </c>
      <c r="AK149" s="59">
        <v>7.9672394543126872</v>
      </c>
      <c r="AL149" s="28">
        <v>30.951772535100002</v>
      </c>
      <c r="AM149" s="28">
        <v>-90.689890840800004</v>
      </c>
      <c r="AN149" s="28" t="s">
        <v>2404</v>
      </c>
      <c r="AO149" s="28" t="s">
        <v>2381</v>
      </c>
      <c r="AP149" s="28">
        <v>2807.8382605000002</v>
      </c>
      <c r="AQ149" s="28" t="s">
        <v>2382</v>
      </c>
      <c r="AX149" s="28" t="s">
        <v>2711</v>
      </c>
      <c r="AY149" s="46">
        <v>40001</v>
      </c>
      <c r="AZ149" s="28" t="s">
        <v>2384</v>
      </c>
      <c r="BA149" s="28" t="s">
        <v>2712</v>
      </c>
      <c r="BB149" s="28">
        <v>542821</v>
      </c>
      <c r="BC149" s="28">
        <v>-119.65052127976749</v>
      </c>
      <c r="BD149" s="28">
        <v>-16.047448405880164</v>
      </c>
      <c r="BE149" s="28">
        <f t="shared" si="79"/>
        <v>8.7290659672738258</v>
      </c>
    </row>
    <row r="150" spans="1:60" s="28" customFormat="1" ht="15.6">
      <c r="A150" s="28">
        <v>11836</v>
      </c>
      <c r="B150" s="28">
        <v>527081</v>
      </c>
      <c r="C150" s="46">
        <v>39702</v>
      </c>
      <c r="D150" s="28" t="s">
        <v>2054</v>
      </c>
      <c r="E150" s="28">
        <v>2</v>
      </c>
      <c r="F150" s="47">
        <v>-82.61000410446718</v>
      </c>
      <c r="G150" s="47">
        <v>-11.580528281534995</v>
      </c>
      <c r="H150" s="47">
        <f t="shared" si="77"/>
        <v>10.034222147812784</v>
      </c>
      <c r="I150" s="50">
        <v>22.419738986053883</v>
      </c>
      <c r="J150" s="50">
        <v>-23.636623256706248</v>
      </c>
      <c r="K150" s="50">
        <v>5.972456794683044</v>
      </c>
      <c r="L150" s="50">
        <v>6.3564007726731182</v>
      </c>
      <c r="M150" s="28">
        <v>47.131826785299999</v>
      </c>
      <c r="N150" s="28">
        <v>-67.898101285199999</v>
      </c>
      <c r="O150" s="28" t="s">
        <v>2710</v>
      </c>
      <c r="P150" s="28" t="s">
        <v>2421</v>
      </c>
      <c r="Q150" s="28">
        <v>157.788654267</v>
      </c>
      <c r="R150" s="28" t="s">
        <v>2394</v>
      </c>
      <c r="S150" s="28">
        <f>VAR(F149:F150)</f>
        <v>9.3027569503453672E-3</v>
      </c>
      <c r="T150" s="28">
        <f>VAR(G149:G150)</f>
        <v>5.2314123677451771E-4</v>
      </c>
      <c r="U150" s="28">
        <f>VAR(H149:H150)</f>
        <v>7.8080593108212248E-2</v>
      </c>
      <c r="Y150" s="49"/>
      <c r="Z150" s="28">
        <v>13964</v>
      </c>
      <c r="AA150" s="28">
        <v>543351</v>
      </c>
      <c r="AB150" s="46">
        <v>40009</v>
      </c>
      <c r="AC150" s="28" t="s">
        <v>1376</v>
      </c>
      <c r="AD150" s="28">
        <v>2</v>
      </c>
      <c r="AE150" s="47">
        <v>-20.828673955831064</v>
      </c>
      <c r="AF150" s="47">
        <v>-3.6194264071875608</v>
      </c>
      <c r="AG150" s="47">
        <f t="shared" si="87"/>
        <v>8.1267373016694222</v>
      </c>
      <c r="AH150" s="59">
        <v>35.519252470212173</v>
      </c>
      <c r="AI150" s="59">
        <v>-33.250922606468521</v>
      </c>
      <c r="AJ150" s="59">
        <v>8.1136981953757878</v>
      </c>
      <c r="AK150" s="59">
        <v>8.4789290302441209</v>
      </c>
      <c r="AL150" s="28">
        <v>30.951772535100002</v>
      </c>
      <c r="AM150" s="28">
        <v>-90.689890840800004</v>
      </c>
      <c r="AN150" s="28" t="s">
        <v>2404</v>
      </c>
      <c r="AO150" s="28" t="s">
        <v>2381</v>
      </c>
      <c r="AP150" s="28">
        <v>2807.8382605000002</v>
      </c>
      <c r="AQ150" s="28" t="s">
        <v>2382</v>
      </c>
      <c r="AR150" s="28">
        <f>VAR(AE149:AE150)</f>
        <v>0.10154600223364768</v>
      </c>
      <c r="AS150" s="28">
        <f t="shared" ref="AS150:AT150" si="89">VAR(AF149:AF150)</f>
        <v>0.27833572748029184</v>
      </c>
      <c r="AT150" s="28">
        <f t="shared" si="89"/>
        <v>15.225134164465317</v>
      </c>
      <c r="AU150" s="28">
        <f>VAR(AI149:AI150)</f>
        <v>0.51603512120204886</v>
      </c>
      <c r="AV150" s="28">
        <f>VAR(AK149:AK150)</f>
        <v>0.13091311105844522</v>
      </c>
      <c r="AX150" s="28" t="s">
        <v>2713</v>
      </c>
      <c r="AY150" s="46">
        <v>40001</v>
      </c>
      <c r="AZ150" s="28" t="s">
        <v>2384</v>
      </c>
      <c r="BA150" s="28" t="s">
        <v>2712</v>
      </c>
      <c r="BB150" s="28">
        <v>542821</v>
      </c>
      <c r="BC150" s="28">
        <v>-119.70698704240885</v>
      </c>
      <c r="BD150" s="28">
        <v>-15.980617937278524</v>
      </c>
      <c r="BE150" s="28">
        <f t="shared" si="79"/>
        <v>8.1379564558193351</v>
      </c>
      <c r="BF150" s="28">
        <f>VAR(BC149:BC150)</f>
        <v>1.5941911753355573E-3</v>
      </c>
      <c r="BG150" s="28">
        <f>VAR(BD149:BD150)</f>
        <v>2.2331557667574315E-3</v>
      </c>
      <c r="BH150" s="28">
        <f>VAR(BE149:BE150)</f>
        <v>0.17470522726598331</v>
      </c>
    </row>
    <row r="151" spans="1:60" ht="15.6">
      <c r="A151">
        <v>14089</v>
      </c>
      <c r="B151">
        <v>544061</v>
      </c>
      <c r="C151" s="29">
        <v>40021</v>
      </c>
      <c r="D151" t="s">
        <v>1813</v>
      </c>
      <c r="E151">
        <v>2</v>
      </c>
      <c r="F151" s="56">
        <v>-60.022414373691127</v>
      </c>
      <c r="G151" s="56">
        <v>-8.968775287247043</v>
      </c>
      <c r="H151" s="56">
        <f t="shared" si="77"/>
        <v>11.727787924285217</v>
      </c>
      <c r="I151" s="58">
        <v>40.125263689220432</v>
      </c>
      <c r="J151" s="58">
        <v>-30.390850655491668</v>
      </c>
      <c r="K151" s="58">
        <v>11.17360121596122</v>
      </c>
      <c r="L151" s="58">
        <v>7.1183975128074577</v>
      </c>
      <c r="M151">
        <v>42.4372842346</v>
      </c>
      <c r="N151">
        <v>-85.121220731299999</v>
      </c>
      <c r="O151" t="s">
        <v>2714</v>
      </c>
      <c r="P151" t="s">
        <v>2405</v>
      </c>
      <c r="Q151">
        <v>1733.8226762700001</v>
      </c>
      <c r="R151" t="s">
        <v>2382</v>
      </c>
      <c r="Y151" s="1"/>
      <c r="Z151">
        <v>10060</v>
      </c>
      <c r="AA151">
        <v>526611</v>
      </c>
      <c r="AB151" s="29">
        <v>39645</v>
      </c>
      <c r="AC151" t="s">
        <v>1329</v>
      </c>
      <c r="AD151">
        <v>1</v>
      </c>
      <c r="AE151" s="56">
        <v>-18.537121967274604</v>
      </c>
      <c r="AF151" s="56">
        <v>-2.7780730059642211</v>
      </c>
      <c r="AG151" s="56">
        <f t="shared" si="87"/>
        <v>3.6874620804391647</v>
      </c>
      <c r="AH151" s="58">
        <v>42.668681268171675</v>
      </c>
      <c r="AI151" s="58">
        <v>-27.293478362898302</v>
      </c>
      <c r="AJ151" s="58">
        <v>11.96414293478389</v>
      </c>
      <c r="AK151" s="58">
        <v>8.4110581538833991</v>
      </c>
      <c r="AL151">
        <v>32.974801571699999</v>
      </c>
      <c r="AM151">
        <v>-92.076439678499995</v>
      </c>
      <c r="AN151" t="s">
        <v>2653</v>
      </c>
      <c r="AO151" t="s">
        <v>2393</v>
      </c>
      <c r="AP151">
        <v>161.73045539099999</v>
      </c>
      <c r="AQ151" t="s">
        <v>2394</v>
      </c>
      <c r="AR151" s="32"/>
      <c r="AS151" s="32"/>
      <c r="AT151" s="32"/>
      <c r="AX151" t="s">
        <v>2715</v>
      </c>
      <c r="AY151" s="29">
        <v>39972</v>
      </c>
      <c r="AZ151" t="s">
        <v>2384</v>
      </c>
      <c r="BA151" t="s">
        <v>2716</v>
      </c>
      <c r="BB151">
        <v>551841</v>
      </c>
      <c r="BC151">
        <v>-95.327060158042002</v>
      </c>
      <c r="BD151">
        <v>-13.138475683781644</v>
      </c>
      <c r="BE151" s="28">
        <f t="shared" si="79"/>
        <v>9.7807453122111525</v>
      </c>
      <c r="BF151" s="32"/>
      <c r="BG151" s="32"/>
      <c r="BH151" s="32"/>
    </row>
    <row r="152" spans="1:60" ht="15.6">
      <c r="A152">
        <v>14089</v>
      </c>
      <c r="B152">
        <v>550911</v>
      </c>
      <c r="C152" s="29">
        <v>40021</v>
      </c>
      <c r="D152" t="s">
        <v>1813</v>
      </c>
      <c r="E152">
        <v>2</v>
      </c>
      <c r="F152" s="56">
        <v>-59.946454703287039</v>
      </c>
      <c r="G152" s="56">
        <v>-9.0429805406968899</v>
      </c>
      <c r="H152" s="56">
        <f t="shared" si="77"/>
        <v>12.397389622288081</v>
      </c>
      <c r="I152" s="58">
        <v>44.989976701295134</v>
      </c>
      <c r="J152" s="58">
        <v>-28.647288768910126</v>
      </c>
      <c r="K152" s="58">
        <v>12.822009151807428</v>
      </c>
      <c r="L152" s="58">
        <v>7.6275700576367074</v>
      </c>
      <c r="M152">
        <v>42.4372842346</v>
      </c>
      <c r="N152">
        <v>-85.121220731299999</v>
      </c>
      <c r="O152" t="s">
        <v>2714</v>
      </c>
      <c r="P152" t="s">
        <v>2405</v>
      </c>
      <c r="Q152">
        <v>1733.8226762700001</v>
      </c>
      <c r="R152" t="s">
        <v>2382</v>
      </c>
      <c r="S152" s="32">
        <f>VAR(F151:F152)</f>
        <v>2.8849357639489019E-3</v>
      </c>
      <c r="T152" s="32">
        <f>VAR(G151:G152)</f>
        <v>2.7532098197780124E-3</v>
      </c>
      <c r="U152" s="32">
        <f>VAR(H151:H152)</f>
        <v>0.22418321698415969</v>
      </c>
      <c r="V152">
        <f>VAR(J151:J152)</f>
        <v>1.5200040261698931</v>
      </c>
      <c r="W152">
        <f>VAR(L151:L152)</f>
        <v>0.12962834020394715</v>
      </c>
      <c r="Y152" s="1"/>
      <c r="Z152">
        <v>12368</v>
      </c>
      <c r="AA152">
        <v>523631</v>
      </c>
      <c r="AB152" s="29">
        <v>39666</v>
      </c>
      <c r="AC152" t="s">
        <v>1329</v>
      </c>
      <c r="AD152">
        <v>2</v>
      </c>
      <c r="AE152" s="56">
        <v>-17.871570013880287</v>
      </c>
      <c r="AF152" s="56">
        <v>-2.9705736370675786</v>
      </c>
      <c r="AG152" s="56">
        <f t="shared" si="87"/>
        <v>5.8930190826603415</v>
      </c>
      <c r="AH152" s="57"/>
      <c r="AI152" s="57"/>
      <c r="AJ152" s="57"/>
      <c r="AK152" s="57"/>
      <c r="AL152">
        <v>32.974801571699999</v>
      </c>
      <c r="AM152">
        <v>-92.076439678499995</v>
      </c>
      <c r="AN152" t="s">
        <v>2653</v>
      </c>
      <c r="AO152" t="s">
        <v>2393</v>
      </c>
      <c r="AP152">
        <v>161.73045539099999</v>
      </c>
      <c r="AQ152" t="s">
        <v>2394</v>
      </c>
      <c r="AR152" s="32">
        <f>VAR(AE151:AE152)</f>
        <v>0.22147970133349559</v>
      </c>
      <c r="AS152" s="32">
        <f t="shared" ref="AS152:AT152" si="90">VAR(AF151:AF152)</f>
        <v>1.8528246487595455E-2</v>
      </c>
      <c r="AT152" s="32">
        <f t="shared" si="90"/>
        <v>2.4322408450234292</v>
      </c>
      <c r="AX152" t="s">
        <v>2717</v>
      </c>
      <c r="AY152" s="29">
        <v>39972</v>
      </c>
      <c r="AZ152" t="s">
        <v>2384</v>
      </c>
      <c r="BA152" t="s">
        <v>2716</v>
      </c>
      <c r="BB152">
        <v>551841</v>
      </c>
      <c r="BC152">
        <v>-95.489131451405299</v>
      </c>
      <c r="BD152">
        <v>-13.143231829135793</v>
      </c>
      <c r="BE152" s="28">
        <f t="shared" si="79"/>
        <v>9.6567231816810448</v>
      </c>
      <c r="BF152" s="32">
        <f>VAR(BC151:BC152)</f>
        <v>1.3133552066225986E-2</v>
      </c>
      <c r="BG152" s="32">
        <f>VAR(BD151:BD152)</f>
        <v>1.1310459314895131E-5</v>
      </c>
      <c r="BH152" s="32">
        <f>VAR(BE151:BE152)</f>
        <v>7.6907444306135346E-3</v>
      </c>
    </row>
    <row r="153" spans="1:60" s="28" customFormat="1" ht="15.6">
      <c r="A153" s="28">
        <v>13646</v>
      </c>
      <c r="B153" s="28">
        <v>544691</v>
      </c>
      <c r="C153" s="46">
        <v>40029</v>
      </c>
      <c r="D153" s="28" t="s">
        <v>1649</v>
      </c>
      <c r="E153" s="28">
        <v>2</v>
      </c>
      <c r="F153" s="47">
        <v>-66.178115111561468</v>
      </c>
      <c r="G153" s="47">
        <v>-9.3247860096938862</v>
      </c>
      <c r="H153" s="47">
        <f t="shared" si="77"/>
        <v>8.4201729659896216</v>
      </c>
      <c r="I153" s="59">
        <v>34.099463115695372</v>
      </c>
      <c r="J153" s="59">
        <v>-29.056246819495488</v>
      </c>
      <c r="K153" s="59">
        <v>9.2831594958947026</v>
      </c>
      <c r="L153" s="59">
        <v>5.3413561962268696</v>
      </c>
      <c r="M153" s="28">
        <v>43.770794233099998</v>
      </c>
      <c r="N153" s="28">
        <v>-85.978601385700003</v>
      </c>
      <c r="O153" s="28" t="s">
        <v>2718</v>
      </c>
      <c r="P153" s="28" t="s">
        <v>2405</v>
      </c>
      <c r="Q153" s="28">
        <v>1733.8226762700001</v>
      </c>
      <c r="R153" s="28" t="s">
        <v>2382</v>
      </c>
      <c r="Y153" s="49"/>
      <c r="Z153" s="28">
        <v>13971</v>
      </c>
      <c r="AA153" s="28">
        <v>543311</v>
      </c>
      <c r="AB153" s="46">
        <v>39987</v>
      </c>
      <c r="AC153" s="28" t="s">
        <v>1933</v>
      </c>
      <c r="AD153" s="28">
        <v>1</v>
      </c>
      <c r="AE153" s="47">
        <v>-17.120921377947258</v>
      </c>
      <c r="AF153" s="47">
        <v>-3.3172470785545936</v>
      </c>
      <c r="AG153" s="47">
        <f t="shared" si="87"/>
        <v>9.41705525048949</v>
      </c>
      <c r="AH153" s="59">
        <v>40.867427333053712</v>
      </c>
      <c r="AI153" s="59">
        <v>-25.241843591426637</v>
      </c>
      <c r="AJ153" s="59">
        <v>11.859288030562624</v>
      </c>
      <c r="AK153" s="59">
        <v>7.5729368533786499</v>
      </c>
      <c r="AL153" s="28">
        <v>30.328478246</v>
      </c>
      <c r="AM153" s="28">
        <v>-90.843821332999994</v>
      </c>
      <c r="AN153" s="28" t="s">
        <v>2657</v>
      </c>
      <c r="AO153" s="28" t="s">
        <v>2421</v>
      </c>
      <c r="AP153" s="28">
        <v>228.602157138</v>
      </c>
      <c r="AQ153" s="28" t="s">
        <v>2394</v>
      </c>
      <c r="AX153" s="61" t="s">
        <v>2719</v>
      </c>
      <c r="AY153" s="46">
        <v>40003</v>
      </c>
      <c r="AZ153" s="28" t="s">
        <v>2384</v>
      </c>
      <c r="BA153" s="28" t="s">
        <v>2720</v>
      </c>
      <c r="BB153" s="28">
        <v>531721</v>
      </c>
      <c r="BC153" s="28">
        <v>-30.950520362850952</v>
      </c>
      <c r="BD153" s="28">
        <v>-5.4783116121756761</v>
      </c>
      <c r="BE153" s="28">
        <f t="shared" si="79"/>
        <v>12.875972534554457</v>
      </c>
    </row>
    <row r="154" spans="1:60" s="28" customFormat="1" ht="15.6">
      <c r="A154" s="28">
        <v>13646</v>
      </c>
      <c r="B154" s="28">
        <v>553081</v>
      </c>
      <c r="C154" s="46">
        <v>40029</v>
      </c>
      <c r="D154" s="28" t="s">
        <v>1649</v>
      </c>
      <c r="E154" s="28">
        <v>2</v>
      </c>
      <c r="F154" s="47">
        <v>-66.188218015532797</v>
      </c>
      <c r="G154" s="47">
        <v>-9.3033880272545364</v>
      </c>
      <c r="H154" s="47">
        <f t="shared" si="77"/>
        <v>8.2388862025034939</v>
      </c>
      <c r="I154" s="59">
        <v>44.526149115582889</v>
      </c>
      <c r="J154" s="59">
        <v>-28.170012471942616</v>
      </c>
      <c r="K154" s="59">
        <v>12.553887929485503</v>
      </c>
      <c r="L154" s="59">
        <v>5.6466618602586731</v>
      </c>
      <c r="M154" s="28">
        <v>43.770794233099998</v>
      </c>
      <c r="N154" s="28">
        <v>-85.978601385700003</v>
      </c>
      <c r="O154" s="28" t="s">
        <v>2718</v>
      </c>
      <c r="P154" s="28" t="s">
        <v>2405</v>
      </c>
      <c r="Q154" s="28">
        <v>1733.8226762700001</v>
      </c>
      <c r="R154" s="28" t="s">
        <v>2382</v>
      </c>
      <c r="S154" s="28">
        <f>VAR(F153:F154)</f>
        <v>5.1034334326953945E-5</v>
      </c>
      <c r="T154" s="28">
        <f>VAR(G153:G154)</f>
        <v>2.2893682623736038E-4</v>
      </c>
      <c r="U154" s="28">
        <f>VAR(H153:H154)</f>
        <v>1.6432445307637603E-2</v>
      </c>
      <c r="V154">
        <f>VAR(J153:J154)</f>
        <v>0.39270565939123214</v>
      </c>
      <c r="W154">
        <f>VAR(L153:L154)</f>
        <v>4.6605774244950229E-2</v>
      </c>
      <c r="Y154" s="49"/>
      <c r="Z154" s="28">
        <v>13972</v>
      </c>
      <c r="AA154" s="28">
        <v>543321</v>
      </c>
      <c r="AB154" s="46">
        <v>40008</v>
      </c>
      <c r="AC154" s="28" t="s">
        <v>1933</v>
      </c>
      <c r="AD154" s="28">
        <v>2</v>
      </c>
      <c r="AE154" s="47">
        <v>-16.06873126305841</v>
      </c>
      <c r="AF154" s="47">
        <v>-3.1102954520953645</v>
      </c>
      <c r="AG154" s="47">
        <f t="shared" si="87"/>
        <v>8.8136323537045058</v>
      </c>
      <c r="AH154" s="59">
        <v>39.803743929647361</v>
      </c>
      <c r="AI154" s="59">
        <v>-24.899069352209018</v>
      </c>
      <c r="AJ154" s="59">
        <v>12.713551549502922</v>
      </c>
      <c r="AK154" s="59">
        <v>8.6543436451941425</v>
      </c>
      <c r="AL154" s="28">
        <v>30.328478246</v>
      </c>
      <c r="AM154" s="28">
        <v>-90.843821332999994</v>
      </c>
      <c r="AN154" s="28" t="s">
        <v>2657</v>
      </c>
      <c r="AO154" s="28" t="s">
        <v>2421</v>
      </c>
      <c r="AP154" s="28">
        <v>228.602157138</v>
      </c>
      <c r="AQ154" s="28" t="s">
        <v>2394</v>
      </c>
      <c r="AR154" s="28">
        <f>VAR(AE153:AE154)</f>
        <v>0.55355201893490369</v>
      </c>
      <c r="AS154" s="28">
        <f t="shared" ref="AS154:AT154" si="91">VAR(AF153:AF154)</f>
        <v>2.1414487847060133E-2</v>
      </c>
      <c r="AT154" s="28">
        <f t="shared" si="91"/>
        <v>0.18205959618219084</v>
      </c>
      <c r="AU154" s="28">
        <f>VAR(AI153:AI154)</f>
        <v>5.8747089535608581E-2</v>
      </c>
      <c r="AV154" s="28">
        <f>VAR(AK153:AK154)</f>
        <v>0.58472032469233803</v>
      </c>
      <c r="AX154" s="61" t="s">
        <v>2721</v>
      </c>
      <c r="AY154" s="46">
        <v>40003</v>
      </c>
      <c r="AZ154" s="28" t="s">
        <v>2384</v>
      </c>
      <c r="BA154" s="28" t="s">
        <v>2720</v>
      </c>
      <c r="BB154" s="28">
        <v>531721</v>
      </c>
      <c r="BC154" s="28">
        <v>-30.543463377131317</v>
      </c>
      <c r="BD154" s="28">
        <v>-5.3707185853529111</v>
      </c>
      <c r="BE154" s="28">
        <f t="shared" si="79"/>
        <v>12.422285305691972</v>
      </c>
      <c r="BF154" s="28">
        <f>VAR(BC153:BC154)</f>
        <v>8.284769481157743E-2</v>
      </c>
      <c r="BG154" s="28">
        <f>VAR(BD153:BD154)</f>
        <v>5.7881297104421092E-3</v>
      </c>
      <c r="BH154" s="28">
        <f>VAR(BE153:BE154)</f>
        <v>0.10291605081646038</v>
      </c>
    </row>
    <row r="155" spans="1:60" ht="15.6">
      <c r="A155">
        <v>11201</v>
      </c>
      <c r="B155">
        <v>528301</v>
      </c>
      <c r="C155" s="29">
        <v>39639</v>
      </c>
      <c r="D155" t="s">
        <v>2032</v>
      </c>
      <c r="E155">
        <v>1</v>
      </c>
      <c r="F155" s="56">
        <v>-51.837702199831405</v>
      </c>
      <c r="G155" s="56">
        <v>-7.625059569775587</v>
      </c>
      <c r="H155" s="56">
        <f t="shared" si="77"/>
        <v>9.1627743583732908</v>
      </c>
      <c r="I155" s="58">
        <v>40.700489394381613</v>
      </c>
      <c r="J155" s="58">
        <v>-28.148294678931677</v>
      </c>
      <c r="K155" s="58">
        <v>10.615488479194003</v>
      </c>
      <c r="L155" s="58">
        <v>10.059831471551629</v>
      </c>
      <c r="M155">
        <v>43.056310517699998</v>
      </c>
      <c r="N155">
        <v>-85.594205995199999</v>
      </c>
      <c r="O155" t="s">
        <v>2722</v>
      </c>
      <c r="P155" t="s">
        <v>2421</v>
      </c>
      <c r="Q155">
        <v>58.921961171900001</v>
      </c>
      <c r="R155" t="s">
        <v>2394</v>
      </c>
      <c r="Y155" s="1"/>
      <c r="Z155">
        <v>11718</v>
      </c>
      <c r="AA155">
        <v>530201</v>
      </c>
      <c r="AB155" s="29">
        <v>39640</v>
      </c>
      <c r="AC155" t="s">
        <v>2031</v>
      </c>
      <c r="AD155">
        <v>1</v>
      </c>
      <c r="AE155" s="56">
        <v>-47.755395277296408</v>
      </c>
      <c r="AF155" s="56">
        <v>-7.3441680774320632</v>
      </c>
      <c r="AG155" s="56">
        <f t="shared" si="87"/>
        <v>10.997949342160098</v>
      </c>
      <c r="AH155" s="60">
        <v>43.676985863173684</v>
      </c>
      <c r="AI155" s="60">
        <v>-28.715331300384641</v>
      </c>
      <c r="AJ155" s="60">
        <v>11.087173415283457</v>
      </c>
      <c r="AK155" s="60">
        <v>10.681945727682315</v>
      </c>
      <c r="AL155">
        <v>42.090498534699996</v>
      </c>
      <c r="AM155">
        <v>-71.297599533300001</v>
      </c>
      <c r="AN155" t="s">
        <v>2663</v>
      </c>
      <c r="AO155" t="s">
        <v>2381</v>
      </c>
      <c r="AP155">
        <v>729.70282146</v>
      </c>
      <c r="AQ155" t="s">
        <v>2382</v>
      </c>
      <c r="AR155" s="32"/>
      <c r="AS155" s="32"/>
      <c r="AT155" s="32"/>
      <c r="AX155" t="s">
        <v>2723</v>
      </c>
      <c r="AY155" s="29">
        <v>40002</v>
      </c>
      <c r="AZ155" t="s">
        <v>2384</v>
      </c>
      <c r="BA155" t="s">
        <v>2724</v>
      </c>
      <c r="BB155">
        <v>541331</v>
      </c>
      <c r="BC155">
        <v>-38.275887610573989</v>
      </c>
      <c r="BD155">
        <v>-6.2185980283033793</v>
      </c>
      <c r="BE155" s="28">
        <f t="shared" si="79"/>
        <v>11.472896615853045</v>
      </c>
      <c r="BF155" s="32"/>
      <c r="BG155" s="32"/>
      <c r="BH155" s="32"/>
    </row>
    <row r="156" spans="1:60" ht="15.6">
      <c r="A156">
        <v>11201</v>
      </c>
      <c r="B156">
        <v>532601</v>
      </c>
      <c r="C156" s="29">
        <v>39639</v>
      </c>
      <c r="D156" t="s">
        <v>2032</v>
      </c>
      <c r="E156">
        <v>1</v>
      </c>
      <c r="F156" s="56">
        <v>-51.920013124857768</v>
      </c>
      <c r="G156" s="56">
        <v>-7.651344022229889</v>
      </c>
      <c r="H156" s="56">
        <f t="shared" si="77"/>
        <v>9.2907390529813441</v>
      </c>
      <c r="I156" s="58">
        <v>42.186147295464608</v>
      </c>
      <c r="J156" s="58">
        <v>-27.785031351104724</v>
      </c>
      <c r="K156" s="58">
        <v>12.110580917260169</v>
      </c>
      <c r="L156" s="58">
        <v>9.8024924909580022</v>
      </c>
      <c r="M156">
        <v>43.056310517699998</v>
      </c>
      <c r="N156">
        <v>-85.594205995199999</v>
      </c>
      <c r="O156" t="s">
        <v>2722</v>
      </c>
      <c r="P156" t="s">
        <v>2421</v>
      </c>
      <c r="Q156">
        <v>58.921961171900001</v>
      </c>
      <c r="R156" t="s">
        <v>2394</v>
      </c>
      <c r="S156" s="32">
        <f>VAR(F155:F156)</f>
        <v>3.3875441893477529E-3</v>
      </c>
      <c r="T156" s="32">
        <f>VAR(G155:G156)</f>
        <v>3.4543622041123117E-4</v>
      </c>
      <c r="U156" s="32">
        <f>VAR(H155:H156)</f>
        <v>8.1874815330661675E-3</v>
      </c>
      <c r="V156">
        <f>VAR(J155:J156)</f>
        <v>6.5980122671956173E-2</v>
      </c>
      <c r="W156">
        <f>VAR(L155:L156)</f>
        <v>3.3111675466483463E-2</v>
      </c>
      <c r="Y156" s="1"/>
      <c r="Z156">
        <v>11719</v>
      </c>
      <c r="AA156">
        <v>535031</v>
      </c>
      <c r="AB156" s="29">
        <v>39737</v>
      </c>
      <c r="AC156" t="s">
        <v>2031</v>
      </c>
      <c r="AD156">
        <v>2</v>
      </c>
      <c r="AE156" s="56">
        <v>-46.395711202512281</v>
      </c>
      <c r="AF156" s="56">
        <v>-7.3933609351980083</v>
      </c>
      <c r="AG156" s="56">
        <f t="shared" si="87"/>
        <v>12.751176279071785</v>
      </c>
      <c r="AH156" s="60">
        <v>46.603455290362135</v>
      </c>
      <c r="AI156" s="60">
        <v>-29.406466008002965</v>
      </c>
      <c r="AJ156" s="60">
        <v>11.902401815962998</v>
      </c>
      <c r="AK156" s="60">
        <v>8.7471513200020414</v>
      </c>
      <c r="AL156">
        <v>42.090498534699996</v>
      </c>
      <c r="AM156">
        <v>-71.297599533300001</v>
      </c>
      <c r="AN156" t="s">
        <v>2663</v>
      </c>
      <c r="AO156" t="s">
        <v>2381</v>
      </c>
      <c r="AP156">
        <v>729.70282146</v>
      </c>
      <c r="AQ156" t="s">
        <v>2382</v>
      </c>
      <c r="AR156" s="32">
        <f>VAR(AE155:AE156)</f>
        <v>0.92437039161078371</v>
      </c>
      <c r="AS156" s="32">
        <f t="shared" ref="AS156:AT156" si="92">VAR(AF155:AF156)</f>
        <v>1.2099686275902509E-3</v>
      </c>
      <c r="AT156" s="32">
        <f t="shared" si="92"/>
        <v>1.5369023461563691</v>
      </c>
      <c r="AU156" s="28">
        <f>VAR(AI155:AI156)</f>
        <v>0.23883359203733362</v>
      </c>
      <c r="AV156" s="28">
        <f>VAR(AK155:AK156)</f>
        <v>1.8717146999954304</v>
      </c>
      <c r="AX156" t="s">
        <v>2725</v>
      </c>
      <c r="AY156" s="29">
        <v>40002</v>
      </c>
      <c r="AZ156" t="s">
        <v>2384</v>
      </c>
      <c r="BA156" t="s">
        <v>2724</v>
      </c>
      <c r="BB156">
        <v>541331</v>
      </c>
      <c r="BC156">
        <v>-38.410437713322601</v>
      </c>
      <c r="BD156">
        <v>-6.3174323473746972</v>
      </c>
      <c r="BE156" s="28">
        <f t="shared" si="79"/>
        <v>12.129021065674976</v>
      </c>
      <c r="BF156" s="32">
        <f>VAR(BC155:BC156)</f>
        <v>9.0518650748310538E-3</v>
      </c>
      <c r="BG156" s="32">
        <f>VAR(BD155:BD156)</f>
        <v>4.8841113131455364E-3</v>
      </c>
      <c r="BH156" s="32">
        <f>VAR(BE155:BE156)</f>
        <v>0.21524964682706579</v>
      </c>
    </row>
    <row r="157" spans="1:60" s="28" customFormat="1" ht="15.6">
      <c r="A157" s="28">
        <v>13002</v>
      </c>
      <c r="B157" s="28">
        <v>546291</v>
      </c>
      <c r="C157" s="46">
        <v>39967</v>
      </c>
      <c r="D157" s="28" t="s">
        <v>2060</v>
      </c>
      <c r="E157" s="28">
        <v>1</v>
      </c>
      <c r="F157" s="47">
        <v>-54.602608285394723</v>
      </c>
      <c r="G157" s="47">
        <v>-7.2120784543638905</v>
      </c>
      <c r="H157" s="47">
        <f t="shared" si="77"/>
        <v>3.094019349516401</v>
      </c>
      <c r="I157" s="59">
        <v>42.321614783725252</v>
      </c>
      <c r="J157" s="59">
        <v>-22.027538091229395</v>
      </c>
      <c r="K157" s="59">
        <v>12.074493030397013</v>
      </c>
      <c r="L157" s="59">
        <v>4.8662354419480742</v>
      </c>
      <c r="M157" s="28">
        <v>42.552296599599998</v>
      </c>
      <c r="N157" s="28">
        <v>-82.588459205700005</v>
      </c>
      <c r="O157" s="28" t="s">
        <v>2726</v>
      </c>
      <c r="P157" s="28" t="s">
        <v>2410</v>
      </c>
      <c r="Q157" s="28">
        <v>84.522035345700004</v>
      </c>
      <c r="R157" s="28" t="s">
        <v>2394</v>
      </c>
      <c r="Y157" s="49"/>
      <c r="Z157" s="28">
        <v>11720</v>
      </c>
      <c r="AA157" s="28">
        <v>526521</v>
      </c>
      <c r="AB157" s="46">
        <v>39668</v>
      </c>
      <c r="AC157" s="28" t="s">
        <v>1945</v>
      </c>
      <c r="AD157" s="28">
        <v>1</v>
      </c>
      <c r="AE157" s="47">
        <v>-37.781871617334851</v>
      </c>
      <c r="AF157" s="47">
        <v>-5.5040505875504726</v>
      </c>
      <c r="AG157" s="47">
        <f t="shared" si="87"/>
        <v>6.2505330830689303</v>
      </c>
      <c r="AH157" s="48"/>
      <c r="AI157" s="48"/>
      <c r="AJ157" s="48"/>
      <c r="AK157" s="48"/>
      <c r="AL157" s="28">
        <v>41.961788080399998</v>
      </c>
      <c r="AM157" s="28">
        <v>-70.919784787200001</v>
      </c>
      <c r="AN157" s="28" t="s">
        <v>2667</v>
      </c>
      <c r="AO157" s="28" t="s">
        <v>2410</v>
      </c>
      <c r="AP157" s="28">
        <v>54.627708292599998</v>
      </c>
      <c r="AQ157" s="28" t="s">
        <v>2394</v>
      </c>
      <c r="AX157" s="28" t="s">
        <v>2727</v>
      </c>
      <c r="AY157" s="46">
        <v>40003</v>
      </c>
      <c r="AZ157" s="28" t="s">
        <v>2384</v>
      </c>
      <c r="BA157" s="28" t="s">
        <v>2728</v>
      </c>
      <c r="BB157" s="28">
        <v>542121</v>
      </c>
      <c r="BC157" s="28">
        <v>-37.822568542732029</v>
      </c>
      <c r="BD157" s="28">
        <v>-6.3753674897510946</v>
      </c>
      <c r="BE157" s="28">
        <f t="shared" si="79"/>
        <v>13.180371375276728</v>
      </c>
    </row>
    <row r="158" spans="1:60" s="28" customFormat="1" ht="15.6">
      <c r="A158" s="28">
        <v>13002</v>
      </c>
      <c r="B158" s="28">
        <v>546781</v>
      </c>
      <c r="C158" s="46">
        <v>39967</v>
      </c>
      <c r="D158" s="28" t="s">
        <v>2060</v>
      </c>
      <c r="E158" s="28">
        <v>1</v>
      </c>
      <c r="F158" s="47">
        <v>-54.513321120592856</v>
      </c>
      <c r="G158" s="47">
        <v>-7.2138371391029521</v>
      </c>
      <c r="H158" s="47">
        <f t="shared" si="77"/>
        <v>3.1973759922307607</v>
      </c>
      <c r="I158" s="48"/>
      <c r="J158" s="48"/>
      <c r="K158" s="48"/>
      <c r="L158" s="48"/>
      <c r="M158" s="28">
        <v>42.552296599599998</v>
      </c>
      <c r="N158" s="28">
        <v>-82.588459205700005</v>
      </c>
      <c r="O158" s="28" t="s">
        <v>2726</v>
      </c>
      <c r="P158" s="28" t="s">
        <v>2410</v>
      </c>
      <c r="Q158" s="28">
        <v>84.522035345700004</v>
      </c>
      <c r="R158" s="28" t="s">
        <v>2394</v>
      </c>
      <c r="S158" s="28">
        <f>VAR(F157:F158)</f>
        <v>3.9860988991778732E-3</v>
      </c>
      <c r="T158" s="28">
        <f>VAR(G157:G158)</f>
        <v>1.5464860057040842E-6</v>
      </c>
      <c r="U158" s="28">
        <f>VAR(H157:H158)</f>
        <v>5.3412977965919062E-3</v>
      </c>
      <c r="Y158" s="49"/>
      <c r="Z158" s="28">
        <v>11721</v>
      </c>
      <c r="AA158" s="28">
        <v>534511</v>
      </c>
      <c r="AB158" s="46">
        <v>39735</v>
      </c>
      <c r="AC158" s="28" t="s">
        <v>1945</v>
      </c>
      <c r="AD158" s="28">
        <v>2</v>
      </c>
      <c r="AE158" s="47">
        <v>-36.825750804806987</v>
      </c>
      <c r="AF158" s="47">
        <v>-5.4759018027413413</v>
      </c>
      <c r="AG158" s="47">
        <f t="shared" si="87"/>
        <v>6.9814636171237439</v>
      </c>
      <c r="AH158" s="50">
        <v>42.220343789969981</v>
      </c>
      <c r="AI158" s="50">
        <v>-28.727697710587652</v>
      </c>
      <c r="AJ158" s="50">
        <v>12.19073045492306</v>
      </c>
      <c r="AK158" s="50">
        <v>9.8940990165009879</v>
      </c>
      <c r="AL158" s="28">
        <v>41.961788080399998</v>
      </c>
      <c r="AM158" s="28">
        <v>-70.919784787200001</v>
      </c>
      <c r="AN158" s="28" t="s">
        <v>2667</v>
      </c>
      <c r="AO158" s="28" t="s">
        <v>2410</v>
      </c>
      <c r="AP158" s="28">
        <v>54.627708292599998</v>
      </c>
      <c r="AQ158" s="28" t="s">
        <v>2394</v>
      </c>
      <c r="AR158" s="28">
        <f>VAR(AE157:AE158)</f>
        <v>0.4570835040744714</v>
      </c>
      <c r="AS158" s="28">
        <f t="shared" ref="AS158:AT158" si="93">VAR(AF157:AF158)</f>
        <v>3.9617704311539049E-4</v>
      </c>
      <c r="AT158" s="28">
        <f t="shared" si="93"/>
        <v>0.26712972280682751</v>
      </c>
      <c r="AX158" s="28" t="s">
        <v>2729</v>
      </c>
      <c r="AY158" s="46">
        <v>40003</v>
      </c>
      <c r="AZ158" s="28" t="s">
        <v>2384</v>
      </c>
      <c r="BA158" s="28" t="s">
        <v>2728</v>
      </c>
      <c r="BB158" s="28">
        <v>542121</v>
      </c>
      <c r="BC158" s="28">
        <v>-37.59260015401226</v>
      </c>
      <c r="BD158" s="28">
        <v>-6.2887107067035233</v>
      </c>
      <c r="BE158" s="28">
        <f t="shared" si="79"/>
        <v>12.717085499615926</v>
      </c>
      <c r="BF158" s="28">
        <f>VAR(BC157:BC158)</f>
        <v>2.6442729905183336E-2</v>
      </c>
      <c r="BG158" s="28">
        <f>VAR(BD157:BD158)</f>
        <v>3.7546990240769199E-3</v>
      </c>
      <c r="BH158" s="28">
        <f>VAR(BE157:BE158)</f>
        <v>0.10731690129339785</v>
      </c>
    </row>
    <row r="159" spans="1:60" ht="15.6">
      <c r="A159">
        <v>15272</v>
      </c>
      <c r="B159">
        <v>554361</v>
      </c>
      <c r="C159" s="29">
        <v>40052</v>
      </c>
      <c r="D159" t="s">
        <v>1786</v>
      </c>
      <c r="E159">
        <v>2</v>
      </c>
      <c r="F159" s="56">
        <v>-60.155394092469578</v>
      </c>
      <c r="G159" s="56">
        <v>-8.5497808882687067</v>
      </c>
      <c r="H159" s="56">
        <f t="shared" si="77"/>
        <v>8.2428530136800759</v>
      </c>
      <c r="I159" s="58">
        <v>30.602045739606371</v>
      </c>
      <c r="J159" s="58">
        <v>-26.492466103663347</v>
      </c>
      <c r="K159" s="58">
        <v>7.5837954755781123</v>
      </c>
      <c r="L159" s="58">
        <v>10.544992938214104</v>
      </c>
      <c r="M159">
        <v>44.502673960400003</v>
      </c>
      <c r="N159">
        <v>-92.918026762899999</v>
      </c>
      <c r="O159" t="s">
        <v>2730</v>
      </c>
      <c r="P159" t="s">
        <v>2399</v>
      </c>
      <c r="Q159">
        <v>2437.8617723299999</v>
      </c>
      <c r="R159" t="s">
        <v>2382</v>
      </c>
      <c r="Y159" s="1"/>
      <c r="Z159">
        <v>11722</v>
      </c>
      <c r="AA159">
        <v>526401</v>
      </c>
      <c r="AB159" s="29">
        <v>39649</v>
      </c>
      <c r="AC159" t="s">
        <v>1929</v>
      </c>
      <c r="AD159">
        <v>1</v>
      </c>
      <c r="AE159" s="56">
        <v>-46.862958599717558</v>
      </c>
      <c r="AF159" s="56">
        <v>-6.6529449617900305</v>
      </c>
      <c r="AG159" s="56">
        <f t="shared" si="87"/>
        <v>6.3606010946026856</v>
      </c>
      <c r="AH159" s="60">
        <v>43.902412455092801</v>
      </c>
      <c r="AI159" s="60">
        <v>-28.795134759958525</v>
      </c>
      <c r="AJ159" s="60">
        <v>11.686568770003058</v>
      </c>
      <c r="AK159" s="60">
        <v>8.3778801688973541</v>
      </c>
      <c r="AL159">
        <v>42.631707511099997</v>
      </c>
      <c r="AM159">
        <v>-72.129003442699997</v>
      </c>
      <c r="AN159" t="s">
        <v>2671</v>
      </c>
      <c r="AO159" t="s">
        <v>2399</v>
      </c>
      <c r="AP159">
        <v>1086.1480520299999</v>
      </c>
      <c r="AQ159" t="s">
        <v>2394</v>
      </c>
      <c r="AR159" s="32"/>
      <c r="AS159" s="32"/>
      <c r="AT159" s="32"/>
      <c r="AX159" t="s">
        <v>2731</v>
      </c>
      <c r="AY159" s="29">
        <v>40007</v>
      </c>
      <c r="AZ159" t="s">
        <v>2384</v>
      </c>
      <c r="BA159" t="s">
        <v>2732</v>
      </c>
      <c r="BB159">
        <v>541261</v>
      </c>
      <c r="BC159">
        <v>-81.539625297416578</v>
      </c>
      <c r="BD159">
        <v>-11.356919684770189</v>
      </c>
      <c r="BE159" s="28">
        <f t="shared" si="79"/>
        <v>9.3157321807449307</v>
      </c>
      <c r="BF159" s="32"/>
      <c r="BG159" s="32"/>
      <c r="BH159" s="32"/>
    </row>
    <row r="160" spans="1:60" ht="15.6">
      <c r="A160">
        <v>15272</v>
      </c>
      <c r="B160">
        <v>555731</v>
      </c>
      <c r="C160" s="29">
        <v>40052</v>
      </c>
      <c r="D160" t="s">
        <v>1786</v>
      </c>
      <c r="E160">
        <v>2</v>
      </c>
      <c r="F160" s="56">
        <v>-60.15161702877429</v>
      </c>
      <c r="G160" s="56">
        <v>-8.7591607059724907</v>
      </c>
      <c r="H160" s="56">
        <f t="shared" si="77"/>
        <v>9.9216686190056365</v>
      </c>
      <c r="I160" s="58">
        <v>34.102733723601013</v>
      </c>
      <c r="J160" s="58">
        <v>-25.637540964369162</v>
      </c>
      <c r="K160" s="58">
        <v>9.28040486101483</v>
      </c>
      <c r="L160" s="58">
        <v>11.039523596057332</v>
      </c>
      <c r="M160">
        <v>44.502673960400003</v>
      </c>
      <c r="N160">
        <v>-92.918026762899999</v>
      </c>
      <c r="O160" t="s">
        <v>2730</v>
      </c>
      <c r="P160" t="s">
        <v>2399</v>
      </c>
      <c r="Q160">
        <v>2437.8617723299999</v>
      </c>
      <c r="R160" t="s">
        <v>2382</v>
      </c>
      <c r="S160" s="32">
        <f>VAR(F159:F160)</f>
        <v>7.1331050791332788E-6</v>
      </c>
      <c r="T160" s="32">
        <f>VAR(G159:G160)</f>
        <v>2.1919954030834909E-2</v>
      </c>
      <c r="U160" s="32">
        <f>VAR(H159:H160)</f>
        <v>1.409210918342314</v>
      </c>
      <c r="V160">
        <f>VAR(J159:J160)</f>
        <v>0.3654484968985906</v>
      </c>
      <c r="W160">
        <f>VAR(L159:L160)</f>
        <v>0.12228028577342794</v>
      </c>
      <c r="Y160" s="1"/>
      <c r="Z160">
        <v>11723</v>
      </c>
      <c r="AA160">
        <v>528921</v>
      </c>
      <c r="AB160" s="29">
        <v>39736</v>
      </c>
      <c r="AC160" t="s">
        <v>1929</v>
      </c>
      <c r="AD160">
        <v>2</v>
      </c>
      <c r="AE160" s="56">
        <v>-48.635482289956322</v>
      </c>
      <c r="AF160" s="56">
        <v>-7.2080812990431937</v>
      </c>
      <c r="AG160" s="56">
        <f t="shared" si="87"/>
        <v>9.0291681023892281</v>
      </c>
      <c r="AH160" s="60">
        <v>37.274807694206878</v>
      </c>
      <c r="AI160" s="60">
        <v>-29.277199863741153</v>
      </c>
      <c r="AJ160" s="60">
        <v>9.7539934473352243</v>
      </c>
      <c r="AK160" s="60">
        <v>7.9888673942766992</v>
      </c>
      <c r="AL160">
        <v>42.631707511099997</v>
      </c>
      <c r="AM160">
        <v>-72.129003442699997</v>
      </c>
      <c r="AN160" t="s">
        <v>2671</v>
      </c>
      <c r="AO160" t="s">
        <v>2399</v>
      </c>
      <c r="AP160">
        <v>1086.1480520299999</v>
      </c>
      <c r="AQ160" t="s">
        <v>2394</v>
      </c>
      <c r="AR160" s="32">
        <f>VAR(AE159:AE160)</f>
        <v>1.5709201162288222</v>
      </c>
      <c r="AS160" s="32">
        <f t="shared" ref="AS160:AT160" si="94">VAR(AF159:AF160)</f>
        <v>0.15408817646942891</v>
      </c>
      <c r="AT160" s="32">
        <f t="shared" si="94"/>
        <v>3.5606249375234142</v>
      </c>
      <c r="AU160" s="28">
        <f>VAR(AI159:AI160)</f>
        <v>0.11619338214247762</v>
      </c>
      <c r="AV160" s="28">
        <f>VAR(AK159:AK160)</f>
        <v>7.5665469409030212E-2</v>
      </c>
      <c r="AX160" t="s">
        <v>2733</v>
      </c>
      <c r="AY160" s="29">
        <v>40007</v>
      </c>
      <c r="AZ160" t="s">
        <v>2384</v>
      </c>
      <c r="BA160" t="s">
        <v>2732</v>
      </c>
      <c r="BB160">
        <v>541261</v>
      </c>
      <c r="BC160">
        <v>-81.81613419167617</v>
      </c>
      <c r="BD160">
        <v>-11.512694684650251</v>
      </c>
      <c r="BE160" s="28">
        <f t="shared" si="79"/>
        <v>10.285423285525837</v>
      </c>
      <c r="BF160" s="32">
        <f>VAR(BC159:BC160)</f>
        <v>3.8228584302331212E-2</v>
      </c>
      <c r="BG160" s="32">
        <f>VAR(BD159:BD160)</f>
        <v>1.2132925293816717E-2</v>
      </c>
      <c r="BH160" s="32">
        <f>VAR(BE159:BE160)</f>
        <v>0.4701504193456077</v>
      </c>
    </row>
    <row r="161" spans="1:60" s="28" customFormat="1" ht="15.6">
      <c r="A161" s="28">
        <v>15274</v>
      </c>
      <c r="B161" s="28">
        <v>554611</v>
      </c>
      <c r="C161" s="46">
        <v>40068</v>
      </c>
      <c r="D161" s="28" t="s">
        <v>1606</v>
      </c>
      <c r="E161" s="28">
        <v>2</v>
      </c>
      <c r="F161" s="47">
        <v>-56.471267955330006</v>
      </c>
      <c r="G161" s="47">
        <v>-7.9106991296994025</v>
      </c>
      <c r="H161" s="47">
        <f t="shared" si="77"/>
        <v>6.8143250822652135</v>
      </c>
      <c r="I161" s="50">
        <v>46.286157105285213</v>
      </c>
      <c r="J161" s="59">
        <v>-32.247844552028745</v>
      </c>
      <c r="K161" s="59">
        <v>12.862750077957529</v>
      </c>
      <c r="L161" s="59">
        <v>4.8001075294318367</v>
      </c>
      <c r="M161" s="28">
        <v>46.064696437099997</v>
      </c>
      <c r="N161" s="28">
        <v>-93.659783075999997</v>
      </c>
      <c r="O161" s="28" t="s">
        <v>2734</v>
      </c>
      <c r="P161" s="28" t="s">
        <v>2381</v>
      </c>
      <c r="Q161" s="28">
        <v>2037.5526622</v>
      </c>
      <c r="R161" s="28" t="s">
        <v>2382</v>
      </c>
      <c r="Y161" s="49"/>
      <c r="Z161" s="28">
        <v>15343</v>
      </c>
      <c r="AA161" s="28">
        <v>553541</v>
      </c>
      <c r="AB161" s="46">
        <v>40023</v>
      </c>
      <c r="AC161" s="28" t="s">
        <v>1914</v>
      </c>
      <c r="AD161" s="28">
        <v>1</v>
      </c>
      <c r="AE161" s="47">
        <v>-58.486861566145983</v>
      </c>
      <c r="AF161" s="47">
        <v>-9.0118743229093976</v>
      </c>
      <c r="AG161" s="47">
        <f t="shared" si="87"/>
        <v>13.608133017129198</v>
      </c>
      <c r="AH161" s="50">
        <v>31.120692179528405</v>
      </c>
      <c r="AI161" s="50">
        <v>-23.685796129499494</v>
      </c>
      <c r="AJ161" s="50">
        <v>8.0711065265139315</v>
      </c>
      <c r="AK161" s="50">
        <v>7.0695462881112983</v>
      </c>
      <c r="AL161" s="28">
        <v>42.455751778100002</v>
      </c>
      <c r="AM161" s="28">
        <v>-72.884968919399995</v>
      </c>
      <c r="AN161" s="28" t="s">
        <v>2676</v>
      </c>
      <c r="AO161" s="28" t="s">
        <v>2399</v>
      </c>
      <c r="AP161" s="28">
        <v>1086.1480520299999</v>
      </c>
      <c r="AQ161" s="28" t="s">
        <v>2382</v>
      </c>
      <c r="AX161" s="28" t="s">
        <v>2735</v>
      </c>
      <c r="AY161" s="46">
        <v>40009</v>
      </c>
      <c r="AZ161" s="28" t="s">
        <v>2384</v>
      </c>
      <c r="BA161" s="28" t="s">
        <v>2736</v>
      </c>
      <c r="BB161" s="28">
        <v>547121</v>
      </c>
      <c r="BC161" s="28">
        <v>-51.623561023588742</v>
      </c>
      <c r="BD161" s="28">
        <v>-7.3061573030987672</v>
      </c>
      <c r="BE161" s="28">
        <f t="shared" si="79"/>
        <v>6.8256974012013956</v>
      </c>
    </row>
    <row r="162" spans="1:60" s="28" customFormat="1" ht="15.6">
      <c r="A162" s="28">
        <v>15274</v>
      </c>
      <c r="B162" s="28">
        <v>555751</v>
      </c>
      <c r="C162" s="46">
        <v>40068</v>
      </c>
      <c r="D162" s="28" t="s">
        <v>1606</v>
      </c>
      <c r="E162" s="28">
        <v>2</v>
      </c>
      <c r="F162" s="47">
        <v>-56.459214703932048</v>
      </c>
      <c r="G162" s="47">
        <v>-7.952818865950154</v>
      </c>
      <c r="H162" s="47">
        <f t="shared" si="77"/>
        <v>7.1633362236691838</v>
      </c>
      <c r="I162" s="50">
        <v>42.907483690071757</v>
      </c>
      <c r="J162" s="59">
        <v>-34.056347347741593</v>
      </c>
      <c r="K162" s="59">
        <v>11.17441853991647</v>
      </c>
      <c r="L162" s="59">
        <v>4.6808011018404532</v>
      </c>
      <c r="M162" s="28">
        <v>46.064696437099997</v>
      </c>
      <c r="N162" s="28">
        <v>-93.659783075999997</v>
      </c>
      <c r="O162" s="28" t="s">
        <v>2734</v>
      </c>
      <c r="P162" s="28" t="s">
        <v>2381</v>
      </c>
      <c r="Q162" s="28">
        <v>2037.5526622</v>
      </c>
      <c r="R162" s="28" t="s">
        <v>2382</v>
      </c>
      <c r="S162" s="28">
        <f>VAR(F161:F162)</f>
        <v>7.2640434631192103E-5</v>
      </c>
      <c r="T162" s="28">
        <f>VAR(G161:G162)</f>
        <v>8.8703609091643476E-4</v>
      </c>
      <c r="U162" s="28">
        <f>VAR(H161:H162)</f>
        <v>6.0904388412051064E-2</v>
      </c>
      <c r="V162">
        <f>VAR(J161:J162)</f>
        <v>1.6353411810505927</v>
      </c>
      <c r="W162">
        <f>VAR(L161:L162)</f>
        <v>7.1170118323090224E-3</v>
      </c>
      <c r="Y162" s="49"/>
      <c r="Z162" s="28">
        <v>15344</v>
      </c>
      <c r="AA162" s="28">
        <v>556531</v>
      </c>
      <c r="AB162" s="46">
        <v>40067</v>
      </c>
      <c r="AC162" s="28" t="s">
        <v>1914</v>
      </c>
      <c r="AD162" s="28">
        <v>2</v>
      </c>
      <c r="AE162" s="47">
        <v>-51.025112818466518</v>
      </c>
      <c r="AF162" s="47">
        <v>-7.2051595323641502</v>
      </c>
      <c r="AG162" s="47">
        <f t="shared" si="87"/>
        <v>6.6161634404466838</v>
      </c>
      <c r="AH162" s="50">
        <v>32.94980242868553</v>
      </c>
      <c r="AI162" s="50">
        <v>-22.837784043224044</v>
      </c>
      <c r="AJ162" s="50">
        <v>8.5152753602657878</v>
      </c>
      <c r="AK162" s="50">
        <v>6.7056029871767109</v>
      </c>
      <c r="AL162" s="28">
        <v>42.455751778100002</v>
      </c>
      <c r="AM162" s="28">
        <v>-72.884968919399995</v>
      </c>
      <c r="AN162" s="28" t="s">
        <v>2676</v>
      </c>
      <c r="AO162" s="28" t="s">
        <v>2399</v>
      </c>
      <c r="AP162" s="28">
        <v>1086.1480520299999</v>
      </c>
      <c r="AQ162" s="28" t="s">
        <v>2382</v>
      </c>
      <c r="AR162" s="28">
        <f>VAR(AE161:AE162)</f>
        <v>27.838847186748033</v>
      </c>
      <c r="AS162" s="28">
        <f t="shared" ref="AS162:AT162" si="95">VAR(AF161:AF162)</f>
        <v>1.6321091671874512</v>
      </c>
      <c r="AT162" s="28">
        <f t="shared" si="95"/>
        <v>24.443819280626911</v>
      </c>
      <c r="AU162" s="28">
        <f>VAR(AI161:AI162)</f>
        <v>0.35956224923462032</v>
      </c>
      <c r="AV162" s="28">
        <f>VAR(AK161:AK162)</f>
        <v>6.6227363147581819E-2</v>
      </c>
      <c r="AX162" s="28" t="s">
        <v>2737</v>
      </c>
      <c r="AY162" s="46">
        <v>40009</v>
      </c>
      <c r="AZ162" s="28" t="s">
        <v>2384</v>
      </c>
      <c r="BA162" s="28" t="s">
        <v>2736</v>
      </c>
      <c r="BB162" s="28">
        <v>547121</v>
      </c>
      <c r="BC162" s="28">
        <v>-51.737625931110095</v>
      </c>
      <c r="BD162" s="28">
        <v>-6.948535066174915</v>
      </c>
      <c r="BE162" s="28">
        <f t="shared" si="79"/>
        <v>3.8506545982892249</v>
      </c>
      <c r="BF162" s="28">
        <f>VAR(BC161:BC162)</f>
        <v>6.5054015639274196E-3</v>
      </c>
      <c r="BG162" s="28">
        <f>VAR(BD161:BD162)</f>
        <v>6.3946832171209944E-2</v>
      </c>
      <c r="BH162" s="28">
        <f>VAR(BE161:BE162)</f>
        <v>4.4254398395797594</v>
      </c>
    </row>
    <row r="163" spans="1:60" ht="15.6">
      <c r="A163">
        <v>14128</v>
      </c>
      <c r="B163">
        <v>543951</v>
      </c>
      <c r="C163" s="29">
        <v>40015</v>
      </c>
      <c r="D163" t="s">
        <v>1101</v>
      </c>
      <c r="E163">
        <v>2</v>
      </c>
      <c r="F163" s="56">
        <v>-56.859864921510962</v>
      </c>
      <c r="G163" s="56">
        <v>-7.7955699733686474</v>
      </c>
      <c r="H163" s="56">
        <f t="shared" si="77"/>
        <v>5.5046948654382177</v>
      </c>
      <c r="I163" s="58">
        <v>28.802468523331516</v>
      </c>
      <c r="J163" s="58">
        <v>-25.695423499387871</v>
      </c>
      <c r="K163" s="58">
        <v>8.4421479436647484</v>
      </c>
      <c r="L163" s="58">
        <v>14.498069696120293</v>
      </c>
      <c r="M163">
        <v>44.132441889100001</v>
      </c>
      <c r="N163">
        <v>-91.729519573999994</v>
      </c>
      <c r="O163" t="s">
        <v>2738</v>
      </c>
      <c r="P163" t="s">
        <v>2416</v>
      </c>
      <c r="Q163">
        <v>79.488200638600006</v>
      </c>
      <c r="R163" t="s">
        <v>2394</v>
      </c>
      <c r="Y163" s="1"/>
      <c r="Z163">
        <v>15355</v>
      </c>
      <c r="AA163">
        <v>553251</v>
      </c>
      <c r="AB163" s="29">
        <v>40075</v>
      </c>
      <c r="AC163" t="s">
        <v>2002</v>
      </c>
      <c r="AD163">
        <v>1</v>
      </c>
      <c r="AE163" s="56">
        <v>-34.288737572091982</v>
      </c>
      <c r="AF163" s="56">
        <v>-4.8115880564285618</v>
      </c>
      <c r="AG163" s="56">
        <f>AE163-AF163*8</f>
        <v>4.2039668793365124</v>
      </c>
      <c r="AH163" s="57"/>
      <c r="AI163" s="57"/>
      <c r="AJ163" s="57"/>
      <c r="AK163" s="57"/>
      <c r="AL163">
        <v>42.108012972099999</v>
      </c>
      <c r="AM163">
        <v>-70.978652425600004</v>
      </c>
      <c r="AN163" t="s">
        <v>2739</v>
      </c>
      <c r="AO163" t="s">
        <v>2388</v>
      </c>
      <c r="AP163">
        <v>1927.3813877499999</v>
      </c>
      <c r="AQ163" t="s">
        <v>2382</v>
      </c>
      <c r="AR163" s="32"/>
      <c r="AS163" s="32"/>
      <c r="AT163" s="32"/>
      <c r="AX163" t="s">
        <v>2740</v>
      </c>
      <c r="AY163" s="29">
        <v>40009</v>
      </c>
      <c r="AZ163" t="s">
        <v>2384</v>
      </c>
      <c r="BA163" t="s">
        <v>2741</v>
      </c>
      <c r="BB163">
        <v>542081</v>
      </c>
      <c r="BC163">
        <v>-114.5943504766506</v>
      </c>
      <c r="BD163">
        <v>-14.770869270828973</v>
      </c>
      <c r="BE163" s="28">
        <f t="shared" si="79"/>
        <v>3.5726036899811788</v>
      </c>
      <c r="BF163" s="32"/>
      <c r="BG163" s="32"/>
      <c r="BH163" s="32"/>
    </row>
    <row r="164" spans="1:60" ht="15.6">
      <c r="A164">
        <v>14128</v>
      </c>
      <c r="B164">
        <v>544121</v>
      </c>
      <c r="C164" s="29">
        <v>40015</v>
      </c>
      <c r="D164" t="s">
        <v>1101</v>
      </c>
      <c r="E164">
        <v>2</v>
      </c>
      <c r="F164" s="56">
        <v>-56.979524064908581</v>
      </c>
      <c r="G164" s="56">
        <v>-7.6575409437177333</v>
      </c>
      <c r="H164" s="56">
        <f t="shared" si="77"/>
        <v>4.2808034848332852</v>
      </c>
      <c r="I164" s="58">
        <v>38.755494536651177</v>
      </c>
      <c r="J164" s="58">
        <v>-25.104870006938054</v>
      </c>
      <c r="K164" s="58">
        <v>10.567718359924321</v>
      </c>
      <c r="L164" s="58">
        <v>13.971851911195944</v>
      </c>
      <c r="M164">
        <v>44.132441889100001</v>
      </c>
      <c r="N164">
        <v>-91.729519573999994</v>
      </c>
      <c r="O164" t="s">
        <v>2738</v>
      </c>
      <c r="P164" t="s">
        <v>2416</v>
      </c>
      <c r="Q164">
        <v>79.488200638600006</v>
      </c>
      <c r="R164" t="s">
        <v>2394</v>
      </c>
      <c r="S164" s="32">
        <f>VAR(F163:F164)</f>
        <v>7.1591552993260348E-3</v>
      </c>
      <c r="T164" s="32">
        <f>VAR(G163:G164)</f>
        <v>9.5260065131864656E-3</v>
      </c>
      <c r="U164" s="32">
        <f>VAR(H163:H164)</f>
        <v>0.74895505575953081</v>
      </c>
      <c r="V164">
        <f>VAR(J163:J164)</f>
        <v>0.17437671372233843</v>
      </c>
      <c r="W164">
        <f>VAR(L163:L164)</f>
        <v>0.13845257858534399</v>
      </c>
      <c r="Y164" s="1"/>
      <c r="Z164">
        <v>15355</v>
      </c>
      <c r="AA164">
        <v>553901</v>
      </c>
      <c r="AB164" s="29">
        <v>40045</v>
      </c>
      <c r="AC164" t="s">
        <v>2002</v>
      </c>
      <c r="AD164">
        <v>1</v>
      </c>
      <c r="AE164" s="56">
        <v>-39.299613099951635</v>
      </c>
      <c r="AF164" s="56">
        <v>-6.1986785755578557</v>
      </c>
      <c r="AG164" s="56">
        <f>AE164-AF164*8</f>
        <v>10.289815504511211</v>
      </c>
      <c r="AH164" s="60">
        <v>44.442806709884792</v>
      </c>
      <c r="AI164" s="60">
        <v>-31.067680029276936</v>
      </c>
      <c r="AJ164" s="60">
        <v>12.546705739580899</v>
      </c>
      <c r="AK164" s="60">
        <v>7.0033045901808304</v>
      </c>
      <c r="AL164">
        <v>42.108012972099999</v>
      </c>
      <c r="AM164">
        <v>-70.978652425600004</v>
      </c>
      <c r="AN164" t="s">
        <v>2739</v>
      </c>
      <c r="AO164" t="s">
        <v>2388</v>
      </c>
      <c r="AP164">
        <v>1927.3813877499999</v>
      </c>
      <c r="AQ164" t="s">
        <v>2382</v>
      </c>
      <c r="AR164" s="32">
        <f>VAR(AE163:AE164)</f>
        <v>12.554436777851379</v>
      </c>
      <c r="AS164" s="32">
        <f t="shared" ref="AS164:AT164" si="96">VAR(AF163:AF164)</f>
        <v>0.9620100541291805</v>
      </c>
      <c r="AT164" s="32">
        <f t="shared" si="96"/>
        <v>18.518776744270383</v>
      </c>
      <c r="AX164" t="s">
        <v>2742</v>
      </c>
      <c r="AY164" s="29">
        <v>40009</v>
      </c>
      <c r="AZ164" t="s">
        <v>2384</v>
      </c>
      <c r="BA164" t="s">
        <v>2741</v>
      </c>
      <c r="BB164">
        <v>542081</v>
      </c>
      <c r="BC164">
        <v>-115.33427414480418</v>
      </c>
      <c r="BD164">
        <v>-14.891084523497854</v>
      </c>
      <c r="BE164" s="28">
        <f t="shared" si="79"/>
        <v>3.7944020431786498</v>
      </c>
      <c r="BF164" s="32">
        <f>VAR(BC163:BC164)</f>
        <v>0.27374351734692437</v>
      </c>
      <c r="BG164" s="32">
        <f>VAR(BD163:BD164)</f>
        <v>7.2258534871214907E-3</v>
      </c>
      <c r="BH164" s="32">
        <f>VAR(BE163:BE164)</f>
        <v>2.4597254740555043E-2</v>
      </c>
    </row>
    <row r="165" spans="1:60" s="28" customFormat="1" ht="15.6">
      <c r="A165" s="28">
        <v>15281</v>
      </c>
      <c r="B165" s="28">
        <v>550771</v>
      </c>
      <c r="C165" s="46">
        <v>40048</v>
      </c>
      <c r="D165" s="28" t="s">
        <v>1275</v>
      </c>
      <c r="E165" s="28">
        <v>2</v>
      </c>
      <c r="F165" s="47">
        <v>-62.822519483616134</v>
      </c>
      <c r="G165" s="47">
        <v>-6.9623591410658365</v>
      </c>
      <c r="H165" s="47">
        <f t="shared" si="77"/>
        <v>-7.1236463550894413</v>
      </c>
      <c r="I165" s="50">
        <v>46.732285863498738</v>
      </c>
      <c r="J165" s="59">
        <v>-26.908364281569717</v>
      </c>
      <c r="K165" s="59">
        <v>13.009311329659905</v>
      </c>
      <c r="L165" s="59">
        <v>4.1903852084149023</v>
      </c>
      <c r="M165" s="28">
        <v>48.485130987600002</v>
      </c>
      <c r="N165" s="28">
        <v>-93.722164664999994</v>
      </c>
      <c r="O165" s="28" t="s">
        <v>2743</v>
      </c>
      <c r="P165" s="28" t="s">
        <v>2410</v>
      </c>
      <c r="Q165" s="28">
        <v>184.537206459</v>
      </c>
      <c r="R165" s="28" t="s">
        <v>2394</v>
      </c>
      <c r="Y165" s="49"/>
      <c r="Z165" s="28">
        <v>11469</v>
      </c>
      <c r="AA165" s="28">
        <v>525611</v>
      </c>
      <c r="AB165" s="46">
        <v>39651</v>
      </c>
      <c r="AC165" s="28" t="s">
        <v>2680</v>
      </c>
      <c r="AD165" s="28">
        <v>1</v>
      </c>
      <c r="AE165" s="47">
        <v>-38.664777575586065</v>
      </c>
      <c r="AF165" s="47">
        <v>-6.5920490220134527</v>
      </c>
      <c r="AG165" s="47">
        <f t="shared" ref="AG165:AG210" si="97">AE165-AF165*8</f>
        <v>14.071614600521556</v>
      </c>
      <c r="AH165" s="50"/>
      <c r="AI165" s="50"/>
      <c r="AJ165" s="50"/>
      <c r="AK165" s="50"/>
      <c r="AL165" s="28">
        <v>38.440669186999997</v>
      </c>
      <c r="AM165" s="28">
        <v>-76.697058313900001</v>
      </c>
      <c r="AN165" s="28" t="s">
        <v>2681</v>
      </c>
      <c r="AO165" s="28" t="s">
        <v>2388</v>
      </c>
      <c r="AP165" s="28">
        <v>1195.5637899599999</v>
      </c>
      <c r="AQ165" s="28" t="s">
        <v>2382</v>
      </c>
      <c r="AR165" s="49"/>
      <c r="AX165" s="28" t="s">
        <v>2744</v>
      </c>
      <c r="AY165" s="46">
        <v>40011</v>
      </c>
      <c r="AZ165" s="28" t="s">
        <v>2384</v>
      </c>
      <c r="BA165" s="28" t="s">
        <v>2745</v>
      </c>
      <c r="BB165" s="28">
        <v>522591</v>
      </c>
      <c r="BC165" s="28">
        <v>-20.706470025254941</v>
      </c>
      <c r="BD165" s="28">
        <v>-3.7761537354998502</v>
      </c>
      <c r="BE165" s="28">
        <f t="shared" si="79"/>
        <v>9.5027598587438611</v>
      </c>
    </row>
    <row r="166" spans="1:60" s="28" customFormat="1" ht="15.6">
      <c r="A166" s="28">
        <v>15281</v>
      </c>
      <c r="B166" s="28">
        <v>554371</v>
      </c>
      <c r="C166" s="46">
        <v>40048</v>
      </c>
      <c r="D166" s="28" t="s">
        <v>1275</v>
      </c>
      <c r="E166" s="28">
        <v>2</v>
      </c>
      <c r="F166" s="47">
        <v>-64.082040825325933</v>
      </c>
      <c r="G166" s="47">
        <v>-7.7453423604904783</v>
      </c>
      <c r="H166" s="47">
        <f t="shared" si="77"/>
        <v>-2.1193019414021066</v>
      </c>
      <c r="I166" s="50">
        <v>42.102316150795232</v>
      </c>
      <c r="J166" s="59">
        <v>-27.197296071063946</v>
      </c>
      <c r="K166" s="59">
        <v>11.503061679498837</v>
      </c>
      <c r="L166" s="59">
        <v>4.4914937934897727</v>
      </c>
      <c r="M166" s="28">
        <v>48.485130987600002</v>
      </c>
      <c r="N166" s="28">
        <v>-93.722164664999994</v>
      </c>
      <c r="O166" s="28" t="s">
        <v>2743</v>
      </c>
      <c r="P166" s="28" t="s">
        <v>2410</v>
      </c>
      <c r="Q166" s="28">
        <v>184.537206459</v>
      </c>
      <c r="R166" s="28" t="s">
        <v>2394</v>
      </c>
      <c r="S166" s="28">
        <f>VAR(F165:F166)</f>
        <v>0.79319700511122671</v>
      </c>
      <c r="T166" s="28">
        <f>VAR(G165:G166)</f>
        <v>0.30653136095028838</v>
      </c>
      <c r="U166" s="28">
        <f>VAR(H165:H166)</f>
        <v>12.521731505401817</v>
      </c>
      <c r="V166">
        <f>VAR(J165:J166)</f>
        <v>4.1740789490168455E-2</v>
      </c>
      <c r="W166">
        <f>VAR(L165:L166)</f>
        <v>4.5333190002895263E-2</v>
      </c>
      <c r="Y166" s="49"/>
      <c r="Z166" s="28">
        <v>11470</v>
      </c>
      <c r="AA166" s="28">
        <v>522871</v>
      </c>
      <c r="AB166" s="46">
        <v>39664</v>
      </c>
      <c r="AC166" s="28" t="s">
        <v>2680</v>
      </c>
      <c r="AD166" s="28">
        <v>2</v>
      </c>
      <c r="AE166" s="47">
        <v>-37.553516670514057</v>
      </c>
      <c r="AF166" s="47">
        <v>-6.37568845415315</v>
      </c>
      <c r="AG166" s="47">
        <f t="shared" si="97"/>
        <v>13.451990962711143</v>
      </c>
      <c r="AH166" s="50"/>
      <c r="AI166" s="50"/>
      <c r="AJ166" s="50"/>
      <c r="AK166" s="50"/>
      <c r="AL166" s="28">
        <v>38.440669186999997</v>
      </c>
      <c r="AM166" s="28">
        <v>-76.697058313900001</v>
      </c>
      <c r="AN166" s="28" t="s">
        <v>2681</v>
      </c>
      <c r="AO166" s="28" t="s">
        <v>2388</v>
      </c>
      <c r="AP166" s="28">
        <v>1195.5637899599999</v>
      </c>
      <c r="AQ166" s="28" t="s">
        <v>2382</v>
      </c>
      <c r="AR166" s="28">
        <f>VAR(AE165:AE166)</f>
        <v>0.61745039957072934</v>
      </c>
      <c r="AS166" s="28">
        <f t="shared" ref="AS166:AT166" si="98">VAR(AF165:AF166)</f>
        <v>2.3405947662416316E-2</v>
      </c>
      <c r="AT166" s="28">
        <f t="shared" si="98"/>
        <v>0.19196672626670505</v>
      </c>
      <c r="AX166" s="28" t="s">
        <v>2746</v>
      </c>
      <c r="AY166" s="46">
        <v>40011</v>
      </c>
      <c r="AZ166" s="28" t="s">
        <v>2384</v>
      </c>
      <c r="BA166" s="28" t="s">
        <v>2745</v>
      </c>
      <c r="BB166" s="28">
        <v>522591</v>
      </c>
      <c r="BC166" s="28">
        <v>-20.479014614041557</v>
      </c>
      <c r="BD166" s="28">
        <v>-3.6318634541614068</v>
      </c>
      <c r="BE166" s="28">
        <f t="shared" si="79"/>
        <v>8.5758930192496976</v>
      </c>
      <c r="BF166" s="28">
        <f>VAR(BC165:BC166)</f>
        <v>2.5867982045124849E-2</v>
      </c>
      <c r="BG166" s="28">
        <f>VAR(BD165:BD166)</f>
        <v>1.0409842644363582E-2</v>
      </c>
      <c r="BH166" s="28">
        <f>VAR(BE165:BE166)</f>
        <v>0.42954106907694972</v>
      </c>
    </row>
    <row r="167" spans="1:60" ht="15.6">
      <c r="A167">
        <v>13388</v>
      </c>
      <c r="B167">
        <v>523101</v>
      </c>
      <c r="C167" s="29">
        <v>39969</v>
      </c>
      <c r="D167" t="s">
        <v>2747</v>
      </c>
      <c r="E167">
        <v>1</v>
      </c>
      <c r="F167" s="56">
        <v>-35.135103783306199</v>
      </c>
      <c r="G167" s="56">
        <v>-5.7324372018008702</v>
      </c>
      <c r="H167" s="56">
        <f t="shared" si="77"/>
        <v>10.724393831100762</v>
      </c>
      <c r="I167" s="60"/>
      <c r="J167" s="58"/>
      <c r="K167" s="58"/>
      <c r="L167" s="58"/>
      <c r="M167">
        <v>37.778331068100002</v>
      </c>
      <c r="N167">
        <v>-91.032167339899999</v>
      </c>
      <c r="O167" t="s">
        <v>2748</v>
      </c>
      <c r="P167" t="s">
        <v>2405</v>
      </c>
      <c r="Q167">
        <v>5067.5206967000004</v>
      </c>
      <c r="R167" t="s">
        <v>2382</v>
      </c>
      <c r="Y167" s="1"/>
      <c r="Z167">
        <v>11471</v>
      </c>
      <c r="AA167">
        <v>526101</v>
      </c>
      <c r="AB167" s="29">
        <v>39639</v>
      </c>
      <c r="AC167" t="s">
        <v>2685</v>
      </c>
      <c r="AD167">
        <v>1</v>
      </c>
      <c r="AE167" s="56">
        <v>-33.716776407020085</v>
      </c>
      <c r="AF167" s="56">
        <v>-5.6948831792517822</v>
      </c>
      <c r="AG167" s="56">
        <f t="shared" si="97"/>
        <v>11.842289026994173</v>
      </c>
      <c r="AH167" s="60"/>
      <c r="AI167" s="60"/>
      <c r="AJ167" s="60"/>
      <c r="AK167" s="60"/>
      <c r="AL167">
        <v>38.6890784275</v>
      </c>
      <c r="AM167">
        <v>-75.769900344099995</v>
      </c>
      <c r="AN167" t="s">
        <v>2686</v>
      </c>
      <c r="AO167" t="s">
        <v>2399</v>
      </c>
      <c r="AP167">
        <v>1037.43007094</v>
      </c>
      <c r="AQ167" t="s">
        <v>2394</v>
      </c>
      <c r="AR167" s="32"/>
      <c r="AS167" s="32"/>
      <c r="AT167" s="32"/>
      <c r="AX167" t="s">
        <v>2749</v>
      </c>
      <c r="AY167" s="29">
        <v>40013</v>
      </c>
      <c r="AZ167" t="s">
        <v>2384</v>
      </c>
      <c r="BA167" t="s">
        <v>2750</v>
      </c>
      <c r="BB167">
        <v>552391</v>
      </c>
      <c r="BC167">
        <v>-27.695058991112059</v>
      </c>
      <c r="BD167">
        <v>-5.0754221149372407</v>
      </c>
      <c r="BE167" s="28">
        <f t="shared" si="79"/>
        <v>12.908317928385866</v>
      </c>
      <c r="BF167" s="32"/>
      <c r="BG167" s="32"/>
      <c r="BH167" s="32"/>
    </row>
    <row r="168" spans="1:60" ht="15.6">
      <c r="A168">
        <v>13388</v>
      </c>
      <c r="B168">
        <v>524911</v>
      </c>
      <c r="C168" s="29">
        <v>39969</v>
      </c>
      <c r="D168" t="s">
        <v>2747</v>
      </c>
      <c r="E168">
        <v>1</v>
      </c>
      <c r="F168" s="56">
        <v>-34.893219217685363</v>
      </c>
      <c r="G168" s="56">
        <v>-5.7361796609606275</v>
      </c>
      <c r="H168" s="56">
        <f t="shared" si="77"/>
        <v>10.996218069999657</v>
      </c>
      <c r="I168" s="60"/>
      <c r="J168" s="58"/>
      <c r="K168" s="58"/>
      <c r="L168" s="58"/>
      <c r="M168">
        <v>37.778331068100002</v>
      </c>
      <c r="N168">
        <v>-91.032167339899999</v>
      </c>
      <c r="O168" t="s">
        <v>2748</v>
      </c>
      <c r="P168" t="s">
        <v>2405</v>
      </c>
      <c r="Q168">
        <v>5067.5206967000004</v>
      </c>
      <c r="R168" t="s">
        <v>2382</v>
      </c>
      <c r="S168" s="32">
        <f>VAR(F167:F168)</f>
        <v>2.9254071542790295E-2</v>
      </c>
      <c r="T168" s="32">
        <f>VAR(G167:G168)</f>
        <v>7.0030002812254287E-6</v>
      </c>
      <c r="U168" s="32">
        <f>VAR(H167:H168)</f>
        <v>3.6944208426481516E-2</v>
      </c>
      <c r="Y168" s="1"/>
      <c r="Z168">
        <v>11486</v>
      </c>
      <c r="AA168">
        <v>526121</v>
      </c>
      <c r="AB168" s="29">
        <v>39659</v>
      </c>
      <c r="AC168" t="s">
        <v>2685</v>
      </c>
      <c r="AD168">
        <v>2</v>
      </c>
      <c r="AE168" s="56">
        <v>-34.939338415607551</v>
      </c>
      <c r="AF168" s="56">
        <v>-5.8202853008517321</v>
      </c>
      <c r="AG168" s="56">
        <f t="shared" si="97"/>
        <v>11.622943991206306</v>
      </c>
      <c r="AH168" s="60"/>
      <c r="AI168" s="60"/>
      <c r="AJ168" s="60"/>
      <c r="AK168" s="60"/>
      <c r="AL168">
        <v>38.6890784275</v>
      </c>
      <c r="AM168">
        <v>-75.769900344099995</v>
      </c>
      <c r="AN168" t="s">
        <v>2686</v>
      </c>
      <c r="AO168" t="s">
        <v>2399</v>
      </c>
      <c r="AP168">
        <v>1037.43007094</v>
      </c>
      <c r="AQ168" t="s">
        <v>2394</v>
      </c>
      <c r="AR168" s="32">
        <f>VAR(AE167:AE168)</f>
        <v>0.74732893242071041</v>
      </c>
      <c r="AS168" s="32">
        <f t="shared" ref="AS168:AT168" si="99">VAR(AF167:AF168)</f>
        <v>7.8628460508843104E-3</v>
      </c>
      <c r="AT168" s="32">
        <f t="shared" si="99"/>
        <v>2.4056122362390429E-2</v>
      </c>
      <c r="AX168" t="s">
        <v>2751</v>
      </c>
      <c r="AY168" s="29">
        <v>40013</v>
      </c>
      <c r="AZ168" t="s">
        <v>2384</v>
      </c>
      <c r="BA168" t="s">
        <v>2750</v>
      </c>
      <c r="BB168">
        <v>552391</v>
      </c>
      <c r="BC168">
        <v>-26.990745329316368</v>
      </c>
      <c r="BD168">
        <v>-5.0546378758240165</v>
      </c>
      <c r="BE168" s="28">
        <f t="shared" si="79"/>
        <v>13.446357677275763</v>
      </c>
      <c r="BF168" s="32">
        <f>VAR(BC167:BC168)</f>
        <v>0.24802886709602756</v>
      </c>
      <c r="BG168" s="32">
        <f>VAR(BD167:BD168)</f>
        <v>2.1599229775784028E-4</v>
      </c>
      <c r="BH168" s="32">
        <f>VAR(BE167:BE168)</f>
        <v>0.14474338569275177</v>
      </c>
    </row>
    <row r="169" spans="1:60" s="28" customFormat="1" ht="15.6">
      <c r="A169" s="28">
        <v>14732</v>
      </c>
      <c r="B169" s="28">
        <v>525991</v>
      </c>
      <c r="C169" s="46">
        <v>40044</v>
      </c>
      <c r="D169" s="28" t="s">
        <v>2752</v>
      </c>
      <c r="E169" s="28">
        <v>2</v>
      </c>
      <c r="F169" s="47">
        <v>-45.809044433086797</v>
      </c>
      <c r="G169" s="47">
        <v>-6.4908678111007161</v>
      </c>
      <c r="H169" s="47">
        <f t="shared" si="77"/>
        <v>6.117898055718932</v>
      </c>
      <c r="I169" s="50"/>
      <c r="J169" s="59"/>
      <c r="K169" s="59"/>
      <c r="L169" s="59"/>
      <c r="M169" s="28">
        <v>38.963366780400001</v>
      </c>
      <c r="N169" s="28">
        <v>-90.415647424200003</v>
      </c>
      <c r="O169" s="28" t="s">
        <v>2738</v>
      </c>
      <c r="P169" s="28" t="s">
        <v>2416</v>
      </c>
      <c r="Q169" s="28">
        <v>283.60860782200001</v>
      </c>
      <c r="R169" s="28" t="s">
        <v>2394</v>
      </c>
      <c r="Y169" s="49"/>
      <c r="Z169" s="28">
        <v>13603</v>
      </c>
      <c r="AA169" s="28">
        <v>541691</v>
      </c>
      <c r="AB169" s="46">
        <v>40017</v>
      </c>
      <c r="AC169" s="28" t="s">
        <v>2690</v>
      </c>
      <c r="AD169" s="28">
        <v>1</v>
      </c>
      <c r="AE169" s="47">
        <v>-37.100775819724817</v>
      </c>
      <c r="AF169" s="47">
        <v>-5.3559728924785039</v>
      </c>
      <c r="AG169" s="47">
        <f t="shared" si="97"/>
        <v>5.747007320103215</v>
      </c>
      <c r="AH169" s="50"/>
      <c r="AI169" s="50"/>
      <c r="AJ169" s="50"/>
      <c r="AK169" s="50"/>
      <c r="AL169" s="28">
        <v>38.903934077400002</v>
      </c>
      <c r="AM169" s="28">
        <v>-77.056233947999999</v>
      </c>
      <c r="AN169" s="28" t="s">
        <v>2691</v>
      </c>
      <c r="AO169" s="28" t="s">
        <v>2405</v>
      </c>
      <c r="AP169" s="28">
        <v>1695.02475484</v>
      </c>
      <c r="AQ169" s="28" t="s">
        <v>2382</v>
      </c>
      <c r="AX169" s="28" t="s">
        <v>2753</v>
      </c>
      <c r="AY169" s="46">
        <v>40014</v>
      </c>
      <c r="AZ169" s="28" t="s">
        <v>2384</v>
      </c>
      <c r="BA169" s="28" t="s">
        <v>2754</v>
      </c>
      <c r="BB169" s="28">
        <v>550821</v>
      </c>
      <c r="BC169" s="28">
        <v>-63.940629356743607</v>
      </c>
      <c r="BD169" s="28">
        <v>-8.6539156299741595</v>
      </c>
      <c r="BE169" s="28">
        <f t="shared" si="79"/>
        <v>5.2906956830496696</v>
      </c>
    </row>
    <row r="170" spans="1:60" s="28" customFormat="1" ht="15.6">
      <c r="A170" s="28">
        <v>14732</v>
      </c>
      <c r="B170" s="28">
        <v>526131</v>
      </c>
      <c r="C170" s="46">
        <v>40044</v>
      </c>
      <c r="D170" s="28" t="s">
        <v>2752</v>
      </c>
      <c r="E170" s="28">
        <v>2</v>
      </c>
      <c r="F170" s="47">
        <v>-46.238233930266155</v>
      </c>
      <c r="G170" s="47">
        <v>-6.7667647080400526</v>
      </c>
      <c r="H170" s="47">
        <f t="shared" si="77"/>
        <v>7.8958837340542658</v>
      </c>
      <c r="I170" s="50"/>
      <c r="J170" s="59"/>
      <c r="K170" s="59"/>
      <c r="L170" s="59"/>
      <c r="M170" s="28">
        <v>38.963366780400001</v>
      </c>
      <c r="N170" s="28">
        <v>-90.415647424200003</v>
      </c>
      <c r="O170" s="28" t="s">
        <v>2738</v>
      </c>
      <c r="P170" s="28" t="s">
        <v>2416</v>
      </c>
      <c r="Q170" s="28">
        <v>283.60860782200001</v>
      </c>
      <c r="R170" s="28" t="s">
        <v>2394</v>
      </c>
      <c r="S170" s="28">
        <f>VAR(F169:F170)</f>
        <v>9.2101812244535147E-2</v>
      </c>
      <c r="T170" s="28">
        <f>VAR(G169:G170)</f>
        <v>3.8059548870377435E-2</v>
      </c>
      <c r="U170" s="28">
        <f>VAR(H169:H170)</f>
        <v>1.580616536182788</v>
      </c>
      <c r="Y170" s="49"/>
      <c r="Z170" s="28">
        <v>14126</v>
      </c>
      <c r="AA170" s="28">
        <v>546641</v>
      </c>
      <c r="AB170" s="46">
        <v>40043</v>
      </c>
      <c r="AC170" s="28" t="s">
        <v>2690</v>
      </c>
      <c r="AD170" s="28">
        <v>2</v>
      </c>
      <c r="AE170" s="47">
        <v>-34.075556862387877</v>
      </c>
      <c r="AF170" s="47">
        <v>-5.9211860867935577</v>
      </c>
      <c r="AG170" s="47">
        <f t="shared" si="97"/>
        <v>13.293931831960585</v>
      </c>
      <c r="AH170" s="50"/>
      <c r="AI170" s="50"/>
      <c r="AJ170" s="50"/>
      <c r="AK170" s="50"/>
      <c r="AL170" s="28">
        <v>38.903934077400002</v>
      </c>
      <c r="AM170" s="28">
        <v>-77.056233947999999</v>
      </c>
      <c r="AN170" s="28" t="s">
        <v>2691</v>
      </c>
      <c r="AO170" s="28" t="s">
        <v>2405</v>
      </c>
      <c r="AP170" s="28">
        <v>1695.02475484</v>
      </c>
      <c r="AQ170" s="28" t="s">
        <v>2382</v>
      </c>
      <c r="AR170" s="28">
        <f>VAR(AE169:AE170)</f>
        <v>4.5759748699153988</v>
      </c>
      <c r="AS170" s="28">
        <f t="shared" ref="AS170:AT170" si="100">VAR(AF169:AF170)</f>
        <v>0.15973297751391338</v>
      </c>
      <c r="AT170" s="28">
        <f t="shared" si="100"/>
        <v>28.47803479383677</v>
      </c>
      <c r="AX170" s="28" t="s">
        <v>2755</v>
      </c>
      <c r="AY170" s="46">
        <v>40014</v>
      </c>
      <c r="AZ170" s="28" t="s">
        <v>2384</v>
      </c>
      <c r="BA170" s="28" t="s">
        <v>2754</v>
      </c>
      <c r="BB170" s="28">
        <v>550821</v>
      </c>
      <c r="BC170" s="28">
        <v>-66.03749215148413</v>
      </c>
      <c r="BD170" s="28">
        <v>-9.3726687453576929</v>
      </c>
      <c r="BE170" s="28">
        <f t="shared" si="79"/>
        <v>8.9438578113774128</v>
      </c>
      <c r="BF170" s="28">
        <f>VAR(BC169:BC170)</f>
        <v>2.1984167899835203</v>
      </c>
      <c r="BG170" s="28">
        <f>VAR(BD169:BD170)</f>
        <v>0.25830302043676739</v>
      </c>
      <c r="BH170" s="28">
        <f>VAR(BE169:BE170)</f>
        <v>6.672796767924055</v>
      </c>
    </row>
    <row r="171" spans="1:60" ht="15.6">
      <c r="A171">
        <v>14734</v>
      </c>
      <c r="B171">
        <v>531721</v>
      </c>
      <c r="C171" s="29">
        <v>40003</v>
      </c>
      <c r="D171" t="s">
        <v>2756</v>
      </c>
      <c r="E171">
        <v>2</v>
      </c>
      <c r="F171" s="56">
        <v>-30.950520362850952</v>
      </c>
      <c r="G171" s="56">
        <v>-5.4783116121756761</v>
      </c>
      <c r="H171" s="56">
        <f t="shared" si="77"/>
        <v>12.875972534554457</v>
      </c>
      <c r="I171" s="60"/>
      <c r="J171" s="58"/>
      <c r="K171" s="58"/>
      <c r="L171" s="58"/>
      <c r="M171">
        <v>37.027541353099998</v>
      </c>
      <c r="N171">
        <v>-90.642818841700006</v>
      </c>
      <c r="O171" t="s">
        <v>2757</v>
      </c>
      <c r="P171" t="s">
        <v>2421</v>
      </c>
      <c r="Q171">
        <v>354.17737412899999</v>
      </c>
      <c r="R171" t="s">
        <v>2394</v>
      </c>
      <c r="Y171" s="1"/>
      <c r="Z171">
        <v>13219</v>
      </c>
      <c r="AA171">
        <v>541721</v>
      </c>
      <c r="AB171" s="29">
        <v>39979</v>
      </c>
      <c r="AC171" t="s">
        <v>2695</v>
      </c>
      <c r="AD171">
        <v>1</v>
      </c>
      <c r="AE171" s="56">
        <v>-51.590638520320084</v>
      </c>
      <c r="AF171" s="56">
        <v>-7.9152688546211278</v>
      </c>
      <c r="AG171" s="56">
        <f t="shared" si="97"/>
        <v>11.731512316648939</v>
      </c>
      <c r="AH171" s="60"/>
      <c r="AI171" s="60"/>
      <c r="AJ171" s="60"/>
      <c r="AK171" s="60"/>
      <c r="AL171">
        <v>39.624205625999998</v>
      </c>
      <c r="AM171">
        <v>-78.429268260100002</v>
      </c>
      <c r="AN171" t="s">
        <v>2696</v>
      </c>
      <c r="AO171" t="s">
        <v>2421</v>
      </c>
      <c r="AP171">
        <v>50.447428271699998</v>
      </c>
      <c r="AQ171" t="s">
        <v>2394</v>
      </c>
      <c r="AR171" s="32"/>
      <c r="AS171" s="32"/>
      <c r="AT171" s="32"/>
      <c r="AX171" t="s">
        <v>2758</v>
      </c>
      <c r="AY171" s="29">
        <v>40015</v>
      </c>
      <c r="AZ171" t="s">
        <v>2384</v>
      </c>
      <c r="BA171" t="s">
        <v>2759</v>
      </c>
      <c r="BB171">
        <v>550401</v>
      </c>
      <c r="BC171">
        <v>-125.63206037072833</v>
      </c>
      <c r="BD171">
        <v>-15.980096882805439</v>
      </c>
      <c r="BE171" s="28">
        <f t="shared" si="79"/>
        <v>2.208714691715187</v>
      </c>
      <c r="BF171" s="32"/>
      <c r="BG171" s="32"/>
      <c r="BH171" s="32"/>
    </row>
    <row r="172" spans="1:60" ht="15.6">
      <c r="A172">
        <v>14734</v>
      </c>
      <c r="B172">
        <v>550361</v>
      </c>
      <c r="C172" s="29">
        <v>40003</v>
      </c>
      <c r="D172" t="s">
        <v>2756</v>
      </c>
      <c r="E172">
        <v>2</v>
      </c>
      <c r="F172" s="56">
        <v>-30.681054050271289</v>
      </c>
      <c r="G172" s="56">
        <v>-5.5966491681318145</v>
      </c>
      <c r="H172" s="56">
        <f t="shared" si="77"/>
        <v>14.092139294783227</v>
      </c>
      <c r="I172" s="60"/>
      <c r="J172" s="58"/>
      <c r="K172" s="58"/>
      <c r="L172" s="58"/>
      <c r="M172">
        <v>37.027541353099998</v>
      </c>
      <c r="N172">
        <v>-90.642818841700006</v>
      </c>
      <c r="O172" t="s">
        <v>2757</v>
      </c>
      <c r="P172" t="s">
        <v>2421</v>
      </c>
      <c r="Q172">
        <v>354.17737412899999</v>
      </c>
      <c r="R172" t="s">
        <v>2394</v>
      </c>
      <c r="S172" s="32">
        <f>VAR(F171:F172)</f>
        <v>3.6306046807640331E-2</v>
      </c>
      <c r="T172" s="32">
        <f>VAR(G171:G172)</f>
        <v>7.0018885748360906E-3</v>
      </c>
      <c r="U172" s="32">
        <f>VAR(H171:H172)</f>
        <v>0.73953079434267133</v>
      </c>
      <c r="Y172" s="1"/>
      <c r="Z172">
        <v>13604</v>
      </c>
      <c r="AA172">
        <v>546201</v>
      </c>
      <c r="AB172" s="29">
        <v>40016</v>
      </c>
      <c r="AC172" t="s">
        <v>2695</v>
      </c>
      <c r="AD172">
        <v>2</v>
      </c>
      <c r="AE172" s="56">
        <v>-50.709187552420417</v>
      </c>
      <c r="AF172" s="56">
        <v>-6.9719459022732364</v>
      </c>
      <c r="AG172" s="56">
        <f t="shared" si="97"/>
        <v>5.0663796657654743</v>
      </c>
      <c r="AH172" s="60"/>
      <c r="AI172" s="60"/>
      <c r="AJ172" s="60"/>
      <c r="AK172" s="60"/>
      <c r="AL172">
        <v>39.624205625999998</v>
      </c>
      <c r="AM172">
        <v>-78.429268260100002</v>
      </c>
      <c r="AN172" t="s">
        <v>2696</v>
      </c>
      <c r="AO172" t="s">
        <v>2421</v>
      </c>
      <c r="AP172">
        <v>50.447428271699998</v>
      </c>
      <c r="AQ172" t="s">
        <v>2394</v>
      </c>
      <c r="AR172" s="32">
        <f>VAR(AE171:AE172)</f>
        <v>0.38847790440563001</v>
      </c>
      <c r="AS172" s="32">
        <f t="shared" ref="AS172:AT172" si="101">VAR(AF171:AF172)</f>
        <v>0.44492909621317112</v>
      </c>
      <c r="AT172" s="32">
        <f t="shared" si="101"/>
        <v>22.211996626936411</v>
      </c>
      <c r="AX172" t="s">
        <v>2760</v>
      </c>
      <c r="AY172" s="29">
        <v>40015</v>
      </c>
      <c r="AZ172" t="s">
        <v>2384</v>
      </c>
      <c r="BA172" t="s">
        <v>2759</v>
      </c>
      <c r="BB172">
        <v>550401</v>
      </c>
      <c r="BC172">
        <v>-125.9770034869336</v>
      </c>
      <c r="BD172">
        <v>-16.182853511815811</v>
      </c>
      <c r="BE172" s="28">
        <f t="shared" si="79"/>
        <v>3.4858246075928889</v>
      </c>
      <c r="BF172" s="32">
        <f>VAR(BC171:BC172)</f>
        <v>5.9492876708701833E-2</v>
      </c>
      <c r="BG172" s="32">
        <f>VAR(BD171:BD172)</f>
        <v>2.0555125303824757E-2</v>
      </c>
      <c r="BH172" s="32">
        <f>VAR(BE171:BE172)</f>
        <v>0.8155048686165749</v>
      </c>
    </row>
    <row r="173" spans="1:60" s="28" customFormat="1" ht="15.6">
      <c r="A173" s="28">
        <v>14117</v>
      </c>
      <c r="B173" s="28">
        <v>541921</v>
      </c>
      <c r="C173" s="46">
        <v>40018</v>
      </c>
      <c r="D173" s="28" t="s">
        <v>1518</v>
      </c>
      <c r="E173" s="28">
        <v>2</v>
      </c>
      <c r="F173" s="47">
        <v>-20.831367849294068</v>
      </c>
      <c r="G173" s="47">
        <v>-3.9109601295263343</v>
      </c>
      <c r="H173" s="47">
        <f t="shared" si="77"/>
        <v>10.456313186916606</v>
      </c>
      <c r="I173" s="50">
        <v>32.038187551233328</v>
      </c>
      <c r="J173" s="50">
        <v>-26.35186167790528</v>
      </c>
      <c r="K173" s="50">
        <v>8.7089155482999985</v>
      </c>
      <c r="L173" s="50">
        <v>5.4406318806474516</v>
      </c>
      <c r="M173" s="28">
        <v>31.197233520899999</v>
      </c>
      <c r="N173" s="28">
        <v>-89.690553910700004</v>
      </c>
      <c r="O173" s="28" t="s">
        <v>2761</v>
      </c>
      <c r="P173" s="28" t="s">
        <v>2381</v>
      </c>
      <c r="Q173" s="28">
        <v>13240.3730712</v>
      </c>
      <c r="R173" s="28" t="s">
        <v>2382</v>
      </c>
      <c r="Y173" s="49"/>
      <c r="Z173" s="28">
        <v>11808</v>
      </c>
      <c r="AA173" s="28">
        <v>528631</v>
      </c>
      <c r="AB173" s="46">
        <v>39687</v>
      </c>
      <c r="AC173" s="28" t="s">
        <v>1925</v>
      </c>
      <c r="AD173" s="28">
        <v>1</v>
      </c>
      <c r="AE173" s="47">
        <v>-87.668518332002293</v>
      </c>
      <c r="AF173" s="47">
        <v>-12.537613930689048</v>
      </c>
      <c r="AG173" s="47">
        <f t="shared" si="97"/>
        <v>12.632393113510091</v>
      </c>
      <c r="AH173" s="48"/>
      <c r="AI173" s="48"/>
      <c r="AJ173" s="48"/>
      <c r="AK173" s="48"/>
      <c r="AL173" s="28">
        <v>47.169906037700002</v>
      </c>
      <c r="AM173" s="28">
        <v>-68.907355814400006</v>
      </c>
      <c r="AN173" s="28" t="s">
        <v>2700</v>
      </c>
      <c r="AO173" s="28" t="s">
        <v>2388</v>
      </c>
      <c r="AP173" s="28">
        <v>35.815005442</v>
      </c>
      <c r="AQ173" s="28" t="s">
        <v>2382</v>
      </c>
      <c r="AX173" s="28" t="s">
        <v>2762</v>
      </c>
      <c r="AY173" s="46">
        <v>40015</v>
      </c>
      <c r="AZ173" s="28" t="s">
        <v>2384</v>
      </c>
      <c r="BA173" s="28" t="s">
        <v>2763</v>
      </c>
      <c r="BB173" s="28">
        <v>552531</v>
      </c>
      <c r="BC173" s="28">
        <v>-39.619622212242319</v>
      </c>
      <c r="BD173" s="28">
        <v>-5.2620107779229501</v>
      </c>
      <c r="BE173" s="28">
        <f t="shared" si="79"/>
        <v>2.4764640111412817</v>
      </c>
    </row>
    <row r="174" spans="1:60" s="28" customFormat="1" ht="15.6">
      <c r="A174" s="28">
        <v>14117</v>
      </c>
      <c r="B174" s="28">
        <v>545301</v>
      </c>
      <c r="C174" s="46">
        <v>40018</v>
      </c>
      <c r="D174" s="28" t="s">
        <v>1518</v>
      </c>
      <c r="E174" s="28">
        <v>2</v>
      </c>
      <c r="F174" s="47">
        <v>-20.91268071392486</v>
      </c>
      <c r="G174" s="47">
        <v>-4.0497977826976506</v>
      </c>
      <c r="H174" s="47">
        <f t="shared" si="77"/>
        <v>11.485701547656344</v>
      </c>
      <c r="I174" s="50">
        <v>46.37110631362696</v>
      </c>
      <c r="J174" s="50">
        <v>-25.170629791718145</v>
      </c>
      <c r="K174" s="50">
        <v>11.795339938761369</v>
      </c>
      <c r="L174" s="50">
        <v>5.4114505647130011</v>
      </c>
      <c r="M174" s="28">
        <v>31.197233520899999</v>
      </c>
      <c r="N174" s="28">
        <v>-89.690553910700004</v>
      </c>
      <c r="O174" s="28" t="s">
        <v>2761</v>
      </c>
      <c r="P174" s="28" t="s">
        <v>2381</v>
      </c>
      <c r="Q174" s="28">
        <v>13240.3730712</v>
      </c>
      <c r="R174" s="28" t="s">
        <v>2382</v>
      </c>
      <c r="S174" s="28">
        <f>VAR(F173:F174)</f>
        <v>3.3058909772327805E-3</v>
      </c>
      <c r="T174" s="28">
        <f>VAR(G173:G174)</f>
        <v>9.6379469690593498E-3</v>
      </c>
      <c r="U174" s="28">
        <f>VAR(H173:H174)</f>
        <v>0.52982019861322205</v>
      </c>
      <c r="V174">
        <f>VAR(J173:J174)</f>
        <v>0.69765438447260797</v>
      </c>
      <c r="W174">
        <f>VAR(L173:L174)</f>
        <v>4.2577459983310741E-4</v>
      </c>
      <c r="Y174" s="49"/>
      <c r="Z174" s="28">
        <v>11813</v>
      </c>
      <c r="AA174" s="28">
        <v>530641</v>
      </c>
      <c r="AB174" s="46">
        <v>39701</v>
      </c>
      <c r="AC174" s="28" t="s">
        <v>1925</v>
      </c>
      <c r="AD174" s="28">
        <v>2</v>
      </c>
      <c r="AE174" s="47">
        <v>-85.992992633752451</v>
      </c>
      <c r="AF174" s="47">
        <v>-11.989058280636934</v>
      </c>
      <c r="AG174" s="47">
        <f t="shared" si="97"/>
        <v>9.9194736113430224</v>
      </c>
      <c r="AH174" s="50">
        <v>43.157275578699007</v>
      </c>
      <c r="AI174" s="50">
        <v>-30.101776384100575</v>
      </c>
      <c r="AJ174" s="50">
        <v>12.197767052605302</v>
      </c>
      <c r="AK174" s="50">
        <v>4.325790571971833</v>
      </c>
      <c r="AL174" s="28">
        <v>47.169906037700002</v>
      </c>
      <c r="AM174" s="28">
        <v>-68.907355814400006</v>
      </c>
      <c r="AN174" s="28" t="s">
        <v>2700</v>
      </c>
      <c r="AO174" s="28" t="s">
        <v>2388</v>
      </c>
      <c r="AP174" s="28">
        <v>35.815005442</v>
      </c>
      <c r="AQ174" s="28" t="s">
        <v>2382</v>
      </c>
      <c r="AR174" s="28">
        <f>VAR(AE173:AE174)</f>
        <v>1.4036931827478107</v>
      </c>
      <c r="AS174" s="28">
        <f t="shared" ref="AS174:AT174" si="102">VAR(AF173:AF174)</f>
        <v>0.15045665060204857</v>
      </c>
      <c r="AT174" s="28">
        <f t="shared" si="102"/>
        <v>3.679966112619212</v>
      </c>
      <c r="AX174" s="28" t="s">
        <v>2764</v>
      </c>
      <c r="AY174" s="46">
        <v>40015</v>
      </c>
      <c r="AZ174" s="28" t="s">
        <v>2384</v>
      </c>
      <c r="BA174" s="28" t="s">
        <v>2763</v>
      </c>
      <c r="BB174" s="28">
        <v>552531</v>
      </c>
      <c r="BC174" s="28">
        <v>-39.904286305425011</v>
      </c>
      <c r="BD174" s="28">
        <v>-5.3287405156024663</v>
      </c>
      <c r="BE174" s="28">
        <f t="shared" si="79"/>
        <v>2.7256378193947199</v>
      </c>
      <c r="BF174" s="28">
        <f>VAR(BC173:BC174)</f>
        <v>4.051682297376194E-2</v>
      </c>
      <c r="BG174" s="28">
        <f>VAR(BD173:BD174)</f>
        <v>2.2264289453885204E-3</v>
      </c>
      <c r="BH174" s="28">
        <f>VAR(BE173:BE174)</f>
        <v>3.104379335976061E-2</v>
      </c>
    </row>
    <row r="175" spans="1:60" ht="15.6">
      <c r="A175">
        <v>13639</v>
      </c>
      <c r="B175">
        <v>547561</v>
      </c>
      <c r="C175" s="29">
        <v>40023</v>
      </c>
      <c r="D175" t="s">
        <v>1545</v>
      </c>
      <c r="E175">
        <v>2</v>
      </c>
      <c r="F175" s="56">
        <v>-16.138430354951328</v>
      </c>
      <c r="G175" s="56">
        <v>-3.2769409315639062</v>
      </c>
      <c r="H175" s="56">
        <f t="shared" si="77"/>
        <v>10.077097097559921</v>
      </c>
      <c r="I175" s="60">
        <v>40.001839042296432</v>
      </c>
      <c r="J175" s="60">
        <v>-28.823585848514231</v>
      </c>
      <c r="K175" s="60">
        <v>11.109637375199998</v>
      </c>
      <c r="L175" s="60">
        <v>10.107180139562367</v>
      </c>
      <c r="M175">
        <v>30.883390335200001</v>
      </c>
      <c r="N175">
        <v>-88.773551390600005</v>
      </c>
      <c r="O175" t="s">
        <v>2765</v>
      </c>
      <c r="P175" t="s">
        <v>2393</v>
      </c>
      <c r="Q175">
        <v>222.50624527900001</v>
      </c>
      <c r="R175" t="s">
        <v>2394</v>
      </c>
      <c r="Y175" s="1"/>
      <c r="Z175">
        <v>11816</v>
      </c>
      <c r="AA175">
        <v>531481</v>
      </c>
      <c r="AB175" s="29">
        <v>39682</v>
      </c>
      <c r="AC175" t="s">
        <v>1958</v>
      </c>
      <c r="AD175">
        <v>1</v>
      </c>
      <c r="AE175" s="56">
        <v>-59.43260629972854</v>
      </c>
      <c r="AF175" s="56">
        <v>-8.7137386534124062</v>
      </c>
      <c r="AG175" s="56">
        <f t="shared" si="97"/>
        <v>10.277302927570709</v>
      </c>
      <c r="AH175" s="60">
        <v>43.530670703605402</v>
      </c>
      <c r="AI175" s="60">
        <v>-27.026306196697625</v>
      </c>
      <c r="AJ175" s="60">
        <v>12.391664920977895</v>
      </c>
      <c r="AK175" s="60">
        <v>8.9019770898295594</v>
      </c>
      <c r="AL175">
        <v>44.960327697799997</v>
      </c>
      <c r="AM175">
        <v>-68.996963061700001</v>
      </c>
      <c r="AN175" t="s">
        <v>2706</v>
      </c>
      <c r="AO175" t="s">
        <v>2399</v>
      </c>
      <c r="AP175">
        <v>539.07875772</v>
      </c>
      <c r="AQ175" t="s">
        <v>2394</v>
      </c>
      <c r="AR175" s="32"/>
      <c r="AS175" s="32"/>
      <c r="AT175" s="32"/>
      <c r="AX175" t="s">
        <v>2766</v>
      </c>
      <c r="AY175" s="29">
        <v>40016</v>
      </c>
      <c r="AZ175" t="s">
        <v>2384</v>
      </c>
      <c r="BA175" t="s">
        <v>2767</v>
      </c>
      <c r="BB175">
        <v>552491</v>
      </c>
      <c r="BC175">
        <v>-16.856888048620878</v>
      </c>
      <c r="BD175">
        <v>-2.8042210712148443</v>
      </c>
      <c r="BE175" s="28">
        <f t="shared" si="79"/>
        <v>5.5768805210978769</v>
      </c>
      <c r="BF175" s="32"/>
      <c r="BG175" s="32"/>
      <c r="BH175" s="32"/>
    </row>
    <row r="176" spans="1:60" ht="15.6">
      <c r="A176">
        <v>13639</v>
      </c>
      <c r="B176">
        <v>549721</v>
      </c>
      <c r="C176" s="29">
        <v>40023</v>
      </c>
      <c r="D176" t="s">
        <v>1545</v>
      </c>
      <c r="E176">
        <v>2</v>
      </c>
      <c r="F176" s="56">
        <v>-15.789593441028481</v>
      </c>
      <c r="G176" s="56">
        <v>-2.9392754704476629</v>
      </c>
      <c r="H176" s="56">
        <f t="shared" si="77"/>
        <v>7.724610322552822</v>
      </c>
      <c r="I176" s="60">
        <v>34.5694106587517</v>
      </c>
      <c r="J176" s="60">
        <v>-33.977143458056986</v>
      </c>
      <c r="K176" s="60">
        <v>9.8256426309362279</v>
      </c>
      <c r="L176" s="60">
        <v>8.6630565063441196</v>
      </c>
      <c r="M176">
        <v>30.883390335200001</v>
      </c>
      <c r="N176">
        <v>-88.773551390600005</v>
      </c>
      <c r="O176" t="s">
        <v>2765</v>
      </c>
      <c r="P176" t="s">
        <v>2393</v>
      </c>
      <c r="Q176">
        <v>222.50624527900001</v>
      </c>
      <c r="R176" t="s">
        <v>2394</v>
      </c>
      <c r="S176" s="32">
        <f>VAR(F175:F176)</f>
        <v>6.0843596257607921E-2</v>
      </c>
      <c r="T176" s="32">
        <f>VAR(G175:G176)</f>
        <v>5.7008981815422605E-2</v>
      </c>
      <c r="U176" s="32">
        <f>VAR(H175:H176)</f>
        <v>2.767097013291675</v>
      </c>
      <c r="V176">
        <f>VAR(J175:J176)</f>
        <v>13.279578017438018</v>
      </c>
      <c r="W176">
        <f>VAR(L175:L176)</f>
        <v>1.042746534009735</v>
      </c>
      <c r="Y176" s="1"/>
      <c r="Z176">
        <v>11818</v>
      </c>
      <c r="AA176">
        <v>530631</v>
      </c>
      <c r="AB176" s="29">
        <v>39699</v>
      </c>
      <c r="AC176" t="s">
        <v>1958</v>
      </c>
      <c r="AD176">
        <v>2</v>
      </c>
      <c r="AE176" s="56">
        <v>-65.629772301335336</v>
      </c>
      <c r="AF176" s="56">
        <v>-9.2911465526844434</v>
      </c>
      <c r="AG176" s="56">
        <f t="shared" si="97"/>
        <v>8.6994001201402114</v>
      </c>
      <c r="AH176" s="60">
        <v>40.968144977914861</v>
      </c>
      <c r="AI176" s="60">
        <v>-27.143896571397033</v>
      </c>
      <c r="AJ176" s="60">
        <v>10.939300144566213</v>
      </c>
      <c r="AK176" s="60">
        <v>9.2518208504323542</v>
      </c>
      <c r="AL176">
        <v>44.960327697799997</v>
      </c>
      <c r="AM176">
        <v>-68.996963061700001</v>
      </c>
      <c r="AN176" t="s">
        <v>2706</v>
      </c>
      <c r="AO176" t="s">
        <v>2399</v>
      </c>
      <c r="AP176">
        <v>539.07875772</v>
      </c>
      <c r="AQ176" t="s">
        <v>2394</v>
      </c>
      <c r="AR176" s="32">
        <f>VAR(AE175:AE176)</f>
        <v>19.202433225735582</v>
      </c>
      <c r="AS176" s="32">
        <f t="shared" ref="AS176:AT176" si="103">VAR(AF175:AF176)</f>
        <v>0.16669994107087358</v>
      </c>
      <c r="AT176" s="32">
        <f t="shared" si="103"/>
        <v>1.2448886348485229</v>
      </c>
      <c r="AU176" s="28">
        <f>VAR(AI175:AI176)</f>
        <v>6.9137481109735116E-3</v>
      </c>
      <c r="AV176" s="28">
        <f>VAR(AK175:AK176)</f>
        <v>6.1195328416352827E-2</v>
      </c>
      <c r="AX176" t="s">
        <v>2768</v>
      </c>
      <c r="AY176" s="29">
        <v>40016</v>
      </c>
      <c r="AZ176" t="s">
        <v>2384</v>
      </c>
      <c r="BA176" t="s">
        <v>2767</v>
      </c>
      <c r="BB176">
        <v>552491</v>
      </c>
      <c r="BC176">
        <v>-16.798251486711287</v>
      </c>
      <c r="BD176">
        <v>-2.932871267603554</v>
      </c>
      <c r="BE176" s="28">
        <f t="shared" si="79"/>
        <v>6.664718654117145</v>
      </c>
      <c r="BF176" s="32">
        <f>VAR(BC175:BC176)</f>
        <v>1.7191231962886354E-3</v>
      </c>
      <c r="BG176" s="32">
        <f>VAR(BD175:BD176)</f>
        <v>8.2754365154267834E-3</v>
      </c>
      <c r="BH176" s="32">
        <f>VAR(BE175:BE176)</f>
        <v>0.59169590182542342</v>
      </c>
    </row>
    <row r="177" spans="1:60" s="28" customFormat="1" ht="15.6">
      <c r="A177" s="28">
        <v>14118</v>
      </c>
      <c r="B177" s="28">
        <v>545411</v>
      </c>
      <c r="C177" s="46">
        <v>40018</v>
      </c>
      <c r="D177" s="28" t="s">
        <v>1802</v>
      </c>
      <c r="E177" s="28">
        <v>2</v>
      </c>
      <c r="F177" s="47">
        <v>-21.947363531612012</v>
      </c>
      <c r="G177" s="47">
        <v>-4.2248883542906901</v>
      </c>
      <c r="H177" s="47">
        <f t="shared" si="77"/>
        <v>11.851743302713508</v>
      </c>
      <c r="I177" s="59">
        <v>35.939229264988143</v>
      </c>
      <c r="J177" s="59">
        <v>-33.404941336313641</v>
      </c>
      <c r="K177" s="59">
        <v>10.272958423566001</v>
      </c>
      <c r="L177" s="59">
        <v>9.2611397600072038</v>
      </c>
      <c r="M177" s="28">
        <v>31.316688213999999</v>
      </c>
      <c r="N177" s="28">
        <v>-90.299686373300005</v>
      </c>
      <c r="O177" s="28" t="s">
        <v>2769</v>
      </c>
      <c r="P177" s="28" t="s">
        <v>2399</v>
      </c>
      <c r="Q177" s="28">
        <v>4378.2628564799998</v>
      </c>
      <c r="R177" s="28" t="s">
        <v>2382</v>
      </c>
      <c r="Y177" s="49"/>
      <c r="Z177" s="28">
        <v>11828</v>
      </c>
      <c r="AA177" s="28">
        <v>526421</v>
      </c>
      <c r="AB177" s="46">
        <v>39688</v>
      </c>
      <c r="AC177" s="28" t="s">
        <v>2054</v>
      </c>
      <c r="AD177" s="28">
        <v>1</v>
      </c>
      <c r="AE177" s="47">
        <v>-81.372173607266717</v>
      </c>
      <c r="AF177" s="47">
        <v>-11.407248470632348</v>
      </c>
      <c r="AG177" s="47">
        <f t="shared" si="97"/>
        <v>9.8858141577920691</v>
      </c>
      <c r="AH177" s="48"/>
      <c r="AI177" s="48"/>
      <c r="AJ177" s="48"/>
      <c r="AK177" s="48"/>
      <c r="AL177" s="28">
        <v>47.131826785299999</v>
      </c>
      <c r="AM177" s="28">
        <v>-67.898101285199999</v>
      </c>
      <c r="AN177" s="28" t="s">
        <v>2710</v>
      </c>
      <c r="AO177" s="28" t="s">
        <v>2421</v>
      </c>
      <c r="AP177" s="28">
        <v>157.788654267</v>
      </c>
      <c r="AQ177" s="28" t="s">
        <v>2394</v>
      </c>
      <c r="AX177" s="28" t="s">
        <v>2770</v>
      </c>
      <c r="AY177" s="46">
        <v>40017</v>
      </c>
      <c r="AZ177" s="28" t="s">
        <v>2384</v>
      </c>
      <c r="BA177" s="28" t="s">
        <v>2771</v>
      </c>
      <c r="BB177" s="28">
        <v>545431</v>
      </c>
      <c r="BC177" s="28">
        <v>-19.463551731567961</v>
      </c>
      <c r="BD177" s="28">
        <v>-2.8885962037316824</v>
      </c>
      <c r="BE177" s="28">
        <f t="shared" si="79"/>
        <v>3.6452178982854981</v>
      </c>
    </row>
    <row r="178" spans="1:60" s="28" customFormat="1" ht="15.6">
      <c r="A178" s="28">
        <v>14118</v>
      </c>
      <c r="B178" s="28">
        <v>547551</v>
      </c>
      <c r="C178" s="46">
        <v>40018</v>
      </c>
      <c r="D178" s="28" t="s">
        <v>1802</v>
      </c>
      <c r="E178" s="28">
        <v>2</v>
      </c>
      <c r="F178" s="47">
        <v>-22.107700388863151</v>
      </c>
      <c r="G178" s="47">
        <v>-4.1944397670656466</v>
      </c>
      <c r="H178" s="47">
        <f t="shared" si="77"/>
        <v>11.447817747662022</v>
      </c>
      <c r="I178" s="50">
        <v>39.740180609840763</v>
      </c>
      <c r="J178" s="50">
        <v>-32.081018008014524</v>
      </c>
      <c r="K178" s="50">
        <v>11.185553533980892</v>
      </c>
      <c r="L178" s="50">
        <v>9.5841305221589295</v>
      </c>
      <c r="M178" s="28">
        <v>31.316688213999999</v>
      </c>
      <c r="N178" s="28">
        <v>-90.299686373300005</v>
      </c>
      <c r="O178" s="28" t="s">
        <v>2769</v>
      </c>
      <c r="P178" s="28" t="s">
        <v>2399</v>
      </c>
      <c r="Q178" s="28">
        <v>4378.2628564799998</v>
      </c>
      <c r="R178" s="28" t="s">
        <v>2382</v>
      </c>
      <c r="S178" s="28">
        <f>VAR(F177:F178)</f>
        <v>1.2853953896585991E-2</v>
      </c>
      <c r="T178" s="28">
        <f>VAR(G177:G178)</f>
        <v>4.6355823200054143E-4</v>
      </c>
      <c r="U178" s="28">
        <f>VAR(H177:H178)</f>
        <v>8.1577927011825785E-2</v>
      </c>
      <c r="V178">
        <f>VAR(J177:J178)</f>
        <v>0.87638648960730514</v>
      </c>
      <c r="W178">
        <f>VAR(L177:L178)</f>
        <v>5.2161516217676299E-2</v>
      </c>
      <c r="Y178" s="49"/>
      <c r="Z178" s="28">
        <v>11836</v>
      </c>
      <c r="AA178" s="28">
        <v>526871</v>
      </c>
      <c r="AB178" s="46">
        <v>39702</v>
      </c>
      <c r="AC178" s="28" t="s">
        <v>2054</v>
      </c>
      <c r="AD178" s="28">
        <v>2</v>
      </c>
      <c r="AE178" s="47">
        <v>-82.74640613487982</v>
      </c>
      <c r="AF178" s="47">
        <v>-11.548181991584693</v>
      </c>
      <c r="AG178" s="47">
        <f t="shared" si="97"/>
        <v>9.6390497977977248</v>
      </c>
      <c r="AH178" s="48"/>
      <c r="AI178" s="48"/>
      <c r="AJ178" s="48"/>
      <c r="AK178" s="48"/>
      <c r="AL178" s="28">
        <v>47.131826785299999</v>
      </c>
      <c r="AM178" s="28">
        <v>-67.898101285199999</v>
      </c>
      <c r="AN178" s="28" t="s">
        <v>2710</v>
      </c>
      <c r="AO178" s="28" t="s">
        <v>2421</v>
      </c>
      <c r="AP178" s="28">
        <v>157.788654267</v>
      </c>
      <c r="AQ178" s="28" t="s">
        <v>2394</v>
      </c>
      <c r="AR178" s="28">
        <f>VAR(AE177:AE178)</f>
        <v>0.94425751997494844</v>
      </c>
      <c r="AS178" s="28">
        <f t="shared" ref="AS178:AT178" si="104">VAR(AF177:AF178)</f>
        <v>9.9311286640125038E-3</v>
      </c>
      <c r="AT178" s="28">
        <f t="shared" si="104"/>
        <v>3.0446324681709179E-2</v>
      </c>
      <c r="AX178" s="28" t="s">
        <v>2772</v>
      </c>
      <c r="AY178" s="46">
        <v>40017</v>
      </c>
      <c r="AZ178" s="28" t="s">
        <v>2384</v>
      </c>
      <c r="BA178" s="28" t="s">
        <v>2771</v>
      </c>
      <c r="BB178" s="28">
        <v>545431</v>
      </c>
      <c r="BC178" s="28">
        <v>-19.664349056612444</v>
      </c>
      <c r="BD178" s="28">
        <v>-3.0077138781546835</v>
      </c>
      <c r="BE178" s="28">
        <f t="shared" si="79"/>
        <v>4.3973619686250238</v>
      </c>
      <c r="BF178" s="28">
        <f>VAR(BC177:BC178)</f>
        <v>2.0159782872509968E-2</v>
      </c>
      <c r="BG178" s="28">
        <f>VAR(BD177:BD178)</f>
        <v>7.0945101799720503E-3</v>
      </c>
      <c r="BH178" s="28">
        <f>VAR(BE177:BE178)</f>
        <v>0.28286035127345466</v>
      </c>
    </row>
    <row r="179" spans="1:60" ht="15.6">
      <c r="A179">
        <v>15264</v>
      </c>
      <c r="B179">
        <v>554851</v>
      </c>
      <c r="C179" s="29">
        <v>40093</v>
      </c>
      <c r="D179" t="s">
        <v>1132</v>
      </c>
      <c r="E179">
        <v>2</v>
      </c>
      <c r="F179" s="56">
        <v>-14.22665256441776</v>
      </c>
      <c r="G179" s="56">
        <v>-2.0858053046947842</v>
      </c>
      <c r="H179" s="56">
        <f t="shared" si="77"/>
        <v>2.4597898731405134</v>
      </c>
      <c r="I179" s="57"/>
      <c r="J179" s="57"/>
      <c r="K179" s="57"/>
      <c r="L179" s="57"/>
      <c r="M179">
        <v>30.404241536499999</v>
      </c>
      <c r="N179">
        <v>-88.587162509300001</v>
      </c>
      <c r="O179" t="s">
        <v>2773</v>
      </c>
      <c r="P179" t="s">
        <v>2393</v>
      </c>
      <c r="Q179">
        <v>222.50624527900001</v>
      </c>
      <c r="R179" t="s">
        <v>2394</v>
      </c>
      <c r="Y179" s="1"/>
      <c r="Z179">
        <v>13162</v>
      </c>
      <c r="AA179">
        <v>551531</v>
      </c>
      <c r="AB179" s="29">
        <v>39974</v>
      </c>
      <c r="AC179" t="s">
        <v>1813</v>
      </c>
      <c r="AD179">
        <v>1</v>
      </c>
      <c r="AE179" s="56">
        <v>-57.149610473358052</v>
      </c>
      <c r="AF179" s="56">
        <v>-8.3660800592545428</v>
      </c>
      <c r="AG179" s="56">
        <f t="shared" si="97"/>
        <v>9.77903000067829</v>
      </c>
      <c r="AH179" s="58">
        <v>13.457480938343778</v>
      </c>
      <c r="AI179" s="58">
        <v>-28.405728956486445</v>
      </c>
      <c r="AJ179" s="58">
        <v>2.7338646423951314</v>
      </c>
      <c r="AK179" s="58">
        <v>7.2031035850211751</v>
      </c>
      <c r="AL179">
        <v>42.4372842346</v>
      </c>
      <c r="AM179">
        <v>-85.121220731299999</v>
      </c>
      <c r="AN179" t="s">
        <v>2714</v>
      </c>
      <c r="AO179" t="s">
        <v>2405</v>
      </c>
      <c r="AP179">
        <v>1733.8226762700001</v>
      </c>
      <c r="AQ179" t="s">
        <v>2382</v>
      </c>
      <c r="AR179" s="32"/>
      <c r="AS179" s="32"/>
      <c r="AT179" s="32"/>
      <c r="AX179" t="s">
        <v>2774</v>
      </c>
      <c r="AY179" s="29">
        <v>40021</v>
      </c>
      <c r="AZ179" t="s">
        <v>2384</v>
      </c>
      <c r="BA179" t="s">
        <v>2775</v>
      </c>
      <c r="BB179">
        <v>540551</v>
      </c>
      <c r="BC179">
        <v>-112.4991507024563</v>
      </c>
      <c r="BD179">
        <v>-15.17858136774449</v>
      </c>
      <c r="BE179" s="28">
        <f t="shared" si="79"/>
        <v>8.9295002394996175</v>
      </c>
      <c r="BF179" s="32"/>
      <c r="BG179" s="32"/>
      <c r="BH179" s="32"/>
    </row>
    <row r="180" spans="1:60" ht="15.6">
      <c r="A180">
        <v>15264</v>
      </c>
      <c r="B180">
        <v>554861</v>
      </c>
      <c r="C180" s="29">
        <v>40093</v>
      </c>
      <c r="D180" t="s">
        <v>1132</v>
      </c>
      <c r="E180">
        <v>2</v>
      </c>
      <c r="F180" s="56">
        <v>-14.474370839568968</v>
      </c>
      <c r="G180" s="56">
        <v>-2.22900283118758</v>
      </c>
      <c r="H180" s="56">
        <f t="shared" si="77"/>
        <v>3.3576518099316726</v>
      </c>
      <c r="I180" s="57"/>
      <c r="J180" s="57"/>
      <c r="K180" s="57"/>
      <c r="L180" s="57"/>
      <c r="M180">
        <v>30.404241536499999</v>
      </c>
      <c r="N180">
        <v>-88.587162509300001</v>
      </c>
      <c r="O180" t="s">
        <v>2773</v>
      </c>
      <c r="P180" t="s">
        <v>2393</v>
      </c>
      <c r="Q180">
        <v>222.50624527900001</v>
      </c>
      <c r="R180" t="s">
        <v>2394</v>
      </c>
      <c r="S180" s="32">
        <f>VAR(F179:F180)</f>
        <v>3.0682171921944668E-2</v>
      </c>
      <c r="T180" s="32">
        <f>VAR(G179:G180)</f>
        <v>1.0252765796827481E-2</v>
      </c>
      <c r="U180" s="32">
        <f>VAR(H179:H180)</f>
        <v>0.40307802876918686</v>
      </c>
      <c r="Y180" s="1"/>
      <c r="Z180">
        <v>14089</v>
      </c>
      <c r="AA180">
        <v>544061</v>
      </c>
      <c r="AB180" s="29">
        <v>40021</v>
      </c>
      <c r="AC180" t="s">
        <v>1813</v>
      </c>
      <c r="AD180">
        <v>2</v>
      </c>
      <c r="AE180" s="56">
        <v>-60.022414373691127</v>
      </c>
      <c r="AF180" s="56">
        <v>-8.968775287247043</v>
      </c>
      <c r="AG180" s="56">
        <f t="shared" si="97"/>
        <v>11.727787924285217</v>
      </c>
      <c r="AH180" s="58">
        <v>40.125263689220432</v>
      </c>
      <c r="AI180" s="58">
        <v>-30.390850655491668</v>
      </c>
      <c r="AJ180" s="58">
        <v>11.17360121596122</v>
      </c>
      <c r="AK180" s="58">
        <v>7.1183975128074577</v>
      </c>
      <c r="AL180">
        <v>42.4372842346</v>
      </c>
      <c r="AM180">
        <v>-85.121220731299999</v>
      </c>
      <c r="AN180" t="s">
        <v>2714</v>
      </c>
      <c r="AO180" t="s">
        <v>2405</v>
      </c>
      <c r="AP180">
        <v>1733.8226762700001</v>
      </c>
      <c r="AQ180" t="s">
        <v>2382</v>
      </c>
      <c r="AR180" s="32">
        <f>VAR(AE179:AE180)</f>
        <v>4.1265011248844639</v>
      </c>
      <c r="AS180" s="32">
        <f t="shared" ref="AS180:AT180" si="105">VAR(AF179:AF180)</f>
        <v>0.18162076892246587</v>
      </c>
      <c r="AT180" s="32">
        <f t="shared" si="105"/>
        <v>1.8988287224103899</v>
      </c>
      <c r="AU180" s="28">
        <f>VAR(AI179:AI180)</f>
        <v>1.9703540799306913</v>
      </c>
      <c r="AV180" s="28">
        <f>VAR(AK179:AK180)</f>
        <v>3.5875593349377535E-3</v>
      </c>
      <c r="AX180" t="s">
        <v>2776</v>
      </c>
      <c r="AY180" s="29">
        <v>40021</v>
      </c>
      <c r="AZ180" t="s">
        <v>2384</v>
      </c>
      <c r="BA180" t="s">
        <v>2775</v>
      </c>
      <c r="BB180">
        <v>540551</v>
      </c>
      <c r="BC180">
        <v>-112.21172174045894</v>
      </c>
      <c r="BD180">
        <v>-14.934902492423092</v>
      </c>
      <c r="BE180" s="28">
        <f t="shared" si="79"/>
        <v>7.267498198925793</v>
      </c>
      <c r="BF180" s="32">
        <f>VAR(BC179:BC180)</f>
        <v>4.1307704097441E-2</v>
      </c>
      <c r="BG180" s="32">
        <f>VAR(BD179:BD180)</f>
        <v>2.9689697138950845E-2</v>
      </c>
      <c r="BH180" s="32">
        <f>VAR(BE179:BE180)</f>
        <v>1.3811253914358019</v>
      </c>
    </row>
    <row r="181" spans="1:60" s="28" customFormat="1" ht="15.6">
      <c r="A181" s="28">
        <v>11503</v>
      </c>
      <c r="B181" s="28">
        <v>524171</v>
      </c>
      <c r="C181" s="46">
        <v>39679</v>
      </c>
      <c r="D181" s="28" t="s">
        <v>2777</v>
      </c>
      <c r="E181" s="28">
        <v>2</v>
      </c>
      <c r="F181" s="47">
        <v>-143.53209570087054</v>
      </c>
      <c r="G181" s="47">
        <v>-19.00200060631807</v>
      </c>
      <c r="H181" s="47">
        <f t="shared" si="77"/>
        <v>8.4839091496740195</v>
      </c>
      <c r="I181" s="50"/>
      <c r="J181" s="50"/>
      <c r="K181" s="50"/>
      <c r="L181" s="50"/>
      <c r="M181" s="28">
        <v>46.930889691300003</v>
      </c>
      <c r="N181" s="28">
        <v>-110.869844742</v>
      </c>
      <c r="O181" s="28" t="s">
        <v>2778</v>
      </c>
      <c r="P181" s="28" t="s">
        <v>2381</v>
      </c>
      <c r="Q181" s="28">
        <v>6141.2330418399997</v>
      </c>
      <c r="R181" s="28" t="s">
        <v>2382</v>
      </c>
      <c r="Y181" s="49"/>
      <c r="Z181" s="28">
        <v>13646</v>
      </c>
      <c r="AA181" s="28">
        <v>553081</v>
      </c>
      <c r="AB181" s="46">
        <v>40029</v>
      </c>
      <c r="AC181" s="28" t="s">
        <v>1649</v>
      </c>
      <c r="AD181" s="28">
        <v>2</v>
      </c>
      <c r="AE181" s="47">
        <v>-66.188218015532797</v>
      </c>
      <c r="AF181" s="47">
        <v>-9.3033880272545364</v>
      </c>
      <c r="AG181" s="47">
        <f t="shared" si="97"/>
        <v>8.2388862025034939</v>
      </c>
      <c r="AH181" s="59">
        <v>44.526149115582889</v>
      </c>
      <c r="AI181" s="59">
        <v>-28.170012471942616</v>
      </c>
      <c r="AJ181" s="59">
        <v>12.553887929485503</v>
      </c>
      <c r="AK181" s="59">
        <v>5.6466618602586731</v>
      </c>
      <c r="AL181" s="28">
        <v>43.770794233099998</v>
      </c>
      <c r="AM181" s="28">
        <v>-85.978601385700003</v>
      </c>
      <c r="AN181" s="28" t="s">
        <v>2718</v>
      </c>
      <c r="AO181" s="28" t="s">
        <v>2405</v>
      </c>
      <c r="AP181" s="28">
        <v>1733.8226762700001</v>
      </c>
      <c r="AQ181" s="28" t="s">
        <v>2382</v>
      </c>
      <c r="AX181" s="28" t="s">
        <v>2779</v>
      </c>
      <c r="AY181" s="46">
        <v>40023</v>
      </c>
      <c r="AZ181" s="28" t="s">
        <v>2384</v>
      </c>
      <c r="BA181" s="28" t="s">
        <v>2780</v>
      </c>
      <c r="BB181" s="28">
        <v>547561</v>
      </c>
      <c r="BC181" s="28">
        <v>-16.138430354951328</v>
      </c>
      <c r="BD181" s="28">
        <v>-3.2769409315639062</v>
      </c>
      <c r="BE181" s="28">
        <f t="shared" si="79"/>
        <v>10.077097097559921</v>
      </c>
    </row>
    <row r="182" spans="1:60" s="28" customFormat="1" ht="15.6">
      <c r="A182" s="28">
        <v>11503</v>
      </c>
      <c r="B182" s="28">
        <v>531931</v>
      </c>
      <c r="C182" s="46">
        <v>39679</v>
      </c>
      <c r="D182" s="28" t="s">
        <v>2777</v>
      </c>
      <c r="E182" s="28">
        <v>2</v>
      </c>
      <c r="F182" s="47">
        <v>-143.40195085116665</v>
      </c>
      <c r="G182" s="47">
        <v>-19.006195351633799</v>
      </c>
      <c r="H182" s="47">
        <f t="shared" si="77"/>
        <v>8.647611961903749</v>
      </c>
      <c r="I182" s="50"/>
      <c r="J182" s="50"/>
      <c r="K182" s="50"/>
      <c r="L182" s="50"/>
      <c r="M182" s="28">
        <v>46.930889691300003</v>
      </c>
      <c r="N182" s="28">
        <v>-110.869844742</v>
      </c>
      <c r="O182" s="28" t="s">
        <v>2778</v>
      </c>
      <c r="P182" s="28" t="s">
        <v>2381</v>
      </c>
      <c r="Q182" s="28">
        <v>6141.2330418399997</v>
      </c>
      <c r="R182" s="28" t="s">
        <v>2382</v>
      </c>
      <c r="S182" s="28">
        <f>VAR(F181:F182)</f>
        <v>8.4688409522248615E-3</v>
      </c>
      <c r="T182" s="28">
        <f>VAR(G181:G182)</f>
        <v>8.7979441319158859E-6</v>
      </c>
      <c r="U182" s="28">
        <f>VAR(H181:H182)</f>
        <v>1.3399305365961036E-2</v>
      </c>
      <c r="Y182" s="49"/>
      <c r="Z182" s="28">
        <v>14090</v>
      </c>
      <c r="AA182" s="28">
        <v>552911</v>
      </c>
      <c r="AB182" s="46">
        <v>40007</v>
      </c>
      <c r="AC182" s="28" t="s">
        <v>1649</v>
      </c>
      <c r="AD182" s="28">
        <v>1</v>
      </c>
      <c r="AE182" s="47">
        <v>-66.075900951994527</v>
      </c>
      <c r="AF182" s="47">
        <v>-9.4751214698132564</v>
      </c>
      <c r="AG182" s="47">
        <f t="shared" si="97"/>
        <v>9.7250708065115248</v>
      </c>
      <c r="AH182" s="59">
        <v>39.364493962277173</v>
      </c>
      <c r="AI182" s="59">
        <v>-30.144755116100111</v>
      </c>
      <c r="AJ182" s="59">
        <v>11.678928889348928</v>
      </c>
      <c r="AK182" s="59">
        <v>5.8226160282625674</v>
      </c>
      <c r="AL182" s="28">
        <v>43.770794233099998</v>
      </c>
      <c r="AM182" s="28">
        <v>-85.978601385700003</v>
      </c>
      <c r="AN182" s="28" t="s">
        <v>2718</v>
      </c>
      <c r="AO182" s="28" t="s">
        <v>2405</v>
      </c>
      <c r="AP182" s="28">
        <v>1733.8226762700001</v>
      </c>
      <c r="AQ182" s="28" t="s">
        <v>2382</v>
      </c>
      <c r="AR182" s="28">
        <f>VAR(AE181:AE182)</f>
        <v>6.3075613809299626E-3</v>
      </c>
      <c r="AS182" s="28">
        <f t="shared" ref="AS182:AT182" si="106">VAR(AF181:AF182)</f>
        <v>1.4746187646534596E-2</v>
      </c>
      <c r="AT182" s="28">
        <f t="shared" si="106"/>
        <v>1.1043723385952537</v>
      </c>
      <c r="AU182" s="28">
        <f>VAR(AI181:AI182)</f>
        <v>1.9498042553270665</v>
      </c>
      <c r="AV182" s="28">
        <f>VAR(AK181:AK182)</f>
        <v>1.547993461897133E-2</v>
      </c>
      <c r="AX182" s="28" t="s">
        <v>2781</v>
      </c>
      <c r="AY182" s="46">
        <v>40023</v>
      </c>
      <c r="AZ182" s="28" t="s">
        <v>2384</v>
      </c>
      <c r="BA182" s="28" t="s">
        <v>2780</v>
      </c>
      <c r="BB182" s="28">
        <v>547561</v>
      </c>
      <c r="BC182" s="28">
        <v>-16.076283721737084</v>
      </c>
      <c r="BD182" s="28">
        <v>-3.1490826245636669</v>
      </c>
      <c r="BE182" s="28">
        <f t="shared" si="79"/>
        <v>9.1163772747722511</v>
      </c>
      <c r="BF182" s="28">
        <f>VAR(BC181:BC182)</f>
        <v>1.9311020099328853E-3</v>
      </c>
      <c r="BG182" s="28">
        <f>VAR(BD181:BD182)</f>
        <v>8.1738733344837149E-3</v>
      </c>
      <c r="BH182" s="28">
        <f>VAR(BE181:BE182)</f>
        <v>0.4614912889485861</v>
      </c>
    </row>
    <row r="183" spans="1:60" ht="15.6">
      <c r="A183">
        <v>11505</v>
      </c>
      <c r="B183">
        <v>530141</v>
      </c>
      <c r="C183" s="29">
        <v>39714</v>
      </c>
      <c r="D183" t="s">
        <v>1479</v>
      </c>
      <c r="E183">
        <v>2</v>
      </c>
      <c r="F183" s="56">
        <v>-135.34212494010342</v>
      </c>
      <c r="G183" s="56">
        <v>-18.012241431947906</v>
      </c>
      <c r="H183" s="56">
        <f>F183-G183*8</f>
        <v>8.7558065154798328</v>
      </c>
      <c r="I183" s="58">
        <v>35.122313780287598</v>
      </c>
      <c r="J183" s="58">
        <v>-26.0073989379155</v>
      </c>
      <c r="K183" s="58">
        <v>9.7441568320804315</v>
      </c>
      <c r="L183" s="58">
        <v>7.8775186842249765</v>
      </c>
      <c r="M183">
        <v>45.1416068475</v>
      </c>
      <c r="N183">
        <v>-109.039941007</v>
      </c>
      <c r="O183" t="s">
        <v>2782</v>
      </c>
      <c r="P183" t="s">
        <v>2405</v>
      </c>
      <c r="Q183">
        <v>643.37173943799996</v>
      </c>
      <c r="R183" t="s">
        <v>2382</v>
      </c>
      <c r="Z183">
        <v>11201</v>
      </c>
      <c r="AA183">
        <v>532601</v>
      </c>
      <c r="AB183" s="29">
        <v>39639</v>
      </c>
      <c r="AC183" t="s">
        <v>2032</v>
      </c>
      <c r="AD183">
        <v>1</v>
      </c>
      <c r="AE183" s="56">
        <v>-51.920013124857768</v>
      </c>
      <c r="AF183" s="56">
        <v>-7.651344022229889</v>
      </c>
      <c r="AG183" s="56">
        <f t="shared" si="97"/>
        <v>9.2907390529813441</v>
      </c>
      <c r="AH183" s="58">
        <v>42.186147295464608</v>
      </c>
      <c r="AI183" s="58">
        <v>-27.785031351104724</v>
      </c>
      <c r="AJ183" s="58">
        <v>12.110580917260169</v>
      </c>
      <c r="AK183" s="58">
        <v>9.8024924909580022</v>
      </c>
      <c r="AL183">
        <v>43.056310517699998</v>
      </c>
      <c r="AM183">
        <v>-85.594205995199999</v>
      </c>
      <c r="AN183" t="s">
        <v>2722</v>
      </c>
      <c r="AO183" t="s">
        <v>2421</v>
      </c>
      <c r="AP183">
        <v>58.921961171900001</v>
      </c>
      <c r="AQ183" t="s">
        <v>2394</v>
      </c>
      <c r="AR183" s="32"/>
      <c r="AS183" s="32"/>
      <c r="AT183" s="32"/>
      <c r="AX183" t="s">
        <v>2783</v>
      </c>
      <c r="AY183" s="29">
        <v>40023</v>
      </c>
      <c r="AZ183" t="s">
        <v>2384</v>
      </c>
      <c r="BA183" t="s">
        <v>2784</v>
      </c>
      <c r="BB183">
        <v>550041</v>
      </c>
      <c r="BC183">
        <v>-102.88612932432129</v>
      </c>
      <c r="BD183">
        <v>-14.087700797391411</v>
      </c>
      <c r="BE183" s="28">
        <f t="shared" si="79"/>
        <v>9.8154770548100032</v>
      </c>
      <c r="BF183" s="32"/>
      <c r="BG183" s="32"/>
      <c r="BH183" s="32"/>
    </row>
    <row r="184" spans="1:60" ht="15.6">
      <c r="A184">
        <v>11505</v>
      </c>
      <c r="B184">
        <v>533821</v>
      </c>
      <c r="C184" s="29">
        <v>39714</v>
      </c>
      <c r="D184" t="s">
        <v>1479</v>
      </c>
      <c r="E184">
        <v>2</v>
      </c>
      <c r="F184" s="56">
        <v>-135.2416201457647</v>
      </c>
      <c r="G184" s="56">
        <v>-17.925581409617049</v>
      </c>
      <c r="H184" s="56">
        <f t="shared" si="77"/>
        <v>8.1630311311716923</v>
      </c>
      <c r="I184" s="58">
        <v>43.45191384629365</v>
      </c>
      <c r="J184" s="58">
        <v>-25.892848935803549</v>
      </c>
      <c r="K184" s="58">
        <v>12.712055154400913</v>
      </c>
      <c r="L184" s="58">
        <v>7.5754844354009769</v>
      </c>
      <c r="M184">
        <v>45.1416068475</v>
      </c>
      <c r="N184">
        <v>-109.039941007</v>
      </c>
      <c r="O184" t="s">
        <v>2782</v>
      </c>
      <c r="P184" t="s">
        <v>2405</v>
      </c>
      <c r="Q184">
        <v>643.37173943799996</v>
      </c>
      <c r="R184" t="s">
        <v>2382</v>
      </c>
      <c r="S184" s="32">
        <f>VAR(F183:F184)</f>
        <v>5.0506068425340295E-3</v>
      </c>
      <c r="T184" s="32">
        <f>VAR(G183:G184)</f>
        <v>3.754979735192347E-3</v>
      </c>
      <c r="U184" s="32">
        <f>VAR(H183:H184)</f>
        <v>0.17569132812083182</v>
      </c>
      <c r="V184">
        <f>VAR(J183:J184)</f>
        <v>6.560851491923988E-3</v>
      </c>
      <c r="W184">
        <f>VAR(L183:L184)</f>
        <v>4.5612343731338836E-2</v>
      </c>
      <c r="Z184">
        <v>11266</v>
      </c>
      <c r="AA184">
        <v>532631</v>
      </c>
      <c r="AB184" s="29">
        <v>39704</v>
      </c>
      <c r="AC184" t="s">
        <v>2032</v>
      </c>
      <c r="AD184">
        <v>2</v>
      </c>
      <c r="AE184" s="56">
        <v>-58.347504816873673</v>
      </c>
      <c r="AF184" s="56">
        <v>-8.6467489725846249</v>
      </c>
      <c r="AG184" s="56">
        <f t="shared" si="97"/>
        <v>10.826486963803326</v>
      </c>
      <c r="AH184" s="58">
        <v>36.164932249684362</v>
      </c>
      <c r="AI184" s="58">
        <v>-27.232774697419682</v>
      </c>
      <c r="AJ184" s="58">
        <v>9.4432609127299614</v>
      </c>
      <c r="AK184" s="58">
        <v>9.0852211907167018</v>
      </c>
      <c r="AL184">
        <v>43.056310517699998</v>
      </c>
      <c r="AM184">
        <v>-85.594205995199999</v>
      </c>
      <c r="AN184" t="s">
        <v>2722</v>
      </c>
      <c r="AO184" t="s">
        <v>2421</v>
      </c>
      <c r="AP184">
        <v>58.921961171900001</v>
      </c>
      <c r="AQ184" t="s">
        <v>2394</v>
      </c>
      <c r="AR184" s="32">
        <f>VAR(AE183:AE184)</f>
        <v>20.656324725466746</v>
      </c>
      <c r="AS184" s="32">
        <f t="shared" ref="AS184:AT184" si="107">VAR(AF183:AF184)</f>
        <v>0.49541550759535719</v>
      </c>
      <c r="AT184" s="32">
        <f t="shared" si="107"/>
        <v>1.1792608227970411</v>
      </c>
      <c r="AU184" s="28">
        <f>VAR(AI183:AI184)</f>
        <v>0.15249370576970017</v>
      </c>
      <c r="AV184" s="28">
        <f>VAR(AK183:AK184)</f>
        <v>0.25723905907492289</v>
      </c>
      <c r="AX184" t="s">
        <v>2785</v>
      </c>
      <c r="AY184" s="29">
        <v>40023</v>
      </c>
      <c r="AZ184" t="s">
        <v>2384</v>
      </c>
      <c r="BA184" t="s">
        <v>2784</v>
      </c>
      <c r="BB184">
        <v>550041</v>
      </c>
      <c r="BC184">
        <v>-102.80767683252945</v>
      </c>
      <c r="BD184">
        <v>-14.021362196975362</v>
      </c>
      <c r="BE184" s="28">
        <f t="shared" si="79"/>
        <v>9.3632207432734447</v>
      </c>
      <c r="BF184" s="32">
        <f>VAR(BC183:BC184)</f>
        <v>3.0773967341740562E-3</v>
      </c>
      <c r="BG184" s="32">
        <f>VAR(BD183:BD184)</f>
        <v>2.2004049525801302E-3</v>
      </c>
      <c r="BH184" s="32">
        <f>VAR(BE183:BE184)</f>
        <v>0.10226788566232635</v>
      </c>
    </row>
    <row r="185" spans="1:60" s="28" customFormat="1" ht="15.6">
      <c r="A185" s="28">
        <v>14612</v>
      </c>
      <c r="B185" s="28">
        <v>529101</v>
      </c>
      <c r="C185" s="46">
        <v>40050</v>
      </c>
      <c r="D185" s="28" t="s">
        <v>2786</v>
      </c>
      <c r="E185" s="28">
        <v>2</v>
      </c>
      <c r="F185" s="47">
        <v>-128.70230278671818</v>
      </c>
      <c r="G185" s="47">
        <v>-16.165207971331846</v>
      </c>
      <c r="H185" s="47">
        <f t="shared" si="77"/>
        <v>0.61936098393658767</v>
      </c>
      <c r="I185" s="59"/>
      <c r="J185" s="59"/>
      <c r="K185" s="59"/>
      <c r="L185" s="59"/>
      <c r="M185" s="28">
        <v>47.066361551</v>
      </c>
      <c r="N185" s="28">
        <v>-114.76985021599999</v>
      </c>
      <c r="O185" s="28" t="s">
        <v>2787</v>
      </c>
      <c r="P185" s="28" t="s">
        <v>2393</v>
      </c>
      <c r="Q185" s="28">
        <v>253.85055049799999</v>
      </c>
      <c r="R185" s="28" t="s">
        <v>2394</v>
      </c>
      <c r="Y185" s="49"/>
      <c r="Z185" s="28">
        <v>13002</v>
      </c>
      <c r="AA185" s="28">
        <v>546291</v>
      </c>
      <c r="AB185" s="46">
        <v>39967</v>
      </c>
      <c r="AC185" s="28" t="s">
        <v>2060</v>
      </c>
      <c r="AD185" s="28">
        <v>1</v>
      </c>
      <c r="AE185" s="47">
        <v>-54.602608285394723</v>
      </c>
      <c r="AF185" s="47">
        <v>-7.2120784543638905</v>
      </c>
      <c r="AG185" s="47">
        <f t="shared" si="97"/>
        <v>3.094019349516401</v>
      </c>
      <c r="AH185" s="59">
        <v>42.321614783725252</v>
      </c>
      <c r="AI185" s="59">
        <v>-22.027538091229395</v>
      </c>
      <c r="AJ185" s="59">
        <v>12.074493030397013</v>
      </c>
      <c r="AK185" s="59">
        <v>4.8662354419480742</v>
      </c>
      <c r="AL185" s="28">
        <v>42.552296599599998</v>
      </c>
      <c r="AM185" s="28">
        <v>-82.588459205700005</v>
      </c>
      <c r="AN185" s="28" t="s">
        <v>2726</v>
      </c>
      <c r="AO185" s="28" t="s">
        <v>2410</v>
      </c>
      <c r="AP185" s="28">
        <v>84.522035345700004</v>
      </c>
      <c r="AQ185" s="28" t="s">
        <v>2394</v>
      </c>
      <c r="AX185" s="28" t="s">
        <v>2788</v>
      </c>
      <c r="AY185" s="46">
        <v>40028</v>
      </c>
      <c r="AZ185" s="28" t="s">
        <v>2384</v>
      </c>
      <c r="BA185" s="28" t="s">
        <v>2789</v>
      </c>
      <c r="BB185" s="28">
        <v>533871</v>
      </c>
      <c r="BC185" s="28">
        <v>-64.18582085895234</v>
      </c>
      <c r="BD185" s="28">
        <v>-9.7176845238548708</v>
      </c>
      <c r="BE185" s="28">
        <f t="shared" si="79"/>
        <v>13.555655331886626</v>
      </c>
    </row>
    <row r="186" spans="1:60" s="28" customFormat="1" ht="15.6">
      <c r="A186" s="28">
        <v>14612</v>
      </c>
      <c r="B186" s="28">
        <v>543641</v>
      </c>
      <c r="C186" s="46">
        <v>40050</v>
      </c>
      <c r="D186" s="28" t="s">
        <v>2786</v>
      </c>
      <c r="E186" s="28">
        <v>2</v>
      </c>
      <c r="F186" s="47">
        <v>-129.62658698321721</v>
      </c>
      <c r="G186" s="47">
        <v>-16.520676174360556</v>
      </c>
      <c r="H186" s="47">
        <f t="shared" si="77"/>
        <v>2.5388224116672404</v>
      </c>
      <c r="I186" s="59"/>
      <c r="J186" s="59"/>
      <c r="K186" s="59"/>
      <c r="L186" s="59"/>
      <c r="M186" s="28">
        <v>47.066361551</v>
      </c>
      <c r="N186" s="28">
        <v>-114.76985021599999</v>
      </c>
      <c r="O186" s="28" t="s">
        <v>2787</v>
      </c>
      <c r="P186" s="28" t="s">
        <v>2393</v>
      </c>
      <c r="Q186" s="28">
        <v>253.85055049799999</v>
      </c>
      <c r="R186" s="28" t="s">
        <v>2394</v>
      </c>
      <c r="S186" s="28">
        <f>VAR(F185:F186)</f>
        <v>0.42715063794892921</v>
      </c>
      <c r="T186" s="28">
        <f>VAR(G185:G186)</f>
        <v>6.3178821682230241E-2</v>
      </c>
      <c r="U186" s="28">
        <f>VAR(H185:H186)</f>
        <v>1.8421660862728979</v>
      </c>
      <c r="Y186" s="49"/>
      <c r="Z186" s="28">
        <v>14097</v>
      </c>
      <c r="AA186" s="28">
        <v>554961</v>
      </c>
      <c r="AB186" s="46">
        <v>40066</v>
      </c>
      <c r="AC186" s="28" t="s">
        <v>2060</v>
      </c>
      <c r="AD186" s="28">
        <v>2</v>
      </c>
      <c r="AE186" s="47">
        <v>-53.581327148176427</v>
      </c>
      <c r="AF186" s="47">
        <v>-7.0608311286394594</v>
      </c>
      <c r="AG186" s="47">
        <f t="shared" si="97"/>
        <v>2.9053218809392476</v>
      </c>
      <c r="AH186" s="59">
        <v>30.783560034990064</v>
      </c>
      <c r="AI186" s="59">
        <v>-18.999228625784188</v>
      </c>
      <c r="AJ186" s="59">
        <v>7.2429069991308959</v>
      </c>
      <c r="AK186" s="59">
        <v>3.9499890411440051</v>
      </c>
      <c r="AL186" s="28">
        <v>42.552296599599998</v>
      </c>
      <c r="AM186" s="28">
        <v>-82.588459205700005</v>
      </c>
      <c r="AN186" s="28" t="s">
        <v>2726</v>
      </c>
      <c r="AO186" s="28" t="s">
        <v>2410</v>
      </c>
      <c r="AP186" s="28">
        <v>84.522035345700004</v>
      </c>
      <c r="AQ186" s="28" t="s">
        <v>2394</v>
      </c>
      <c r="AR186" s="28">
        <f>VAR(AE185:AE186)</f>
        <v>0.52150758061894742</v>
      </c>
      <c r="AS186" s="28">
        <f t="shared" ref="AS186:AT186" si="108">VAR(AF185:AF186)</f>
        <v>1.1437876769396081E-2</v>
      </c>
      <c r="AT186" s="28">
        <f t="shared" si="108"/>
        <v>1.7803367323712901E-2</v>
      </c>
      <c r="AU186" s="28">
        <f>VAR(AI185:AI186)</f>
        <v>4.5853291092525206</v>
      </c>
      <c r="AV186" s="28">
        <f>VAR(AK185:AK186)</f>
        <v>0.41975373349320932</v>
      </c>
      <c r="AX186" s="28" t="s">
        <v>2790</v>
      </c>
      <c r="AY186" s="46">
        <v>40028</v>
      </c>
      <c r="AZ186" s="28" t="s">
        <v>2384</v>
      </c>
      <c r="BA186" s="28" t="s">
        <v>2789</v>
      </c>
      <c r="BB186" s="28">
        <v>533871</v>
      </c>
      <c r="BC186" s="28">
        <v>-64.237795289192761</v>
      </c>
      <c r="BD186" s="28">
        <v>-9.7663889190496089</v>
      </c>
      <c r="BE186" s="28">
        <f t="shared" si="79"/>
        <v>13.893316063204111</v>
      </c>
      <c r="BF186" s="28">
        <f>VAR(BC185:BC186)</f>
        <v>1.3506706994081731E-3</v>
      </c>
      <c r="BG186" s="28">
        <f>VAR(BD185:BD186)</f>
        <v>1.186059055642615E-3</v>
      </c>
      <c r="BH186" s="28">
        <f>VAR(BE185:BE186)</f>
        <v>5.7007384736929199E-2</v>
      </c>
    </row>
    <row r="187" spans="1:60" ht="15.6">
      <c r="A187">
        <v>14615</v>
      </c>
      <c r="B187">
        <v>545791</v>
      </c>
      <c r="C187" s="29">
        <v>40092</v>
      </c>
      <c r="D187" t="s">
        <v>2791</v>
      </c>
      <c r="E187">
        <v>2</v>
      </c>
      <c r="F187" s="56">
        <v>-122.98169806963132</v>
      </c>
      <c r="G187" s="56">
        <v>-14.766951216095578</v>
      </c>
      <c r="H187" s="56">
        <f t="shared" si="77"/>
        <v>-4.8460883408667002</v>
      </c>
      <c r="I187" s="58"/>
      <c r="J187" s="58"/>
      <c r="K187" s="58"/>
      <c r="L187" s="58"/>
      <c r="M187">
        <v>48.076613440899997</v>
      </c>
      <c r="N187">
        <v>-104.391246786</v>
      </c>
      <c r="O187" t="s">
        <v>2792</v>
      </c>
      <c r="P187" t="s">
        <v>2416</v>
      </c>
      <c r="Q187">
        <v>239.05702824900001</v>
      </c>
      <c r="R187" t="s">
        <v>2394</v>
      </c>
      <c r="Y187" s="1"/>
      <c r="Z187">
        <v>15271</v>
      </c>
      <c r="AA187">
        <v>542391</v>
      </c>
      <c r="AB187" s="29">
        <v>40014</v>
      </c>
      <c r="AC187" t="s">
        <v>1786</v>
      </c>
      <c r="AD187">
        <v>1</v>
      </c>
      <c r="AE187" s="56">
        <v>-61.950294717977698</v>
      </c>
      <c r="AF187" s="56">
        <v>-9.4443036577353539</v>
      </c>
      <c r="AG187" s="56">
        <f t="shared" si="97"/>
        <v>13.604134543905133</v>
      </c>
      <c r="AH187" s="58">
        <v>34.149870447070491</v>
      </c>
      <c r="AI187" s="58">
        <v>-25.98484155705891</v>
      </c>
      <c r="AJ187" s="58">
        <v>9.6052171967333742</v>
      </c>
      <c r="AK187" s="58">
        <v>9.6089379037222606</v>
      </c>
      <c r="AL187">
        <v>44.502673960400003</v>
      </c>
      <c r="AM187">
        <v>-92.918026762899999</v>
      </c>
      <c r="AN187" t="s">
        <v>2730</v>
      </c>
      <c r="AO187" t="s">
        <v>2399</v>
      </c>
      <c r="AP187">
        <v>2437.8617723299999</v>
      </c>
      <c r="AQ187" t="s">
        <v>2382</v>
      </c>
      <c r="AR187" s="32"/>
      <c r="AS187" s="32"/>
      <c r="AT187" s="32"/>
      <c r="AX187" t="s">
        <v>2793</v>
      </c>
      <c r="AY187" s="29">
        <v>40029</v>
      </c>
      <c r="AZ187" t="s">
        <v>2384</v>
      </c>
      <c r="BA187" t="s">
        <v>2794</v>
      </c>
      <c r="BB187">
        <v>546401</v>
      </c>
      <c r="BC187">
        <v>-114.2428715931066</v>
      </c>
      <c r="BD187">
        <v>-14.913185377453379</v>
      </c>
      <c r="BE187" s="28">
        <f t="shared" si="79"/>
        <v>5.0626114265204336</v>
      </c>
      <c r="BF187" s="32"/>
      <c r="BG187" s="32"/>
      <c r="BH187" s="32"/>
    </row>
    <row r="188" spans="1:60" ht="15.6">
      <c r="A188">
        <v>14615</v>
      </c>
      <c r="B188">
        <v>549651</v>
      </c>
      <c r="C188" s="29">
        <v>40092</v>
      </c>
      <c r="D188" t="s">
        <v>2791</v>
      </c>
      <c r="E188">
        <v>2</v>
      </c>
      <c r="F188" s="56">
        <v>-123.47165311384663</v>
      </c>
      <c r="G188" s="56">
        <v>-15.099919220333048</v>
      </c>
      <c r="H188" s="56">
        <f t="shared" si="77"/>
        <v>-2.6722993511822466</v>
      </c>
      <c r="I188" s="58"/>
      <c r="J188" s="58"/>
      <c r="K188" s="58"/>
      <c r="L188" s="58"/>
      <c r="M188">
        <v>48.076613440899997</v>
      </c>
      <c r="N188">
        <v>-104.391246786</v>
      </c>
      <c r="O188" t="s">
        <v>2792</v>
      </c>
      <c r="P188" t="s">
        <v>2416</v>
      </c>
      <c r="Q188">
        <v>239.05702824900001</v>
      </c>
      <c r="R188" t="s">
        <v>2394</v>
      </c>
      <c r="S188" s="32">
        <f>VAR(F187:F188)</f>
        <v>0.12002797267601177</v>
      </c>
      <c r="T188" s="32">
        <f>VAR(G187:G188)</f>
        <v>5.5433845922941948E-2</v>
      </c>
      <c r="U188" s="32">
        <f>VAR(H187:H188)</f>
        <v>2.3626792858366805</v>
      </c>
      <c r="Y188" s="1"/>
      <c r="Z188">
        <v>15272</v>
      </c>
      <c r="AA188">
        <v>554361</v>
      </c>
      <c r="AB188" s="29">
        <v>40052</v>
      </c>
      <c r="AC188" t="s">
        <v>1786</v>
      </c>
      <c r="AD188">
        <v>2</v>
      </c>
      <c r="AE188" s="56">
        <v>-60.155394092469578</v>
      </c>
      <c r="AF188" s="56">
        <v>-8.5497808882687067</v>
      </c>
      <c r="AG188" s="56">
        <f t="shared" si="97"/>
        <v>8.2428530136800759</v>
      </c>
      <c r="AH188" s="58">
        <v>30.602045739606371</v>
      </c>
      <c r="AI188" s="58">
        <v>-26.492466103663347</v>
      </c>
      <c r="AJ188" s="58">
        <v>7.5837954755781123</v>
      </c>
      <c r="AK188" s="58">
        <v>10.544992938214104</v>
      </c>
      <c r="AL188">
        <v>44.502673960400003</v>
      </c>
      <c r="AM188">
        <v>-92.918026762899999</v>
      </c>
      <c r="AN188" t="s">
        <v>2730</v>
      </c>
      <c r="AO188" t="s">
        <v>2399</v>
      </c>
      <c r="AP188">
        <v>2437.8617723299999</v>
      </c>
      <c r="AQ188" t="s">
        <v>2382</v>
      </c>
      <c r="AR188" s="32">
        <f>VAR(AE187:AE188)</f>
        <v>1.6108341277247205</v>
      </c>
      <c r="AS188" s="32">
        <f t="shared" ref="AS188:AT188" si="109">VAR(AF187:AF188)</f>
        <v>0.40008549254714015</v>
      </c>
      <c r="AT188" s="32">
        <f t="shared" si="109"/>
        <v>14.371669823166144</v>
      </c>
      <c r="AU188" s="28">
        <f>VAR(AI187:AI188)</f>
        <v>0.12884134015767973</v>
      </c>
      <c r="AV188" s="28">
        <f>VAR(AK187:AK188)</f>
        <v>0.43809951379876333</v>
      </c>
      <c r="AX188" t="s">
        <v>2795</v>
      </c>
      <c r="AY188" s="29">
        <v>40029</v>
      </c>
      <c r="AZ188" t="s">
        <v>2384</v>
      </c>
      <c r="BA188" t="s">
        <v>2794</v>
      </c>
      <c r="BB188">
        <v>546401</v>
      </c>
      <c r="BC188">
        <v>-114.4137940744622</v>
      </c>
      <c r="BD188">
        <v>-14.990603982464989</v>
      </c>
      <c r="BE188" s="28">
        <f t="shared" si="79"/>
        <v>5.511037785257713</v>
      </c>
      <c r="BF188" s="32">
        <f>VAR(BC187:BC188)</f>
        <v>1.4607247316378295E-2</v>
      </c>
      <c r="BG188" s="32">
        <f>VAR(BD187:BD188)</f>
        <v>2.9968202009718701E-3</v>
      </c>
      <c r="BH188" s="32">
        <f>VAR(BE187:BE188)</f>
        <v>0.10054309960518761</v>
      </c>
    </row>
    <row r="189" spans="1:60" s="28" customFormat="1" ht="15.6">
      <c r="A189" s="28">
        <v>15410</v>
      </c>
      <c r="B189" s="28">
        <v>545861</v>
      </c>
      <c r="C189" s="46">
        <v>39991</v>
      </c>
      <c r="D189" s="28" t="s">
        <v>2796</v>
      </c>
      <c r="E189" s="28">
        <v>2</v>
      </c>
      <c r="F189" s="47">
        <v>-34.207642860885962</v>
      </c>
      <c r="G189" s="47">
        <v>-6.2136674429051171</v>
      </c>
      <c r="H189" s="47">
        <f t="shared" si="77"/>
        <v>15.501696682354975</v>
      </c>
      <c r="I189" s="48"/>
      <c r="J189" s="48"/>
      <c r="K189" s="48"/>
      <c r="L189" s="48"/>
      <c r="M189" s="28">
        <v>36.111879697500001</v>
      </c>
      <c r="N189" s="28">
        <v>-81.510250830700002</v>
      </c>
      <c r="O189" s="28" t="s">
        <v>2797</v>
      </c>
      <c r="P189" s="28" t="s">
        <v>2381</v>
      </c>
      <c r="Q189" s="28">
        <v>3098.6977844399999</v>
      </c>
      <c r="R189" s="28" t="s">
        <v>2382</v>
      </c>
      <c r="Y189" s="49"/>
      <c r="Z189" s="28">
        <v>15273</v>
      </c>
      <c r="AA189" s="28">
        <v>554041</v>
      </c>
      <c r="AB189" s="46">
        <v>40035</v>
      </c>
      <c r="AC189" s="28" t="s">
        <v>1606</v>
      </c>
      <c r="AD189" s="28">
        <v>1</v>
      </c>
      <c r="AE189" s="47">
        <v>-58.498485940698949</v>
      </c>
      <c r="AF189" s="47">
        <v>-7.9802505682525782</v>
      </c>
      <c r="AG189" s="47">
        <f t="shared" si="97"/>
        <v>5.3435186053216768</v>
      </c>
      <c r="AH189" s="59">
        <v>46.172786746100904</v>
      </c>
      <c r="AI189" s="59">
        <v>-32.594428836407012</v>
      </c>
      <c r="AJ189" s="59">
        <v>13.383804469069203</v>
      </c>
      <c r="AK189" s="59">
        <v>5.7386517924789846</v>
      </c>
      <c r="AL189" s="28">
        <v>46.064696437099997</v>
      </c>
      <c r="AM189" s="28">
        <v>-93.659783075999997</v>
      </c>
      <c r="AN189" s="28" t="s">
        <v>2734</v>
      </c>
      <c r="AO189" s="28" t="s">
        <v>2381</v>
      </c>
      <c r="AP189" s="28">
        <v>2037.5526622</v>
      </c>
      <c r="AQ189" s="28" t="s">
        <v>2382</v>
      </c>
      <c r="AX189" s="28" t="s">
        <v>2798</v>
      </c>
      <c r="AY189" s="46">
        <v>40028</v>
      </c>
      <c r="AZ189" s="28" t="s">
        <v>2384</v>
      </c>
      <c r="BA189" s="28" t="s">
        <v>2799</v>
      </c>
      <c r="BB189" s="28">
        <v>549061</v>
      </c>
      <c r="BC189" s="28">
        <v>-53.327811900226287</v>
      </c>
      <c r="BD189" s="28">
        <v>-7.7239827146337774</v>
      </c>
      <c r="BE189" s="28">
        <f t="shared" si="79"/>
        <v>8.4640498168439322</v>
      </c>
    </row>
    <row r="190" spans="1:60" s="28" customFormat="1" ht="15.6">
      <c r="A190" s="28">
        <v>15410</v>
      </c>
      <c r="B190" s="28">
        <v>546101</v>
      </c>
      <c r="C190" s="46">
        <v>39991</v>
      </c>
      <c r="D190" s="28" t="s">
        <v>2796</v>
      </c>
      <c r="E190" s="28">
        <v>2</v>
      </c>
      <c r="F190" s="47">
        <v>-33.648916462869941</v>
      </c>
      <c r="G190" s="47">
        <v>-6.0053000680168056</v>
      </c>
      <c r="H190" s="47">
        <f t="shared" si="77"/>
        <v>14.393484081264504</v>
      </c>
      <c r="I190" s="48"/>
      <c r="J190" s="48"/>
      <c r="K190" s="48"/>
      <c r="L190" s="48"/>
      <c r="M190" s="28">
        <v>36.111879697500001</v>
      </c>
      <c r="N190" s="28">
        <v>-81.510250830700002</v>
      </c>
      <c r="O190" s="28" t="s">
        <v>2797</v>
      </c>
      <c r="P190" s="28" t="s">
        <v>2381</v>
      </c>
      <c r="Q190" s="28">
        <v>3098.6977844399999</v>
      </c>
      <c r="R190" s="28" t="s">
        <v>2382</v>
      </c>
      <c r="S190" s="28">
        <f>VAR(F189:F190)</f>
        <v>0.15608759391997812</v>
      </c>
      <c r="T190" s="28">
        <f>VAR(G189:G190)</f>
        <v>2.1708481458923068E-2</v>
      </c>
      <c r="U190" s="28">
        <f>VAR(H189:H190)</f>
        <v>0.61406758460785438</v>
      </c>
      <c r="Y190" s="49"/>
      <c r="Z190" s="28">
        <v>15274</v>
      </c>
      <c r="AA190" s="28">
        <v>554611</v>
      </c>
      <c r="AB190" s="46">
        <v>40068</v>
      </c>
      <c r="AC190" s="28" t="s">
        <v>1606</v>
      </c>
      <c r="AD190" s="28">
        <v>2</v>
      </c>
      <c r="AE190" s="47">
        <v>-56.471267955330006</v>
      </c>
      <c r="AF190" s="47">
        <v>-7.9106991296994025</v>
      </c>
      <c r="AG190" s="47">
        <f t="shared" si="97"/>
        <v>6.8143250822652135</v>
      </c>
      <c r="AH190" s="50">
        <v>46.286157105285213</v>
      </c>
      <c r="AI190" s="59">
        <v>-32.247844552028745</v>
      </c>
      <c r="AJ190" s="59">
        <v>12.862750077957529</v>
      </c>
      <c r="AK190" s="59">
        <v>4.8001075294318367</v>
      </c>
      <c r="AL190" s="28">
        <v>46.064696437099997</v>
      </c>
      <c r="AM190" s="28">
        <v>-93.659783075999997</v>
      </c>
      <c r="AN190" s="28" t="s">
        <v>2734</v>
      </c>
      <c r="AO190" s="28" t="s">
        <v>2381</v>
      </c>
      <c r="AP190" s="28">
        <v>2037.5526622</v>
      </c>
      <c r="AQ190" s="28" t="s">
        <v>2382</v>
      </c>
      <c r="AR190" s="28">
        <f>VAR(AE189:AE190)</f>
        <v>2.0548063801016565</v>
      </c>
      <c r="AS190" s="28">
        <f t="shared" ref="AS190:AT190" si="110">VAR(AF189:AF190)</f>
        <v>2.418701302408087E-3</v>
      </c>
      <c r="AT190" s="28">
        <f t="shared" si="110"/>
        <v>1.0816358463095241</v>
      </c>
      <c r="AU190" s="28">
        <f>VAR(AI189:AI190)</f>
        <v>6.0060333088997629E-2</v>
      </c>
      <c r="AV190" s="28">
        <f>VAR(AK189:AK190)</f>
        <v>0.44043266684935695</v>
      </c>
      <c r="AX190" s="28" t="s">
        <v>2800</v>
      </c>
      <c r="AY190" s="46">
        <v>40028</v>
      </c>
      <c r="AZ190" s="28" t="s">
        <v>2384</v>
      </c>
      <c r="BA190" s="28" t="s">
        <v>2799</v>
      </c>
      <c r="BB190" s="28">
        <v>549061</v>
      </c>
      <c r="BC190" s="28">
        <v>-53.467682032378242</v>
      </c>
      <c r="BD190" s="28">
        <v>-7.8076846393687243</v>
      </c>
      <c r="BE190" s="28">
        <f t="shared" si="79"/>
        <v>8.9937950825715518</v>
      </c>
      <c r="BF190" s="28">
        <f>VAR(BC189:BC190)</f>
        <v>9.7818269341027227E-3</v>
      </c>
      <c r="BG190" s="28">
        <f>VAR(BD189:BD190)</f>
        <v>3.5030061021673548E-3</v>
      </c>
      <c r="BH190" s="28">
        <f>VAR(BE189:BE190)</f>
        <v>0.14031502328041315</v>
      </c>
    </row>
    <row r="191" spans="1:60" ht="15.6">
      <c r="A191">
        <v>15412</v>
      </c>
      <c r="B191">
        <v>545851</v>
      </c>
      <c r="C191" s="29">
        <v>39992</v>
      </c>
      <c r="D191" t="s">
        <v>1068</v>
      </c>
      <c r="E191">
        <v>2</v>
      </c>
      <c r="F191" s="56">
        <v>-45.823823541333262</v>
      </c>
      <c r="G191" s="56">
        <v>-7.9407290335838185</v>
      </c>
      <c r="H191" s="56">
        <f t="shared" si="77"/>
        <v>17.702008727337287</v>
      </c>
      <c r="I191" s="60">
        <v>45.707962801709407</v>
      </c>
      <c r="J191" s="60">
        <v>-23.790037787896335</v>
      </c>
      <c r="K191" s="60">
        <v>12.663008598456981</v>
      </c>
      <c r="L191" s="60">
        <v>5.8112532073685204</v>
      </c>
      <c r="M191">
        <v>36.099171375099999</v>
      </c>
      <c r="N191">
        <v>-82.044969542900006</v>
      </c>
      <c r="O191" t="s">
        <v>2801</v>
      </c>
      <c r="P191" t="s">
        <v>2381</v>
      </c>
      <c r="Q191">
        <v>3098.6977844399999</v>
      </c>
      <c r="R191" t="s">
        <v>2382</v>
      </c>
      <c r="Y191" s="1"/>
      <c r="Z191">
        <v>14128</v>
      </c>
      <c r="AA191">
        <v>544121</v>
      </c>
      <c r="AB191" s="29">
        <v>40015</v>
      </c>
      <c r="AC191" t="s">
        <v>1101</v>
      </c>
      <c r="AD191">
        <v>2</v>
      </c>
      <c r="AE191" s="56">
        <v>-56.979524064908581</v>
      </c>
      <c r="AF191" s="56">
        <v>-7.6575409437177333</v>
      </c>
      <c r="AG191" s="56">
        <f t="shared" si="97"/>
        <v>4.2808034848332852</v>
      </c>
      <c r="AH191" s="58">
        <v>38.755494536651177</v>
      </c>
      <c r="AI191" s="58">
        <v>-25.104870006938054</v>
      </c>
      <c r="AJ191" s="58">
        <v>10.567718359924321</v>
      </c>
      <c r="AK191" s="58">
        <v>13.971851911195944</v>
      </c>
      <c r="AL191">
        <v>44.132441889100001</v>
      </c>
      <c r="AM191">
        <v>-91.729519573999994</v>
      </c>
      <c r="AN191" t="s">
        <v>2738</v>
      </c>
      <c r="AO191" t="s">
        <v>2416</v>
      </c>
      <c r="AP191">
        <v>79.488200638600006</v>
      </c>
      <c r="AQ191" t="s">
        <v>2394</v>
      </c>
      <c r="AR191" s="32"/>
      <c r="AS191" s="32"/>
      <c r="AT191" s="32"/>
      <c r="AX191" t="s">
        <v>2802</v>
      </c>
      <c r="AY191" s="29">
        <v>40030</v>
      </c>
      <c r="AZ191" t="s">
        <v>2384</v>
      </c>
      <c r="BA191" t="s">
        <v>2803</v>
      </c>
      <c r="BB191">
        <v>549491</v>
      </c>
      <c r="BC191">
        <v>-9.3192421475354337</v>
      </c>
      <c r="BD191">
        <v>-2.3977877987702381</v>
      </c>
      <c r="BE191" s="28">
        <f t="shared" si="79"/>
        <v>9.8630602426264709</v>
      </c>
      <c r="BF191" s="32"/>
      <c r="BG191" s="32"/>
      <c r="BH191" s="32"/>
    </row>
    <row r="192" spans="1:60" ht="15.6">
      <c r="A192">
        <v>15412</v>
      </c>
      <c r="B192">
        <v>551491</v>
      </c>
      <c r="C192" s="29">
        <v>39992</v>
      </c>
      <c r="D192" t="s">
        <v>1068</v>
      </c>
      <c r="E192">
        <v>2</v>
      </c>
      <c r="F192" s="56">
        <v>-45.84637162369868</v>
      </c>
      <c r="G192" s="56">
        <v>-8.0330086275188783</v>
      </c>
      <c r="H192" s="56">
        <f t="shared" si="77"/>
        <v>18.417697396452347</v>
      </c>
      <c r="I192" s="57"/>
      <c r="J192" s="57"/>
      <c r="K192" s="57"/>
      <c r="L192" s="57"/>
      <c r="M192">
        <v>36.099171375099999</v>
      </c>
      <c r="N192">
        <v>-82.044969542900006</v>
      </c>
      <c r="O192" t="s">
        <v>2801</v>
      </c>
      <c r="P192" t="s">
        <v>2381</v>
      </c>
      <c r="Q192">
        <v>3098.6977844399999</v>
      </c>
      <c r="R192" t="s">
        <v>2382</v>
      </c>
      <c r="S192" s="32">
        <f>VAR(F191:F192)</f>
        <v>2.5420800917883832E-4</v>
      </c>
      <c r="T192" s="32">
        <f>VAR(G191:G192)</f>
        <v>4.2577617284097636E-3</v>
      </c>
      <c r="U192" s="32">
        <f>VAR(H191:H192)</f>
        <v>0.25610513554984315</v>
      </c>
      <c r="Y192" s="1"/>
      <c r="Z192">
        <v>14504</v>
      </c>
      <c r="AA192">
        <v>548681</v>
      </c>
      <c r="AB192" s="29">
        <v>39975</v>
      </c>
      <c r="AC192" t="s">
        <v>1101</v>
      </c>
      <c r="AD192">
        <v>1</v>
      </c>
      <c r="AE192" s="56">
        <v>-61.170218285621452</v>
      </c>
      <c r="AF192" s="56">
        <v>-8.1973117148170775</v>
      </c>
      <c r="AG192" s="56">
        <f t="shared" si="97"/>
        <v>4.4082754329151683</v>
      </c>
      <c r="AH192" s="58">
        <v>18.234189750535641</v>
      </c>
      <c r="AI192" s="58">
        <v>-23.208982876212193</v>
      </c>
      <c r="AJ192" s="58">
        <v>5.0677065986809637</v>
      </c>
      <c r="AK192" s="58">
        <v>12.449635669731773</v>
      </c>
      <c r="AL192">
        <v>44.132441889100001</v>
      </c>
      <c r="AM192">
        <v>-91.729519573999994</v>
      </c>
      <c r="AN192" t="s">
        <v>2738</v>
      </c>
      <c r="AO192" t="s">
        <v>2416</v>
      </c>
      <c r="AP192">
        <v>79.488200638600006</v>
      </c>
      <c r="AQ192" t="s">
        <v>2394</v>
      </c>
      <c r="AR192" s="32">
        <f>VAR(AE191:AE192)</f>
        <v>8.7809590257581274</v>
      </c>
      <c r="AS192" s="32">
        <f t="shared" ref="AS192:AT192" si="111">VAR(AF191:AF192)</f>
        <v>0.14567624266659035</v>
      </c>
      <c r="AT192" s="32">
        <f t="shared" si="111"/>
        <v>8.1245487738951516E-3</v>
      </c>
      <c r="AU192" s="28">
        <f>VAR(AI191:AI192)</f>
        <v>1.7971940062259679</v>
      </c>
      <c r="AV192" s="28">
        <f>VAR(AK191:AK192)</f>
        <v>1.1585711428886545</v>
      </c>
      <c r="AX192" t="s">
        <v>2804</v>
      </c>
      <c r="AY192" s="29">
        <v>40030</v>
      </c>
      <c r="AZ192" t="s">
        <v>2384</v>
      </c>
      <c r="BA192" t="s">
        <v>2803</v>
      </c>
      <c r="BB192">
        <v>549491</v>
      </c>
      <c r="BC192">
        <v>-8.819201885361041</v>
      </c>
      <c r="BD192">
        <v>-2.2976031051518131</v>
      </c>
      <c r="BE192" s="28">
        <f t="shared" si="79"/>
        <v>9.5616229558534638</v>
      </c>
      <c r="BF192" s="32">
        <f>VAR(BC191:BC192)</f>
        <v>0.12502013189771768</v>
      </c>
      <c r="BG192" s="32">
        <f>VAR(BD191:BD192)</f>
        <v>5.0184864177088406E-3</v>
      </c>
      <c r="BH192" s="32">
        <f>VAR(BE191:BE192)</f>
        <v>4.543221892853605E-2</v>
      </c>
    </row>
    <row r="193" spans="1:60" s="28" customFormat="1" ht="15.6">
      <c r="A193" s="28">
        <v>15792</v>
      </c>
      <c r="B193" s="28">
        <v>532041</v>
      </c>
      <c r="C193" s="46">
        <v>39986</v>
      </c>
      <c r="D193" s="28" t="s">
        <v>1060</v>
      </c>
      <c r="E193" s="28">
        <v>2</v>
      </c>
      <c r="F193" s="47">
        <v>-23.620328850651202</v>
      </c>
      <c r="G193" s="47">
        <v>-4.3108245639770599</v>
      </c>
      <c r="H193" s="47">
        <f t="shared" si="77"/>
        <v>10.866267661165278</v>
      </c>
      <c r="I193" s="50">
        <v>32.246637128165368</v>
      </c>
      <c r="J193" s="50">
        <v>-27.2260693458345</v>
      </c>
      <c r="K193" s="50">
        <v>8.7858501168950909</v>
      </c>
      <c r="L193" s="50">
        <v>12.26686244054534</v>
      </c>
      <c r="M193" s="28">
        <v>35.400080156599998</v>
      </c>
      <c r="N193" s="28">
        <v>-78.778397947599998</v>
      </c>
      <c r="O193" s="28" t="s">
        <v>2805</v>
      </c>
      <c r="P193" s="28" t="s">
        <v>2393</v>
      </c>
      <c r="Q193" s="28">
        <v>217.037841622</v>
      </c>
      <c r="R193" s="28" t="s">
        <v>2394</v>
      </c>
      <c r="Y193" s="49"/>
      <c r="Z193" s="28">
        <v>15280</v>
      </c>
      <c r="AA193" s="28">
        <v>544531</v>
      </c>
      <c r="AB193" s="46">
        <v>40008</v>
      </c>
      <c r="AC193" s="28" t="s">
        <v>1275</v>
      </c>
      <c r="AD193" s="28">
        <v>1</v>
      </c>
      <c r="AE193" s="47">
        <v>-61.091347860194325</v>
      </c>
      <c r="AF193" s="47">
        <v>-6.4591327428800129</v>
      </c>
      <c r="AG193" s="47">
        <f t="shared" si="97"/>
        <v>-9.4182859171542219</v>
      </c>
      <c r="AH193" s="50">
        <v>18.628323979278903</v>
      </c>
      <c r="AI193" s="59">
        <v>-26.118419950152681</v>
      </c>
      <c r="AJ193" s="59">
        <v>4.6835845123581237</v>
      </c>
      <c r="AK193" s="59">
        <v>4.4721414090134655</v>
      </c>
      <c r="AL193" s="28">
        <v>48.485130987600002</v>
      </c>
      <c r="AM193" s="28">
        <v>-93.722164664999994</v>
      </c>
      <c r="AN193" s="28" t="s">
        <v>2743</v>
      </c>
      <c r="AO193" s="28" t="s">
        <v>2410</v>
      </c>
      <c r="AP193" s="28">
        <v>184.537206459</v>
      </c>
      <c r="AQ193" s="28" t="s">
        <v>2394</v>
      </c>
      <c r="AX193" s="28" t="s">
        <v>2806</v>
      </c>
      <c r="AY193" s="46">
        <v>40032</v>
      </c>
      <c r="AZ193" s="28" t="s">
        <v>2384</v>
      </c>
      <c r="BA193" s="28" t="s">
        <v>2807</v>
      </c>
      <c r="BB193" s="28">
        <v>545361</v>
      </c>
      <c r="BC193" s="28">
        <v>-60.527262441943471</v>
      </c>
      <c r="BD193" s="28">
        <v>-9.128195729030379</v>
      </c>
      <c r="BE193" s="28">
        <f t="shared" si="79"/>
        <v>12.498303390299561</v>
      </c>
    </row>
    <row r="194" spans="1:60" s="28" customFormat="1" ht="15.6">
      <c r="A194" s="28">
        <v>15792</v>
      </c>
      <c r="B194" s="28">
        <v>543981</v>
      </c>
      <c r="C194" s="46">
        <v>39986</v>
      </c>
      <c r="D194" s="28" t="s">
        <v>1060</v>
      </c>
      <c r="E194" s="28">
        <v>2</v>
      </c>
      <c r="F194" s="47">
        <v>-23.328108356489128</v>
      </c>
      <c r="G194" s="47">
        <v>-4.157507680523735</v>
      </c>
      <c r="H194" s="47">
        <f t="shared" si="77"/>
        <v>9.9319530877007516</v>
      </c>
      <c r="I194" s="50">
        <v>35.430080842376562</v>
      </c>
      <c r="J194" s="50">
        <v>-25.395422643757669</v>
      </c>
      <c r="K194" s="50">
        <v>10.335041266680001</v>
      </c>
      <c r="L194" s="50">
        <v>11.825598676189271</v>
      </c>
      <c r="M194" s="28">
        <v>35.400080156599998</v>
      </c>
      <c r="N194" s="28">
        <v>-78.778397947599998</v>
      </c>
      <c r="O194" s="28" t="s">
        <v>2805</v>
      </c>
      <c r="P194" s="28" t="s">
        <v>2393</v>
      </c>
      <c r="Q194" s="28">
        <v>217.037841622</v>
      </c>
      <c r="R194" s="28" t="s">
        <v>2394</v>
      </c>
      <c r="S194" s="28">
        <f>VAR(F193:F194)</f>
        <v>4.269640860416319E-2</v>
      </c>
      <c r="T194" s="28">
        <f>VAR(G193:G194)</f>
        <v>1.1753033375920213E-2</v>
      </c>
      <c r="U194" s="28">
        <f>VAR(H193:H194)</f>
        <v>0.43647186109409974</v>
      </c>
      <c r="V194">
        <f>VAR(J193:J194)</f>
        <v>1.6756336739123874</v>
      </c>
      <c r="W194">
        <f>VAR(L193:L194)</f>
        <v>9.7356854866844325E-2</v>
      </c>
      <c r="Y194" s="49"/>
      <c r="Z194" s="28">
        <v>15281</v>
      </c>
      <c r="AA194" s="28">
        <v>550771</v>
      </c>
      <c r="AB194" s="46">
        <v>40048</v>
      </c>
      <c r="AC194" s="28" t="s">
        <v>1275</v>
      </c>
      <c r="AD194" s="28">
        <v>2</v>
      </c>
      <c r="AE194" s="47">
        <v>-62.822519483616134</v>
      </c>
      <c r="AF194" s="47">
        <v>-6.9623591410658365</v>
      </c>
      <c r="AG194" s="47">
        <f t="shared" si="97"/>
        <v>-7.1236463550894413</v>
      </c>
      <c r="AH194" s="50">
        <v>46.732285863498738</v>
      </c>
      <c r="AI194" s="59">
        <v>-26.908364281569717</v>
      </c>
      <c r="AJ194" s="59">
        <v>13.009311329659905</v>
      </c>
      <c r="AK194" s="59">
        <v>4.1903852084149023</v>
      </c>
      <c r="AL194" s="28">
        <v>48.485130987600002</v>
      </c>
      <c r="AM194" s="28">
        <v>-93.722164664999994</v>
      </c>
      <c r="AN194" s="28" t="s">
        <v>2743</v>
      </c>
      <c r="AO194" s="28" t="s">
        <v>2410</v>
      </c>
      <c r="AP194" s="28">
        <v>184.537206459</v>
      </c>
      <c r="AQ194" s="28" t="s">
        <v>2394</v>
      </c>
      <c r="AR194" s="28">
        <f>VAR(AE193:AE194)</f>
        <v>1.4984775948704496</v>
      </c>
      <c r="AS194" s="28">
        <f t="shared" ref="AS194:AT194" si="112">VAR(AF193:AF194)</f>
        <v>0.12661840391553855</v>
      </c>
      <c r="AT194" s="28">
        <f t="shared" si="112"/>
        <v>2.6326853598964135</v>
      </c>
      <c r="AU194" s="28">
        <f>VAR(AI193:AI194)</f>
        <v>0.31200602336895422</v>
      </c>
      <c r="AV194" s="28">
        <f>VAR(AK193:AK194)</f>
        <v>3.9693278287868894E-2</v>
      </c>
      <c r="AX194" s="28" t="s">
        <v>2808</v>
      </c>
      <c r="AY194" s="46">
        <v>40032</v>
      </c>
      <c r="AZ194" s="28" t="s">
        <v>2384</v>
      </c>
      <c r="BA194" s="28" t="s">
        <v>2807</v>
      </c>
      <c r="BB194" s="28">
        <v>545361</v>
      </c>
      <c r="BC194" s="28">
        <v>-60.908851091703298</v>
      </c>
      <c r="BD194" s="28">
        <v>-9.4202843505986795</v>
      </c>
      <c r="BE194" s="28">
        <f t="shared" si="79"/>
        <v>14.453423713086138</v>
      </c>
      <c r="BF194" s="28">
        <f>VAR(BC193:BC194)</f>
        <v>7.2804948812764003E-2</v>
      </c>
      <c r="BG194" s="28">
        <f>VAR(BD193:BD194)</f>
        <v>4.2657881424834933E-2</v>
      </c>
      <c r="BH194" s="28">
        <f>VAR(BE193:BE194)</f>
        <v>1.9112477382865445</v>
      </c>
    </row>
    <row r="195" spans="1:60" ht="15.6">
      <c r="A195">
        <v>13628</v>
      </c>
      <c r="B195">
        <v>549711</v>
      </c>
      <c r="C195" s="62">
        <v>39988</v>
      </c>
      <c r="D195" s="30" t="s">
        <v>1535</v>
      </c>
      <c r="E195" s="30">
        <v>2</v>
      </c>
      <c r="F195" s="63"/>
      <c r="G195" s="63"/>
      <c r="H195" s="63"/>
      <c r="I195" s="64">
        <v>36.540350970752932</v>
      </c>
      <c r="J195" s="64">
        <v>-31.629235305020298</v>
      </c>
      <c r="K195" s="64">
        <v>9.6552116289098056</v>
      </c>
      <c r="L195" s="64">
        <v>8.1597374989125466</v>
      </c>
      <c r="M195" s="30">
        <v>36.471699355399998</v>
      </c>
      <c r="N195" s="30">
        <v>-76.943449250200004</v>
      </c>
      <c r="O195" s="30" t="s">
        <v>2809</v>
      </c>
      <c r="P195" s="30" t="s">
        <v>2421</v>
      </c>
      <c r="Q195" s="30">
        <v>306.77783386700003</v>
      </c>
      <c r="R195" s="30" t="s">
        <v>2394</v>
      </c>
      <c r="S195" s="30"/>
      <c r="T195" s="30"/>
      <c r="U195" s="30"/>
      <c r="V195" s="30"/>
      <c r="W195" s="30"/>
      <c r="Y195" s="1"/>
      <c r="Z195">
        <v>12711</v>
      </c>
      <c r="AA195">
        <v>522211</v>
      </c>
      <c r="AB195" s="29">
        <v>39644</v>
      </c>
      <c r="AC195" t="s">
        <v>2747</v>
      </c>
      <c r="AD195">
        <v>1</v>
      </c>
      <c r="AE195" s="56">
        <v>-38.863577528926108</v>
      </c>
      <c r="AF195" s="56">
        <v>-6.4371259307632869</v>
      </c>
      <c r="AG195" s="56">
        <f t="shared" si="97"/>
        <v>12.633429917180187</v>
      </c>
      <c r="AH195" s="60"/>
      <c r="AI195" s="58"/>
      <c r="AJ195" s="58"/>
      <c r="AK195" s="58"/>
      <c r="AL195">
        <v>37.778331068100002</v>
      </c>
      <c r="AM195">
        <v>-91.032167339899999</v>
      </c>
      <c r="AN195" t="s">
        <v>2748</v>
      </c>
      <c r="AO195" t="s">
        <v>2405</v>
      </c>
      <c r="AP195">
        <v>5067.5206967000004</v>
      </c>
      <c r="AQ195" t="s">
        <v>2382</v>
      </c>
      <c r="AR195" s="32"/>
      <c r="AS195" s="32"/>
      <c r="AT195" s="32"/>
      <c r="AX195" t="s">
        <v>2810</v>
      </c>
      <c r="AY195" s="29">
        <v>40036</v>
      </c>
      <c r="AZ195" t="s">
        <v>2384</v>
      </c>
      <c r="BA195" t="s">
        <v>2811</v>
      </c>
      <c r="BB195">
        <v>540811</v>
      </c>
      <c r="BC195">
        <v>-64.556114504717627</v>
      </c>
      <c r="BD195">
        <v>-9.5822686456341604</v>
      </c>
      <c r="BE195" s="28">
        <f t="shared" si="79"/>
        <v>12.102034660355656</v>
      </c>
      <c r="BF195" s="32"/>
      <c r="BG195" s="32"/>
      <c r="BH195" s="32"/>
    </row>
    <row r="196" spans="1:60" ht="15.6">
      <c r="A196">
        <v>13628</v>
      </c>
      <c r="B196">
        <v>549741</v>
      </c>
      <c r="C196" s="62">
        <v>39988</v>
      </c>
      <c r="D196" s="30" t="s">
        <v>1535</v>
      </c>
      <c r="E196" s="30">
        <v>2</v>
      </c>
      <c r="F196" s="63">
        <v>-28.770023536895064</v>
      </c>
      <c r="G196" s="63">
        <v>-5.1363331814343605</v>
      </c>
      <c r="H196" s="63">
        <f t="shared" si="77"/>
        <v>12.32064191457982</v>
      </c>
      <c r="I196" s="64">
        <v>31.958502109054539</v>
      </c>
      <c r="J196" s="64">
        <v>-29.737600034840124</v>
      </c>
      <c r="K196" s="64">
        <v>7.5519579760121216</v>
      </c>
      <c r="L196" s="64">
        <v>8.5906578637577429</v>
      </c>
      <c r="M196" s="30">
        <v>36.471699355399998</v>
      </c>
      <c r="N196" s="30">
        <v>-76.943449250200004</v>
      </c>
      <c r="O196" s="30" t="s">
        <v>2809</v>
      </c>
      <c r="P196" s="30" t="s">
        <v>2421</v>
      </c>
      <c r="Q196" s="30">
        <v>306.77783386700003</v>
      </c>
      <c r="R196" s="30" t="s">
        <v>2394</v>
      </c>
      <c r="S196" s="30"/>
      <c r="T196" s="30"/>
      <c r="U196" s="30"/>
      <c r="V196" s="30">
        <f>VAR(J195:J196)</f>
        <v>1.7891419976948102</v>
      </c>
      <c r="W196" s="30">
        <f>VAR(L195:L196)</f>
        <v>9.2846180419158528E-2</v>
      </c>
      <c r="Y196" s="1"/>
      <c r="Z196">
        <v>13388</v>
      </c>
      <c r="AA196">
        <v>523101</v>
      </c>
      <c r="AB196" s="29">
        <v>39969</v>
      </c>
      <c r="AC196" t="s">
        <v>2747</v>
      </c>
      <c r="AD196">
        <v>1</v>
      </c>
      <c r="AE196" s="56">
        <v>-35.135103783306199</v>
      </c>
      <c r="AF196" s="56">
        <v>-5.7324372018008702</v>
      </c>
      <c r="AG196" s="56">
        <f t="shared" si="97"/>
        <v>10.724393831100762</v>
      </c>
      <c r="AH196" s="60"/>
      <c r="AI196" s="58"/>
      <c r="AJ196" s="58"/>
      <c r="AK196" s="58"/>
      <c r="AL196">
        <v>37.778331068100002</v>
      </c>
      <c r="AM196">
        <v>-91.032167339899999</v>
      </c>
      <c r="AN196" t="s">
        <v>2748</v>
      </c>
      <c r="AO196" t="s">
        <v>2405</v>
      </c>
      <c r="AP196">
        <v>5067.5206967000004</v>
      </c>
      <c r="AQ196" t="s">
        <v>2382</v>
      </c>
      <c r="AR196" s="32">
        <f>VAR(AE195:AE196)</f>
        <v>6.9507582358884736</v>
      </c>
      <c r="AS196" s="32">
        <f t="shared" ref="AS196:AT196" si="113">VAR(AF195:AF196)</f>
        <v>0.24829310236333316</v>
      </c>
      <c r="AT196" s="32">
        <f t="shared" si="113"/>
        <v>1.8222093889767246</v>
      </c>
      <c r="AX196" t="s">
        <v>2812</v>
      </c>
      <c r="AY196" s="29">
        <v>40036</v>
      </c>
      <c r="AZ196" t="s">
        <v>2384</v>
      </c>
      <c r="BA196" t="s">
        <v>2811</v>
      </c>
      <c r="BB196">
        <v>540811</v>
      </c>
      <c r="BC196">
        <v>-65.014104667712672</v>
      </c>
      <c r="BD196">
        <v>-9.7779637325010054</v>
      </c>
      <c r="BE196" s="28">
        <f t="shared" si="79"/>
        <v>13.209605192295371</v>
      </c>
      <c r="BF196" s="32">
        <f>VAR(BC195:BC196)</f>
        <v>0.1048774947001142</v>
      </c>
      <c r="BG196" s="32">
        <f>VAR(BD195:BD196)</f>
        <v>1.9148283511911005E-2</v>
      </c>
      <c r="BH196" s="32">
        <f>VAR(BE195:BE196)</f>
        <v>0.61335624161061097</v>
      </c>
    </row>
    <row r="197" spans="1:60" s="28" customFormat="1" ht="15.6">
      <c r="A197" s="28">
        <v>11982</v>
      </c>
      <c r="B197" s="28">
        <v>524621</v>
      </c>
      <c r="C197" s="46">
        <v>39694</v>
      </c>
      <c r="D197" s="28" t="s">
        <v>1267</v>
      </c>
      <c r="E197" s="28">
        <v>2</v>
      </c>
      <c r="F197" s="47">
        <v>-66.364017055115781</v>
      </c>
      <c r="G197" s="47">
        <v>-6.4011086071512997</v>
      </c>
      <c r="H197" s="47">
        <f t="shared" ref="H197:H260" si="114">F197-G197*8</f>
        <v>-15.155148197905383</v>
      </c>
      <c r="I197" s="59">
        <v>40.556450050696057</v>
      </c>
      <c r="J197" s="59">
        <v>-24.756589698751743</v>
      </c>
      <c r="K197" s="59">
        <v>10.931541154736077</v>
      </c>
      <c r="L197" s="59">
        <v>10.882035820540612</v>
      </c>
      <c r="M197" s="28">
        <v>46.589156317499999</v>
      </c>
      <c r="N197" s="28">
        <v>-101.733272997</v>
      </c>
      <c r="O197" s="28" t="s">
        <v>2813</v>
      </c>
      <c r="P197" s="28" t="s">
        <v>2421</v>
      </c>
      <c r="Q197" s="28">
        <v>244.95034469399999</v>
      </c>
      <c r="R197" s="28" t="s">
        <v>2382</v>
      </c>
      <c r="Y197" s="49"/>
      <c r="Z197" s="28">
        <v>14732</v>
      </c>
      <c r="AA197" s="28">
        <v>526131</v>
      </c>
      <c r="AB197" s="46">
        <v>40044</v>
      </c>
      <c r="AC197" s="28" t="s">
        <v>2752</v>
      </c>
      <c r="AD197" s="28">
        <v>2</v>
      </c>
      <c r="AE197" s="47">
        <v>-46.238233930266155</v>
      </c>
      <c r="AF197" s="47">
        <v>-6.7667647080400526</v>
      </c>
      <c r="AG197" s="47">
        <f t="shared" si="97"/>
        <v>7.8958837340542658</v>
      </c>
      <c r="AH197" s="50"/>
      <c r="AI197" s="59"/>
      <c r="AJ197" s="59"/>
      <c r="AK197" s="59"/>
      <c r="AL197" s="28">
        <v>38.963366780400001</v>
      </c>
      <c r="AM197" s="28">
        <v>-90.415647424200003</v>
      </c>
      <c r="AN197" s="28" t="s">
        <v>2738</v>
      </c>
      <c r="AO197" s="28" t="s">
        <v>2416</v>
      </c>
      <c r="AP197" s="28">
        <v>283.60860782200001</v>
      </c>
      <c r="AQ197" s="28" t="s">
        <v>2394</v>
      </c>
      <c r="AX197" s="28" t="s">
        <v>2814</v>
      </c>
      <c r="AY197" s="46">
        <v>40036</v>
      </c>
      <c r="AZ197" s="28" t="s">
        <v>2384</v>
      </c>
      <c r="BA197" s="28" t="s">
        <v>2815</v>
      </c>
      <c r="BB197" s="28">
        <v>532421</v>
      </c>
      <c r="BC197" s="28">
        <v>-70.516010214459939</v>
      </c>
      <c r="BD197" s="28">
        <v>-8.8533157779755083</v>
      </c>
      <c r="BE197" s="28">
        <f t="shared" si="79"/>
        <v>0.31051600934412704</v>
      </c>
    </row>
    <row r="198" spans="1:60" s="28" customFormat="1" ht="15.6">
      <c r="A198" s="28">
        <v>11982</v>
      </c>
      <c r="B198" s="28">
        <v>531641</v>
      </c>
      <c r="C198" s="46">
        <v>39694</v>
      </c>
      <c r="D198" s="28" t="s">
        <v>1267</v>
      </c>
      <c r="E198" s="28">
        <v>2</v>
      </c>
      <c r="F198" s="47">
        <v>-66.46559819992207</v>
      </c>
      <c r="G198" s="47">
        <v>-6.3560352439610375</v>
      </c>
      <c r="H198" s="47">
        <f t="shared" si="114"/>
        <v>-15.61731624823377</v>
      </c>
      <c r="I198" s="59"/>
      <c r="J198" s="59"/>
      <c r="K198" s="59"/>
      <c r="L198" s="59"/>
      <c r="M198" s="28">
        <v>46.589156317499999</v>
      </c>
      <c r="N198" s="28">
        <v>-101.733272997</v>
      </c>
      <c r="O198" s="28" t="s">
        <v>2813</v>
      </c>
      <c r="P198" s="28" t="s">
        <v>2421</v>
      </c>
      <c r="Q198" s="28">
        <v>244.95034469399999</v>
      </c>
      <c r="R198" s="28" t="s">
        <v>2382</v>
      </c>
      <c r="S198" s="28">
        <f>VAR(F197:F198)</f>
        <v>5.1593644900781374E-3</v>
      </c>
      <c r="T198" s="28">
        <f>VAR(G197:G198)</f>
        <v>1.0158040346406429E-3</v>
      </c>
      <c r="U198" s="28">
        <f>VAR(H197:H198)</f>
        <v>0.10679965337217119</v>
      </c>
      <c r="Y198" s="49"/>
      <c r="Z198" s="28">
        <v>14945</v>
      </c>
      <c r="AA198" s="28">
        <v>529211</v>
      </c>
      <c r="AB198" s="46">
        <v>40031</v>
      </c>
      <c r="AC198" s="28" t="s">
        <v>2752</v>
      </c>
      <c r="AD198" s="28">
        <v>1</v>
      </c>
      <c r="AE198" s="47">
        <v>-47.314453650661818</v>
      </c>
      <c r="AF198" s="47">
        <v>-6.9031277509991051</v>
      </c>
      <c r="AG198" s="47">
        <f t="shared" si="97"/>
        <v>7.910568357331023</v>
      </c>
      <c r="AH198" s="50"/>
      <c r="AI198" s="59"/>
      <c r="AJ198" s="59"/>
      <c r="AK198" s="59"/>
      <c r="AL198" s="28">
        <v>38.963366780400001</v>
      </c>
      <c r="AM198" s="28">
        <v>-90.415647424200003</v>
      </c>
      <c r="AN198" s="28" t="s">
        <v>2738</v>
      </c>
      <c r="AO198" s="28" t="s">
        <v>2416</v>
      </c>
      <c r="AP198" s="28">
        <v>283.60860782200001</v>
      </c>
      <c r="AQ198" s="28" t="s">
        <v>2394</v>
      </c>
      <c r="AR198" s="28">
        <f>VAR(AE197:AE198)</f>
        <v>0.57912444328425972</v>
      </c>
      <c r="AS198" s="28">
        <f t="shared" ref="AS198:AT198" si="115">VAR(AF197:AF198)</f>
        <v>9.2974397425262048E-3</v>
      </c>
      <c r="AT198" s="28">
        <f t="shared" si="115"/>
        <v>1.0781908039014022E-4</v>
      </c>
      <c r="AX198" s="28" t="s">
        <v>2816</v>
      </c>
      <c r="AY198" s="46">
        <v>40036</v>
      </c>
      <c r="AZ198" s="28" t="s">
        <v>2384</v>
      </c>
      <c r="BA198" s="28" t="s">
        <v>2815</v>
      </c>
      <c r="BB198" s="28">
        <v>532421</v>
      </c>
      <c r="BC198" s="28">
        <v>-70.786507211023832</v>
      </c>
      <c r="BD198" s="28">
        <v>-8.809483021095188</v>
      </c>
      <c r="BE198" s="28">
        <f t="shared" ref="BE198:BE250" si="116">BC198-BD198*8</f>
        <v>-0.31064304226232764</v>
      </c>
      <c r="BF198" s="28">
        <f>VAR(BC197:BC198)</f>
        <v>3.6584312575043201E-2</v>
      </c>
      <c r="BG198" s="28">
        <f>VAR(BD197:BD198)</f>
        <v>9.6065528786463288E-4</v>
      </c>
      <c r="BH198" s="28">
        <f>VAR(BE197:BE198)</f>
        <v>0.19291928369631514</v>
      </c>
    </row>
    <row r="199" spans="1:60" ht="15.6">
      <c r="A199">
        <v>11984</v>
      </c>
      <c r="B199">
        <v>533881</v>
      </c>
      <c r="C199" s="29">
        <v>39720</v>
      </c>
      <c r="D199" t="s">
        <v>1041</v>
      </c>
      <c r="E199">
        <v>2</v>
      </c>
      <c r="F199" s="56">
        <v>-78.451644146343824</v>
      </c>
      <c r="G199" s="56">
        <v>-8.0190749320091523</v>
      </c>
      <c r="H199" s="56">
        <f t="shared" si="114"/>
        <v>-14.299044690270605</v>
      </c>
      <c r="I199" s="58">
        <v>27.895749983172024</v>
      </c>
      <c r="J199" s="58">
        <v>-24.099004637979739</v>
      </c>
      <c r="K199" s="58">
        <v>7.3615531687088902</v>
      </c>
      <c r="L199" s="58">
        <v>2.6133939343618589</v>
      </c>
      <c r="M199">
        <v>46.9091838923</v>
      </c>
      <c r="N199">
        <v>-103.547265709</v>
      </c>
      <c r="O199" t="s">
        <v>2817</v>
      </c>
      <c r="P199" t="s">
        <v>2421</v>
      </c>
      <c r="Q199">
        <v>244.95034469399999</v>
      </c>
      <c r="R199" t="s">
        <v>2382</v>
      </c>
      <c r="Y199" s="1"/>
      <c r="Z199">
        <v>12715</v>
      </c>
      <c r="AA199">
        <v>528491</v>
      </c>
      <c r="AB199" s="29">
        <v>39672</v>
      </c>
      <c r="AC199" t="s">
        <v>2756</v>
      </c>
      <c r="AD199">
        <v>1</v>
      </c>
      <c r="AE199" s="56">
        <v>-34.758393901171161</v>
      </c>
      <c r="AF199" s="56">
        <v>-5.5990185156940369</v>
      </c>
      <c r="AG199" s="56">
        <f t="shared" si="97"/>
        <v>10.033754224381134</v>
      </c>
      <c r="AH199" s="60"/>
      <c r="AI199" s="58"/>
      <c r="AJ199" s="58"/>
      <c r="AK199" s="58"/>
      <c r="AL199">
        <v>37.027541353099998</v>
      </c>
      <c r="AM199">
        <v>-90.642818841700006</v>
      </c>
      <c r="AN199" t="s">
        <v>2757</v>
      </c>
      <c r="AO199" t="s">
        <v>2421</v>
      </c>
      <c r="AP199">
        <v>354.17737412899999</v>
      </c>
      <c r="AQ199" t="s">
        <v>2394</v>
      </c>
      <c r="AR199" s="32"/>
      <c r="AS199" s="32"/>
      <c r="AT199" s="32"/>
      <c r="AX199" t="s">
        <v>2818</v>
      </c>
      <c r="AY199" s="29">
        <v>40037</v>
      </c>
      <c r="AZ199" t="s">
        <v>2384</v>
      </c>
      <c r="BA199" t="s">
        <v>2819</v>
      </c>
      <c r="BB199">
        <v>547071</v>
      </c>
      <c r="BC199">
        <v>-102.14315626384332</v>
      </c>
      <c r="BD199">
        <v>-14.238126729576214</v>
      </c>
      <c r="BE199" s="28">
        <f t="shared" si="116"/>
        <v>11.761857572766388</v>
      </c>
      <c r="BF199" s="32"/>
      <c r="BG199" s="32"/>
      <c r="BH199" s="32"/>
    </row>
    <row r="200" spans="1:60" ht="15.6">
      <c r="A200">
        <v>11984</v>
      </c>
      <c r="B200">
        <v>533961</v>
      </c>
      <c r="C200" s="29">
        <v>39720</v>
      </c>
      <c r="D200" t="s">
        <v>1041</v>
      </c>
      <c r="E200">
        <v>2</v>
      </c>
      <c r="F200" s="56">
        <v>-78.602432547974388</v>
      </c>
      <c r="G200" s="56">
        <v>-8.0666149001626941</v>
      </c>
      <c r="H200" s="56">
        <f t="shared" si="114"/>
        <v>-14.069513346672835</v>
      </c>
      <c r="I200" s="58">
        <v>15.230938165873841</v>
      </c>
      <c r="J200" s="58">
        <v>-25.508448588149836</v>
      </c>
      <c r="K200" s="58">
        <v>4.1702183708271328</v>
      </c>
      <c r="L200" s="58">
        <v>3.1610535618626394</v>
      </c>
      <c r="M200">
        <v>46.9091838923</v>
      </c>
      <c r="N200">
        <v>-103.547265709</v>
      </c>
      <c r="O200" t="s">
        <v>2817</v>
      </c>
      <c r="P200" t="s">
        <v>2421</v>
      </c>
      <c r="Q200">
        <v>244.95034469399999</v>
      </c>
      <c r="R200" t="s">
        <v>2382</v>
      </c>
      <c r="S200" s="32">
        <f>VAR(F199:F200)</f>
        <v>1.1368571033150114E-2</v>
      </c>
      <c r="T200" s="32">
        <f>VAR(G199:G200)</f>
        <v>1.1300242860198834E-3</v>
      </c>
      <c r="U200" s="32">
        <f>VAR(H199:H200)</f>
        <v>2.6342318846898864E-2</v>
      </c>
      <c r="V200">
        <f>VAR(J199:J200)</f>
        <v>0.99326612433554318</v>
      </c>
      <c r="W200">
        <f>VAR(L199:L200)</f>
        <v>0.14996553379714686</v>
      </c>
      <c r="Y200" s="1"/>
      <c r="Z200">
        <v>14734</v>
      </c>
      <c r="AA200">
        <v>531721</v>
      </c>
      <c r="AB200" s="29">
        <v>40003</v>
      </c>
      <c r="AC200" t="s">
        <v>2756</v>
      </c>
      <c r="AD200">
        <v>2</v>
      </c>
      <c r="AE200" s="56">
        <v>-30.950520362850952</v>
      </c>
      <c r="AF200" s="56">
        <v>-5.4783116121756761</v>
      </c>
      <c r="AG200" s="56">
        <f t="shared" si="97"/>
        <v>12.875972534554457</v>
      </c>
      <c r="AH200" s="60"/>
      <c r="AI200" s="58"/>
      <c r="AJ200" s="58"/>
      <c r="AK200" s="58"/>
      <c r="AL200">
        <v>37.027541353099998</v>
      </c>
      <c r="AM200">
        <v>-90.642818841700006</v>
      </c>
      <c r="AN200" t="s">
        <v>2757</v>
      </c>
      <c r="AO200" t="s">
        <v>2421</v>
      </c>
      <c r="AP200">
        <v>354.17737412899999</v>
      </c>
      <c r="AQ200" t="s">
        <v>2394</v>
      </c>
      <c r="AR200" s="32">
        <f>VAR(AE199:AE200)</f>
        <v>7.2499504419196326</v>
      </c>
      <c r="AS200" s="32">
        <f t="shared" ref="AS200:AT200" si="117">VAR(AF199:AF200)</f>
        <v>7.2850782784954285E-3</v>
      </c>
      <c r="AT200" s="32">
        <f t="shared" si="117"/>
        <v>4.0391024613422815</v>
      </c>
      <c r="AX200" t="s">
        <v>2820</v>
      </c>
      <c r="AY200" s="29">
        <v>40037</v>
      </c>
      <c r="AZ200" t="s">
        <v>2384</v>
      </c>
      <c r="BA200" t="s">
        <v>2819</v>
      </c>
      <c r="BB200">
        <v>547071</v>
      </c>
      <c r="BC200">
        <v>-102.52758232849169</v>
      </c>
      <c r="BD200">
        <v>-14.066415385803998</v>
      </c>
      <c r="BE200" s="28">
        <f t="shared" si="116"/>
        <v>10.003740757940292</v>
      </c>
      <c r="BF200" s="32">
        <f>VAR(BC199:BC200)</f>
        <v>7.3891699590514892E-2</v>
      </c>
      <c r="BG200" s="32">
        <f>VAR(BD199:BD200)</f>
        <v>1.4742392790030106E-2</v>
      </c>
      <c r="BH200" s="32">
        <f>VAR(BE199:BE200)</f>
        <v>1.5454873672871281</v>
      </c>
    </row>
    <row r="201" spans="1:60" s="28" customFormat="1" ht="15.6">
      <c r="A201" s="28">
        <v>12029</v>
      </c>
      <c r="B201" s="28">
        <v>526431</v>
      </c>
      <c r="C201" s="46">
        <v>39698</v>
      </c>
      <c r="D201" s="28" t="s">
        <v>2821</v>
      </c>
      <c r="E201" s="28">
        <v>1</v>
      </c>
      <c r="F201" s="47">
        <v>-54.267250276489335</v>
      </c>
      <c r="G201" s="47">
        <v>-5.7219414343033792</v>
      </c>
      <c r="H201" s="47">
        <f t="shared" si="114"/>
        <v>-8.4917188020623016</v>
      </c>
      <c r="I201" s="59"/>
      <c r="J201" s="59"/>
      <c r="K201" s="59"/>
      <c r="L201" s="59"/>
      <c r="M201" s="28">
        <v>45.978890680399999</v>
      </c>
      <c r="N201" s="28">
        <v>-98.167575921700006</v>
      </c>
      <c r="O201" s="28" t="s">
        <v>2822</v>
      </c>
      <c r="P201" s="28" t="s">
        <v>2410</v>
      </c>
      <c r="Q201" s="28">
        <v>206.08749095499999</v>
      </c>
      <c r="R201" s="28" t="s">
        <v>2394</v>
      </c>
      <c r="Y201" s="49"/>
      <c r="Z201" s="28">
        <v>12955</v>
      </c>
      <c r="AA201" s="28">
        <v>535791</v>
      </c>
      <c r="AB201" s="46">
        <v>39965</v>
      </c>
      <c r="AC201" s="28" t="s">
        <v>1518</v>
      </c>
      <c r="AD201" s="28">
        <v>1</v>
      </c>
      <c r="AE201" s="47">
        <v>-20.492869073624281</v>
      </c>
      <c r="AF201" s="47">
        <v>-3.8939257341150295</v>
      </c>
      <c r="AG201" s="47">
        <f t="shared" si="97"/>
        <v>10.658536799295955</v>
      </c>
      <c r="AH201" s="50">
        <v>46.49334926123089</v>
      </c>
      <c r="AI201" s="50">
        <v>-27.113992317335171</v>
      </c>
      <c r="AJ201" s="50">
        <v>12.553890648348615</v>
      </c>
      <c r="AK201" s="50">
        <v>5.7380341973311797</v>
      </c>
      <c r="AL201" s="28">
        <v>31.197233520899999</v>
      </c>
      <c r="AM201" s="28">
        <v>-89.690553910700004</v>
      </c>
      <c r="AN201" s="28" t="s">
        <v>2761</v>
      </c>
      <c r="AO201" s="28" t="s">
        <v>2381</v>
      </c>
      <c r="AP201" s="28">
        <v>13240.3730712</v>
      </c>
      <c r="AQ201" s="28" t="s">
        <v>2382</v>
      </c>
      <c r="AX201" s="65">
        <v>911080</v>
      </c>
      <c r="AY201" s="66">
        <v>40038</v>
      </c>
      <c r="AZ201" s="67" t="s">
        <v>2384</v>
      </c>
      <c r="BA201" s="67" t="s">
        <v>2823</v>
      </c>
      <c r="BB201" s="67">
        <v>551921</v>
      </c>
      <c r="BC201" s="67"/>
      <c r="BD201" s="67"/>
      <c r="BE201" s="67"/>
    </row>
    <row r="202" spans="1:60" s="28" customFormat="1" ht="15.6">
      <c r="A202" s="28">
        <v>12029</v>
      </c>
      <c r="B202" s="28">
        <v>526461</v>
      </c>
      <c r="C202" s="46">
        <v>39698</v>
      </c>
      <c r="D202" s="28" t="s">
        <v>2821</v>
      </c>
      <c r="E202" s="28">
        <v>1</v>
      </c>
      <c r="F202" s="47">
        <v>-54.462052296389565</v>
      </c>
      <c r="G202" s="47">
        <v>-5.7610232505248549</v>
      </c>
      <c r="H202" s="47">
        <f t="shared" si="114"/>
        <v>-8.3738662921907263</v>
      </c>
      <c r="I202" s="59"/>
      <c r="J202" s="59"/>
      <c r="K202" s="59"/>
      <c r="L202" s="59"/>
      <c r="M202" s="28">
        <v>45.978890680399999</v>
      </c>
      <c r="N202" s="28">
        <v>-98.167575921700006</v>
      </c>
      <c r="O202" s="28" t="s">
        <v>2822</v>
      </c>
      <c r="P202" s="28" t="s">
        <v>2410</v>
      </c>
      <c r="Q202" s="28">
        <v>206.08749095499999</v>
      </c>
      <c r="R202" s="28" t="s">
        <v>2394</v>
      </c>
      <c r="S202" s="28">
        <f>VAR(F201:F202)</f>
        <v>1.8973913478604811E-2</v>
      </c>
      <c r="T202" s="28">
        <f>VAR(G201:G202)</f>
        <v>7.6369417958459913E-4</v>
      </c>
      <c r="U202" s="28">
        <f>VAR(H201:H202)</f>
        <v>6.9446070415148707E-3</v>
      </c>
      <c r="Y202" s="49"/>
      <c r="Z202" s="28">
        <v>14117</v>
      </c>
      <c r="AA202" s="28">
        <v>541921</v>
      </c>
      <c r="AB202" s="46">
        <v>40018</v>
      </c>
      <c r="AC202" s="28" t="s">
        <v>1518</v>
      </c>
      <c r="AD202" s="28">
        <v>2</v>
      </c>
      <c r="AE202" s="47">
        <v>-20.831367849294068</v>
      </c>
      <c r="AF202" s="47">
        <v>-3.9109601295263343</v>
      </c>
      <c r="AG202" s="47">
        <f t="shared" si="97"/>
        <v>10.456313186916606</v>
      </c>
      <c r="AH202" s="50">
        <v>32.038187551233328</v>
      </c>
      <c r="AI202" s="50">
        <v>-26.35186167790528</v>
      </c>
      <c r="AJ202" s="50">
        <v>8.7089155482999985</v>
      </c>
      <c r="AK202" s="50">
        <v>5.4406318806474516</v>
      </c>
      <c r="AL202" s="28">
        <v>31.197233520899999</v>
      </c>
      <c r="AM202" s="28">
        <v>-89.690553910700004</v>
      </c>
      <c r="AN202" s="28" t="s">
        <v>2761</v>
      </c>
      <c r="AO202" s="28" t="s">
        <v>2381</v>
      </c>
      <c r="AP202" s="28">
        <v>13240.3730712</v>
      </c>
      <c r="AQ202" s="28" t="s">
        <v>2382</v>
      </c>
      <c r="AR202" s="28">
        <f>VAR(AE201:AE202)</f>
        <v>5.729071056497255E-2</v>
      </c>
      <c r="AS202" s="28">
        <f t="shared" ref="AS202:AT202" si="118">VAR(AF201:AF202)</f>
        <v>1.4508531351434107E-4</v>
      </c>
      <c r="AT202" s="28">
        <f t="shared" si="118"/>
        <v>2.0447194701876607E-2</v>
      </c>
      <c r="AU202" s="28">
        <f>VAR(AI201:AI202)</f>
        <v>0.29042155577890744</v>
      </c>
      <c r="AV202" s="28">
        <f>VAR(AK201:AK202)</f>
        <v>4.4224068984424242E-2</v>
      </c>
      <c r="AX202" s="28" t="s">
        <v>2824</v>
      </c>
      <c r="AY202" s="46">
        <v>40038</v>
      </c>
      <c r="AZ202" s="28" t="s">
        <v>2384</v>
      </c>
      <c r="BA202" s="28" t="s">
        <v>2823</v>
      </c>
      <c r="BB202" s="28">
        <v>551921</v>
      </c>
      <c r="BC202" s="28">
        <v>-87.294007789740718</v>
      </c>
      <c r="BD202" s="28">
        <v>-11.44166857322567</v>
      </c>
      <c r="BE202" s="28">
        <f t="shared" si="116"/>
        <v>4.2393407960646385</v>
      </c>
    </row>
    <row r="203" spans="1:60" ht="15.6">
      <c r="A203">
        <v>12031</v>
      </c>
      <c r="B203">
        <v>529491</v>
      </c>
      <c r="C203" s="29">
        <v>39699</v>
      </c>
      <c r="D203" t="s">
        <v>2825</v>
      </c>
      <c r="E203">
        <v>1</v>
      </c>
      <c r="F203" s="56">
        <v>-117.49166010276923</v>
      </c>
      <c r="G203" s="56">
        <v>-14.519159240795645</v>
      </c>
      <c r="H203" s="56">
        <f t="shared" si="114"/>
        <v>-1.3383861764040716</v>
      </c>
      <c r="I203" s="58"/>
      <c r="J203" s="58"/>
      <c r="K203" s="58"/>
      <c r="L203" s="58"/>
      <c r="M203">
        <v>47.280292965599998</v>
      </c>
      <c r="N203">
        <v>-101.177930211</v>
      </c>
      <c r="O203" t="s">
        <v>2627</v>
      </c>
      <c r="P203" t="s">
        <v>2416</v>
      </c>
      <c r="Q203">
        <v>52.453524042799998</v>
      </c>
      <c r="R203" t="s">
        <v>2394</v>
      </c>
      <c r="Y203" s="1"/>
      <c r="Z203">
        <v>13397</v>
      </c>
      <c r="AA203">
        <v>545611</v>
      </c>
      <c r="AB203" s="29">
        <v>39990</v>
      </c>
      <c r="AC203" t="s">
        <v>1545</v>
      </c>
      <c r="AD203">
        <v>1</v>
      </c>
      <c r="AE203" s="56">
        <v>-19.087823426305253</v>
      </c>
      <c r="AF203" s="56">
        <v>-3.5212332986621262</v>
      </c>
      <c r="AG203" s="56">
        <f t="shared" si="97"/>
        <v>9.082042962991757</v>
      </c>
      <c r="AH203" s="57"/>
      <c r="AI203" s="57"/>
      <c r="AJ203" s="57"/>
      <c r="AK203" s="57"/>
      <c r="AL203">
        <v>30.883390335200001</v>
      </c>
      <c r="AM203">
        <v>-88.773551390600005</v>
      </c>
      <c r="AN203" t="s">
        <v>2773</v>
      </c>
      <c r="AO203" t="s">
        <v>2393</v>
      </c>
      <c r="AP203">
        <v>222.50624527900001</v>
      </c>
      <c r="AQ203" t="s">
        <v>2394</v>
      </c>
      <c r="AR203" s="32"/>
      <c r="AS203" s="32"/>
      <c r="AT203" s="32"/>
      <c r="AX203" t="s">
        <v>2826</v>
      </c>
      <c r="AY203" s="29">
        <v>40039</v>
      </c>
      <c r="AZ203" t="s">
        <v>2384</v>
      </c>
      <c r="BA203" t="s">
        <v>2827</v>
      </c>
      <c r="BB203">
        <v>554261</v>
      </c>
      <c r="BC203">
        <v>-54.390614476041833</v>
      </c>
      <c r="BD203">
        <v>-7.821508821934775</v>
      </c>
      <c r="BE203" s="28">
        <f t="shared" si="116"/>
        <v>8.1814560994363674</v>
      </c>
      <c r="BF203" s="32"/>
      <c r="BG203" s="32"/>
      <c r="BH203" s="32"/>
    </row>
    <row r="204" spans="1:60" ht="15.6">
      <c r="A204">
        <v>12031</v>
      </c>
      <c r="B204">
        <v>530881</v>
      </c>
      <c r="C204" s="29">
        <v>39699</v>
      </c>
      <c r="D204" t="s">
        <v>2825</v>
      </c>
      <c r="E204">
        <v>1</v>
      </c>
      <c r="F204" s="56">
        <v>-117.60984802474144</v>
      </c>
      <c r="G204" s="56">
        <v>-14.477684676953501</v>
      </c>
      <c r="H204" s="56">
        <f t="shared" si="114"/>
        <v>-1.7883706091134286</v>
      </c>
      <c r="I204" s="58"/>
      <c r="J204" s="58"/>
      <c r="K204" s="58"/>
      <c r="L204" s="58"/>
      <c r="M204">
        <v>47.280292965599998</v>
      </c>
      <c r="N204">
        <v>-101.177930211</v>
      </c>
      <c r="O204" t="s">
        <v>2627</v>
      </c>
      <c r="P204" t="s">
        <v>2416</v>
      </c>
      <c r="Q204">
        <v>52.453524042799998</v>
      </c>
      <c r="R204" t="s">
        <v>2394</v>
      </c>
      <c r="S204" s="32">
        <f>VAR(F203:F204)</f>
        <v>6.9841924500543317E-3</v>
      </c>
      <c r="T204" s="32">
        <f>VAR(G203:G204)</f>
        <v>8.6006972294802478E-4</v>
      </c>
      <c r="U204" s="32">
        <f>VAR(H203:H204)</f>
        <v>0.1012429948403808</v>
      </c>
      <c r="Y204" s="1"/>
      <c r="Z204">
        <v>13639</v>
      </c>
      <c r="AA204">
        <v>547561</v>
      </c>
      <c r="AB204" s="29">
        <v>40023</v>
      </c>
      <c r="AC204" t="s">
        <v>1545</v>
      </c>
      <c r="AD204">
        <v>2</v>
      </c>
      <c r="AE204" s="56">
        <v>-16.138430354951328</v>
      </c>
      <c r="AF204" s="56">
        <v>-3.2769409315639062</v>
      </c>
      <c r="AG204" s="56">
        <f t="shared" si="97"/>
        <v>10.077097097559921</v>
      </c>
      <c r="AH204" s="60">
        <v>40.001839042296432</v>
      </c>
      <c r="AI204" s="60">
        <v>-28.823585848514231</v>
      </c>
      <c r="AJ204" s="60">
        <v>11.109637375199998</v>
      </c>
      <c r="AK204" s="60">
        <v>10.107180139562367</v>
      </c>
      <c r="AL204">
        <v>30.883390335200001</v>
      </c>
      <c r="AM204">
        <v>-88.773551390600005</v>
      </c>
      <c r="AN204" t="s">
        <v>2765</v>
      </c>
      <c r="AO204" t="s">
        <v>2393</v>
      </c>
      <c r="AP204">
        <v>222.50624527900001</v>
      </c>
      <c r="AQ204" t="s">
        <v>2394</v>
      </c>
      <c r="AR204" s="32">
        <f>VAR(AE203:AE204)</f>
        <v>4.3494597446752676</v>
      </c>
      <c r="AS204" s="32">
        <f t="shared" ref="AS204:AT204" si="119">VAR(AF203:AF204)</f>
        <v>2.9839380311225742E-2</v>
      </c>
      <c r="AT204" s="32">
        <f t="shared" si="119"/>
        <v>0.49506636536059917</v>
      </c>
      <c r="AX204" t="s">
        <v>2828</v>
      </c>
      <c r="AY204" s="29">
        <v>40039</v>
      </c>
      <c r="AZ204" t="s">
        <v>2384</v>
      </c>
      <c r="BA204" t="s">
        <v>2827</v>
      </c>
      <c r="BB204">
        <v>554261</v>
      </c>
      <c r="BC204">
        <v>-54.679301116129174</v>
      </c>
      <c r="BD204">
        <v>-7.9170631020726292</v>
      </c>
      <c r="BE204" s="28">
        <f t="shared" si="116"/>
        <v>8.6572037004518592</v>
      </c>
      <c r="BF204" s="32">
        <f>VAR(BC203:BC204)</f>
        <v>4.1669988082459142E-2</v>
      </c>
      <c r="BG204" s="32">
        <f>VAR(BD203:BD204)</f>
        <v>4.5653102263317558E-3</v>
      </c>
      <c r="BH204" s="32">
        <f>VAR(BE203:BE204)</f>
        <v>0.11316788993599776</v>
      </c>
    </row>
    <row r="205" spans="1:60" s="28" customFormat="1" ht="15.6">
      <c r="A205" s="28">
        <v>12062</v>
      </c>
      <c r="B205" s="28">
        <v>524421</v>
      </c>
      <c r="C205" s="46">
        <v>39671</v>
      </c>
      <c r="D205" s="28" t="s">
        <v>2829</v>
      </c>
      <c r="E205" s="28">
        <v>1</v>
      </c>
      <c r="F205" s="47">
        <v>-117.79387838324173</v>
      </c>
      <c r="G205" s="47">
        <v>-15.451100686314684</v>
      </c>
      <c r="H205" s="47">
        <f t="shared" si="114"/>
        <v>5.8149271072757358</v>
      </c>
      <c r="I205" s="48"/>
      <c r="J205" s="48"/>
      <c r="K205" s="48"/>
      <c r="L205" s="48"/>
      <c r="M205" s="28">
        <v>42.622110544100003</v>
      </c>
      <c r="N205" s="28">
        <v>-103.716378769</v>
      </c>
      <c r="O205" s="28" t="s">
        <v>2415</v>
      </c>
      <c r="P205" s="28" t="s">
        <v>2388</v>
      </c>
      <c r="Q205" s="28">
        <v>2103.7575647600002</v>
      </c>
      <c r="R205" s="28" t="s">
        <v>2382</v>
      </c>
      <c r="Y205" s="49"/>
      <c r="Z205" s="28">
        <v>13197</v>
      </c>
      <c r="AA205" s="28">
        <v>542851</v>
      </c>
      <c r="AB205" s="46">
        <v>39974</v>
      </c>
      <c r="AC205" s="28" t="s">
        <v>1802</v>
      </c>
      <c r="AD205" s="28">
        <v>1</v>
      </c>
      <c r="AE205" s="47">
        <v>-22.432560752022454</v>
      </c>
      <c r="AF205" s="47">
        <v>-4.1010640376841767</v>
      </c>
      <c r="AG205" s="47">
        <f t="shared" si="97"/>
        <v>10.37595154945096</v>
      </c>
      <c r="AH205" s="50">
        <v>38.708161151399999</v>
      </c>
      <c r="AI205" s="50">
        <v>-32.294753070333378</v>
      </c>
      <c r="AJ205" s="50">
        <v>10.992608273492156</v>
      </c>
      <c r="AK205" s="50">
        <v>9.1761461774424333</v>
      </c>
      <c r="AL205" s="28">
        <v>31.316688213999999</v>
      </c>
      <c r="AM205" s="28">
        <v>-90.299686373300005</v>
      </c>
      <c r="AN205" s="28" t="s">
        <v>2769</v>
      </c>
      <c r="AO205" s="28" t="s">
        <v>2399</v>
      </c>
      <c r="AP205" s="28">
        <v>4378.2628564799998</v>
      </c>
      <c r="AQ205" s="28" t="s">
        <v>2382</v>
      </c>
      <c r="AX205" s="28" t="s">
        <v>2830</v>
      </c>
      <c r="AY205" s="46">
        <v>40042</v>
      </c>
      <c r="AZ205" s="28" t="s">
        <v>2384</v>
      </c>
      <c r="BA205" s="28" t="s">
        <v>2831</v>
      </c>
      <c r="BB205" s="28">
        <v>541991</v>
      </c>
      <c r="BC205" s="28">
        <v>-28.412751903171458</v>
      </c>
      <c r="BD205" s="28">
        <v>-4.1470444213233355</v>
      </c>
      <c r="BE205" s="28">
        <f t="shared" si="116"/>
        <v>4.7636034674152263</v>
      </c>
    </row>
    <row r="206" spans="1:60" s="28" customFormat="1" ht="15.6">
      <c r="A206" s="28">
        <v>12062</v>
      </c>
      <c r="B206" s="28">
        <v>527751</v>
      </c>
      <c r="C206" s="46">
        <v>39671</v>
      </c>
      <c r="D206" s="28" t="s">
        <v>2829</v>
      </c>
      <c r="E206" s="28">
        <v>1</v>
      </c>
      <c r="F206" s="47">
        <v>-117.90135937015943</v>
      </c>
      <c r="G206" s="47">
        <v>-15.414060293705141</v>
      </c>
      <c r="H206" s="47">
        <f t="shared" si="114"/>
        <v>5.4111229794817035</v>
      </c>
      <c r="I206" s="48"/>
      <c r="J206" s="48"/>
      <c r="K206" s="48"/>
      <c r="L206" s="48"/>
      <c r="M206" s="28">
        <v>42.622110544100003</v>
      </c>
      <c r="N206" s="28">
        <v>-103.716378769</v>
      </c>
      <c r="O206" s="28" t="s">
        <v>2415</v>
      </c>
      <c r="P206" s="28" t="s">
        <v>2388</v>
      </c>
      <c r="Q206" s="28">
        <v>2103.7575647600002</v>
      </c>
      <c r="R206" s="28" t="s">
        <v>2382</v>
      </c>
      <c r="S206" s="28">
        <f>VAR(F205:F206)</f>
        <v>5.7760812744006625E-3</v>
      </c>
      <c r="T206" s="28">
        <f>VAR(G205:G206)</f>
        <v>6.8599534233452142E-4</v>
      </c>
      <c r="U206" s="28">
        <f>VAR(H205:H206)</f>
        <v>8.1528886811749579E-2</v>
      </c>
      <c r="Y206" s="49"/>
      <c r="Z206" s="28">
        <v>14118</v>
      </c>
      <c r="AA206" s="28">
        <v>545411</v>
      </c>
      <c r="AB206" s="46">
        <v>40018</v>
      </c>
      <c r="AC206" s="28" t="s">
        <v>1802</v>
      </c>
      <c r="AD206" s="28">
        <v>2</v>
      </c>
      <c r="AE206" s="47">
        <v>-21.947363531612012</v>
      </c>
      <c r="AF206" s="47">
        <v>-4.2248883542906901</v>
      </c>
      <c r="AG206" s="47">
        <f t="shared" si="97"/>
        <v>11.851743302713508</v>
      </c>
      <c r="AH206" s="59">
        <v>35.939229264988143</v>
      </c>
      <c r="AI206" s="59">
        <v>-33.404941336313641</v>
      </c>
      <c r="AJ206" s="59">
        <v>10.272958423566001</v>
      </c>
      <c r="AK206" s="59">
        <v>9.2611397600072038</v>
      </c>
      <c r="AL206" s="28">
        <v>31.316688213999999</v>
      </c>
      <c r="AM206" s="28">
        <v>-90.299686373300005</v>
      </c>
      <c r="AN206" s="28" t="s">
        <v>2769</v>
      </c>
      <c r="AO206" s="28" t="s">
        <v>2399</v>
      </c>
      <c r="AP206" s="28">
        <v>4378.2628564799998</v>
      </c>
      <c r="AQ206" s="28" t="s">
        <v>2382</v>
      </c>
      <c r="AR206" s="28">
        <f>VAR(AE205:AE206)</f>
        <v>0.1177081713470092</v>
      </c>
      <c r="AS206" s="28">
        <f t="shared" ref="AS206:AT206" si="120">VAR(AF205:AF206)</f>
        <v>7.6662306915350337E-3</v>
      </c>
      <c r="AT206" s="28">
        <f t="shared" si="120"/>
        <v>1.0889806494988732</v>
      </c>
      <c r="AU206" s="28">
        <f>VAR(AI205:AI206)</f>
        <v>0.6162589929601312</v>
      </c>
      <c r="AV206" s="28">
        <f>VAR(AK205:AK206)</f>
        <v>3.6119545385972316E-3</v>
      </c>
      <c r="AX206" s="28" t="s">
        <v>2832</v>
      </c>
      <c r="AY206" s="46">
        <v>40042</v>
      </c>
      <c r="AZ206" s="28" t="s">
        <v>2384</v>
      </c>
      <c r="BA206" s="28" t="s">
        <v>2831</v>
      </c>
      <c r="BB206" s="28">
        <v>541991</v>
      </c>
      <c r="BC206" s="28">
        <v>-30.833271717089829</v>
      </c>
      <c r="BD206" s="28">
        <v>-5.1774785581919138</v>
      </c>
      <c r="BE206" s="28">
        <f t="shared" si="116"/>
        <v>10.586556748445481</v>
      </c>
      <c r="BF206" s="28">
        <f>VAR(BC205:BC206)</f>
        <v>2.9294580847857139</v>
      </c>
      <c r="BG206" s="28">
        <f>VAR(BD205:BD206)</f>
        <v>0.53089725521205366</v>
      </c>
      <c r="BH206" s="28">
        <f>VAR(BE205:BE206)</f>
        <v>16.953392456530509</v>
      </c>
    </row>
    <row r="207" spans="1:60" ht="15.6">
      <c r="A207">
        <v>14347</v>
      </c>
      <c r="B207">
        <v>540871</v>
      </c>
      <c r="C207" s="29">
        <v>39995</v>
      </c>
      <c r="D207" t="s">
        <v>2833</v>
      </c>
      <c r="E207">
        <v>2</v>
      </c>
      <c r="F207" s="56">
        <v>-54.653723058773771</v>
      </c>
      <c r="G207" s="56">
        <v>-7.5749312544142926</v>
      </c>
      <c r="H207" s="56">
        <f t="shared" si="114"/>
        <v>5.9457269765405698</v>
      </c>
      <c r="I207" s="57"/>
      <c r="J207" s="57"/>
      <c r="K207" s="57"/>
      <c r="L207" s="57"/>
      <c r="M207">
        <v>40.7159493901</v>
      </c>
      <c r="N207">
        <v>-97.755391930200005</v>
      </c>
      <c r="O207" t="s">
        <v>2834</v>
      </c>
      <c r="P207" t="s">
        <v>2410</v>
      </c>
      <c r="Q207">
        <v>1621.6219728399999</v>
      </c>
      <c r="R207" t="s">
        <v>2382</v>
      </c>
      <c r="Y207" s="1"/>
      <c r="Z207">
        <v>14120</v>
      </c>
      <c r="AA207">
        <v>549681</v>
      </c>
      <c r="AB207" s="29">
        <v>40044</v>
      </c>
      <c r="AC207" t="s">
        <v>1132</v>
      </c>
      <c r="AD207">
        <v>1</v>
      </c>
      <c r="AE207" s="56">
        <v>-4.5578890141368582</v>
      </c>
      <c r="AF207" s="56">
        <v>-1.0166730564703519</v>
      </c>
      <c r="AG207" s="56">
        <f t="shared" si="97"/>
        <v>3.5754954376259569</v>
      </c>
      <c r="AH207" s="60">
        <v>42.564446775331419</v>
      </c>
      <c r="AI207" s="60">
        <v>-24.972028887706703</v>
      </c>
      <c r="AJ207" s="60">
        <v>12.280748254063402</v>
      </c>
      <c r="AK207" s="60">
        <v>7.613516544915174</v>
      </c>
      <c r="AL207">
        <v>30.404241536499999</v>
      </c>
      <c r="AM207">
        <v>-88.587162509300001</v>
      </c>
      <c r="AN207" t="s">
        <v>2773</v>
      </c>
      <c r="AO207" t="s">
        <v>2393</v>
      </c>
      <c r="AP207">
        <v>222.50624527900001</v>
      </c>
      <c r="AQ207" t="s">
        <v>2394</v>
      </c>
      <c r="AR207" s="32"/>
      <c r="AS207" s="32"/>
      <c r="AT207" s="32"/>
      <c r="AX207" t="s">
        <v>2835</v>
      </c>
      <c r="AY207" s="29">
        <v>40043</v>
      </c>
      <c r="AZ207" t="s">
        <v>2384</v>
      </c>
      <c r="BA207" t="s">
        <v>2836</v>
      </c>
      <c r="BB207">
        <v>544011</v>
      </c>
      <c r="BC207">
        <v>-75.871935592829971</v>
      </c>
      <c r="BD207">
        <v>-11.447510206341272</v>
      </c>
      <c r="BE207" s="28">
        <f t="shared" si="116"/>
        <v>15.708146057900208</v>
      </c>
      <c r="BF207" s="32"/>
      <c r="BG207" s="32"/>
      <c r="BH207" s="32"/>
    </row>
    <row r="208" spans="1:60" ht="15.6">
      <c r="A208">
        <v>14347</v>
      </c>
      <c r="B208">
        <v>542371</v>
      </c>
      <c r="C208" s="29">
        <v>39995</v>
      </c>
      <c r="D208" t="s">
        <v>2833</v>
      </c>
      <c r="E208">
        <v>2</v>
      </c>
      <c r="F208" s="56">
        <v>-54.686290105026494</v>
      </c>
      <c r="G208" s="56">
        <v>-7.4726795485669335</v>
      </c>
      <c r="H208" s="56">
        <f t="shared" si="114"/>
        <v>5.0951462835089742</v>
      </c>
      <c r="I208" s="57"/>
      <c r="J208" s="57"/>
      <c r="K208" s="57"/>
      <c r="L208" s="57"/>
      <c r="M208">
        <v>40.7159493901</v>
      </c>
      <c r="N208">
        <v>-97.755391930200005</v>
      </c>
      <c r="O208" t="s">
        <v>2834</v>
      </c>
      <c r="P208" t="s">
        <v>2410</v>
      </c>
      <c r="Q208">
        <v>1621.6219728399999</v>
      </c>
      <c r="R208" t="s">
        <v>2382</v>
      </c>
      <c r="S208" s="32">
        <f>VAR(F207:F208)</f>
        <v>5.3030625081349229E-4</v>
      </c>
      <c r="T208" s="32">
        <f>VAR(G207:G208)</f>
        <v>5.227705674347426E-3</v>
      </c>
      <c r="U208" s="32">
        <f>VAR(H207:H208)</f>
        <v>0.3617437576790547</v>
      </c>
      <c r="Y208" s="1"/>
      <c r="Z208">
        <v>15264</v>
      </c>
      <c r="AA208">
        <v>554851</v>
      </c>
      <c r="AB208" s="29">
        <v>40093</v>
      </c>
      <c r="AC208" t="s">
        <v>1132</v>
      </c>
      <c r="AD208">
        <v>2</v>
      </c>
      <c r="AE208" s="56">
        <v>-14.22665256441776</v>
      </c>
      <c r="AF208" s="56">
        <v>-2.0858053046947842</v>
      </c>
      <c r="AG208" s="56">
        <f t="shared" si="97"/>
        <v>2.4597898731405134</v>
      </c>
      <c r="AH208" s="57"/>
      <c r="AI208" s="57"/>
      <c r="AJ208" s="57"/>
      <c r="AK208" s="57"/>
      <c r="AL208">
        <v>30.404241536499999</v>
      </c>
      <c r="AM208">
        <v>-88.587162509300001</v>
      </c>
      <c r="AN208" t="s">
        <v>2773</v>
      </c>
      <c r="AO208" t="s">
        <v>2393</v>
      </c>
      <c r="AP208">
        <v>222.50624527900001</v>
      </c>
      <c r="AQ208" t="s">
        <v>2394</v>
      </c>
      <c r="AR208" s="32">
        <f>VAR(AE207:AE208)</f>
        <v>46.742494295620304</v>
      </c>
      <c r="AS208" s="32">
        <f t="shared" ref="AS208:AT208" si="121">VAR(AF207:AF208)</f>
        <v>0.57152188209671539</v>
      </c>
      <c r="AT208" s="32">
        <f t="shared" si="121"/>
        <v>0.62239945331189261</v>
      </c>
      <c r="AX208" t="s">
        <v>2837</v>
      </c>
      <c r="AY208" s="29">
        <v>40043</v>
      </c>
      <c r="AZ208" t="s">
        <v>2384</v>
      </c>
      <c r="BA208" t="s">
        <v>2836</v>
      </c>
      <c r="BB208">
        <v>544011</v>
      </c>
      <c r="BC208">
        <v>-75.643559995339601</v>
      </c>
      <c r="BD208">
        <v>-11.428092960837949</v>
      </c>
      <c r="BE208" s="28">
        <f t="shared" si="116"/>
        <v>15.781183691363992</v>
      </c>
      <c r="BF208" s="32">
        <f>VAR(BC207:BC208)</f>
        <v>2.6077706764541707E-2</v>
      </c>
      <c r="BG208" s="32">
        <f>VAR(BD207:BD208)</f>
        <v>1.8851471146816336E-4</v>
      </c>
      <c r="BH208" s="32">
        <f>VAR(BE207:BE208)</f>
        <v>2.6672479509950221E-3</v>
      </c>
    </row>
    <row r="209" spans="1:60" s="28" customFormat="1" ht="15.6">
      <c r="A209" s="28">
        <v>14358</v>
      </c>
      <c r="B209" s="28">
        <v>527761</v>
      </c>
      <c r="C209" s="46">
        <v>40021</v>
      </c>
      <c r="D209" s="28" t="s">
        <v>1330</v>
      </c>
      <c r="E209" s="28">
        <v>2</v>
      </c>
      <c r="F209" s="47">
        <v>-84.564735472670748</v>
      </c>
      <c r="G209" s="47">
        <v>-9.9401294718483388</v>
      </c>
      <c r="H209" s="47">
        <f t="shared" si="114"/>
        <v>-5.0436996978840369</v>
      </c>
      <c r="I209" s="48"/>
      <c r="J209" s="48"/>
      <c r="K209" s="48"/>
      <c r="L209" s="48"/>
      <c r="M209" s="28">
        <v>41.939328973000002</v>
      </c>
      <c r="N209" s="28">
        <v>-96.144722494099994</v>
      </c>
      <c r="O209" s="28" t="s">
        <v>2627</v>
      </c>
      <c r="P209" s="28" t="s">
        <v>2416</v>
      </c>
      <c r="Q209" s="28">
        <v>222.59102063200001</v>
      </c>
      <c r="R209" s="28" t="s">
        <v>2394</v>
      </c>
      <c r="Y209" s="49"/>
      <c r="Z209" s="28">
        <v>11502</v>
      </c>
      <c r="AA209" s="28">
        <v>524611</v>
      </c>
      <c r="AB209" s="46">
        <v>39645</v>
      </c>
      <c r="AC209" s="28" t="s">
        <v>2777</v>
      </c>
      <c r="AD209" s="28">
        <v>1</v>
      </c>
      <c r="AE209" s="47">
        <v>-142.95075660480563</v>
      </c>
      <c r="AF209" s="47">
        <v>-19.046931074611159</v>
      </c>
      <c r="AG209" s="47">
        <f t="shared" si="97"/>
        <v>9.4246919920836376</v>
      </c>
      <c r="AH209" s="50"/>
      <c r="AI209" s="50"/>
      <c r="AJ209" s="50"/>
      <c r="AK209" s="50"/>
      <c r="AL209" s="28">
        <v>46.930889691300003</v>
      </c>
      <c r="AM209" s="28">
        <v>-110.869844742</v>
      </c>
      <c r="AN209" s="28" t="s">
        <v>2778</v>
      </c>
      <c r="AO209" s="28" t="s">
        <v>2381</v>
      </c>
      <c r="AP209" s="28">
        <v>6141.2330418399997</v>
      </c>
      <c r="AQ209" s="28" t="s">
        <v>2382</v>
      </c>
      <c r="AX209" s="28" t="s">
        <v>2838</v>
      </c>
      <c r="AY209" s="46">
        <v>40044</v>
      </c>
      <c r="AZ209" s="28" t="s">
        <v>2384</v>
      </c>
      <c r="BA209" s="28" t="s">
        <v>2839</v>
      </c>
      <c r="BB209" s="28">
        <v>545501</v>
      </c>
      <c r="BC209" s="28">
        <v>-133.53376931131035</v>
      </c>
      <c r="BD209" s="28">
        <v>-17.686914880099067</v>
      </c>
      <c r="BE209" s="28">
        <f t="shared" si="116"/>
        <v>7.9615497294821864</v>
      </c>
    </row>
    <row r="210" spans="1:60" s="28" customFormat="1" ht="15.6">
      <c r="A210" s="28">
        <v>14358</v>
      </c>
      <c r="B210" s="28">
        <v>530581</v>
      </c>
      <c r="C210" s="46">
        <v>40021</v>
      </c>
      <c r="D210" s="28" t="s">
        <v>1330</v>
      </c>
      <c r="E210" s="28">
        <v>2</v>
      </c>
      <c r="F210" s="47">
        <v>-84.824675523505917</v>
      </c>
      <c r="G210" s="47">
        <v>-10.089131946650584</v>
      </c>
      <c r="H210" s="47">
        <f t="shared" si="114"/>
        <v>-4.1116199503012467</v>
      </c>
      <c r="I210" s="50">
        <v>39.395502129686342</v>
      </c>
      <c r="J210" s="50">
        <v>-25.585489633821599</v>
      </c>
      <c r="K210" s="50">
        <v>11.091442570100794</v>
      </c>
      <c r="L210" s="50">
        <v>9.0049812679672332</v>
      </c>
      <c r="M210" s="28">
        <v>41.939328973000002</v>
      </c>
      <c r="N210" s="28">
        <v>-96.144722494099994</v>
      </c>
      <c r="O210" s="28" t="s">
        <v>2627</v>
      </c>
      <c r="P210" s="28" t="s">
        <v>2416</v>
      </c>
      <c r="Q210" s="28">
        <v>222.59102063200001</v>
      </c>
      <c r="R210" s="28" t="s">
        <v>2394</v>
      </c>
      <c r="S210" s="28">
        <f>VAR(F209:F210)</f>
        <v>3.3784415014095182E-2</v>
      </c>
      <c r="T210" s="28">
        <f>VAR(G209:G210)</f>
        <v>1.1100868748596818E-2</v>
      </c>
      <c r="U210" s="28">
        <f>VAR(H209:H210)</f>
        <v>0.43438632792700105</v>
      </c>
      <c r="Y210" s="49"/>
      <c r="Z210" s="28">
        <v>11503</v>
      </c>
      <c r="AA210" s="28">
        <v>524171</v>
      </c>
      <c r="AB210" s="46">
        <v>39679</v>
      </c>
      <c r="AC210" s="28" t="s">
        <v>2777</v>
      </c>
      <c r="AD210" s="28">
        <v>2</v>
      </c>
      <c r="AE210" s="47">
        <v>-143.53209570087054</v>
      </c>
      <c r="AF210" s="47">
        <v>-19.00200060631807</v>
      </c>
      <c r="AG210" s="47">
        <f t="shared" si="97"/>
        <v>8.4839091496740195</v>
      </c>
      <c r="AH210" s="50"/>
      <c r="AI210" s="50"/>
      <c r="AJ210" s="50"/>
      <c r="AK210" s="50"/>
      <c r="AL210" s="28">
        <v>46.930889691300003</v>
      </c>
      <c r="AM210" s="28">
        <v>-110.869844742</v>
      </c>
      <c r="AN210" s="28" t="s">
        <v>2778</v>
      </c>
      <c r="AO210" s="28" t="s">
        <v>2381</v>
      </c>
      <c r="AP210" s="28">
        <v>6141.2330418399997</v>
      </c>
      <c r="AQ210" s="28" t="s">
        <v>2382</v>
      </c>
      <c r="AR210" s="28">
        <f>VAR(AE209:AE210)</f>
        <v>0.16897757230678262</v>
      </c>
      <c r="AS210" s="28">
        <f t="shared" ref="AS210:AT210" si="122">VAR(AF209:AF210)</f>
        <v>1.0093734905181229E-3</v>
      </c>
      <c r="AT210" s="28">
        <f t="shared" si="122"/>
        <v>0.44253617828616015</v>
      </c>
      <c r="AX210" s="28" t="s">
        <v>2840</v>
      </c>
      <c r="AY210" s="46">
        <v>40044</v>
      </c>
      <c r="AZ210" s="28" t="s">
        <v>2384</v>
      </c>
      <c r="BA210" s="28" t="s">
        <v>2839</v>
      </c>
      <c r="BB210" s="28">
        <v>545501</v>
      </c>
      <c r="BC210" s="28">
        <v>-134.11005973160036</v>
      </c>
      <c r="BD210" s="28">
        <v>-17.940532616475064</v>
      </c>
      <c r="BE210" s="28">
        <f t="shared" si="116"/>
        <v>9.4142012002001536</v>
      </c>
      <c r="BF210" s="28">
        <f>VAR(BC209:BC210)</f>
        <v>0.1660553242590167</v>
      </c>
      <c r="BG210" s="28">
        <f>VAR(BD209:BD210)</f>
        <v>3.2160978102242312E-2</v>
      </c>
      <c r="BH210" s="28">
        <f>VAR(BE209:BE210)</f>
        <v>1.0550981476895365</v>
      </c>
    </row>
    <row r="211" spans="1:60" ht="15.6">
      <c r="A211">
        <v>14368</v>
      </c>
      <c r="B211">
        <v>532321</v>
      </c>
      <c r="C211" s="29">
        <v>40042</v>
      </c>
      <c r="D211" t="s">
        <v>1924</v>
      </c>
      <c r="E211">
        <v>1</v>
      </c>
      <c r="F211" s="56">
        <v>-38.245831115271613</v>
      </c>
      <c r="G211" s="56">
        <v>-5.7016244944595087</v>
      </c>
      <c r="H211" s="56">
        <f t="shared" si="114"/>
        <v>7.3671648404044561</v>
      </c>
      <c r="I211" s="60">
        <v>23.931174725470086</v>
      </c>
      <c r="J211" s="60">
        <v>-22.960805912278101</v>
      </c>
      <c r="K211" s="60">
        <v>6.5415692745128213</v>
      </c>
      <c r="L211" s="60">
        <v>12.711989512019617</v>
      </c>
      <c r="M211">
        <v>40.902256970300002</v>
      </c>
      <c r="N211">
        <v>-96.606256784699994</v>
      </c>
      <c r="O211" t="s">
        <v>2404</v>
      </c>
      <c r="P211" t="s">
        <v>2381</v>
      </c>
      <c r="Q211">
        <v>12489.3907514</v>
      </c>
      <c r="R211" t="s">
        <v>2382</v>
      </c>
      <c r="Y211" s="1"/>
      <c r="Z211">
        <v>11504</v>
      </c>
      <c r="AA211">
        <v>522991</v>
      </c>
      <c r="AB211" s="29">
        <v>39658</v>
      </c>
      <c r="AC211" t="s">
        <v>1479</v>
      </c>
      <c r="AD211">
        <v>1</v>
      </c>
      <c r="AE211" s="56">
        <v>-135.42825234837809</v>
      </c>
      <c r="AF211" s="56">
        <v>-17.760532557675774</v>
      </c>
      <c r="AG211" s="56">
        <f>AE211-AF211*8</f>
        <v>6.6560081130280935</v>
      </c>
      <c r="AH211" s="60"/>
      <c r="AI211" s="60"/>
      <c r="AJ211" s="60"/>
      <c r="AK211" s="60"/>
      <c r="AL211">
        <v>45.1416068475</v>
      </c>
      <c r="AM211">
        <v>-109.039941007</v>
      </c>
      <c r="AN211" t="s">
        <v>2782</v>
      </c>
      <c r="AO211" t="s">
        <v>2405</v>
      </c>
      <c r="AP211">
        <v>643.37173943799996</v>
      </c>
      <c r="AQ211" t="s">
        <v>2382</v>
      </c>
      <c r="AR211" s="32"/>
      <c r="AS211" s="32"/>
      <c r="AT211" s="32"/>
      <c r="AX211" t="s">
        <v>2841</v>
      </c>
      <c r="AY211" s="29">
        <v>40045</v>
      </c>
      <c r="AZ211" t="s">
        <v>2384</v>
      </c>
      <c r="BA211" t="s">
        <v>2842</v>
      </c>
      <c r="BB211">
        <v>550191</v>
      </c>
      <c r="BC211">
        <v>-62.325418660503637</v>
      </c>
      <c r="BD211">
        <v>-9.3473929558619187</v>
      </c>
      <c r="BE211" s="28">
        <f t="shared" si="116"/>
        <v>12.453724986391713</v>
      </c>
      <c r="BF211" s="32"/>
      <c r="BG211" s="32"/>
      <c r="BH211" s="32"/>
    </row>
    <row r="212" spans="1:60" ht="15.6">
      <c r="A212">
        <v>14368</v>
      </c>
      <c r="B212">
        <v>547761</v>
      </c>
      <c r="C212" s="29">
        <v>40042</v>
      </c>
      <c r="D212" t="s">
        <v>1924</v>
      </c>
      <c r="E212">
        <v>1</v>
      </c>
      <c r="F212" s="56">
        <v>-38.083873625736139</v>
      </c>
      <c r="G212" s="56">
        <v>-5.647461726387748</v>
      </c>
      <c r="H212" s="56">
        <f t="shared" si="114"/>
        <v>7.0958201853658451</v>
      </c>
      <c r="I212" s="60">
        <v>26.121597411268542</v>
      </c>
      <c r="J212" s="60">
        <v>-22.48393905197349</v>
      </c>
      <c r="K212" s="60">
        <v>7.298045388474681</v>
      </c>
      <c r="L212" s="60">
        <v>12.564979195795923</v>
      </c>
      <c r="M212">
        <v>40.902256970300002</v>
      </c>
      <c r="N212">
        <v>-96.606256784699994</v>
      </c>
      <c r="O212" t="s">
        <v>2404</v>
      </c>
      <c r="P212" t="s">
        <v>2381</v>
      </c>
      <c r="Q212">
        <v>12489.3907514</v>
      </c>
      <c r="R212" t="s">
        <v>2382</v>
      </c>
      <c r="S212" s="32">
        <f>VAR(F211:F212)</f>
        <v>1.3115114208316667E-2</v>
      </c>
      <c r="T212" s="32">
        <f>VAR(G211:G212)</f>
        <v>1.4668027225976691E-3</v>
      </c>
      <c r="U212" s="32">
        <f>VAR(H211:H212)</f>
        <v>3.6813960909011387E-2</v>
      </c>
      <c r="V212">
        <f>VAR(J211:J212)</f>
        <v>0.11370100122838864</v>
      </c>
      <c r="W212">
        <f>VAR(L211:L212)</f>
        <v>1.0806016538095285E-2</v>
      </c>
      <c r="Y212" s="1"/>
      <c r="Z212">
        <v>11505</v>
      </c>
      <c r="AA212">
        <v>530141</v>
      </c>
      <c r="AB212" s="29">
        <v>39714</v>
      </c>
      <c r="AC212" t="s">
        <v>1479</v>
      </c>
      <c r="AD212">
        <v>2</v>
      </c>
      <c r="AE212" s="56">
        <v>-135.34212494010342</v>
      </c>
      <c r="AF212" s="56">
        <v>-18.012241431947906</v>
      </c>
      <c r="AG212" s="56">
        <f>AE212-AF212*8</f>
        <v>8.7558065154798328</v>
      </c>
      <c r="AH212" s="58">
        <v>35.122313780287598</v>
      </c>
      <c r="AI212" s="58">
        <v>-26.0073989379155</v>
      </c>
      <c r="AJ212" s="58">
        <v>9.7441568320804315</v>
      </c>
      <c r="AK212" s="58">
        <v>7.8775186842249765</v>
      </c>
      <c r="AL212">
        <v>45.1416068475</v>
      </c>
      <c r="AM212">
        <v>-109.039941007</v>
      </c>
      <c r="AN212" t="s">
        <v>2782</v>
      </c>
      <c r="AO212" t="s">
        <v>2405</v>
      </c>
      <c r="AP212">
        <v>643.37173943799996</v>
      </c>
      <c r="AQ212" t="s">
        <v>2382</v>
      </c>
      <c r="AR212" s="32">
        <f>VAR(AE211:AE212)</f>
        <v>3.7089652280564902E-3</v>
      </c>
      <c r="AS212" s="32">
        <f t="shared" ref="AS212:AT212" si="123">VAR(AF211:AF212)</f>
        <v>3.1678678693672163E-2</v>
      </c>
      <c r="AT212" s="32">
        <f t="shared" si="123"/>
        <v>2.2045766654694461</v>
      </c>
      <c r="AX212" t="s">
        <v>2843</v>
      </c>
      <c r="AY212" s="29">
        <v>40045</v>
      </c>
      <c r="AZ212" t="s">
        <v>2384</v>
      </c>
      <c r="BA212" t="s">
        <v>2842</v>
      </c>
      <c r="BB212">
        <v>550191</v>
      </c>
      <c r="BC212">
        <v>-61.516759461717754</v>
      </c>
      <c r="BD212">
        <v>-8.9950188904134674</v>
      </c>
      <c r="BE212" s="28">
        <f t="shared" si="116"/>
        <v>10.443391661589985</v>
      </c>
      <c r="BF212" s="32">
        <f>VAR(BC211:BC212)</f>
        <v>0.32696484989051267</v>
      </c>
      <c r="BG212" s="32">
        <f>VAR(BD211:BD212)</f>
        <v>6.2083741000334716E-2</v>
      </c>
      <c r="BH212" s="32">
        <f>VAR(BE211:BE212)</f>
        <v>2.0207200384041846</v>
      </c>
    </row>
    <row r="213" spans="1:60" s="28" customFormat="1" ht="15.6">
      <c r="A213" s="28">
        <v>14136</v>
      </c>
      <c r="B213" s="28">
        <v>554221</v>
      </c>
      <c r="C213" s="46">
        <v>40046</v>
      </c>
      <c r="D213" s="28" t="s">
        <v>1874</v>
      </c>
      <c r="E213" s="28">
        <v>2</v>
      </c>
      <c r="F213" s="47">
        <v>-51.57824615913453</v>
      </c>
      <c r="G213" s="47">
        <v>-7.2627885373007786</v>
      </c>
      <c r="H213" s="47">
        <f t="shared" si="114"/>
        <v>6.5240621392716989</v>
      </c>
      <c r="I213" s="50">
        <v>43.876571179696455</v>
      </c>
      <c r="J213" s="50">
        <v>-30.836167944134008</v>
      </c>
      <c r="K213" s="50">
        <v>11.622255469685189</v>
      </c>
      <c r="L213" s="50">
        <v>5.1313619478247992</v>
      </c>
      <c r="M213" s="28">
        <v>42.911082572300003</v>
      </c>
      <c r="N213" s="28">
        <v>-71.995724994499994</v>
      </c>
      <c r="O213" s="28" t="s">
        <v>2844</v>
      </c>
      <c r="P213" s="28" t="s">
        <v>2405</v>
      </c>
      <c r="Q213" s="28">
        <v>24.385072765</v>
      </c>
      <c r="R213" s="28" t="s">
        <v>2382</v>
      </c>
      <c r="Y213" s="49"/>
      <c r="Z213" s="28">
        <v>14612</v>
      </c>
      <c r="AA213" s="28">
        <v>543641</v>
      </c>
      <c r="AB213" s="46">
        <v>40050</v>
      </c>
      <c r="AC213" s="28" t="s">
        <v>2786</v>
      </c>
      <c r="AD213" s="28">
        <v>2</v>
      </c>
      <c r="AE213" s="47">
        <v>-129.62658698321721</v>
      </c>
      <c r="AF213" s="47">
        <v>-16.520676174360556</v>
      </c>
      <c r="AG213" s="47">
        <f t="shared" ref="AG213:AG276" si="124">AE213-AF213*8</f>
        <v>2.5388224116672404</v>
      </c>
      <c r="AH213" s="59"/>
      <c r="AI213" s="59"/>
      <c r="AJ213" s="59"/>
      <c r="AK213" s="59"/>
      <c r="AL213" s="28">
        <v>47.066361551</v>
      </c>
      <c r="AM213" s="28">
        <v>-114.76985021599999</v>
      </c>
      <c r="AN213" s="28" t="s">
        <v>2787</v>
      </c>
      <c r="AO213" s="28" t="s">
        <v>2393</v>
      </c>
      <c r="AP213" s="28">
        <v>253.85055049799999</v>
      </c>
      <c r="AQ213" s="28" t="s">
        <v>2394</v>
      </c>
      <c r="AX213" s="28" t="s">
        <v>2845</v>
      </c>
      <c r="AY213" s="46">
        <v>40050</v>
      </c>
      <c r="AZ213" s="28" t="s">
        <v>2384</v>
      </c>
      <c r="BA213" s="28" t="s">
        <v>2846</v>
      </c>
      <c r="BB213" s="28">
        <v>552261</v>
      </c>
      <c r="BC213" s="28">
        <v>-104.18945594785448</v>
      </c>
      <c r="BD213" s="28">
        <v>-14.252954518395589</v>
      </c>
      <c r="BE213" s="28">
        <f t="shared" si="116"/>
        <v>9.8341801993102251</v>
      </c>
    </row>
    <row r="214" spans="1:60" s="28" customFormat="1" ht="15.6">
      <c r="A214" s="28">
        <v>14136</v>
      </c>
      <c r="B214" s="28">
        <v>554551</v>
      </c>
      <c r="C214" s="46">
        <v>40046</v>
      </c>
      <c r="D214" s="28" t="s">
        <v>1874</v>
      </c>
      <c r="E214" s="28">
        <v>2</v>
      </c>
      <c r="F214" s="47">
        <v>-51.567528134175866</v>
      </c>
      <c r="G214" s="47">
        <v>-7.4235394368844512</v>
      </c>
      <c r="H214" s="47">
        <f t="shared" si="114"/>
        <v>7.8207873608997431</v>
      </c>
      <c r="I214" s="48"/>
      <c r="J214" s="48"/>
      <c r="K214" s="48"/>
      <c r="L214" s="48"/>
      <c r="M214" s="28">
        <v>42.911082572300003</v>
      </c>
      <c r="N214" s="28">
        <v>-71.995724994499994</v>
      </c>
      <c r="O214" s="28" t="s">
        <v>2844</v>
      </c>
      <c r="P214" s="28" t="s">
        <v>2405</v>
      </c>
      <c r="Q214" s="28">
        <v>24.385072765</v>
      </c>
      <c r="R214" s="28" t="s">
        <v>2382</v>
      </c>
      <c r="S214" s="28">
        <f>VAR(F213:F214)</f>
        <v>5.74380295072654E-5</v>
      </c>
      <c r="T214" s="28">
        <f>VAR(G213:G214)</f>
        <v>1.2920425858479998E-2</v>
      </c>
      <c r="U214" s="28">
        <f>VAR(H213:H214)</f>
        <v>0.8407481502031503</v>
      </c>
      <c r="Y214" s="49"/>
      <c r="Z214" s="28">
        <v>14613</v>
      </c>
      <c r="AA214" s="28">
        <v>549871</v>
      </c>
      <c r="AB214" s="46">
        <v>40002</v>
      </c>
      <c r="AC214" s="28" t="s">
        <v>2786</v>
      </c>
      <c r="AD214" s="28">
        <v>1</v>
      </c>
      <c r="AE214" s="47">
        <v>-130.48561011156201</v>
      </c>
      <c r="AF214" s="47">
        <v>-17.081994017515719</v>
      </c>
      <c r="AG214" s="47">
        <f t="shared" si="124"/>
        <v>6.1703420285637378</v>
      </c>
      <c r="AH214" s="59"/>
      <c r="AI214" s="59"/>
      <c r="AJ214" s="59"/>
      <c r="AK214" s="59"/>
      <c r="AL214" s="28">
        <v>47.066361551</v>
      </c>
      <c r="AM214" s="28">
        <v>-114.76985021599999</v>
      </c>
      <c r="AN214" s="28" t="s">
        <v>2787</v>
      </c>
      <c r="AO214" s="28" t="s">
        <v>2393</v>
      </c>
      <c r="AP214" s="28">
        <v>253.85055049799999</v>
      </c>
      <c r="AQ214" s="28" t="s">
        <v>2394</v>
      </c>
      <c r="AR214" s="28">
        <f>VAR(AE213:AE214)</f>
        <v>0.36896036751564509</v>
      </c>
      <c r="AS214" s="28">
        <f t="shared" ref="AS214:AT214" si="125">VAR(AF213:AF214)</f>
        <v>0.15753886052218175</v>
      </c>
      <c r="AT214" s="28">
        <f t="shared" si="125"/>
        <v>6.5939673639520393</v>
      </c>
      <c r="AX214" s="28" t="s">
        <v>2847</v>
      </c>
      <c r="AY214" s="46">
        <v>40050</v>
      </c>
      <c r="AZ214" s="28" t="s">
        <v>2384</v>
      </c>
      <c r="BA214" s="28" t="s">
        <v>2846</v>
      </c>
      <c r="BB214" s="28">
        <v>552261</v>
      </c>
      <c r="BC214" s="28">
        <v>-104.13366685573295</v>
      </c>
      <c r="BD214" s="28">
        <v>-14.235962785415465</v>
      </c>
      <c r="BE214" s="28">
        <f t="shared" si="116"/>
        <v>9.7540354275907646</v>
      </c>
      <c r="BF214" s="28">
        <f>VAR(BC213:BC214)</f>
        <v>1.5562113998722211E-3</v>
      </c>
      <c r="BG214" s="28">
        <f>VAR(BD213:BD214)</f>
        <v>1.4435949483391147E-4</v>
      </c>
      <c r="BH214" s="28">
        <f>VAR(BE213:BE214)</f>
        <v>3.2115922169822218E-3</v>
      </c>
    </row>
    <row r="215" spans="1:60" ht="15.6">
      <c r="A215">
        <v>14138</v>
      </c>
      <c r="B215">
        <v>547281</v>
      </c>
      <c r="C215" s="29">
        <v>40037</v>
      </c>
      <c r="D215" t="s">
        <v>1671</v>
      </c>
      <c r="E215">
        <v>2</v>
      </c>
      <c r="F215" s="56">
        <v>-62.064974538290734</v>
      </c>
      <c r="G215" s="56">
        <v>-9.3607153420722042</v>
      </c>
      <c r="H215" s="56">
        <f t="shared" si="114"/>
        <v>12.8207481982869</v>
      </c>
      <c r="I215" s="60">
        <v>31.870527490627754</v>
      </c>
      <c r="J215" s="60">
        <v>-30.740822750792404</v>
      </c>
      <c r="K215" s="60">
        <v>8.1558297326704636</v>
      </c>
      <c r="L215" s="60">
        <v>6.8765693057722901</v>
      </c>
      <c r="M215">
        <v>43.696172027800003</v>
      </c>
      <c r="N215">
        <v>-71.981328233799999</v>
      </c>
      <c r="O215" t="s">
        <v>2848</v>
      </c>
      <c r="P215" t="s">
        <v>2388</v>
      </c>
      <c r="Q215">
        <v>278.34071541999998</v>
      </c>
      <c r="R215" t="s">
        <v>2382</v>
      </c>
      <c r="Y215" s="1"/>
      <c r="Z215">
        <v>14614</v>
      </c>
      <c r="AA215">
        <v>549781</v>
      </c>
      <c r="AB215" s="29">
        <v>40071</v>
      </c>
      <c r="AC215" t="s">
        <v>2791</v>
      </c>
      <c r="AD215">
        <v>1</v>
      </c>
      <c r="AE215" s="56">
        <v>-120.83863471391162</v>
      </c>
      <c r="AF215" s="56">
        <v>-14.439934448396011</v>
      </c>
      <c r="AG215" s="56">
        <f t="shared" si="124"/>
        <v>-5.3191591267435285</v>
      </c>
      <c r="AH215" s="58"/>
      <c r="AI215" s="58"/>
      <c r="AJ215" s="58"/>
      <c r="AK215" s="58"/>
      <c r="AL215">
        <v>48.076613440899997</v>
      </c>
      <c r="AM215">
        <v>-104.391246786</v>
      </c>
      <c r="AN215" t="s">
        <v>2792</v>
      </c>
      <c r="AO215" t="s">
        <v>2416</v>
      </c>
      <c r="AP215">
        <v>239.05702824900001</v>
      </c>
      <c r="AQ215" t="s">
        <v>2394</v>
      </c>
      <c r="AR215" s="32"/>
      <c r="AS215" s="32"/>
      <c r="AT215" s="32"/>
      <c r="AX215" t="s">
        <v>2849</v>
      </c>
      <c r="AY215" s="29">
        <v>40050</v>
      </c>
      <c r="AZ215" t="s">
        <v>2384</v>
      </c>
      <c r="BA215" t="s">
        <v>2850</v>
      </c>
      <c r="BB215">
        <v>554531</v>
      </c>
      <c r="BC215">
        <v>-66.659585316238349</v>
      </c>
      <c r="BD215">
        <v>-9.0044202892584817</v>
      </c>
      <c r="BE215" s="28">
        <f t="shared" si="116"/>
        <v>5.3757769978295045</v>
      </c>
      <c r="BF215" s="32"/>
      <c r="BG215" s="32"/>
      <c r="BH215" s="32"/>
    </row>
    <row r="216" spans="1:60" ht="15.6">
      <c r="A216">
        <v>14138</v>
      </c>
      <c r="B216">
        <v>553211</v>
      </c>
      <c r="C216" s="29">
        <v>40037</v>
      </c>
      <c r="D216" t="s">
        <v>1671</v>
      </c>
      <c r="E216">
        <v>2</v>
      </c>
      <c r="F216" s="56">
        <v>-61.880609093131049</v>
      </c>
      <c r="G216" s="56">
        <v>-9.4641085895128541</v>
      </c>
      <c r="H216" s="56">
        <f t="shared" si="114"/>
        <v>13.832259622971783</v>
      </c>
      <c r="I216" s="60">
        <v>33.178649025911504</v>
      </c>
      <c r="J216" s="60">
        <v>-28.317505263675017</v>
      </c>
      <c r="K216" s="60">
        <v>8.691360403325664</v>
      </c>
      <c r="L216" s="60">
        <v>7.2025920897487081</v>
      </c>
      <c r="M216">
        <v>43.696172027800003</v>
      </c>
      <c r="N216">
        <v>-71.981328233799999</v>
      </c>
      <c r="O216" t="s">
        <v>2848</v>
      </c>
      <c r="P216" t="s">
        <v>2388</v>
      </c>
      <c r="Q216">
        <v>278.34071541999998</v>
      </c>
      <c r="R216" t="s">
        <v>2382</v>
      </c>
      <c r="S216" s="32">
        <f>VAR(F215:F216)</f>
        <v>1.6995308684464368E-2</v>
      </c>
      <c r="T216" s="32">
        <f>VAR(G215:G216)</f>
        <v>5.3450818081617196E-3</v>
      </c>
      <c r="U216" s="32">
        <f>VAR(H215:H216)</f>
        <v>0.51157768113402113</v>
      </c>
      <c r="V216">
        <f>VAR(J215:J216)</f>
        <v>2.9362338216844641</v>
      </c>
      <c r="W216">
        <f>VAR(L215:L216)</f>
        <v>5.3145427835867072E-2</v>
      </c>
      <c r="Y216" s="1"/>
      <c r="Z216">
        <v>14615</v>
      </c>
      <c r="AA216">
        <v>545791</v>
      </c>
      <c r="AB216" s="29">
        <v>40092</v>
      </c>
      <c r="AC216" t="s">
        <v>2791</v>
      </c>
      <c r="AD216">
        <v>2</v>
      </c>
      <c r="AE216" s="56">
        <v>-122.98169806963132</v>
      </c>
      <c r="AF216" s="56">
        <v>-14.766951216095578</v>
      </c>
      <c r="AG216" s="56">
        <f t="shared" si="124"/>
        <v>-4.8460883408667002</v>
      </c>
      <c r="AH216" s="58"/>
      <c r="AI216" s="58"/>
      <c r="AJ216" s="58"/>
      <c r="AK216" s="58"/>
      <c r="AL216">
        <v>48.076613440899997</v>
      </c>
      <c r="AM216">
        <v>-104.391246786</v>
      </c>
      <c r="AN216" t="s">
        <v>2792</v>
      </c>
      <c r="AO216" t="s">
        <v>2416</v>
      </c>
      <c r="AP216">
        <v>239.05702824900001</v>
      </c>
      <c r="AQ216" t="s">
        <v>2394</v>
      </c>
      <c r="AR216" s="32">
        <f>VAR(AE215:AE216)</f>
        <v>2.2963602733142996</v>
      </c>
      <c r="AS216" s="32">
        <f t="shared" ref="AS216:AT216" si="126">VAR(AF215:AF216)</f>
        <v>5.3469983178336136E-2</v>
      </c>
      <c r="AT216" s="32">
        <f t="shared" si="126"/>
        <v>0.11189798422506</v>
      </c>
      <c r="AX216" t="s">
        <v>2851</v>
      </c>
      <c r="AY216" s="29">
        <v>40050</v>
      </c>
      <c r="AZ216" t="s">
        <v>2384</v>
      </c>
      <c r="BA216" t="s">
        <v>2850</v>
      </c>
      <c r="BB216">
        <v>554531</v>
      </c>
      <c r="BC216">
        <v>-66.484620322325569</v>
      </c>
      <c r="BD216">
        <v>-8.8660708176191445</v>
      </c>
      <c r="BE216" s="28">
        <f t="shared" si="116"/>
        <v>4.4439462186275875</v>
      </c>
      <c r="BF216" s="32">
        <f>VAR(BC215:BC216)</f>
        <v>1.5306374547449684E-2</v>
      </c>
      <c r="BG216" s="32">
        <f>VAR(BD215:BD216)</f>
        <v>9.5702881514418831E-3</v>
      </c>
      <c r="BH216" s="32">
        <f>VAR(BE215:BE216)</f>
        <v>0.43415430053402582</v>
      </c>
    </row>
    <row r="217" spans="1:60" s="28" customFormat="1" ht="15.6">
      <c r="A217" s="28">
        <v>11588</v>
      </c>
      <c r="B217" s="28">
        <v>526371</v>
      </c>
      <c r="C217" s="46">
        <v>39716</v>
      </c>
      <c r="D217" s="28" t="s">
        <v>1790</v>
      </c>
      <c r="E217" s="28">
        <v>2</v>
      </c>
      <c r="F217" s="47">
        <v>-72.751886589322069</v>
      </c>
      <c r="G217" s="47">
        <v>-10.583827923195456</v>
      </c>
      <c r="H217" s="47">
        <f t="shared" si="114"/>
        <v>11.918736796241575</v>
      </c>
      <c r="I217" s="50">
        <v>38.047383464256022</v>
      </c>
      <c r="J217" s="50">
        <v>-28.22620484071609</v>
      </c>
      <c r="K217" s="50">
        <v>10.15445798750892</v>
      </c>
      <c r="L217" s="50">
        <v>7.3835255829543494</v>
      </c>
      <c r="M217" s="28">
        <v>44.243084421900001</v>
      </c>
      <c r="N217" s="28">
        <v>-72.048183861599995</v>
      </c>
      <c r="O217" s="28" t="s">
        <v>2852</v>
      </c>
      <c r="P217" s="28" t="s">
        <v>2410</v>
      </c>
      <c r="Q217" s="28">
        <v>107.856445573</v>
      </c>
      <c r="R217" s="28" t="s">
        <v>2394</v>
      </c>
      <c r="Y217" s="49"/>
      <c r="Z217" s="28">
        <v>15409</v>
      </c>
      <c r="AA217" s="28">
        <v>547691</v>
      </c>
      <c r="AB217" s="46">
        <v>39975</v>
      </c>
      <c r="AC217" s="28" t="s">
        <v>2796</v>
      </c>
      <c r="AD217" s="28">
        <v>1</v>
      </c>
      <c r="AE217" s="47">
        <v>-32.950557154319675</v>
      </c>
      <c r="AF217" s="47">
        <v>-5.8815725828489747</v>
      </c>
      <c r="AG217" s="47">
        <f t="shared" si="124"/>
        <v>14.102023508472122</v>
      </c>
      <c r="AH217" s="48"/>
      <c r="AI217" s="48"/>
      <c r="AJ217" s="48"/>
      <c r="AK217" s="48"/>
      <c r="AL217" s="28">
        <v>36.111879697500001</v>
      </c>
      <c r="AM217" s="28">
        <v>-81.510250830700002</v>
      </c>
      <c r="AN217" s="28" t="s">
        <v>2797</v>
      </c>
      <c r="AO217" s="28" t="s">
        <v>2381</v>
      </c>
      <c r="AP217" s="28">
        <v>3098.6977844399999</v>
      </c>
      <c r="AQ217" s="28" t="s">
        <v>2382</v>
      </c>
      <c r="AX217" s="28" t="s">
        <v>2853</v>
      </c>
      <c r="AY217" s="46">
        <v>40051</v>
      </c>
      <c r="AZ217" s="28" t="s">
        <v>2384</v>
      </c>
      <c r="BA217" s="28" t="s">
        <v>2854</v>
      </c>
      <c r="BB217" s="28">
        <v>554291</v>
      </c>
      <c r="BC217" s="28">
        <v>-125.65082552939755</v>
      </c>
      <c r="BD217" s="28">
        <v>-16.27802073381601</v>
      </c>
      <c r="BE217" s="28">
        <f t="shared" si="116"/>
        <v>4.5733403411305318</v>
      </c>
    </row>
    <row r="218" spans="1:60" s="28" customFormat="1" ht="15.6">
      <c r="A218" s="28">
        <v>11588</v>
      </c>
      <c r="B218" s="28">
        <v>530611</v>
      </c>
      <c r="C218" s="46">
        <v>39716</v>
      </c>
      <c r="D218" s="28" t="s">
        <v>1790</v>
      </c>
      <c r="E218" s="28">
        <v>2</v>
      </c>
      <c r="F218" s="47">
        <v>-72.775046692224052</v>
      </c>
      <c r="G218" s="47">
        <v>-10.594665912278979</v>
      </c>
      <c r="H218" s="47">
        <f t="shared" si="114"/>
        <v>11.982280606007777</v>
      </c>
      <c r="I218" s="50">
        <v>37.051784744779198</v>
      </c>
      <c r="J218" s="50">
        <v>-28.444512839504945</v>
      </c>
      <c r="K218" s="50">
        <v>9.7266908815788717</v>
      </c>
      <c r="L218" s="50">
        <v>7.0402485296574717</v>
      </c>
      <c r="M218" s="28">
        <v>44.243084421900001</v>
      </c>
      <c r="N218" s="28">
        <v>-72.048183861599995</v>
      </c>
      <c r="O218" s="28" t="s">
        <v>2852</v>
      </c>
      <c r="P218" s="28" t="s">
        <v>2410</v>
      </c>
      <c r="Q218" s="28">
        <v>107.856445573</v>
      </c>
      <c r="R218" s="28" t="s">
        <v>2394</v>
      </c>
      <c r="S218" s="28">
        <f>VAR(F217:F218)</f>
        <v>2.6819518321521567E-4</v>
      </c>
      <c r="T218" s="28">
        <f>VAR(G217:G218)</f>
        <v>5.8731003687282614E-5</v>
      </c>
      <c r="U218" s="28">
        <f>VAR(H217:H218)</f>
        <v>2.0189078798016199E-3</v>
      </c>
      <c r="V218">
        <f>VAR(J217:J218)</f>
        <v>2.3829191167597449E-2</v>
      </c>
      <c r="W218">
        <f>VAR(L217:L218)</f>
        <v>5.891956766009368E-2</v>
      </c>
      <c r="Y218" s="49"/>
      <c r="Z218" s="28">
        <v>15410</v>
      </c>
      <c r="AA218" s="28">
        <v>545861</v>
      </c>
      <c r="AB218" s="46">
        <v>39991</v>
      </c>
      <c r="AC218" s="28" t="s">
        <v>2796</v>
      </c>
      <c r="AD218" s="28">
        <v>2</v>
      </c>
      <c r="AE218" s="47">
        <v>-34.207642860885962</v>
      </c>
      <c r="AF218" s="47">
        <v>-6.2136674429051171</v>
      </c>
      <c r="AG218" s="47">
        <f t="shared" si="124"/>
        <v>15.501696682354975</v>
      </c>
      <c r="AH218" s="48"/>
      <c r="AI218" s="48"/>
      <c r="AJ218" s="48"/>
      <c r="AK218" s="48"/>
      <c r="AL218" s="28">
        <v>36.111879697500001</v>
      </c>
      <c r="AM218" s="28">
        <v>-81.510250830700002</v>
      </c>
      <c r="AN218" s="28" t="s">
        <v>2797</v>
      </c>
      <c r="AO218" s="28" t="s">
        <v>2381</v>
      </c>
      <c r="AP218" s="28">
        <v>3098.6977844399999</v>
      </c>
      <c r="AQ218" s="28" t="s">
        <v>2382</v>
      </c>
      <c r="AR218" s="28">
        <f>VAR(AE217:AE218)</f>
        <v>0.7901322368266297</v>
      </c>
      <c r="AS218" s="28">
        <f t="shared" ref="AS218:AT218" si="127">VAR(AF217:AF218)</f>
        <v>5.5143498037854413E-2</v>
      </c>
      <c r="AT218" s="28">
        <f t="shared" si="127"/>
        <v>0.97954249684364958</v>
      </c>
      <c r="AX218" s="28" t="s">
        <v>2855</v>
      </c>
      <c r="AY218" s="46">
        <v>40051</v>
      </c>
      <c r="AZ218" s="28" t="s">
        <v>2384</v>
      </c>
      <c r="BA218" s="28" t="s">
        <v>2854</v>
      </c>
      <c r="BB218" s="28">
        <v>554291</v>
      </c>
      <c r="BC218" s="28">
        <v>-125.75286077717338</v>
      </c>
      <c r="BD218" s="28">
        <v>-16.302528798020596</v>
      </c>
      <c r="BE218" s="28">
        <f t="shared" si="116"/>
        <v>4.6673696069913859</v>
      </c>
      <c r="BF218" s="28">
        <f>VAR(BC217:BC218)</f>
        <v>5.2055958943375965E-3</v>
      </c>
      <c r="BG218" s="28">
        <f>VAR(BD217:BD218)</f>
        <v>3.0032260552804557E-4</v>
      </c>
      <c r="BH218" s="28">
        <f>VAR(BE217:BE218)</f>
        <v>4.4207514191655951E-3</v>
      </c>
    </row>
    <row r="219" spans="1:60" ht="15.6">
      <c r="A219">
        <v>11590</v>
      </c>
      <c r="B219">
        <v>521571</v>
      </c>
      <c r="C219" s="29">
        <v>39715</v>
      </c>
      <c r="D219" t="s">
        <v>1913</v>
      </c>
      <c r="E219">
        <v>2</v>
      </c>
      <c r="F219" s="56">
        <v>-66.524574088067666</v>
      </c>
      <c r="G219" s="56">
        <v>-9.8347469512247709</v>
      </c>
      <c r="H219" s="56">
        <f t="shared" si="114"/>
        <v>12.153401521730501</v>
      </c>
      <c r="I219" s="60">
        <v>36.488022144619194</v>
      </c>
      <c r="J219" s="60">
        <v>-26.872533170894663</v>
      </c>
      <c r="K219" s="60">
        <v>9.3396969137571713</v>
      </c>
      <c r="L219" s="60">
        <v>8.4343250301758399</v>
      </c>
      <c r="M219">
        <v>43.068074601600003</v>
      </c>
      <c r="N219">
        <v>-72.448701620999998</v>
      </c>
      <c r="O219" t="s">
        <v>2856</v>
      </c>
      <c r="P219" t="s">
        <v>2421</v>
      </c>
      <c r="Q219">
        <v>67.683556250899997</v>
      </c>
      <c r="R219" t="s">
        <v>2394</v>
      </c>
      <c r="Y219" s="1"/>
      <c r="Z219">
        <v>15411</v>
      </c>
      <c r="AA219">
        <v>540171</v>
      </c>
      <c r="AB219" s="29">
        <v>39978</v>
      </c>
      <c r="AC219" t="s">
        <v>1068</v>
      </c>
      <c r="AD219">
        <v>1</v>
      </c>
      <c r="AE219" s="56">
        <v>-45.906378690709239</v>
      </c>
      <c r="AF219" s="56">
        <v>-7.6594615067709366</v>
      </c>
      <c r="AG219" s="56">
        <f t="shared" si="124"/>
        <v>15.369313363458254</v>
      </c>
      <c r="AH219" s="60">
        <v>39.406598100575081</v>
      </c>
      <c r="AI219" s="60">
        <v>-23.979448161752682</v>
      </c>
      <c r="AJ219" s="60">
        <v>10.549946910199681</v>
      </c>
      <c r="AK219" s="60">
        <v>4.6360890397192556</v>
      </c>
      <c r="AL219">
        <v>36.099171375099999</v>
      </c>
      <c r="AM219">
        <v>-82.044969542900006</v>
      </c>
      <c r="AN219" t="s">
        <v>2801</v>
      </c>
      <c r="AO219" t="s">
        <v>2381</v>
      </c>
      <c r="AP219">
        <v>3098.6977844399999</v>
      </c>
      <c r="AQ219" t="s">
        <v>2382</v>
      </c>
      <c r="AR219" s="32"/>
      <c r="AS219" s="32"/>
      <c r="AT219" s="32"/>
      <c r="AX219" t="s">
        <v>2857</v>
      </c>
      <c r="AY219" s="29">
        <v>40051</v>
      </c>
      <c r="AZ219" t="s">
        <v>2384</v>
      </c>
      <c r="BA219" t="s">
        <v>2858</v>
      </c>
      <c r="BB219">
        <v>554921</v>
      </c>
      <c r="BC219">
        <v>-133.39589324837959</v>
      </c>
      <c r="BD219">
        <v>-17.291532135107001</v>
      </c>
      <c r="BE219" s="28">
        <f t="shared" si="116"/>
        <v>4.9363638324764167</v>
      </c>
      <c r="BF219" s="32"/>
      <c r="BG219" s="32"/>
      <c r="BH219" s="32"/>
    </row>
    <row r="220" spans="1:60" ht="15.6">
      <c r="A220">
        <v>11590</v>
      </c>
      <c r="B220">
        <v>525191</v>
      </c>
      <c r="C220" s="29">
        <v>39715</v>
      </c>
      <c r="D220" t="s">
        <v>1913</v>
      </c>
      <c r="E220">
        <v>2</v>
      </c>
      <c r="F220" s="56">
        <v>-66.175029494555929</v>
      </c>
      <c r="G220" s="56">
        <v>-9.961940727020723</v>
      </c>
      <c r="H220" s="56">
        <f t="shared" si="114"/>
        <v>13.520496321609855</v>
      </c>
      <c r="I220" s="60">
        <v>43.188236148275863</v>
      </c>
      <c r="J220" s="60">
        <v>-26.669708473063427</v>
      </c>
      <c r="K220" s="60">
        <v>11.722901573482762</v>
      </c>
      <c r="L220" s="60">
        <v>7.0423090839357041</v>
      </c>
      <c r="M220">
        <v>43.068074601600003</v>
      </c>
      <c r="N220">
        <v>-72.448701620999998</v>
      </c>
      <c r="O220" t="s">
        <v>2856</v>
      </c>
      <c r="P220" t="s">
        <v>2421</v>
      </c>
      <c r="Q220">
        <v>67.683556250899997</v>
      </c>
      <c r="R220" t="s">
        <v>2394</v>
      </c>
      <c r="S220" s="32">
        <f>VAR(F219:F220)</f>
        <v>6.1090711426642866E-2</v>
      </c>
      <c r="T220" s="32">
        <f>VAR(G219:G220)</f>
        <v>8.0891283006154571E-3</v>
      </c>
      <c r="U220" s="32">
        <f>VAR(H219:H220)</f>
        <v>0.93447409592858499</v>
      </c>
      <c r="V220">
        <f>VAR(J219:J220)</f>
        <v>2.0568929025166098E-2</v>
      </c>
      <c r="W220">
        <f>VAR(L219:L220)</f>
        <v>0.96885419729341038</v>
      </c>
      <c r="Y220" s="1"/>
      <c r="Z220">
        <v>15412</v>
      </c>
      <c r="AA220">
        <v>545851</v>
      </c>
      <c r="AB220" s="29">
        <v>39992</v>
      </c>
      <c r="AC220" t="s">
        <v>1068</v>
      </c>
      <c r="AD220">
        <v>2</v>
      </c>
      <c r="AE220" s="56">
        <v>-45.823823541333262</v>
      </c>
      <c r="AF220" s="56">
        <v>-7.9407290335838185</v>
      </c>
      <c r="AG220" s="56">
        <f t="shared" si="124"/>
        <v>17.702008727337287</v>
      </c>
      <c r="AH220" s="60">
        <v>45.707962801709407</v>
      </c>
      <c r="AI220" s="60">
        <v>-23.790037787896335</v>
      </c>
      <c r="AJ220" s="60">
        <v>12.663008598456981</v>
      </c>
      <c r="AK220" s="60">
        <v>5.8112532073685204</v>
      </c>
      <c r="AL220">
        <v>36.099171375099999</v>
      </c>
      <c r="AM220">
        <v>-82.044969542900006</v>
      </c>
      <c r="AN220" t="s">
        <v>2801</v>
      </c>
      <c r="AO220" t="s">
        <v>2381</v>
      </c>
      <c r="AP220">
        <v>3098.6977844399999</v>
      </c>
      <c r="AQ220" t="s">
        <v>2382</v>
      </c>
      <c r="AR220" s="32">
        <f>VAR(AE219:AE220)</f>
        <v>3.4076763442449807E-3</v>
      </c>
      <c r="AS220" s="32">
        <f t="shared" ref="AS220:AT220" si="128">VAR(AF219:AF220)</f>
        <v>3.9555710819717621E-2</v>
      </c>
      <c r="AT220" s="32">
        <f t="shared" si="128"/>
        <v>2.7207338303313668</v>
      </c>
      <c r="AU220" s="28">
        <f>VAR(AI219:AI220)</f>
        <v>1.7938144862200626E-2</v>
      </c>
      <c r="AV220" s="28">
        <f>VAR(AK219:AK220)</f>
        <v>0.69050541046340186</v>
      </c>
      <c r="AX220" t="s">
        <v>2859</v>
      </c>
      <c r="AY220" s="29">
        <v>40051</v>
      </c>
      <c r="AZ220" t="s">
        <v>2384</v>
      </c>
      <c r="BA220" t="s">
        <v>2858</v>
      </c>
      <c r="BB220">
        <v>554921</v>
      </c>
      <c r="BC220">
        <v>-133.46913025401298</v>
      </c>
      <c r="BD220">
        <v>-17.132705599880339</v>
      </c>
      <c r="BE220" s="28">
        <f t="shared" si="116"/>
        <v>3.5925145450297293</v>
      </c>
      <c r="BF220" s="32">
        <f>VAR(BC219:BC220)</f>
        <v>2.6818294970724346E-3</v>
      </c>
      <c r="BG220" s="32">
        <f>VAR(BD219:BD220)</f>
        <v>1.2612934146053125E-2</v>
      </c>
      <c r="BH220" s="32">
        <f>VAR(BE219:BE220)</f>
        <v>0.90296545368548919</v>
      </c>
    </row>
    <row r="221" spans="1:60" s="28" customFormat="1" ht="15.6">
      <c r="A221" s="28">
        <v>11577</v>
      </c>
      <c r="B221" s="28">
        <v>529971</v>
      </c>
      <c r="C221" s="46">
        <v>39732</v>
      </c>
      <c r="D221" s="28" t="s">
        <v>1894</v>
      </c>
      <c r="E221" s="28">
        <v>2</v>
      </c>
      <c r="F221" s="47">
        <v>-46.318269498831484</v>
      </c>
      <c r="G221" s="47">
        <v>-7.3522244154568357</v>
      </c>
      <c r="H221" s="47">
        <f t="shared" si="114"/>
        <v>12.499525824823202</v>
      </c>
      <c r="I221" s="50">
        <v>31.355893216076112</v>
      </c>
      <c r="J221" s="50">
        <v>-27.365550614115854</v>
      </c>
      <c r="K221" s="50">
        <v>8.7483251279523024</v>
      </c>
      <c r="L221" s="50">
        <v>7.0103307369830894</v>
      </c>
      <c r="M221" s="28">
        <v>40.814939348300001</v>
      </c>
      <c r="N221" s="28">
        <v>-75.040271882900001</v>
      </c>
      <c r="O221" s="28" t="s">
        <v>2860</v>
      </c>
      <c r="P221" s="28" t="s">
        <v>2388</v>
      </c>
      <c r="Q221" s="28">
        <v>2988.576744</v>
      </c>
      <c r="R221" s="28" t="s">
        <v>2382</v>
      </c>
      <c r="Y221" s="49"/>
      <c r="Z221" s="28">
        <v>13616</v>
      </c>
      <c r="AA221" s="28">
        <v>548411</v>
      </c>
      <c r="AB221" s="46">
        <v>39966</v>
      </c>
      <c r="AC221" s="28" t="s">
        <v>1060</v>
      </c>
      <c r="AD221" s="28">
        <v>1</v>
      </c>
      <c r="AE221" s="47">
        <v>-23.875442604968839</v>
      </c>
      <c r="AF221" s="47">
        <v>-3.9371826374922834</v>
      </c>
      <c r="AG221" s="47">
        <f t="shared" si="124"/>
        <v>7.6220184949694278</v>
      </c>
      <c r="AH221" s="50">
        <v>33.483992023804099</v>
      </c>
      <c r="AI221" s="50">
        <v>-26.357991947394364</v>
      </c>
      <c r="AJ221" s="50">
        <v>8.947477291480638</v>
      </c>
      <c r="AK221" s="50">
        <v>13.404100819615905</v>
      </c>
      <c r="AL221" s="28">
        <v>35.400080156599998</v>
      </c>
      <c r="AM221" s="28">
        <v>-78.778397947599998</v>
      </c>
      <c r="AN221" s="28" t="s">
        <v>2805</v>
      </c>
      <c r="AO221" s="28" t="s">
        <v>2393</v>
      </c>
      <c r="AP221" s="28">
        <v>217.037841622</v>
      </c>
      <c r="AQ221" s="28" t="s">
        <v>2394</v>
      </c>
      <c r="AX221" s="28" t="s">
        <v>2861</v>
      </c>
      <c r="AY221" s="46">
        <v>40056</v>
      </c>
      <c r="AZ221" s="28" t="s">
        <v>2384</v>
      </c>
      <c r="BA221" s="28" t="s">
        <v>2862</v>
      </c>
      <c r="BB221" s="28">
        <v>544841</v>
      </c>
      <c r="BC221" s="28">
        <v>-65.604839286886616</v>
      </c>
      <c r="BD221" s="28">
        <v>-9.2120690349066781</v>
      </c>
      <c r="BE221" s="28">
        <f t="shared" si="116"/>
        <v>8.0917129923668085</v>
      </c>
    </row>
    <row r="222" spans="1:60" s="28" customFormat="1" ht="15.6">
      <c r="A222" s="28">
        <v>11577</v>
      </c>
      <c r="B222" s="28">
        <v>535011</v>
      </c>
      <c r="C222" s="46">
        <v>39732</v>
      </c>
      <c r="D222" s="28" t="s">
        <v>1894</v>
      </c>
      <c r="E222" s="28">
        <v>2</v>
      </c>
      <c r="F222" s="47">
        <v>-46.330317582100896</v>
      </c>
      <c r="G222" s="47">
        <v>-7.2514345782524288</v>
      </c>
      <c r="H222" s="47">
        <f t="shared" si="114"/>
        <v>11.681159043918534</v>
      </c>
      <c r="I222" s="50">
        <v>39.511470933332099</v>
      </c>
      <c r="J222" s="50">
        <v>-26.464147274016547</v>
      </c>
      <c r="K222" s="50">
        <v>11.185296120181675</v>
      </c>
      <c r="L222" s="50">
        <v>6.2418365634493291</v>
      </c>
      <c r="M222" s="28">
        <v>40.814939348300001</v>
      </c>
      <c r="N222" s="28">
        <v>-75.040271882900001</v>
      </c>
      <c r="O222" s="28" t="s">
        <v>2860</v>
      </c>
      <c r="P222" s="28" t="s">
        <v>2388</v>
      </c>
      <c r="Q222" s="28">
        <v>2988.576744</v>
      </c>
      <c r="R222" s="28" t="s">
        <v>2382</v>
      </c>
      <c r="S222" s="28">
        <f>VAR(F221:F222)</f>
        <v>7.2578155233351789E-5</v>
      </c>
      <c r="T222" s="28">
        <f>VAR(G221:G222)</f>
        <v>5.0792956418454251E-3</v>
      </c>
      <c r="U222" s="28">
        <f>VAR(H221:H222)</f>
        <v>0.33486209404413458</v>
      </c>
      <c r="V222">
        <f>VAR(J221:J222)</f>
        <v>0.40626399077109354</v>
      </c>
      <c r="W222">
        <f>VAR(L221:L222)</f>
        <v>0.29529164737766861</v>
      </c>
      <c r="Y222" s="49"/>
      <c r="Z222" s="28">
        <v>15792</v>
      </c>
      <c r="AA222" s="28">
        <v>532041</v>
      </c>
      <c r="AB222" s="46">
        <v>39986</v>
      </c>
      <c r="AC222" s="28" t="s">
        <v>1060</v>
      </c>
      <c r="AD222" s="28">
        <v>2</v>
      </c>
      <c r="AE222" s="47">
        <v>-23.620328850651202</v>
      </c>
      <c r="AF222" s="47">
        <v>-4.3108245639770599</v>
      </c>
      <c r="AG222" s="47">
        <f t="shared" si="124"/>
        <v>10.866267661165278</v>
      </c>
      <c r="AH222" s="50">
        <v>32.246637128165368</v>
      </c>
      <c r="AI222" s="50">
        <v>-27.2260693458345</v>
      </c>
      <c r="AJ222" s="50">
        <v>8.7858501168950909</v>
      </c>
      <c r="AK222" s="50">
        <v>12.26686244054534</v>
      </c>
      <c r="AL222" s="28">
        <v>35.400080156599998</v>
      </c>
      <c r="AM222" s="28">
        <v>-78.778397947599998</v>
      </c>
      <c r="AN222" s="28" t="s">
        <v>2805</v>
      </c>
      <c r="AO222" s="28" t="s">
        <v>2393</v>
      </c>
      <c r="AP222" s="28">
        <v>217.037841622</v>
      </c>
      <c r="AQ222" s="28" t="s">
        <v>2394</v>
      </c>
      <c r="AR222" s="28">
        <f>VAR(AE221:AE222)</f>
        <v>3.2541513821019927E-2</v>
      </c>
      <c r="AS222" s="28">
        <f t="shared" ref="AS222:AT222" si="129">VAR(AF221:AF222)</f>
        <v>6.9804144613627592E-2</v>
      </c>
      <c r="AT222" s="28">
        <f t="shared" si="129"/>
        <v>5.2625763261812324</v>
      </c>
      <c r="AU222" s="28">
        <f>VAR(AI221:AI222)</f>
        <v>0.37677918484129691</v>
      </c>
      <c r="AV222" s="28">
        <f>VAR(AK221:AK222)</f>
        <v>0.64665556541552327</v>
      </c>
      <c r="AX222" s="28" t="s">
        <v>2863</v>
      </c>
      <c r="AY222" s="46">
        <v>40056</v>
      </c>
      <c r="AZ222" s="28" t="s">
        <v>2384</v>
      </c>
      <c r="BA222" s="28" t="s">
        <v>2864</v>
      </c>
      <c r="BB222" s="28">
        <v>544841</v>
      </c>
      <c r="BC222" s="28">
        <v>-65.835886118965291</v>
      </c>
      <c r="BD222" s="28">
        <v>-9.3835163254652283</v>
      </c>
      <c r="BE222" s="28">
        <f t="shared" si="116"/>
        <v>9.232244484756535</v>
      </c>
      <c r="BF222" s="28">
        <f>VAR(BC221:BC222)</f>
        <v>2.6691319306795809E-2</v>
      </c>
      <c r="BG222" s="28">
        <f>VAR(BD221:BD222)</f>
        <v>1.4697086719933975E-2</v>
      </c>
      <c r="BH222" s="28">
        <f>VAR(BE221:BE222)</f>
        <v>0.65040604256636836</v>
      </c>
    </row>
    <row r="223" spans="1:60" s="32" customFormat="1" ht="15.6">
      <c r="A223" s="32">
        <v>15498</v>
      </c>
      <c r="B223" s="32">
        <v>551171</v>
      </c>
      <c r="C223" s="51">
        <v>40038</v>
      </c>
      <c r="D223" s="32" t="s">
        <v>2865</v>
      </c>
      <c r="E223" s="32">
        <v>2</v>
      </c>
      <c r="F223" s="52">
        <v>-50.28347079972454</v>
      </c>
      <c r="G223" s="52">
        <v>-7.7315900268469422</v>
      </c>
      <c r="H223" s="52">
        <f t="shared" si="114"/>
        <v>11.569249415050997</v>
      </c>
      <c r="I223" s="68"/>
      <c r="J223" s="68"/>
      <c r="K223" s="68"/>
      <c r="L223" s="68"/>
      <c r="M223" s="32">
        <v>41.272423482400001</v>
      </c>
      <c r="N223" s="32">
        <v>-74.840221170999996</v>
      </c>
      <c r="O223" s="32" t="s">
        <v>2866</v>
      </c>
      <c r="P223" s="32" t="s">
        <v>2421</v>
      </c>
      <c r="Q223" s="32">
        <v>20.0198168294</v>
      </c>
      <c r="R223" s="32" t="s">
        <v>2394</v>
      </c>
      <c r="Y223" s="54"/>
      <c r="Z223" s="32">
        <v>13627</v>
      </c>
      <c r="AA223" s="32">
        <v>548401</v>
      </c>
      <c r="AB223" s="51">
        <v>39968</v>
      </c>
      <c r="AC223" s="32" t="s">
        <v>1535</v>
      </c>
      <c r="AD223" s="32">
        <v>1</v>
      </c>
      <c r="AE223" s="52">
        <v>-25.280229784264289</v>
      </c>
      <c r="AF223" s="52">
        <v>-4.1653678645110865</v>
      </c>
      <c r="AG223" s="52">
        <f t="shared" si="124"/>
        <v>8.042713131824403</v>
      </c>
      <c r="AH223" s="53">
        <v>34.243075285706915</v>
      </c>
      <c r="AI223" s="53">
        <v>-30.524825048814876</v>
      </c>
      <c r="AJ223" s="53">
        <v>9.2604407952036283</v>
      </c>
      <c r="AK223" s="53">
        <v>8.6524016733564864</v>
      </c>
      <c r="AL223" s="32">
        <v>36.471699355399998</v>
      </c>
      <c r="AM223" s="32">
        <v>-76.943449250200004</v>
      </c>
      <c r="AN223" s="32" t="s">
        <v>2809</v>
      </c>
      <c r="AO223" s="32" t="s">
        <v>2421</v>
      </c>
      <c r="AP223" s="32">
        <v>306.77783386700003</v>
      </c>
      <c r="AQ223" s="32" t="s">
        <v>2394</v>
      </c>
      <c r="AX223" s="32" t="s">
        <v>2867</v>
      </c>
      <c r="AY223" s="51">
        <v>40057</v>
      </c>
      <c r="AZ223" s="32" t="s">
        <v>2384</v>
      </c>
      <c r="BA223" s="32" t="s">
        <v>2868</v>
      </c>
      <c r="BB223" s="32">
        <v>552551</v>
      </c>
      <c r="BC223" s="32">
        <v>-37.9698162477126</v>
      </c>
      <c r="BD223" s="32">
        <v>-6.4815989261807943</v>
      </c>
      <c r="BE223" s="28">
        <f t="shared" si="116"/>
        <v>13.882975161733754</v>
      </c>
    </row>
    <row r="224" spans="1:60" s="32" customFormat="1" ht="15.6">
      <c r="A224" s="32">
        <v>15498</v>
      </c>
      <c r="B224" s="32">
        <v>554241</v>
      </c>
      <c r="C224" s="51">
        <v>40038</v>
      </c>
      <c r="D224" s="32" t="s">
        <v>2865</v>
      </c>
      <c r="E224" s="32">
        <v>2</v>
      </c>
      <c r="F224" s="52">
        <v>-50.15639413555521</v>
      </c>
      <c r="G224" s="52">
        <v>-8.0574015866741178</v>
      </c>
      <c r="H224" s="52">
        <f t="shared" si="114"/>
        <v>14.302818557837732</v>
      </c>
      <c r="I224" s="68"/>
      <c r="J224" s="68"/>
      <c r="K224" s="68"/>
      <c r="L224" s="68"/>
      <c r="M224" s="32">
        <v>41.272423482400001</v>
      </c>
      <c r="N224" s="32">
        <v>-74.840221170999996</v>
      </c>
      <c r="O224" s="32" t="s">
        <v>2866</v>
      </c>
      <c r="P224" s="32" t="s">
        <v>2421</v>
      </c>
      <c r="Q224" s="32">
        <v>20.0198168294</v>
      </c>
      <c r="R224" s="32" t="s">
        <v>2394</v>
      </c>
      <c r="S224" s="32">
        <f>VAR(F223:F224)</f>
        <v>8.0742392882023339E-3</v>
      </c>
      <c r="T224" s="32">
        <f>VAR(G223:G224)</f>
        <v>5.3076586258508605E-2</v>
      </c>
      <c r="U224" s="32">
        <f>VAR(H223:H224)</f>
        <v>3.7362001291979254</v>
      </c>
      <c r="Y224" s="54"/>
      <c r="Z224" s="32">
        <v>13628</v>
      </c>
      <c r="AA224" s="32">
        <v>549741</v>
      </c>
      <c r="AB224" s="51">
        <v>39988</v>
      </c>
      <c r="AC224" s="32" t="s">
        <v>1535</v>
      </c>
      <c r="AD224" s="32">
        <v>2</v>
      </c>
      <c r="AE224" s="52">
        <v>-28.770023536895064</v>
      </c>
      <c r="AF224" s="52">
        <v>-5.1363331814343605</v>
      </c>
      <c r="AG224" s="52">
        <f t="shared" si="124"/>
        <v>12.32064191457982</v>
      </c>
      <c r="AH224" s="53">
        <v>31.958502109054539</v>
      </c>
      <c r="AI224" s="53">
        <v>-29.737600034840124</v>
      </c>
      <c r="AJ224" s="53">
        <v>7.5519579760121216</v>
      </c>
      <c r="AK224" s="53">
        <v>8.5906578637577429</v>
      </c>
      <c r="AL224" s="32">
        <v>36.471699355399998</v>
      </c>
      <c r="AM224" s="32">
        <v>-76.943449250200004</v>
      </c>
      <c r="AN224" s="32" t="s">
        <v>2809</v>
      </c>
      <c r="AO224" s="32" t="s">
        <v>2421</v>
      </c>
      <c r="AP224" s="32">
        <v>306.77783386700003</v>
      </c>
      <c r="AQ224" s="32" t="s">
        <v>2394</v>
      </c>
      <c r="AR224" s="32">
        <f>VAR(AE223:AE224)</f>
        <v>6.0893302179503905</v>
      </c>
      <c r="AS224" s="32">
        <f t="shared" ref="AS224:AT224" si="130">VAR(AF223:AF224)</f>
        <v>0.47138682333396531</v>
      </c>
      <c r="AT224" s="32">
        <f t="shared" si="130"/>
        <v>9.1503373351636412</v>
      </c>
      <c r="AU224" s="32">
        <f>VAR(AI223:AI224)</f>
        <v>0.30986161131377377</v>
      </c>
      <c r="AV224" s="32">
        <f>VAR(AK223:AK224)</f>
        <v>1.9061490118829438E-3</v>
      </c>
      <c r="AX224" s="32" t="s">
        <v>2869</v>
      </c>
      <c r="AY224" s="51">
        <v>40057</v>
      </c>
      <c r="AZ224" s="32" t="s">
        <v>2384</v>
      </c>
      <c r="BA224" s="32" t="s">
        <v>2868</v>
      </c>
      <c r="BB224" s="32">
        <v>552551</v>
      </c>
      <c r="BC224" s="32">
        <v>-38.074735975889027</v>
      </c>
      <c r="BD224" s="32">
        <v>-6.4917209747591409</v>
      </c>
      <c r="BE224" s="28">
        <f t="shared" si="116"/>
        <v>13.8590318221841</v>
      </c>
      <c r="BF224" s="32">
        <f>VAR(BC223:BC224)</f>
        <v>5.50407468030761E-3</v>
      </c>
      <c r="BG224" s="32">
        <f>VAR(BD223:BD224)</f>
        <v>5.1227933711204643E-5</v>
      </c>
      <c r="BH224" s="32">
        <f>VAR(BE223:BE224)</f>
        <v>2.8664175439499669E-4</v>
      </c>
    </row>
    <row r="225" spans="1:60" s="28" customFormat="1" ht="15.6">
      <c r="A225" s="28">
        <v>15500</v>
      </c>
      <c r="B225" s="28">
        <v>550291</v>
      </c>
      <c r="C225" s="46">
        <v>40036</v>
      </c>
      <c r="D225" s="28" t="s">
        <v>2870</v>
      </c>
      <c r="E225" s="28">
        <v>2</v>
      </c>
      <c r="F225" s="47">
        <v>-43.726557077829092</v>
      </c>
      <c r="G225" s="47">
        <v>-7.2944699843765504</v>
      </c>
      <c r="H225" s="47">
        <f t="shared" si="114"/>
        <v>14.629202797183311</v>
      </c>
      <c r="I225" s="48"/>
      <c r="J225" s="48"/>
      <c r="K225" s="48"/>
      <c r="L225" s="48"/>
      <c r="M225" s="28">
        <v>40.508897872799999</v>
      </c>
      <c r="N225" s="28">
        <v>-74.466145155299998</v>
      </c>
      <c r="O225" s="28" t="s">
        <v>2871</v>
      </c>
      <c r="P225" s="28" t="s">
        <v>2421</v>
      </c>
      <c r="Q225" s="28">
        <v>78.856904935700001</v>
      </c>
      <c r="R225" s="28" t="s">
        <v>2394</v>
      </c>
      <c r="Y225" s="49"/>
      <c r="Z225" s="28">
        <v>11981</v>
      </c>
      <c r="AA225" s="28">
        <v>523971</v>
      </c>
      <c r="AB225" s="46">
        <v>39659</v>
      </c>
      <c r="AC225" s="28" t="s">
        <v>1267</v>
      </c>
      <c r="AD225" s="28">
        <v>1</v>
      </c>
      <c r="AE225" s="47">
        <v>-67.315319078716399</v>
      </c>
      <c r="AF225" s="47">
        <v>-6.6281643963003178</v>
      </c>
      <c r="AG225" s="47">
        <f t="shared" si="124"/>
        <v>-14.290003908313857</v>
      </c>
      <c r="AH225" s="59">
        <v>34.166455575693291</v>
      </c>
      <c r="AI225" s="59">
        <v>-24.080920785092665</v>
      </c>
      <c r="AJ225" s="59">
        <v>9.4351632017780886</v>
      </c>
      <c r="AK225" s="59">
        <v>10.709052958458969</v>
      </c>
      <c r="AL225" s="28">
        <v>46.589156317499999</v>
      </c>
      <c r="AM225" s="28">
        <v>-101.733272997</v>
      </c>
      <c r="AN225" s="28" t="s">
        <v>2813</v>
      </c>
      <c r="AO225" s="28" t="s">
        <v>2421</v>
      </c>
      <c r="AP225" s="28">
        <v>244.95034469399999</v>
      </c>
      <c r="AQ225" s="28" t="s">
        <v>2382</v>
      </c>
      <c r="AX225" s="28" t="s">
        <v>2872</v>
      </c>
      <c r="AY225" s="46">
        <v>40065</v>
      </c>
      <c r="AZ225" s="28" t="s">
        <v>2384</v>
      </c>
      <c r="BA225" s="28" t="s">
        <v>2873</v>
      </c>
      <c r="BB225" s="28">
        <v>555831</v>
      </c>
      <c r="BC225" s="28">
        <v>-131.94170938474761</v>
      </c>
      <c r="BD225" s="28">
        <v>-17.834600259109067</v>
      </c>
      <c r="BE225" s="28">
        <f t="shared" si="116"/>
        <v>10.735092688124922</v>
      </c>
    </row>
    <row r="226" spans="1:60" s="28" customFormat="1" ht="15.6">
      <c r="A226" s="28">
        <v>15500</v>
      </c>
      <c r="B226" s="28">
        <v>551261</v>
      </c>
      <c r="C226" s="46">
        <v>40036</v>
      </c>
      <c r="D226" s="28" t="s">
        <v>2870</v>
      </c>
      <c r="E226" s="28">
        <v>2</v>
      </c>
      <c r="F226" s="47">
        <v>-43.362835038423718</v>
      </c>
      <c r="G226" s="47">
        <v>-7.2264866634346916</v>
      </c>
      <c r="H226" s="47">
        <f t="shared" si="114"/>
        <v>14.449058269053815</v>
      </c>
      <c r="I226" s="48"/>
      <c r="J226" s="48"/>
      <c r="K226" s="48"/>
      <c r="L226" s="48"/>
      <c r="M226" s="28">
        <v>40.508897872799999</v>
      </c>
      <c r="N226" s="28">
        <v>-74.466145155299998</v>
      </c>
      <c r="O226" s="28" t="s">
        <v>2871</v>
      </c>
      <c r="P226" s="28" t="s">
        <v>2421</v>
      </c>
      <c r="Q226" s="28">
        <v>78.856904935700001</v>
      </c>
      <c r="R226" s="28" t="s">
        <v>2394</v>
      </c>
      <c r="S226" s="28">
        <f>VAR(F225:F226)</f>
        <v>6.6146860974602276E-2</v>
      </c>
      <c r="T226" s="28">
        <f>VAR(G225:G226)</f>
        <v>2.3108659631418866E-3</v>
      </c>
      <c r="U226" s="28">
        <f>VAR(H225:H226)</f>
        <v>1.6226025507499388E-2</v>
      </c>
      <c r="Y226" s="49"/>
      <c r="Z226" s="28">
        <v>11982</v>
      </c>
      <c r="AA226" s="28">
        <v>524621</v>
      </c>
      <c r="AB226" s="46">
        <v>39694</v>
      </c>
      <c r="AC226" s="28" t="s">
        <v>1267</v>
      </c>
      <c r="AD226" s="28">
        <v>2</v>
      </c>
      <c r="AE226" s="47">
        <v>-66.364017055115781</v>
      </c>
      <c r="AF226" s="47">
        <v>-6.4011086071512997</v>
      </c>
      <c r="AG226" s="47">
        <f t="shared" si="124"/>
        <v>-15.155148197905383</v>
      </c>
      <c r="AH226" s="59">
        <v>40.556450050696057</v>
      </c>
      <c r="AI226" s="59">
        <v>-24.756589698751743</v>
      </c>
      <c r="AJ226" s="59">
        <v>10.931541154736077</v>
      </c>
      <c r="AK226" s="59">
        <v>10.882035820540612</v>
      </c>
      <c r="AL226" s="28">
        <v>46.589156317499999</v>
      </c>
      <c r="AM226" s="28">
        <v>-101.733272997</v>
      </c>
      <c r="AN226" s="28" t="s">
        <v>2813</v>
      </c>
      <c r="AO226" s="28" t="s">
        <v>2421</v>
      </c>
      <c r="AP226" s="28">
        <v>244.95034469399999</v>
      </c>
      <c r="AQ226" s="28" t="s">
        <v>2382</v>
      </c>
      <c r="AR226" s="28">
        <f>VAR(AE225:AE226)</f>
        <v>0.45248777005331581</v>
      </c>
      <c r="AS226" s="28">
        <f t="shared" ref="AS226:AT226" si="131">VAR(AF225:AF226)</f>
        <v>2.5777165693041691E-2</v>
      </c>
      <c r="AT226" s="28">
        <f t="shared" si="131"/>
        <v>0.37423732090641371</v>
      </c>
      <c r="AU226" s="28">
        <f>VAR(AI225:AI226)</f>
        <v>0.22826424044261878</v>
      </c>
      <c r="AV226" s="28">
        <f>VAR(AK225:AK226)</f>
        <v>1.4961535286978311E-2</v>
      </c>
      <c r="AX226" s="28" t="s">
        <v>2874</v>
      </c>
      <c r="AY226" s="46">
        <v>40065</v>
      </c>
      <c r="AZ226" s="28" t="s">
        <v>2384</v>
      </c>
      <c r="BA226" s="28" t="s">
        <v>2873</v>
      </c>
      <c r="BB226" s="28">
        <v>555831</v>
      </c>
      <c r="BC226" s="28">
        <v>-131.79260097311101</v>
      </c>
      <c r="BD226" s="28">
        <v>-17.665617211959546</v>
      </c>
      <c r="BE226" s="28">
        <f t="shared" si="116"/>
        <v>9.5323367225653612</v>
      </c>
      <c r="BF226" s="28">
        <f>VAR(BC225:BC226)</f>
        <v>1.1116659210395461E-2</v>
      </c>
      <c r="BG226" s="28">
        <f>VAR(BD225:BD226)</f>
        <v>1.4277635111968553E-2</v>
      </c>
      <c r="BH226" s="28">
        <f>VAR(BE225:BE226)</f>
        <v>0.72331095634455589</v>
      </c>
    </row>
    <row r="227" spans="1:60" ht="15.6">
      <c r="A227">
        <v>12402</v>
      </c>
      <c r="B227">
        <v>524461</v>
      </c>
      <c r="C227" s="29">
        <v>39708</v>
      </c>
      <c r="D227" t="s">
        <v>1013</v>
      </c>
      <c r="E227">
        <v>2</v>
      </c>
      <c r="F227" s="56">
        <v>-86.766597954916776</v>
      </c>
      <c r="G227" s="56">
        <v>-11.9021618064807</v>
      </c>
      <c r="H227" s="56">
        <f t="shared" si="114"/>
        <v>8.4506964969288276</v>
      </c>
      <c r="I227" s="60">
        <v>43.143190247525503</v>
      </c>
      <c r="J227" s="60">
        <v>-23.237952833306903</v>
      </c>
      <c r="K227" s="60">
        <v>11.25582501322959</v>
      </c>
      <c r="L227" s="60">
        <v>4.9057087599289799</v>
      </c>
      <c r="M227">
        <v>35.971054366099999</v>
      </c>
      <c r="N227">
        <v>-106.60498404400001</v>
      </c>
      <c r="O227" t="s">
        <v>2875</v>
      </c>
      <c r="P227" t="s">
        <v>2405</v>
      </c>
      <c r="Q227">
        <v>2140.0327156399999</v>
      </c>
      <c r="R227" t="s">
        <v>2382</v>
      </c>
      <c r="Y227" s="1"/>
      <c r="Z227">
        <v>11983</v>
      </c>
      <c r="AA227">
        <v>524671</v>
      </c>
      <c r="AB227" s="29">
        <v>39666</v>
      </c>
      <c r="AC227" t="s">
        <v>1041</v>
      </c>
      <c r="AD227">
        <v>1</v>
      </c>
      <c r="AE227" s="56">
        <v>-70.690622662506655</v>
      </c>
      <c r="AF227" s="56">
        <v>-7.1660220036633788</v>
      </c>
      <c r="AG227" s="56">
        <f t="shared" si="124"/>
        <v>-13.362446633199625</v>
      </c>
      <c r="AH227" s="57"/>
      <c r="AI227" s="57"/>
      <c r="AJ227" s="57"/>
      <c r="AK227" s="57"/>
      <c r="AL227">
        <v>46.9091838923</v>
      </c>
      <c r="AM227">
        <v>-103.547265709</v>
      </c>
      <c r="AN227" t="s">
        <v>2817</v>
      </c>
      <c r="AO227" t="s">
        <v>2421</v>
      </c>
      <c r="AP227">
        <v>244.95034469399999</v>
      </c>
      <c r="AQ227" t="s">
        <v>2382</v>
      </c>
      <c r="AR227" s="32"/>
      <c r="AS227" s="32"/>
      <c r="AT227" s="32"/>
      <c r="AX227" t="s">
        <v>2876</v>
      </c>
      <c r="AY227" s="29">
        <v>40066</v>
      </c>
      <c r="AZ227" t="s">
        <v>2384</v>
      </c>
      <c r="BA227" t="s">
        <v>2877</v>
      </c>
      <c r="BB227">
        <v>554961</v>
      </c>
      <c r="BC227">
        <v>-53.581327148176427</v>
      </c>
      <c r="BD227">
        <v>-7.0608311286394594</v>
      </c>
      <c r="BE227" s="28">
        <f t="shared" si="116"/>
        <v>2.9053218809392476</v>
      </c>
      <c r="BF227" s="32"/>
      <c r="BG227" s="32"/>
      <c r="BH227" s="32"/>
    </row>
    <row r="228" spans="1:60" ht="15.6">
      <c r="A228">
        <v>12402</v>
      </c>
      <c r="B228">
        <v>534131</v>
      </c>
      <c r="C228" s="29">
        <v>39708</v>
      </c>
      <c r="D228" t="s">
        <v>1013</v>
      </c>
      <c r="E228">
        <v>2</v>
      </c>
      <c r="F228" s="56">
        <v>-87.028344015580771</v>
      </c>
      <c r="G228" s="56">
        <v>-12.108619608963034</v>
      </c>
      <c r="H228" s="56">
        <f t="shared" si="114"/>
        <v>9.8406128561234993</v>
      </c>
      <c r="I228" s="60">
        <v>26.909150093770492</v>
      </c>
      <c r="J228" s="60">
        <v>-20.844660185920201</v>
      </c>
      <c r="K228" s="60">
        <v>7.0461848529836075</v>
      </c>
      <c r="L228" s="60">
        <v>4.3606410945664953</v>
      </c>
      <c r="M228">
        <v>35.971054366099999</v>
      </c>
      <c r="N228">
        <v>-106.60498404400001</v>
      </c>
      <c r="O228" t="s">
        <v>2875</v>
      </c>
      <c r="P228" t="s">
        <v>2405</v>
      </c>
      <c r="Q228">
        <v>2140.0327156399999</v>
      </c>
      <c r="R228" t="s">
        <v>2382</v>
      </c>
      <c r="S228" s="32">
        <f>VAR(F227:F228)</f>
        <v>3.4255500136559924E-2</v>
      </c>
      <c r="T228" s="32">
        <f>VAR(G227:G228)</f>
        <v>2.1312412102917087E-2</v>
      </c>
      <c r="U228" s="32">
        <f>VAR(H227:H228)</f>
        <v>0.96593374277848587</v>
      </c>
      <c r="V228">
        <f>VAR(J227:J228)</f>
        <v>2.8639248480176227</v>
      </c>
      <c r="W228">
        <f>VAR(L227:L228)</f>
        <v>0.14854937991185477</v>
      </c>
      <c r="Y228" s="1"/>
      <c r="Z228">
        <v>11984</v>
      </c>
      <c r="AA228">
        <v>533881</v>
      </c>
      <c r="AB228" s="29">
        <v>39720</v>
      </c>
      <c r="AC228" t="s">
        <v>1041</v>
      </c>
      <c r="AD228">
        <v>2</v>
      </c>
      <c r="AE228" s="56">
        <v>-78.451644146343824</v>
      </c>
      <c r="AF228" s="56">
        <v>-8.0190749320091523</v>
      </c>
      <c r="AG228" s="56">
        <f t="shared" si="124"/>
        <v>-14.299044690270605</v>
      </c>
      <c r="AH228" s="58">
        <v>27.895749983172024</v>
      </c>
      <c r="AI228" s="58">
        <v>-24.099004637979739</v>
      </c>
      <c r="AJ228" s="58">
        <v>7.3615531687088902</v>
      </c>
      <c r="AK228" s="58">
        <v>2.6133939343618589</v>
      </c>
      <c r="AL228">
        <v>46.9091838923</v>
      </c>
      <c r="AM228">
        <v>-103.547265709</v>
      </c>
      <c r="AN228" t="s">
        <v>2817</v>
      </c>
      <c r="AO228" t="s">
        <v>2421</v>
      </c>
      <c r="AP228">
        <v>244.95034469399999</v>
      </c>
      <c r="AQ228" t="s">
        <v>2382</v>
      </c>
      <c r="AR228" s="32">
        <f>VAR(AE227:AE228)</f>
        <v>30.116727236291045</v>
      </c>
      <c r="AS228" s="32">
        <f t="shared" ref="AS228:AT228" si="132">VAR(AF227:AF228)</f>
        <v>0.36384964927964969</v>
      </c>
      <c r="AT228" s="32">
        <f t="shared" si="132"/>
        <v>0.43860796025456816</v>
      </c>
      <c r="AX228" t="s">
        <v>2878</v>
      </c>
      <c r="AY228" s="29">
        <v>40066</v>
      </c>
      <c r="AZ228" t="s">
        <v>2384</v>
      </c>
      <c r="BA228" t="s">
        <v>2877</v>
      </c>
      <c r="BB228">
        <v>554961</v>
      </c>
      <c r="BC228">
        <v>-53.679166916119549</v>
      </c>
      <c r="BD228">
        <v>-6.9619773229899025</v>
      </c>
      <c r="BE228" s="28">
        <f t="shared" si="116"/>
        <v>2.0166516677996711</v>
      </c>
      <c r="BF228" s="32">
        <f>VAR(BC227:BC228)</f>
        <v>4.7863100955818933E-3</v>
      </c>
      <c r="BG228" s="32">
        <f>VAR(BD227:BD228)</f>
        <v>4.8860374457001862E-3</v>
      </c>
      <c r="BH228" s="32">
        <f>VAR(BE227:BE228)</f>
        <v>0.39486737386076953</v>
      </c>
    </row>
    <row r="229" spans="1:60" s="28" customFormat="1" ht="15.6">
      <c r="A229" s="28">
        <v>12274</v>
      </c>
      <c r="B229" s="28">
        <v>523921</v>
      </c>
      <c r="C229" s="46">
        <v>39710</v>
      </c>
      <c r="D229" s="28" t="s">
        <v>1004</v>
      </c>
      <c r="E229" s="28">
        <v>2</v>
      </c>
      <c r="F229" s="47">
        <v>-86.4703925456853</v>
      </c>
      <c r="G229" s="47">
        <v>-11.612548746208688</v>
      </c>
      <c r="H229" s="47">
        <f t="shared" si="114"/>
        <v>6.4299974239842044</v>
      </c>
      <c r="I229" s="50">
        <v>41.327857393707802</v>
      </c>
      <c r="J229" s="50">
        <v>-26.093334596698181</v>
      </c>
      <c r="K229" s="50">
        <v>11.456626766305867</v>
      </c>
      <c r="L229" s="50">
        <v>10.151918063566049</v>
      </c>
      <c r="M229" s="28">
        <v>36.597675544700003</v>
      </c>
      <c r="N229" s="28">
        <v>-106.50086871800001</v>
      </c>
      <c r="O229" s="28" t="s">
        <v>2879</v>
      </c>
      <c r="P229" s="28" t="s">
        <v>2388</v>
      </c>
      <c r="Q229" s="28">
        <v>1504.46738594</v>
      </c>
      <c r="R229" s="28" t="s">
        <v>2382</v>
      </c>
      <c r="Y229" s="49"/>
      <c r="Z229" s="28">
        <v>11960</v>
      </c>
      <c r="AA229" s="28">
        <v>527321</v>
      </c>
      <c r="AB229" s="46">
        <v>39721</v>
      </c>
      <c r="AC229" s="28" t="s">
        <v>2821</v>
      </c>
      <c r="AD229" s="28">
        <v>2</v>
      </c>
      <c r="AE229" s="47">
        <v>-59.729299681415199</v>
      </c>
      <c r="AF229" s="47">
        <v>-6.8170536725906308</v>
      </c>
      <c r="AG229" s="47">
        <f t="shared" si="124"/>
        <v>-5.1928703006901529</v>
      </c>
      <c r="AH229" s="59"/>
      <c r="AI229" s="59"/>
      <c r="AJ229" s="59"/>
      <c r="AK229" s="59"/>
      <c r="AL229" s="28">
        <v>45.978890680399999</v>
      </c>
      <c r="AM229" s="28">
        <v>-98.167575921700006</v>
      </c>
      <c r="AN229" s="28" t="s">
        <v>2822</v>
      </c>
      <c r="AO229" s="28" t="s">
        <v>2410</v>
      </c>
      <c r="AP229" s="28">
        <v>206.08749095499999</v>
      </c>
      <c r="AQ229" s="28" t="s">
        <v>2394</v>
      </c>
      <c r="AX229" s="28" t="s">
        <v>2880</v>
      </c>
      <c r="AY229" s="46">
        <v>40068</v>
      </c>
      <c r="AZ229" s="28" t="s">
        <v>2384</v>
      </c>
      <c r="BA229" s="28" t="s">
        <v>2881</v>
      </c>
      <c r="BB229" s="28">
        <v>556341</v>
      </c>
      <c r="BC229" s="28">
        <v>-48.760417055186046</v>
      </c>
      <c r="BD229" s="28">
        <v>-7.7361031384608845</v>
      </c>
      <c r="BE229" s="28">
        <f t="shared" si="116"/>
        <v>13.12840805250103</v>
      </c>
    </row>
    <row r="230" spans="1:60" s="28" customFormat="1" ht="15.6">
      <c r="A230" s="28">
        <v>12274</v>
      </c>
      <c r="B230" s="28">
        <v>531701</v>
      </c>
      <c r="C230" s="46">
        <v>39710</v>
      </c>
      <c r="D230" s="28" t="s">
        <v>1004</v>
      </c>
      <c r="E230" s="28">
        <v>2</v>
      </c>
      <c r="F230" s="47">
        <v>-86.182131515862793</v>
      </c>
      <c r="G230" s="47">
        <v>-11.701413164011596</v>
      </c>
      <c r="H230" s="47">
        <f t="shared" si="114"/>
        <v>7.4291737962299749</v>
      </c>
      <c r="I230" s="50">
        <v>40.190075245098711</v>
      </c>
      <c r="J230" s="50">
        <v>-26.339987585221408</v>
      </c>
      <c r="K230" s="50">
        <v>10.993826028633455</v>
      </c>
      <c r="L230" s="50">
        <v>10.111159634985761</v>
      </c>
      <c r="M230" s="28">
        <v>36.597675544700003</v>
      </c>
      <c r="N230" s="28">
        <v>-106.50086871800001</v>
      </c>
      <c r="O230" s="28" t="s">
        <v>2879</v>
      </c>
      <c r="P230" s="28" t="s">
        <v>2388</v>
      </c>
      <c r="Q230" s="28">
        <v>1504.46738594</v>
      </c>
      <c r="R230" s="28" t="s">
        <v>2382</v>
      </c>
      <c r="S230" s="28">
        <f>VAR(F229:F230)</f>
        <v>4.1547210657166267E-2</v>
      </c>
      <c r="T230" s="28">
        <f>VAR(G229:G230)</f>
        <v>3.9484423757248852E-3</v>
      </c>
      <c r="U230" s="28">
        <f>VAR(H229:H230)</f>
        <v>0.49917671142710929</v>
      </c>
      <c r="V230">
        <f>VAR(J229:J230)</f>
        <v>3.0418848373719554E-2</v>
      </c>
      <c r="W230">
        <f>VAR(L229:L230)</f>
        <v>8.3062475016721878E-4</v>
      </c>
      <c r="Y230" s="49"/>
      <c r="Z230" s="28">
        <v>12029</v>
      </c>
      <c r="AA230" s="28">
        <v>526431</v>
      </c>
      <c r="AB230" s="46">
        <v>39698</v>
      </c>
      <c r="AC230" s="28" t="s">
        <v>2821</v>
      </c>
      <c r="AD230" s="28">
        <v>1</v>
      </c>
      <c r="AE230" s="47">
        <v>-54.267250276489335</v>
      </c>
      <c r="AF230" s="47">
        <v>-5.7219414343033792</v>
      </c>
      <c r="AG230" s="47">
        <f t="shared" si="124"/>
        <v>-8.4917188020623016</v>
      </c>
      <c r="AH230" s="59"/>
      <c r="AI230" s="59"/>
      <c r="AJ230" s="59"/>
      <c r="AK230" s="59"/>
      <c r="AL230" s="28">
        <v>45.978890680399999</v>
      </c>
      <c r="AM230" s="28">
        <v>-98.167575921700006</v>
      </c>
      <c r="AN230" s="28" t="s">
        <v>2822</v>
      </c>
      <c r="AO230" s="28" t="s">
        <v>2410</v>
      </c>
      <c r="AP230" s="28">
        <v>206.08749095499999</v>
      </c>
      <c r="AQ230" s="28" t="s">
        <v>2394</v>
      </c>
      <c r="AR230" s="28">
        <f>VAR(AE229:AE230)</f>
        <v>14.916991850925491</v>
      </c>
      <c r="AS230" s="28">
        <f t="shared" ref="AS230:AT230" si="133">VAR(AF229:AF230)</f>
        <v>0.59963540722325703</v>
      </c>
      <c r="AT230" s="28">
        <f t="shared" si="133"/>
        <v>5.4412007175026531</v>
      </c>
      <c r="AX230" s="28" t="s">
        <v>2882</v>
      </c>
      <c r="AY230" s="46">
        <v>40068</v>
      </c>
      <c r="AZ230" s="28" t="s">
        <v>2384</v>
      </c>
      <c r="BA230" s="28" t="s">
        <v>2881</v>
      </c>
      <c r="BB230" s="28">
        <v>556341</v>
      </c>
      <c r="BC230" s="28">
        <v>-48.097267711745197</v>
      </c>
      <c r="BD230" s="28">
        <v>-7.8242889949439176</v>
      </c>
      <c r="BE230" s="28">
        <f t="shared" si="116"/>
        <v>14.497044247806144</v>
      </c>
      <c r="BF230" s="28">
        <f>VAR(BC229:BC230)</f>
        <v>0.21988352585301504</v>
      </c>
      <c r="BG230" s="28">
        <f>VAR(BD229:BD230)</f>
        <v>3.8883726418230571E-3</v>
      </c>
      <c r="BH230" s="28">
        <f>VAR(BE229:BE230)</f>
        <v>0.93658251754963007</v>
      </c>
    </row>
    <row r="231" spans="1:60" ht="15.6">
      <c r="A231">
        <v>14501</v>
      </c>
      <c r="B231">
        <v>540571</v>
      </c>
      <c r="C231" s="29">
        <v>39964</v>
      </c>
      <c r="D231" t="s">
        <v>1854</v>
      </c>
      <c r="E231">
        <v>2</v>
      </c>
      <c r="F231" s="56">
        <v>-93.406476929257963</v>
      </c>
      <c r="G231" s="56">
        <v>-12.457567561451405</v>
      </c>
      <c r="H231" s="56">
        <f t="shared" si="114"/>
        <v>6.2540635623532808</v>
      </c>
      <c r="I231" s="57"/>
      <c r="J231" s="57"/>
      <c r="K231" s="57"/>
      <c r="L231" s="57"/>
      <c r="M231">
        <v>34.750145156400002</v>
      </c>
      <c r="N231">
        <v>-106.74249127100001</v>
      </c>
      <c r="O231" t="s">
        <v>2883</v>
      </c>
      <c r="P231" t="s">
        <v>2393</v>
      </c>
      <c r="Q231">
        <v>161.21338577200001</v>
      </c>
      <c r="R231" t="s">
        <v>2394</v>
      </c>
      <c r="Y231" s="1"/>
      <c r="Z231">
        <v>11959</v>
      </c>
      <c r="AA231">
        <v>530651</v>
      </c>
      <c r="AB231" s="29">
        <v>39714</v>
      </c>
      <c r="AC231" t="s">
        <v>2825</v>
      </c>
      <c r="AD231">
        <v>2</v>
      </c>
      <c r="AE231" s="56">
        <v>-117.11209964577851</v>
      </c>
      <c r="AF231" s="56">
        <v>-14.404458134028649</v>
      </c>
      <c r="AG231" s="56">
        <f t="shared" si="124"/>
        <v>-1.876434573549318</v>
      </c>
      <c r="AH231" s="58"/>
      <c r="AI231" s="58"/>
      <c r="AJ231" s="58"/>
      <c r="AK231" s="58"/>
      <c r="AL231">
        <v>47.280292965599998</v>
      </c>
      <c r="AM231">
        <v>-101.177930211</v>
      </c>
      <c r="AN231" t="s">
        <v>2627</v>
      </c>
      <c r="AO231" t="s">
        <v>2416</v>
      </c>
      <c r="AP231">
        <v>52.453524042799998</v>
      </c>
      <c r="AQ231" t="s">
        <v>2394</v>
      </c>
      <c r="AR231" s="32"/>
      <c r="AS231" s="32"/>
      <c r="AT231" s="32"/>
      <c r="AX231" t="s">
        <v>2884</v>
      </c>
      <c r="AY231" s="29">
        <v>40071</v>
      </c>
      <c r="AZ231" t="s">
        <v>2384</v>
      </c>
      <c r="BA231" t="s">
        <v>2885</v>
      </c>
      <c r="BB231">
        <v>552461</v>
      </c>
      <c r="BC231">
        <v>-85.001399148004211</v>
      </c>
      <c r="BD231">
        <v>-11.860742646495984</v>
      </c>
      <c r="BE231" s="28">
        <f t="shared" si="116"/>
        <v>9.884542023963661</v>
      </c>
      <c r="BF231" s="32"/>
      <c r="BG231" s="32"/>
      <c r="BH231" s="32"/>
    </row>
    <row r="232" spans="1:60" ht="15.6">
      <c r="A232">
        <v>14501</v>
      </c>
      <c r="B232">
        <v>544751</v>
      </c>
      <c r="C232" s="29">
        <v>39964</v>
      </c>
      <c r="D232" t="s">
        <v>1854</v>
      </c>
      <c r="E232">
        <v>2</v>
      </c>
      <c r="F232" s="56">
        <v>-92.940425746727115</v>
      </c>
      <c r="G232" s="56">
        <v>-12.504026497380361</v>
      </c>
      <c r="H232" s="56">
        <f t="shared" si="114"/>
        <v>7.0917862323157692</v>
      </c>
      <c r="I232" s="57"/>
      <c r="J232" s="57"/>
      <c r="K232" s="57"/>
      <c r="L232" s="57"/>
      <c r="M232">
        <v>34.750145156400002</v>
      </c>
      <c r="N232">
        <v>-106.74249127100001</v>
      </c>
      <c r="O232" t="s">
        <v>2883</v>
      </c>
      <c r="P232" t="s">
        <v>2393</v>
      </c>
      <c r="Q232">
        <v>161.21338577200001</v>
      </c>
      <c r="R232" t="s">
        <v>2394</v>
      </c>
      <c r="S232" s="32">
        <f>VAR(F231:F232)</f>
        <v>0.10860185236920068</v>
      </c>
      <c r="T232" s="32">
        <f>VAR(G231:G232)</f>
        <v>1.0792163638253783E-3</v>
      </c>
      <c r="U232" s="32">
        <f>VAR(H231:H232)</f>
        <v>0.3508896358845402</v>
      </c>
      <c r="Y232" s="1"/>
      <c r="Z232">
        <v>12031</v>
      </c>
      <c r="AA232">
        <v>529491</v>
      </c>
      <c r="AB232" s="29">
        <v>39699</v>
      </c>
      <c r="AC232" t="s">
        <v>2825</v>
      </c>
      <c r="AD232">
        <v>1</v>
      </c>
      <c r="AE232" s="56">
        <v>-117.49166010276923</v>
      </c>
      <c r="AF232" s="56">
        <v>-14.519159240795645</v>
      </c>
      <c r="AG232" s="56">
        <f t="shared" si="124"/>
        <v>-1.3383861764040716</v>
      </c>
      <c r="AH232" s="58"/>
      <c r="AI232" s="58"/>
      <c r="AJ232" s="58"/>
      <c r="AK232" s="58"/>
      <c r="AL232">
        <v>47.280292965599998</v>
      </c>
      <c r="AM232">
        <v>-101.177930211</v>
      </c>
      <c r="AN232" t="s">
        <v>2627</v>
      </c>
      <c r="AO232" t="s">
        <v>2416</v>
      </c>
      <c r="AP232">
        <v>52.453524042799998</v>
      </c>
      <c r="AQ232" t="s">
        <v>2394</v>
      </c>
      <c r="AR232" s="32">
        <f>VAR(AE231:AE232)</f>
        <v>7.2033070255500944E-2</v>
      </c>
      <c r="AS232" s="32">
        <f t="shared" ref="AS232:AT232" si="134">VAR(AF231:AF232)</f>
        <v>6.5781719467868397E-3</v>
      </c>
      <c r="AT232" s="32">
        <f t="shared" si="134"/>
        <v>0.14474803883528509</v>
      </c>
      <c r="AX232" t="s">
        <v>2886</v>
      </c>
      <c r="AY232" s="29">
        <v>40071</v>
      </c>
      <c r="AZ232" t="s">
        <v>2384</v>
      </c>
      <c r="BA232" t="s">
        <v>2885</v>
      </c>
      <c r="BB232">
        <v>552461</v>
      </c>
      <c r="BC232">
        <v>-86.064229238028929</v>
      </c>
      <c r="BD232">
        <v>-12.200251469289936</v>
      </c>
      <c r="BE232" s="28">
        <f t="shared" si="116"/>
        <v>11.537782516290562</v>
      </c>
      <c r="BF232" s="32">
        <f>VAR(BC231:BC232)</f>
        <v>0.56480390013097537</v>
      </c>
      <c r="BG232" s="32">
        <f>VAR(BD231:BD232)</f>
        <v>5.7633120377467699E-2</v>
      </c>
      <c r="BH232" s="32">
        <f>VAR(BE231:BE232)</f>
        <v>1.3666020627346476</v>
      </c>
    </row>
    <row r="233" spans="1:60" s="28" customFormat="1" ht="15.6">
      <c r="A233" s="28">
        <v>14507</v>
      </c>
      <c r="B233" s="28">
        <v>540321</v>
      </c>
      <c r="C233" s="46">
        <v>39968</v>
      </c>
      <c r="D233" s="28" t="s">
        <v>1754</v>
      </c>
      <c r="E233" s="28">
        <v>2</v>
      </c>
      <c r="F233" s="47">
        <v>-89.397953497763254</v>
      </c>
      <c r="G233" s="47">
        <v>-12.226396528800457</v>
      </c>
      <c r="H233" s="47">
        <f t="shared" si="114"/>
        <v>8.4132187326404022</v>
      </c>
      <c r="I233" s="50">
        <v>37.459841750752226</v>
      </c>
      <c r="J233" s="50">
        <v>-22.994041709128631</v>
      </c>
      <c r="K233" s="50">
        <v>10.51035920948822</v>
      </c>
      <c r="L233" s="50">
        <v>8.8843671805006252</v>
      </c>
      <c r="M233" s="28">
        <v>36.707925742299999</v>
      </c>
      <c r="N233" s="28">
        <v>-108.21144981800001</v>
      </c>
      <c r="O233" s="28" t="s">
        <v>2887</v>
      </c>
      <c r="P233" s="28" t="s">
        <v>2421</v>
      </c>
      <c r="Q233" s="28">
        <v>227.87129151299999</v>
      </c>
      <c r="R233" s="28" t="s">
        <v>2394</v>
      </c>
      <c r="Y233" s="49"/>
      <c r="Z233" s="28">
        <v>12062</v>
      </c>
      <c r="AA233" s="28">
        <v>527751</v>
      </c>
      <c r="AB233" s="46">
        <v>39671</v>
      </c>
      <c r="AC233" s="28" t="s">
        <v>2829</v>
      </c>
      <c r="AD233" s="28">
        <v>1</v>
      </c>
      <c r="AE233" s="47">
        <v>-117.90135937015943</v>
      </c>
      <c r="AF233" s="47">
        <v>-15.414060293705141</v>
      </c>
      <c r="AG233" s="47">
        <f t="shared" si="124"/>
        <v>5.4111229794817035</v>
      </c>
      <c r="AH233" s="48"/>
      <c r="AI233" s="48"/>
      <c r="AJ233" s="48"/>
      <c r="AK233" s="48"/>
      <c r="AL233" s="28">
        <v>42.622110544100003</v>
      </c>
      <c r="AM233" s="28">
        <v>-103.716378769</v>
      </c>
      <c r="AN233" s="28" t="s">
        <v>2415</v>
      </c>
      <c r="AO233" s="28" t="s">
        <v>2388</v>
      </c>
      <c r="AP233" s="28">
        <v>2103.7575647600002</v>
      </c>
      <c r="AQ233" s="28" t="s">
        <v>2382</v>
      </c>
      <c r="AX233" s="28" t="s">
        <v>2888</v>
      </c>
      <c r="AY233" s="46">
        <v>40072</v>
      </c>
      <c r="AZ233" s="28" t="s">
        <v>2384</v>
      </c>
      <c r="BA233" s="28" t="s">
        <v>2889</v>
      </c>
      <c r="BB233" s="28">
        <v>542461</v>
      </c>
      <c r="BC233" s="28">
        <v>-120.55866679860776</v>
      </c>
      <c r="BD233" s="28">
        <v>-15.965905165510478</v>
      </c>
      <c r="BE233" s="28">
        <f t="shared" si="116"/>
        <v>7.1685745254760604</v>
      </c>
    </row>
    <row r="234" spans="1:60" s="28" customFormat="1" ht="15.6">
      <c r="A234" s="28">
        <v>14507</v>
      </c>
      <c r="B234" s="28">
        <v>548561</v>
      </c>
      <c r="C234" s="46">
        <v>39968</v>
      </c>
      <c r="D234" s="28" t="s">
        <v>1754</v>
      </c>
      <c r="E234" s="28">
        <v>2</v>
      </c>
      <c r="F234" s="47">
        <v>-89.194847488807682</v>
      </c>
      <c r="G234" s="47">
        <v>-12.18577662682633</v>
      </c>
      <c r="H234" s="47">
        <f t="shared" si="114"/>
        <v>8.2913655258029593</v>
      </c>
      <c r="I234" s="50">
        <v>43.56218579288889</v>
      </c>
      <c r="J234" s="50">
        <v>-24.083617323720166</v>
      </c>
      <c r="K234" s="50">
        <v>12.205665154842594</v>
      </c>
      <c r="L234" s="50">
        <v>5.0076125231076727</v>
      </c>
      <c r="M234" s="28">
        <v>36.707925742299999</v>
      </c>
      <c r="N234" s="28">
        <v>-108.21144981800001</v>
      </c>
      <c r="O234" s="28" t="s">
        <v>2887</v>
      </c>
      <c r="P234" s="28" t="s">
        <v>2421</v>
      </c>
      <c r="Q234" s="28">
        <v>227.87129151299999</v>
      </c>
      <c r="R234" s="28" t="s">
        <v>2394</v>
      </c>
      <c r="S234" s="28">
        <f>VAR(F233:F234)</f>
        <v>2.0626025436930505E-2</v>
      </c>
      <c r="T234" s="28">
        <f>VAR(G233:G234)</f>
        <v>8.2498821819383932E-4</v>
      </c>
      <c r="U234" s="28">
        <f>VAR(H233:H234)</f>
        <v>7.4241020082843256E-3</v>
      </c>
      <c r="V234">
        <f>VAR(J233:J234)</f>
        <v>0.59358750995626053</v>
      </c>
      <c r="W234">
        <f>VAR(L233:L234)</f>
        <v>7.5146133368089778</v>
      </c>
      <c r="Y234" s="49"/>
      <c r="Z234" s="28">
        <v>14343</v>
      </c>
      <c r="AA234" s="28">
        <v>540271</v>
      </c>
      <c r="AB234" s="46">
        <v>39993</v>
      </c>
      <c r="AC234" s="28" t="s">
        <v>2829</v>
      </c>
      <c r="AD234" s="28">
        <v>1</v>
      </c>
      <c r="AE234" s="47">
        <v>-117.85193926042911</v>
      </c>
      <c r="AF234" s="47">
        <v>-15.252047382261159</v>
      </c>
      <c r="AG234" s="47">
        <f t="shared" si="124"/>
        <v>4.1644397976601653</v>
      </c>
      <c r="AH234" s="48"/>
      <c r="AI234" s="48"/>
      <c r="AJ234" s="48"/>
      <c r="AK234" s="48"/>
      <c r="AL234" s="28">
        <v>42.622110544100003</v>
      </c>
      <c r="AM234" s="28">
        <v>-103.716378769</v>
      </c>
      <c r="AN234" s="28" t="s">
        <v>2415</v>
      </c>
      <c r="AO234" s="28" t="s">
        <v>2388</v>
      </c>
      <c r="AP234" s="28">
        <v>2103.7575647600002</v>
      </c>
      <c r="AQ234" s="28" t="s">
        <v>2382</v>
      </c>
      <c r="AR234" s="28">
        <f>VAR(AE233:AE234)</f>
        <v>1.2211736228784549E-3</v>
      </c>
      <c r="AS234" s="28">
        <f t="shared" ref="AS234:AT234" si="135">VAR(AF233:AF234)</f>
        <v>1.312409173727783E-2</v>
      </c>
      <c r="AT234" s="28">
        <f t="shared" si="135"/>
        <v>0.77710947791833718</v>
      </c>
      <c r="AX234" s="28" t="s">
        <v>2890</v>
      </c>
      <c r="AY234" s="46">
        <v>40072</v>
      </c>
      <c r="AZ234" s="28" t="s">
        <v>2384</v>
      </c>
      <c r="BA234" s="28" t="s">
        <v>2889</v>
      </c>
      <c r="BB234" s="28">
        <v>542461</v>
      </c>
      <c r="BC234" s="28">
        <v>-121.29622019373976</v>
      </c>
      <c r="BD234" s="28">
        <v>-16.07088494735498</v>
      </c>
      <c r="BE234" s="28">
        <f t="shared" si="116"/>
        <v>7.2708593851000813</v>
      </c>
      <c r="BF234" s="28">
        <f>VAR(BC233:BC234)</f>
        <v>0.27199250533536756</v>
      </c>
      <c r="BG234" s="28">
        <f>VAR(BD233:BD234)</f>
        <v>5.5103772980596355E-3</v>
      </c>
      <c r="BH234" s="28">
        <f>VAR(BE233:BE234)</f>
        <v>5.23109625415283E-3</v>
      </c>
    </row>
    <row r="235" spans="1:60" ht="15.6">
      <c r="A235">
        <v>10857</v>
      </c>
      <c r="B235">
        <v>521911</v>
      </c>
      <c r="C235" s="29">
        <v>39665</v>
      </c>
      <c r="D235" t="s">
        <v>963</v>
      </c>
      <c r="E235">
        <v>2</v>
      </c>
      <c r="F235" s="56">
        <v>-115.98977195166397</v>
      </c>
      <c r="G235" s="56">
        <v>-14.524513325968861</v>
      </c>
      <c r="H235" s="56">
        <f t="shared" si="114"/>
        <v>0.20633465608692347</v>
      </c>
      <c r="I235" s="58">
        <v>38.644746471431283</v>
      </c>
      <c r="J235" s="58">
        <v>-23.642349721530664</v>
      </c>
      <c r="K235" s="58">
        <v>11.114766443825209</v>
      </c>
      <c r="L235" s="58">
        <v>7.5063289557959809</v>
      </c>
      <c r="M235">
        <v>40.3165775672</v>
      </c>
      <c r="N235">
        <v>-116.901528988</v>
      </c>
      <c r="O235" t="s">
        <v>2891</v>
      </c>
      <c r="P235" t="s">
        <v>2381</v>
      </c>
      <c r="Q235">
        <v>892.90628968500005</v>
      </c>
      <c r="R235" t="s">
        <v>2382</v>
      </c>
      <c r="Y235" s="1"/>
      <c r="Z235">
        <v>14346</v>
      </c>
      <c r="AA235">
        <v>546121</v>
      </c>
      <c r="AB235" s="29">
        <v>39981</v>
      </c>
      <c r="AC235" t="s">
        <v>2833</v>
      </c>
      <c r="AD235">
        <v>1</v>
      </c>
      <c r="AE235" s="56">
        <v>-58.25557743872622</v>
      </c>
      <c r="AF235" s="56">
        <v>-8.5618884625838394</v>
      </c>
      <c r="AG235" s="56">
        <f t="shared" si="124"/>
        <v>10.239530261944495</v>
      </c>
      <c r="AH235" s="57"/>
      <c r="AI235" s="57"/>
      <c r="AJ235" s="57"/>
      <c r="AK235" s="57"/>
      <c r="AL235">
        <v>40.7159493901</v>
      </c>
      <c r="AM235">
        <v>-97.755391930200005</v>
      </c>
      <c r="AN235" t="s">
        <v>2834</v>
      </c>
      <c r="AO235" t="s">
        <v>2410</v>
      </c>
      <c r="AP235">
        <v>1621.6219728399999</v>
      </c>
      <c r="AQ235" t="s">
        <v>2382</v>
      </c>
      <c r="AR235" s="32"/>
      <c r="AS235" s="32"/>
      <c r="AT235" s="32"/>
      <c r="AX235" t="s">
        <v>2892</v>
      </c>
      <c r="AY235" s="29">
        <v>40073</v>
      </c>
      <c r="AZ235" t="s">
        <v>2384</v>
      </c>
      <c r="BA235" t="s">
        <v>2893</v>
      </c>
      <c r="BB235">
        <v>550791</v>
      </c>
      <c r="BC235">
        <v>-104.22553110176443</v>
      </c>
      <c r="BD235">
        <v>-14.19696793292961</v>
      </c>
      <c r="BE235" s="28">
        <f t="shared" si="116"/>
        <v>9.3502123616724475</v>
      </c>
      <c r="BF235" s="32"/>
      <c r="BG235" s="32"/>
      <c r="BH235" s="32"/>
    </row>
    <row r="236" spans="1:60" ht="15.6">
      <c r="A236">
        <v>10857</v>
      </c>
      <c r="B236">
        <v>523251</v>
      </c>
      <c r="C236" s="29">
        <v>39665</v>
      </c>
      <c r="D236" t="s">
        <v>963</v>
      </c>
      <c r="E236">
        <v>2</v>
      </c>
      <c r="F236" s="56">
        <v>-115.67343839350819</v>
      </c>
      <c r="G236" s="56">
        <v>-14.432371826497368</v>
      </c>
      <c r="H236" s="56">
        <f t="shared" si="114"/>
        <v>-0.21446378152924694</v>
      </c>
      <c r="I236" s="58">
        <v>34.310128312950411</v>
      </c>
      <c r="J236" s="58">
        <v>-22.284143847320045</v>
      </c>
      <c r="K236" s="58">
        <v>9.6829661963154017</v>
      </c>
      <c r="L236" s="58">
        <v>7.495653815298688</v>
      </c>
      <c r="M236">
        <v>40.3165775672</v>
      </c>
      <c r="N236">
        <v>-116.901528988</v>
      </c>
      <c r="O236" t="s">
        <v>2891</v>
      </c>
      <c r="P236" t="s">
        <v>2381</v>
      </c>
      <c r="Q236">
        <v>892.90628968500005</v>
      </c>
      <c r="R236" t="s">
        <v>2382</v>
      </c>
      <c r="S236" s="32">
        <f>VAR(F235:F236)</f>
        <v>5.0033460007746861E-2</v>
      </c>
      <c r="T236" s="32">
        <f>VAR(G235:G236)</f>
        <v>4.2450279624276005E-3</v>
      </c>
      <c r="U236" s="32">
        <f>VAR(H235:H236)</f>
        <v>8.8535662550105046E-2</v>
      </c>
      <c r="V236">
        <f>VAR(J235:J236)</f>
        <v>0.92236159837011511</v>
      </c>
      <c r="W236">
        <f>VAR(L235:L236)</f>
        <v>5.6979312318471464E-5</v>
      </c>
      <c r="Y236" s="1"/>
      <c r="Z236">
        <v>14347</v>
      </c>
      <c r="AA236">
        <v>540871</v>
      </c>
      <c r="AB236" s="29">
        <v>39995</v>
      </c>
      <c r="AC236" t="s">
        <v>2833</v>
      </c>
      <c r="AD236">
        <v>2</v>
      </c>
      <c r="AE236" s="56">
        <v>-54.653723058773771</v>
      </c>
      <c r="AF236" s="56">
        <v>-7.5749312544142926</v>
      </c>
      <c r="AG236" s="56">
        <f t="shared" si="124"/>
        <v>5.9457269765405698</v>
      </c>
      <c r="AH236" s="57"/>
      <c r="AI236" s="57"/>
      <c r="AJ236" s="57"/>
      <c r="AK236" s="57"/>
      <c r="AL236">
        <v>40.7159493901</v>
      </c>
      <c r="AM236">
        <v>-97.755391930200005</v>
      </c>
      <c r="AN236" t="s">
        <v>2834</v>
      </c>
      <c r="AO236" t="s">
        <v>2410</v>
      </c>
      <c r="AP236">
        <v>1621.6219728399999</v>
      </c>
      <c r="AQ236" t="s">
        <v>2382</v>
      </c>
      <c r="AR236" s="32">
        <f>VAR(AE235:AE236)</f>
        <v>6.4866774871913222</v>
      </c>
      <c r="AS236" s="32">
        <f t="shared" ref="AS236:AT236" si="136">VAR(AF235:AF236)</f>
        <v>0.48704226537891304</v>
      </c>
      <c r="AT236" s="32">
        <f t="shared" si="136"/>
        <v>9.2183733268727792</v>
      </c>
      <c r="AX236" t="s">
        <v>2894</v>
      </c>
      <c r="AY236" s="29">
        <v>40073</v>
      </c>
      <c r="AZ236" t="s">
        <v>2384</v>
      </c>
      <c r="BA236" t="s">
        <v>2893</v>
      </c>
      <c r="BB236">
        <v>550791</v>
      </c>
      <c r="BC236">
        <v>-103.95324953338086</v>
      </c>
      <c r="BD236">
        <v>-14.145697375715878</v>
      </c>
      <c r="BE236" s="28">
        <f t="shared" si="116"/>
        <v>9.2123294723461697</v>
      </c>
      <c r="BF236" s="32">
        <f>VAR(BC235:BC236)</f>
        <v>3.7068626240710043E-2</v>
      </c>
      <c r="BG236" s="32">
        <f>VAR(BD235:BD236)</f>
        <v>1.3143350185032703E-3</v>
      </c>
      <c r="BH236" s="32">
        <f>VAR(BE235:BE236)</f>
        <v>9.5058455844812852E-3</v>
      </c>
    </row>
    <row r="237" spans="1:60" s="28" customFormat="1" ht="15.6">
      <c r="A237" s="28">
        <v>10871</v>
      </c>
      <c r="B237" s="28">
        <v>523851</v>
      </c>
      <c r="C237" s="46">
        <v>39667</v>
      </c>
      <c r="D237" s="28" t="s">
        <v>986</v>
      </c>
      <c r="E237" s="28">
        <v>2</v>
      </c>
      <c r="F237" s="47">
        <v>-121.75453983698127</v>
      </c>
      <c r="G237" s="47">
        <v>-16.206369718209952</v>
      </c>
      <c r="H237" s="47">
        <f t="shared" si="114"/>
        <v>7.8964179086983535</v>
      </c>
      <c r="I237" s="48"/>
      <c r="J237" s="48"/>
      <c r="K237" s="48"/>
      <c r="L237" s="48"/>
      <c r="M237" s="28">
        <v>40.903112857300002</v>
      </c>
      <c r="N237" s="28">
        <v>-115.22425599100001</v>
      </c>
      <c r="O237" s="28" t="s">
        <v>2895</v>
      </c>
      <c r="P237" s="28" t="s">
        <v>2388</v>
      </c>
      <c r="Q237" s="28">
        <v>644.87676457400005</v>
      </c>
      <c r="R237" s="28" t="s">
        <v>2382</v>
      </c>
      <c r="Y237" s="49"/>
      <c r="Z237" s="28">
        <v>14357</v>
      </c>
      <c r="AA237" s="28">
        <v>542381</v>
      </c>
      <c r="AB237" s="46">
        <v>39986</v>
      </c>
      <c r="AC237" s="28" t="s">
        <v>1330</v>
      </c>
      <c r="AD237" s="28">
        <v>1</v>
      </c>
      <c r="AE237" s="47">
        <v>-87.702959881411701</v>
      </c>
      <c r="AF237" s="47">
        <v>-10.78374340490673</v>
      </c>
      <c r="AG237" s="47">
        <f t="shared" si="124"/>
        <v>-1.4330126421578626</v>
      </c>
      <c r="AH237" s="50">
        <v>21.530502595826086</v>
      </c>
      <c r="AI237" s="50">
        <v>-24.761259611673882</v>
      </c>
      <c r="AJ237" s="50">
        <v>5.6678164513855078</v>
      </c>
      <c r="AK237" s="50">
        <v>8.8007298099085904</v>
      </c>
      <c r="AL237" s="28">
        <v>41.939328973000002</v>
      </c>
      <c r="AM237" s="28">
        <v>-96.144722494099994</v>
      </c>
      <c r="AN237" s="28" t="s">
        <v>2627</v>
      </c>
      <c r="AO237" s="28" t="s">
        <v>2416</v>
      </c>
      <c r="AP237" s="28">
        <v>222.59102063200001</v>
      </c>
      <c r="AQ237" s="28" t="s">
        <v>2394</v>
      </c>
      <c r="AX237" s="28" t="s">
        <v>2896</v>
      </c>
      <c r="AY237" s="46">
        <v>40075</v>
      </c>
      <c r="AZ237" s="28" t="s">
        <v>2384</v>
      </c>
      <c r="BA237" s="28" t="s">
        <v>2897</v>
      </c>
      <c r="BB237" s="28">
        <v>555881</v>
      </c>
      <c r="BC237" s="28">
        <v>-53.128889416080852</v>
      </c>
      <c r="BD237" s="28">
        <v>-8.0438408767829301</v>
      </c>
      <c r="BE237" s="28">
        <f t="shared" si="116"/>
        <v>11.221837598182589</v>
      </c>
    </row>
    <row r="238" spans="1:60" s="28" customFormat="1" ht="15.6">
      <c r="A238" s="28">
        <v>10871</v>
      </c>
      <c r="B238" s="28">
        <v>531971</v>
      </c>
      <c r="C238" s="46">
        <v>39667</v>
      </c>
      <c r="D238" s="28" t="s">
        <v>986</v>
      </c>
      <c r="E238" s="28">
        <v>2</v>
      </c>
      <c r="F238" s="47">
        <v>-121.70627085904523</v>
      </c>
      <c r="G238" s="47">
        <v>-16.222045727116829</v>
      </c>
      <c r="H238" s="47">
        <f t="shared" si="114"/>
        <v>8.0700949578893955</v>
      </c>
      <c r="I238" s="59">
        <v>39.578218553302918</v>
      </c>
      <c r="J238" s="59">
        <v>-26.797293621309517</v>
      </c>
      <c r="K238" s="59">
        <v>10.296076118557808</v>
      </c>
      <c r="L238" s="59">
        <v>6.1193840514361364</v>
      </c>
      <c r="M238" s="28">
        <v>40.903112857300002</v>
      </c>
      <c r="N238" s="28">
        <v>-115.22425599100001</v>
      </c>
      <c r="O238" s="28" t="s">
        <v>2895</v>
      </c>
      <c r="P238" s="28" t="s">
        <v>2388</v>
      </c>
      <c r="Q238" s="28">
        <v>644.87676457400005</v>
      </c>
      <c r="R238" s="28" t="s">
        <v>2382</v>
      </c>
      <c r="S238" s="28">
        <f>VAR(F237:F238)</f>
        <v>1.1649471154946106E-3</v>
      </c>
      <c r="T238" s="28">
        <f>VAR(G237:G238)</f>
        <v>1.2286862762423019E-4</v>
      </c>
      <c r="U238" s="28">
        <f>VAR(H237:H238)</f>
        <v>1.5081858707853809E-2</v>
      </c>
      <c r="Y238" s="49"/>
      <c r="Z238" s="28">
        <v>14358</v>
      </c>
      <c r="AA238" s="28">
        <v>530581</v>
      </c>
      <c r="AB238" s="46">
        <v>40021</v>
      </c>
      <c r="AC238" s="28" t="s">
        <v>1330</v>
      </c>
      <c r="AD238" s="28">
        <v>2</v>
      </c>
      <c r="AE238" s="47">
        <v>-84.824675523505917</v>
      </c>
      <c r="AF238" s="47">
        <v>-10.089131946650584</v>
      </c>
      <c r="AG238" s="47">
        <f t="shared" si="124"/>
        <v>-4.1116199503012467</v>
      </c>
      <c r="AH238" s="50">
        <v>39.395502129686342</v>
      </c>
      <c r="AI238" s="50">
        <v>-25.585489633821599</v>
      </c>
      <c r="AJ238" s="50">
        <v>11.091442570100794</v>
      </c>
      <c r="AK238" s="50">
        <v>9.0049812679672332</v>
      </c>
      <c r="AL238" s="28">
        <v>41.939328973000002</v>
      </c>
      <c r="AM238" s="28">
        <v>-96.144722494099994</v>
      </c>
      <c r="AN238" s="28" t="s">
        <v>2627</v>
      </c>
      <c r="AO238" s="28" t="s">
        <v>2416</v>
      </c>
      <c r="AP238" s="28">
        <v>222.59102063200001</v>
      </c>
      <c r="AQ238" s="28" t="s">
        <v>2394</v>
      </c>
      <c r="AR238" s="28">
        <f>VAR(AE237:AE238)</f>
        <v>4.1422604224825559</v>
      </c>
      <c r="AS238" s="28">
        <f t="shared" ref="AS238:AT238" si="137">VAR(AF237:AF238)</f>
        <v>0.24124253897036485</v>
      </c>
      <c r="AT238" s="28">
        <f t="shared" si="137"/>
        <v>3.5874685556195747</v>
      </c>
      <c r="AU238" s="28">
        <f>VAR(AI237:AI238)</f>
        <v>0.3396775647048127</v>
      </c>
      <c r="AV238" s="28">
        <f>VAR(AK237:AK238)</f>
        <v>2.085932905954075E-2</v>
      </c>
      <c r="AX238" s="28" t="s">
        <v>2898</v>
      </c>
      <c r="AY238" s="46">
        <v>40075</v>
      </c>
      <c r="AZ238" s="28" t="s">
        <v>2384</v>
      </c>
      <c r="BA238" s="28" t="s">
        <v>2897</v>
      </c>
      <c r="BB238" s="28">
        <v>555881</v>
      </c>
      <c r="BC238" s="28">
        <v>-53.068178597389696</v>
      </c>
      <c r="BD238" s="28">
        <v>-8.1524906841011759</v>
      </c>
      <c r="BE238" s="28">
        <f t="shared" si="116"/>
        <v>12.151746875419711</v>
      </c>
      <c r="BF238" s="28">
        <f>VAR(BC237:BC238)</f>
        <v>1.8429017530752095E-3</v>
      </c>
      <c r="BG238" s="28">
        <f>VAR(BD237:BD238)</f>
        <v>5.9023903151459705E-3</v>
      </c>
      <c r="BH238" s="28">
        <f>VAR(BE237:BE238)</f>
        <v>0.43236563194583377</v>
      </c>
    </row>
    <row r="239" spans="1:60" ht="15.6">
      <c r="A239">
        <v>10895</v>
      </c>
      <c r="B239">
        <v>528601</v>
      </c>
      <c r="C239" s="29">
        <v>39671</v>
      </c>
      <c r="D239" t="s">
        <v>1171</v>
      </c>
      <c r="E239">
        <v>2</v>
      </c>
      <c r="F239" s="56">
        <v>-114.15060591952742</v>
      </c>
      <c r="G239" s="56">
        <v>-13.568440484208873</v>
      </c>
      <c r="H239" s="56">
        <f t="shared" si="114"/>
        <v>-5.6030820458564392</v>
      </c>
      <c r="I239" s="58">
        <v>40.567863554621646</v>
      </c>
      <c r="J239" s="58">
        <v>-24.894047310421804</v>
      </c>
      <c r="K239" s="58">
        <v>11.265753698456914</v>
      </c>
      <c r="L239" s="58">
        <v>7.4059926615992682</v>
      </c>
      <c r="M239">
        <v>40.702408526500001</v>
      </c>
      <c r="N239">
        <v>-116.52352116900001</v>
      </c>
      <c r="O239" t="s">
        <v>2899</v>
      </c>
      <c r="P239" t="s">
        <v>2393</v>
      </c>
      <c r="Q239">
        <v>125.337224589</v>
      </c>
      <c r="R239" t="s">
        <v>2382</v>
      </c>
      <c r="Y239" s="1"/>
      <c r="Z239">
        <v>12075</v>
      </c>
      <c r="AA239">
        <v>524881</v>
      </c>
      <c r="AB239" s="62">
        <v>39706</v>
      </c>
      <c r="AC239" s="30" t="s">
        <v>1924</v>
      </c>
      <c r="AD239" s="30">
        <v>1</v>
      </c>
      <c r="AE239" s="63">
        <v>-51.779527686571093</v>
      </c>
      <c r="AF239" s="63">
        <v>-7.5666856885372811</v>
      </c>
      <c r="AG239" s="63">
        <f t="shared" si="124"/>
        <v>8.7539578217271554</v>
      </c>
      <c r="AH239" s="64">
        <v>33.15910214040602</v>
      </c>
      <c r="AI239" s="64">
        <v>-24.312999928937142</v>
      </c>
      <c r="AJ239" s="64">
        <v>9.0865919834055831</v>
      </c>
      <c r="AK239" s="64">
        <v>11.978647497799869</v>
      </c>
      <c r="AL239" s="30">
        <v>40.902256970300002</v>
      </c>
      <c r="AM239" s="30">
        <v>-96.606256784699994</v>
      </c>
      <c r="AN239" s="30" t="s">
        <v>2404</v>
      </c>
      <c r="AO239" s="30" t="s">
        <v>2381</v>
      </c>
      <c r="AP239" s="30">
        <v>12489.3907514</v>
      </c>
      <c r="AQ239" s="30" t="s">
        <v>2382</v>
      </c>
      <c r="AR239" s="30"/>
      <c r="AS239" s="30"/>
      <c r="AT239" s="30"/>
      <c r="AX239" t="s">
        <v>2900</v>
      </c>
      <c r="AY239" s="29">
        <v>40079</v>
      </c>
      <c r="AZ239" t="s">
        <v>2384</v>
      </c>
      <c r="BA239" t="s">
        <v>2901</v>
      </c>
      <c r="BB239">
        <v>545761</v>
      </c>
      <c r="BC239">
        <v>-46.408503877083838</v>
      </c>
      <c r="BD239">
        <v>-7.1273684219999014</v>
      </c>
      <c r="BE239" s="28">
        <f t="shared" si="116"/>
        <v>10.610443498915373</v>
      </c>
      <c r="BF239" s="32"/>
      <c r="BG239" s="32"/>
      <c r="BH239" s="32"/>
    </row>
    <row r="240" spans="1:60" ht="15.6">
      <c r="A240">
        <v>10895</v>
      </c>
      <c r="B240">
        <v>530911</v>
      </c>
      <c r="C240" s="29">
        <v>39671</v>
      </c>
      <c r="D240" t="s">
        <v>1171</v>
      </c>
      <c r="E240">
        <v>2</v>
      </c>
      <c r="F240" s="56">
        <v>-114.15940896407831</v>
      </c>
      <c r="G240" s="56">
        <v>-13.626116871127655</v>
      </c>
      <c r="H240" s="56">
        <f t="shared" si="114"/>
        <v>-5.1504739950570695</v>
      </c>
      <c r="I240" s="58">
        <v>40.914933232265291</v>
      </c>
      <c r="J240" s="58">
        <v>-24.700076596530966</v>
      </c>
      <c r="K240" s="58">
        <v>11.371322478803888</v>
      </c>
      <c r="L240" s="58">
        <v>6.4249218697384398</v>
      </c>
      <c r="M240">
        <v>40.702408526500001</v>
      </c>
      <c r="N240">
        <v>-116.52352116900001</v>
      </c>
      <c r="O240" t="s">
        <v>2899</v>
      </c>
      <c r="P240" t="s">
        <v>2393</v>
      </c>
      <c r="Q240">
        <v>125.337224589</v>
      </c>
      <c r="R240" t="s">
        <v>2382</v>
      </c>
      <c r="S240" s="32">
        <f>VAR(F239:F240)</f>
        <v>3.8746796682457362E-5</v>
      </c>
      <c r="T240" s="32">
        <f>VAR(G239:G240)</f>
        <v>1.6632828040025343E-3</v>
      </c>
      <c r="U240" s="32">
        <f>VAR(H239:H240)</f>
        <v>0.10242702382420242</v>
      </c>
      <c r="V240">
        <f>VAR(J239:J240)</f>
        <v>1.8812318923660705E-2</v>
      </c>
      <c r="W240">
        <f>VAR(L239:L240)</f>
        <v>0.4812499493212164</v>
      </c>
      <c r="Y240" s="1"/>
      <c r="Z240">
        <v>14368</v>
      </c>
      <c r="AA240">
        <v>532321</v>
      </c>
      <c r="AB240" s="62">
        <v>40042</v>
      </c>
      <c r="AC240" s="30" t="s">
        <v>1924</v>
      </c>
      <c r="AD240" s="30">
        <v>1</v>
      </c>
      <c r="AE240" s="63">
        <v>-38.245831115271613</v>
      </c>
      <c r="AF240" s="63">
        <v>-5.7016244944595087</v>
      </c>
      <c r="AG240" s="63">
        <f t="shared" si="124"/>
        <v>7.3671648404044561</v>
      </c>
      <c r="AH240" s="64">
        <v>23.931174725470086</v>
      </c>
      <c r="AI240" s="64">
        <v>-22.960805912278101</v>
      </c>
      <c r="AJ240" s="64">
        <v>6.5415692745128213</v>
      </c>
      <c r="AK240" s="64">
        <v>12.711989512019617</v>
      </c>
      <c r="AL240" s="30">
        <v>40.902256970300002</v>
      </c>
      <c r="AM240" s="30">
        <v>-96.606256784699994</v>
      </c>
      <c r="AN240" s="30" t="s">
        <v>2404</v>
      </c>
      <c r="AO240" s="30" t="s">
        <v>2381</v>
      </c>
      <c r="AP240" s="30">
        <v>12489.3907514</v>
      </c>
      <c r="AQ240" s="30" t="s">
        <v>2382</v>
      </c>
      <c r="AR240" s="30"/>
      <c r="AS240" s="30"/>
      <c r="AT240" s="30"/>
      <c r="AU240" s="28">
        <f>VAR(AI239:AI240)</f>
        <v>0.91421432934425562</v>
      </c>
      <c r="AV240" s="28">
        <f>VAR(AK239:AK240)</f>
        <v>0.26889525490993821</v>
      </c>
      <c r="AX240" t="s">
        <v>2902</v>
      </c>
      <c r="AY240" s="29">
        <v>40079</v>
      </c>
      <c r="AZ240" t="s">
        <v>2384</v>
      </c>
      <c r="BA240" t="s">
        <v>2901</v>
      </c>
      <c r="BB240">
        <v>545761</v>
      </c>
      <c r="BC240">
        <v>-46.200854178940745</v>
      </c>
      <c r="BD240">
        <v>-7.2044579330168652</v>
      </c>
      <c r="BE240" s="28">
        <f t="shared" si="116"/>
        <v>11.434809285194177</v>
      </c>
      <c r="BF240" s="32">
        <f>VAR(BC239:BC240)</f>
        <v>2.1559198569458933E-2</v>
      </c>
      <c r="BG240" s="32">
        <f>VAR(BD239:BD240)</f>
        <v>2.9713963544172931E-3</v>
      </c>
      <c r="BH240" s="32">
        <f>VAR(BE239:BE240)</f>
        <v>0.33978947479353544</v>
      </c>
    </row>
    <row r="241" spans="1:60" s="28" customFormat="1" ht="15.6">
      <c r="A241" s="28">
        <v>10993</v>
      </c>
      <c r="B241" s="28">
        <v>524831</v>
      </c>
      <c r="C241" s="46">
        <v>39700</v>
      </c>
      <c r="D241" s="28" t="s">
        <v>1190</v>
      </c>
      <c r="E241" s="28">
        <v>2</v>
      </c>
      <c r="F241" s="47">
        <v>-125.12260003726585</v>
      </c>
      <c r="G241" s="47">
        <v>-15.641351826871281</v>
      </c>
      <c r="H241" s="47">
        <f t="shared" si="114"/>
        <v>8.2145777043933776E-3</v>
      </c>
      <c r="I241" s="48"/>
      <c r="J241" s="48"/>
      <c r="K241" s="48"/>
      <c r="L241" s="48"/>
      <c r="M241" s="28">
        <v>41.886660948299998</v>
      </c>
      <c r="N241" s="28">
        <v>-114.686614279</v>
      </c>
      <c r="O241" s="28" t="s">
        <v>2903</v>
      </c>
      <c r="P241" s="28" t="s">
        <v>2421</v>
      </c>
      <c r="Q241" s="28">
        <v>177.161189842</v>
      </c>
      <c r="R241" s="28" t="s">
        <v>2382</v>
      </c>
      <c r="Y241" s="49"/>
      <c r="Z241" s="28">
        <v>14135</v>
      </c>
      <c r="AA241" s="28">
        <v>547121</v>
      </c>
      <c r="AB241" s="46">
        <v>40009</v>
      </c>
      <c r="AC241" s="28" t="s">
        <v>1874</v>
      </c>
      <c r="AD241" s="28">
        <v>1</v>
      </c>
      <c r="AE241" s="47">
        <v>-51.623561023588742</v>
      </c>
      <c r="AF241" s="47">
        <v>-7.3061573030987672</v>
      </c>
      <c r="AG241" s="47">
        <f t="shared" si="124"/>
        <v>6.8256974012013956</v>
      </c>
      <c r="AH241" s="50">
        <v>42.515886228195697</v>
      </c>
      <c r="AI241" s="50">
        <v>-28.942707331172393</v>
      </c>
      <c r="AJ241" s="50">
        <v>11.422949567448143</v>
      </c>
      <c r="AK241" s="50">
        <v>6.7754110828945642</v>
      </c>
      <c r="AL241" s="28">
        <v>42.911082572300003</v>
      </c>
      <c r="AM241" s="28">
        <v>-71.995724994499994</v>
      </c>
      <c r="AN241" s="28" t="s">
        <v>2844</v>
      </c>
      <c r="AO241" s="28" t="s">
        <v>2405</v>
      </c>
      <c r="AP241" s="28">
        <v>24.385072765</v>
      </c>
      <c r="AQ241" s="28" t="s">
        <v>2382</v>
      </c>
      <c r="AX241" s="28" t="s">
        <v>2904</v>
      </c>
      <c r="AY241" s="46">
        <v>40084</v>
      </c>
      <c r="AZ241" s="28" t="s">
        <v>2384</v>
      </c>
      <c r="BA241" s="28" t="s">
        <v>2905</v>
      </c>
      <c r="BB241" s="28">
        <v>522181</v>
      </c>
      <c r="BC241" s="28">
        <v>-37.826085200590427</v>
      </c>
      <c r="BD241" s="28">
        <v>-6.6686962077886127</v>
      </c>
      <c r="BE241" s="28">
        <f t="shared" si="116"/>
        <v>15.523484461718475</v>
      </c>
    </row>
    <row r="242" spans="1:60" s="28" customFormat="1" ht="15.6">
      <c r="A242" s="28">
        <v>10993</v>
      </c>
      <c r="B242" s="28">
        <v>528691</v>
      </c>
      <c r="C242" s="46">
        <v>39700</v>
      </c>
      <c r="D242" s="28" t="s">
        <v>1190</v>
      </c>
      <c r="E242" s="28">
        <v>2</v>
      </c>
      <c r="F242" s="47">
        <v>-125.148721103816</v>
      </c>
      <c r="G242" s="47">
        <v>-15.579495839532553</v>
      </c>
      <c r="H242" s="47">
        <f t="shared" si="114"/>
        <v>-0.51275438755557445</v>
      </c>
      <c r="I242" s="59">
        <v>40.600941656332239</v>
      </c>
      <c r="J242" s="59">
        <v>-24.707226131573055</v>
      </c>
      <c r="K242" s="59">
        <v>11.772703438490296</v>
      </c>
      <c r="L242" s="59">
        <v>4.4714189090516143</v>
      </c>
      <c r="M242" s="28">
        <v>41.886660948299998</v>
      </c>
      <c r="N242" s="28">
        <v>-114.686614279</v>
      </c>
      <c r="O242" s="28" t="s">
        <v>2903</v>
      </c>
      <c r="P242" s="28" t="s">
        <v>2421</v>
      </c>
      <c r="Q242" s="28">
        <v>177.161189842</v>
      </c>
      <c r="R242" s="28" t="s">
        <v>2382</v>
      </c>
      <c r="S242" s="28">
        <f>VAR(F241:F242)</f>
        <v>3.4115505885859291E-4</v>
      </c>
      <c r="T242" s="28">
        <f>VAR(G241:G242)</f>
        <v>1.9130815848244181E-3</v>
      </c>
      <c r="U242" s="28">
        <f>VAR(H241:H242)</f>
        <v>0.13570433138202079</v>
      </c>
      <c r="Y242" s="49"/>
      <c r="Z242" s="28">
        <v>14136</v>
      </c>
      <c r="AA242" s="28">
        <v>554221</v>
      </c>
      <c r="AB242" s="46">
        <v>40046</v>
      </c>
      <c r="AC242" s="28" t="s">
        <v>1874</v>
      </c>
      <c r="AD242" s="28">
        <v>2</v>
      </c>
      <c r="AE242" s="47">
        <v>-51.57824615913453</v>
      </c>
      <c r="AF242" s="47">
        <v>-7.2627885373007786</v>
      </c>
      <c r="AG242" s="47">
        <f t="shared" si="124"/>
        <v>6.5240621392716989</v>
      </c>
      <c r="AH242" s="50">
        <v>43.876571179696455</v>
      </c>
      <c r="AI242" s="50">
        <v>-30.836167944134008</v>
      </c>
      <c r="AJ242" s="50">
        <v>11.622255469685189</v>
      </c>
      <c r="AK242" s="50">
        <v>5.1313619478247992</v>
      </c>
      <c r="AL242" s="28">
        <v>42.911082572300003</v>
      </c>
      <c r="AM242" s="28">
        <v>-71.995724994499994</v>
      </c>
      <c r="AN242" s="28" t="s">
        <v>2844</v>
      </c>
      <c r="AO242" s="28" t="s">
        <v>2405</v>
      </c>
      <c r="AP242" s="28">
        <v>24.385072765</v>
      </c>
      <c r="AQ242" s="28" t="s">
        <v>2382</v>
      </c>
      <c r="AR242" s="28">
        <f>VAR(AE241:AE242)</f>
        <v>1.0267184702518262E-3</v>
      </c>
      <c r="AS242" s="28">
        <f t="shared" ref="AS242:AT242" si="138">VAR(AF241:AF242)</f>
        <v>9.4042492342039509E-4</v>
      </c>
      <c r="AT242" s="28">
        <f t="shared" si="138"/>
        <v>4.549191561969837E-2</v>
      </c>
      <c r="AU242" s="28">
        <f>VAR(AI241:AI242)</f>
        <v>1.7925965464184874</v>
      </c>
      <c r="AV242" s="28">
        <f>VAR(AK241:AK242)</f>
        <v>1.3514487792618155</v>
      </c>
      <c r="AX242" s="28" t="s">
        <v>2906</v>
      </c>
      <c r="AY242" s="46">
        <v>40084</v>
      </c>
      <c r="AZ242" s="28" t="s">
        <v>2384</v>
      </c>
      <c r="BA242" s="28" t="s">
        <v>2905</v>
      </c>
      <c r="BB242" s="28">
        <v>522181</v>
      </c>
      <c r="BC242" s="28">
        <v>-37.298458497833828</v>
      </c>
      <c r="BD242" s="28">
        <v>-6.9245792490363334</v>
      </c>
      <c r="BE242" s="28">
        <f t="shared" si="116"/>
        <v>18.098175494456839</v>
      </c>
      <c r="BF242" s="28">
        <f>VAR(BC241:BC242)</f>
        <v>0.1391949687309004</v>
      </c>
      <c r="BG242" s="28">
        <f>VAR(BD241:BD242)</f>
        <v>3.2738065399091354E-2</v>
      </c>
      <c r="BH242" s="28">
        <f>VAR(BE241:BE242)</f>
        <v>3.3145169570316728</v>
      </c>
    </row>
    <row r="243" spans="1:60" ht="15.6">
      <c r="A243">
        <v>11741</v>
      </c>
      <c r="B243">
        <v>526531</v>
      </c>
      <c r="C243" s="29">
        <v>39729</v>
      </c>
      <c r="D243" t="s">
        <v>1030</v>
      </c>
      <c r="E243">
        <v>2</v>
      </c>
      <c r="F243" s="56">
        <v>-60.361522117317413</v>
      </c>
      <c r="G243" s="56">
        <v>-8.0579553886366657</v>
      </c>
      <c r="H243" s="56">
        <f t="shared" si="114"/>
        <v>4.1021209917759123</v>
      </c>
      <c r="I243" s="60">
        <v>41.569583033487582</v>
      </c>
      <c r="J243" s="60">
        <v>-30.268648686869732</v>
      </c>
      <c r="K243" s="60">
        <v>10.975994412013057</v>
      </c>
      <c r="L243" s="60">
        <v>6.5521985975742538</v>
      </c>
      <c r="M243">
        <v>44.588505770499999</v>
      </c>
      <c r="N243">
        <v>-74.808353670700001</v>
      </c>
      <c r="O243" t="s">
        <v>2907</v>
      </c>
      <c r="P243" t="s">
        <v>2381</v>
      </c>
      <c r="Q243">
        <v>4336.1087110999997</v>
      </c>
      <c r="R243" t="s">
        <v>2382</v>
      </c>
      <c r="Y243" s="1"/>
      <c r="Z243">
        <v>14138</v>
      </c>
      <c r="AA243">
        <v>547281</v>
      </c>
      <c r="AB243" s="29">
        <v>40037</v>
      </c>
      <c r="AC243" t="s">
        <v>1671</v>
      </c>
      <c r="AD243">
        <v>2</v>
      </c>
      <c r="AE243" s="56">
        <v>-62.064974538290734</v>
      </c>
      <c r="AF243" s="56">
        <v>-9.3607153420722042</v>
      </c>
      <c r="AG243" s="56">
        <f t="shared" si="124"/>
        <v>12.8207481982869</v>
      </c>
      <c r="AH243" s="60">
        <v>31.870527490627754</v>
      </c>
      <c r="AI243" s="60">
        <v>-30.740822750792404</v>
      </c>
      <c r="AJ243" s="60">
        <v>8.1558297326704636</v>
      </c>
      <c r="AK243" s="60">
        <v>6.8765693057722901</v>
      </c>
      <c r="AL243">
        <v>43.696172027800003</v>
      </c>
      <c r="AM243">
        <v>-71.981328233799999</v>
      </c>
      <c r="AN243" t="s">
        <v>2848</v>
      </c>
      <c r="AO243" t="s">
        <v>2388</v>
      </c>
      <c r="AP243">
        <v>278.34071541999998</v>
      </c>
      <c r="AQ243" t="s">
        <v>2382</v>
      </c>
      <c r="AR243" s="32"/>
      <c r="AS243" s="32"/>
      <c r="AT243" s="32"/>
      <c r="AX243" t="s">
        <v>2908</v>
      </c>
      <c r="AY243" s="29">
        <v>40086</v>
      </c>
      <c r="AZ243" t="s">
        <v>2384</v>
      </c>
      <c r="BA243" t="s">
        <v>2909</v>
      </c>
      <c r="BB243">
        <v>544301</v>
      </c>
      <c r="BC243">
        <v>-131.07535239020515</v>
      </c>
      <c r="BD243">
        <v>-17.993157760499738</v>
      </c>
      <c r="BE243" s="28">
        <f t="shared" si="116"/>
        <v>12.869909693792749</v>
      </c>
      <c r="BF243" s="32"/>
      <c r="BG243" s="32"/>
      <c r="BH243" s="32"/>
    </row>
    <row r="244" spans="1:60" ht="15.6">
      <c r="A244">
        <v>11741</v>
      </c>
      <c r="B244">
        <v>534961</v>
      </c>
      <c r="C244" s="29">
        <v>39729</v>
      </c>
      <c r="D244" t="s">
        <v>1030</v>
      </c>
      <c r="E244">
        <v>2</v>
      </c>
      <c r="F244" s="56">
        <v>-60.940720944689311</v>
      </c>
      <c r="G244" s="56">
        <v>-8.1074876557978293</v>
      </c>
      <c r="H244" s="56">
        <f t="shared" si="114"/>
        <v>3.9191803016933235</v>
      </c>
      <c r="I244" s="60">
        <v>39.508555326697575</v>
      </c>
      <c r="J244" s="60">
        <v>-36.516665998589289</v>
      </c>
      <c r="K244" s="60">
        <v>10.12003842199189</v>
      </c>
      <c r="L244" s="60">
        <v>1.7568652332862642</v>
      </c>
      <c r="M244">
        <v>44.588505770499999</v>
      </c>
      <c r="N244">
        <v>-74.808353670700001</v>
      </c>
      <c r="O244" t="s">
        <v>2907</v>
      </c>
      <c r="P244" t="s">
        <v>2381</v>
      </c>
      <c r="Q244">
        <v>4336.1087110999997</v>
      </c>
      <c r="R244" t="s">
        <v>2382</v>
      </c>
      <c r="S244" s="32">
        <f>VAR(F243:F244)</f>
        <v>0.16773564081449033</v>
      </c>
      <c r="T244" s="32">
        <f>VAR(G243:G244)</f>
        <v>1.2267227450624403E-3</v>
      </c>
      <c r="U244" s="32">
        <f>VAR(H243:H244)</f>
        <v>1.6733648043946888E-2</v>
      </c>
      <c r="V244">
        <f>VAR(J243:J244)</f>
        <v>19.518860163773645</v>
      </c>
      <c r="W244">
        <f>VAR(L243:L244)</f>
        <v>11.497611037326784</v>
      </c>
      <c r="Y244" s="1"/>
      <c r="Z244">
        <v>15133</v>
      </c>
      <c r="AA244">
        <v>547271</v>
      </c>
      <c r="AB244" s="29">
        <v>39987</v>
      </c>
      <c r="AC244" t="s">
        <v>1671</v>
      </c>
      <c r="AD244">
        <v>1</v>
      </c>
      <c r="AE244" s="56">
        <v>-67.938754307043254</v>
      </c>
      <c r="AF244" s="56">
        <v>-10.310579574323834</v>
      </c>
      <c r="AG244" s="56">
        <f t="shared" si="124"/>
        <v>14.545882287547414</v>
      </c>
      <c r="AH244" s="60">
        <v>44.308418480459906</v>
      </c>
      <c r="AI244" s="60">
        <v>-28.845639514259929</v>
      </c>
      <c r="AJ244" s="60">
        <v>12.309622741492285</v>
      </c>
      <c r="AK244" s="60">
        <v>6.6499940023691959</v>
      </c>
      <c r="AL244">
        <v>43.696172027800003</v>
      </c>
      <c r="AM244">
        <v>-71.981328233799999</v>
      </c>
      <c r="AN244" t="s">
        <v>2848</v>
      </c>
      <c r="AO244" t="s">
        <v>2388</v>
      </c>
      <c r="AP244">
        <v>278.34071541999998</v>
      </c>
      <c r="AQ244" t="s">
        <v>2382</v>
      </c>
      <c r="AR244" s="32">
        <f>VAR(AE243:AE244)</f>
        <v>17.250644385903204</v>
      </c>
      <c r="AS244" s="32">
        <f t="shared" ref="AS244:AT244" si="139">VAR(AF243:AF244)</f>
        <v>0.45112102985548863</v>
      </c>
      <c r="AT244" s="32">
        <f t="shared" si="139"/>
        <v>1.4880438129643521</v>
      </c>
      <c r="AU244" s="28">
        <f>VAR(AI243:AI244)</f>
        <v>1.7958597500168532</v>
      </c>
      <c r="AV244" s="28">
        <f>VAR(AK243:AK244)</f>
        <v>2.5668184056102088E-2</v>
      </c>
      <c r="AX244" t="s">
        <v>2910</v>
      </c>
      <c r="AY244" s="29">
        <v>40086</v>
      </c>
      <c r="AZ244" t="s">
        <v>2384</v>
      </c>
      <c r="BA244" t="s">
        <v>2909</v>
      </c>
      <c r="BB244">
        <v>544301</v>
      </c>
      <c r="BC244">
        <v>-130.8689103006725</v>
      </c>
      <c r="BD244">
        <v>-17.91725813607037</v>
      </c>
      <c r="BE244" s="28">
        <f t="shared" si="116"/>
        <v>12.46915478789046</v>
      </c>
      <c r="BF244" s="32">
        <f>VAR(BC243:BC244)</f>
        <v>2.130916816530494E-2</v>
      </c>
      <c r="BG244" s="32">
        <f>VAR(BD243:BD244)</f>
        <v>2.880376494259586E-3</v>
      </c>
      <c r="BH244" s="32">
        <f>VAR(BE243:BE244)</f>
        <v>8.0302247302376353E-2</v>
      </c>
    </row>
    <row r="245" spans="1:60" s="28" customFormat="1" ht="15.6">
      <c r="A245" s="28">
        <v>15535</v>
      </c>
      <c r="B245" s="28">
        <v>543061</v>
      </c>
      <c r="C245" s="46">
        <v>40046</v>
      </c>
      <c r="D245" s="28" t="s">
        <v>1769</v>
      </c>
      <c r="E245" s="28">
        <v>1</v>
      </c>
      <c r="F245" s="47">
        <v>-47.765635568684026</v>
      </c>
      <c r="G245" s="47">
        <v>-6.9692007758147554</v>
      </c>
      <c r="H245" s="47">
        <f t="shared" si="114"/>
        <v>7.9879706378340174</v>
      </c>
      <c r="I245" s="48"/>
      <c r="J245" s="48"/>
      <c r="K245" s="48"/>
      <c r="L245" s="48"/>
      <c r="M245" s="28">
        <v>42.960069934099998</v>
      </c>
      <c r="N245" s="28">
        <v>-75.788608422199999</v>
      </c>
      <c r="O245" s="28" t="s">
        <v>2911</v>
      </c>
      <c r="P245" s="28" t="s">
        <v>2381</v>
      </c>
      <c r="Q245" s="28">
        <v>4356.652951</v>
      </c>
      <c r="R245" s="28" t="s">
        <v>2382</v>
      </c>
      <c r="Y245" s="49"/>
      <c r="Z245" s="28">
        <v>11587</v>
      </c>
      <c r="AA245" s="28">
        <v>531141</v>
      </c>
      <c r="AB245" s="46">
        <v>39679</v>
      </c>
      <c r="AC245" s="28" t="s">
        <v>1790</v>
      </c>
      <c r="AD245" s="28">
        <v>1</v>
      </c>
      <c r="AE245" s="47">
        <v>-69.917447107966211</v>
      </c>
      <c r="AF245" s="47">
        <v>-10.263775580472126</v>
      </c>
      <c r="AG245" s="47">
        <f t="shared" si="124"/>
        <v>12.192757535810799</v>
      </c>
      <c r="AH245" s="50">
        <v>39.361760103580558</v>
      </c>
      <c r="AI245" s="50">
        <v>-29.014288836194687</v>
      </c>
      <c r="AJ245" s="50">
        <v>10.037015599104858</v>
      </c>
      <c r="AK245" s="50">
        <v>6.6469525120876005</v>
      </c>
      <c r="AL245" s="28">
        <v>44.243084421900001</v>
      </c>
      <c r="AM245" s="28">
        <v>-72.048183861599995</v>
      </c>
      <c r="AN245" s="28" t="s">
        <v>2852</v>
      </c>
      <c r="AO245" s="28" t="s">
        <v>2410</v>
      </c>
      <c r="AP245" s="28">
        <v>107.856445573</v>
      </c>
      <c r="AQ245" s="28" t="s">
        <v>2394</v>
      </c>
      <c r="AX245" s="28" t="s">
        <v>2912</v>
      </c>
      <c r="AY245" s="46">
        <v>40092</v>
      </c>
      <c r="AZ245" s="28" t="s">
        <v>2384</v>
      </c>
      <c r="BA245" s="28" t="s">
        <v>2913</v>
      </c>
      <c r="BB245" s="28">
        <v>553811</v>
      </c>
      <c r="BC245" s="28">
        <v>-28.438162306262836</v>
      </c>
      <c r="BD245" s="28">
        <v>-4.8397948634887333</v>
      </c>
      <c r="BE245" s="28">
        <f t="shared" si="116"/>
        <v>10.280196601647031</v>
      </c>
    </row>
    <row r="246" spans="1:60" s="28" customFormat="1" ht="15.6">
      <c r="A246" s="28">
        <v>15535</v>
      </c>
      <c r="B246" s="28">
        <v>555401</v>
      </c>
      <c r="C246" s="46">
        <v>40046</v>
      </c>
      <c r="D246" s="28" t="s">
        <v>1769</v>
      </c>
      <c r="E246" s="28">
        <v>1</v>
      </c>
      <c r="F246" s="47">
        <v>-48.246947979064146</v>
      </c>
      <c r="G246" s="47">
        <v>-6.9803474888500885</v>
      </c>
      <c r="H246" s="47">
        <f t="shared" si="114"/>
        <v>7.5958319317365621</v>
      </c>
      <c r="I246" s="48"/>
      <c r="J246" s="48"/>
      <c r="K246" s="48"/>
      <c r="L246" s="48"/>
      <c r="M246" s="28">
        <v>42.960069934099998</v>
      </c>
      <c r="N246" s="28">
        <v>-75.788608422199999</v>
      </c>
      <c r="O246" s="28" t="s">
        <v>2911</v>
      </c>
      <c r="P246" s="28" t="s">
        <v>2381</v>
      </c>
      <c r="Q246" s="28">
        <v>4356.652951</v>
      </c>
      <c r="R246" s="28" t="s">
        <v>2382</v>
      </c>
      <c r="S246" s="28">
        <f>VAR(F245:F246)</f>
        <v>0.11583081819296057</v>
      </c>
      <c r="T246" s="28">
        <f>VAR(G245:G246)</f>
        <v>6.2124605746032425E-5</v>
      </c>
      <c r="U246" s="28">
        <f>VAR(H245:H246)</f>
        <v>7.6886382409893206E-2</v>
      </c>
      <c r="Y246" s="49"/>
      <c r="Z246" s="28">
        <v>11588</v>
      </c>
      <c r="AA246" s="28">
        <v>526371</v>
      </c>
      <c r="AB246" s="46">
        <v>39716</v>
      </c>
      <c r="AC246" s="28" t="s">
        <v>1790</v>
      </c>
      <c r="AD246" s="28">
        <v>2</v>
      </c>
      <c r="AE246" s="47">
        <v>-72.751886589322069</v>
      </c>
      <c r="AF246" s="47">
        <v>-10.583827923195456</v>
      </c>
      <c r="AG246" s="47">
        <f t="shared" si="124"/>
        <v>11.918736796241575</v>
      </c>
      <c r="AH246" s="50">
        <v>38.047383464256022</v>
      </c>
      <c r="AI246" s="50">
        <v>-28.22620484071609</v>
      </c>
      <c r="AJ246" s="50">
        <v>10.15445798750892</v>
      </c>
      <c r="AK246" s="50">
        <v>7.3835255829543494</v>
      </c>
      <c r="AL246" s="28">
        <v>44.243084421900001</v>
      </c>
      <c r="AM246" s="28">
        <v>-72.048183861599995</v>
      </c>
      <c r="AN246" s="28" t="s">
        <v>2852</v>
      </c>
      <c r="AO246" s="28" t="s">
        <v>2410</v>
      </c>
      <c r="AP246" s="28">
        <v>107.856445573</v>
      </c>
      <c r="AQ246" s="28" t="s">
        <v>2394</v>
      </c>
      <c r="AR246" s="28">
        <f>VAR(AE245:AE246)</f>
        <v>4.0170235867344326</v>
      </c>
      <c r="AS246" s="28">
        <f t="shared" ref="AS246:AT246" si="140">VAR(AF245:AF246)</f>
        <v>5.1216751041345709E-2</v>
      </c>
      <c r="AT246" s="28">
        <f t="shared" si="140"/>
        <v>3.7543682857032183E-2</v>
      </c>
      <c r="AU246" s="28">
        <f>VAR(AI245:AI246)</f>
        <v>0.31053819196475518</v>
      </c>
      <c r="AV246" s="28">
        <f>VAR(AK245:AK246)</f>
        <v>0.27126994436303631</v>
      </c>
      <c r="AX246" s="28" t="s">
        <v>2914</v>
      </c>
      <c r="AY246" s="46">
        <v>40092</v>
      </c>
      <c r="AZ246" s="28" t="s">
        <v>2384</v>
      </c>
      <c r="BA246" s="28" t="s">
        <v>2913</v>
      </c>
      <c r="BB246" s="28">
        <v>553811</v>
      </c>
      <c r="BC246" s="28">
        <v>-28.819122608903697</v>
      </c>
      <c r="BD246" s="28">
        <v>-5.0053659630935705</v>
      </c>
      <c r="BE246" s="28">
        <f t="shared" si="116"/>
        <v>11.223805095844867</v>
      </c>
      <c r="BF246" s="28">
        <f>VAR(BC245:BC246)</f>
        <v>7.2565376094108458E-2</v>
      </c>
      <c r="BG246" s="28">
        <f>VAR(BD245:BD246)</f>
        <v>1.3706894512177457E-2</v>
      </c>
      <c r="BH246" s="28">
        <f>VAR(BE245:BE246)</f>
        <v>0.44519849516115351</v>
      </c>
    </row>
    <row r="247" spans="1:60" ht="15.6">
      <c r="A247">
        <v>11770</v>
      </c>
      <c r="B247">
        <v>526691</v>
      </c>
      <c r="C247" s="29">
        <v>39729</v>
      </c>
      <c r="D247" t="s">
        <v>1631</v>
      </c>
      <c r="E247">
        <v>2</v>
      </c>
      <c r="F247" s="56">
        <v>-65.001691901621641</v>
      </c>
      <c r="G247" s="56">
        <v>-9.5720618562780881</v>
      </c>
      <c r="H247" s="56">
        <f t="shared" si="114"/>
        <v>11.574802948603065</v>
      </c>
      <c r="I247" s="60"/>
      <c r="J247" s="60"/>
      <c r="K247" s="60"/>
      <c r="L247" s="60"/>
      <c r="M247">
        <v>42.422970229999997</v>
      </c>
      <c r="N247">
        <v>-75.632173237100005</v>
      </c>
      <c r="O247" t="s">
        <v>2915</v>
      </c>
      <c r="P247" t="s">
        <v>2410</v>
      </c>
      <c r="Q247">
        <v>196.00806272</v>
      </c>
      <c r="R247" t="s">
        <v>2394</v>
      </c>
      <c r="Y247" s="1"/>
      <c r="Z247">
        <v>11589</v>
      </c>
      <c r="AA247">
        <v>521561</v>
      </c>
      <c r="AB247" s="29">
        <v>39695</v>
      </c>
      <c r="AC247" t="s">
        <v>1913</v>
      </c>
      <c r="AD247">
        <v>1</v>
      </c>
      <c r="AE247" s="56">
        <v>-68.274472822785285</v>
      </c>
      <c r="AF247" s="56">
        <v>-9.9422629115646739</v>
      </c>
      <c r="AG247" s="56">
        <f t="shared" si="124"/>
        <v>11.263630469732107</v>
      </c>
      <c r="AH247" s="57"/>
      <c r="AI247" s="57"/>
      <c r="AJ247" s="57"/>
      <c r="AK247" s="57"/>
      <c r="AL247">
        <v>43.068074601600003</v>
      </c>
      <c r="AM247">
        <v>-72.448701620999998</v>
      </c>
      <c r="AN247" t="s">
        <v>2856</v>
      </c>
      <c r="AO247" t="s">
        <v>2421</v>
      </c>
      <c r="AP247">
        <v>67.683556250899997</v>
      </c>
      <c r="AQ247" t="s">
        <v>2394</v>
      </c>
      <c r="AR247" s="32"/>
      <c r="AS247" s="32"/>
      <c r="AT247" s="32"/>
      <c r="AX247" t="s">
        <v>2916</v>
      </c>
      <c r="AY247" s="29">
        <v>40100</v>
      </c>
      <c r="AZ247" t="s">
        <v>2384</v>
      </c>
      <c r="BA247" t="s">
        <v>2917</v>
      </c>
      <c r="BB247">
        <v>556481</v>
      </c>
      <c r="BC247">
        <v>-124.89428101779617</v>
      </c>
      <c r="BD247">
        <v>-16.765237293551728</v>
      </c>
      <c r="BE247" s="28">
        <f t="shared" si="116"/>
        <v>9.2276173306176474</v>
      </c>
      <c r="BF247" s="32"/>
      <c r="BG247" s="32"/>
      <c r="BH247" s="32"/>
    </row>
    <row r="248" spans="1:60" ht="15.6">
      <c r="A248">
        <v>11770</v>
      </c>
      <c r="B248">
        <v>535071</v>
      </c>
      <c r="C248" s="29">
        <v>39729</v>
      </c>
      <c r="D248" t="s">
        <v>1631</v>
      </c>
      <c r="E248">
        <v>2</v>
      </c>
      <c r="F248" s="56">
        <v>-64.951866817305174</v>
      </c>
      <c r="G248" s="56">
        <v>-9.5044516719179342</v>
      </c>
      <c r="H248" s="56">
        <f t="shared" si="114"/>
        <v>11.0837465580383</v>
      </c>
      <c r="I248" s="60">
        <v>39.26725142011577</v>
      </c>
      <c r="J248" s="60">
        <v>-27.187717310253159</v>
      </c>
      <c r="K248" s="60">
        <v>9.9770468790759406</v>
      </c>
      <c r="L248" s="60">
        <v>12.879261766705143</v>
      </c>
      <c r="M248">
        <v>42.422970229999997</v>
      </c>
      <c r="N248">
        <v>-75.632173237100005</v>
      </c>
      <c r="O248" t="s">
        <v>2915</v>
      </c>
      <c r="P248" t="s">
        <v>2410</v>
      </c>
      <c r="Q248">
        <v>196.00806272</v>
      </c>
      <c r="R248" t="s">
        <v>2394</v>
      </c>
      <c r="S248" s="32">
        <f>VAR(F247:F248)</f>
        <v>1.2412695135715192E-3</v>
      </c>
      <c r="T248" s="32">
        <f>VAR(G247:G248)</f>
        <v>2.285568514607005E-3</v>
      </c>
      <c r="U248" s="32">
        <f>VAR(H247:H248)</f>
        <v>0.12056818935724747</v>
      </c>
      <c r="Y248" s="1"/>
      <c r="Z248">
        <v>11590</v>
      </c>
      <c r="AA248">
        <v>521571</v>
      </c>
      <c r="AB248" s="29">
        <v>39715</v>
      </c>
      <c r="AC248" t="s">
        <v>1913</v>
      </c>
      <c r="AD248">
        <v>2</v>
      </c>
      <c r="AE248" s="56">
        <v>-66.524574088067666</v>
      </c>
      <c r="AF248" s="56">
        <v>-9.8347469512247709</v>
      </c>
      <c r="AG248" s="56">
        <f t="shared" si="124"/>
        <v>12.153401521730501</v>
      </c>
      <c r="AH248" s="60">
        <v>36.488022144619194</v>
      </c>
      <c r="AI248" s="60">
        <v>-26.872533170894663</v>
      </c>
      <c r="AJ248" s="60">
        <v>9.3396969137571713</v>
      </c>
      <c r="AK248" s="60">
        <v>8.4343250301758399</v>
      </c>
      <c r="AL248">
        <v>43.068074601600003</v>
      </c>
      <c r="AM248">
        <v>-72.448701620999998</v>
      </c>
      <c r="AN248" t="s">
        <v>2856</v>
      </c>
      <c r="AO248" t="s">
        <v>2421</v>
      </c>
      <c r="AP248">
        <v>67.683556250899997</v>
      </c>
      <c r="AQ248" t="s">
        <v>2394</v>
      </c>
      <c r="AR248" s="32">
        <f>VAR(AE247:AE248)</f>
        <v>1.5310727908831607</v>
      </c>
      <c r="AS248" s="32">
        <f t="shared" ref="AS248:AT248" si="141">VAR(AF247:AF248)</f>
        <v>5.7798408639057929E-3</v>
      </c>
      <c r="AT248" s="32">
        <f t="shared" si="141"/>
        <v>0.39584626248716487</v>
      </c>
      <c r="AX248" t="s">
        <v>2918</v>
      </c>
      <c r="AY248" s="29">
        <v>40100</v>
      </c>
      <c r="AZ248" t="s">
        <v>2384</v>
      </c>
      <c r="BA248" t="s">
        <v>2917</v>
      </c>
      <c r="BB248">
        <v>556481</v>
      </c>
      <c r="BC248">
        <v>-125.32842602921086</v>
      </c>
      <c r="BD248">
        <v>-16.893750450546161</v>
      </c>
      <c r="BE248" s="28">
        <f t="shared" si="116"/>
        <v>9.8215775751584289</v>
      </c>
      <c r="BF248" s="32">
        <f>VAR(BC247:BC248)</f>
        <v>9.4240945468128584E-2</v>
      </c>
      <c r="BG248" s="32">
        <f>VAR(BD247:BD248)</f>
        <v>8.2578157603379332E-3</v>
      </c>
      <c r="BH248" s="32">
        <f>VAR(BE247:BE248)</f>
        <v>0.17639438604747246</v>
      </c>
    </row>
    <row r="249" spans="1:60" s="28" customFormat="1" ht="15.6">
      <c r="A249" s="28">
        <v>11767</v>
      </c>
      <c r="B249" s="28">
        <v>526331</v>
      </c>
      <c r="C249" s="46">
        <v>39723</v>
      </c>
      <c r="D249" s="28" t="s">
        <v>2919</v>
      </c>
      <c r="E249" s="28">
        <v>1</v>
      </c>
      <c r="F249" s="47">
        <v>-63.806885389526656</v>
      </c>
      <c r="G249" s="47">
        <v>-9.3092830241487956</v>
      </c>
      <c r="H249" s="47">
        <f t="shared" si="114"/>
        <v>10.667378803663709</v>
      </c>
      <c r="I249" s="48"/>
      <c r="J249" s="48"/>
      <c r="K249" s="48"/>
      <c r="L249" s="48"/>
      <c r="M249" s="28">
        <v>42.146033255200003</v>
      </c>
      <c r="N249" s="28">
        <v>-77.054085366099997</v>
      </c>
      <c r="O249" s="28" t="s">
        <v>2920</v>
      </c>
      <c r="P249" s="28" t="s">
        <v>2410</v>
      </c>
      <c r="Q249" s="28">
        <v>196.00806272</v>
      </c>
      <c r="R249" s="28" t="s">
        <v>2394</v>
      </c>
      <c r="Y249" s="49"/>
      <c r="Z249" s="28">
        <v>14227</v>
      </c>
      <c r="AA249" s="28">
        <v>547151</v>
      </c>
      <c r="AB249" s="46">
        <v>40077</v>
      </c>
      <c r="AC249" s="28" t="s">
        <v>2010</v>
      </c>
      <c r="AD249" s="28">
        <v>2</v>
      </c>
      <c r="AE249" s="47">
        <v>-39.352883130945052</v>
      </c>
      <c r="AF249" s="47">
        <v>-6.5254578197484108</v>
      </c>
      <c r="AG249" s="47">
        <f t="shared" si="124"/>
        <v>12.850779427042234</v>
      </c>
      <c r="AH249" s="50">
        <v>42.130287416659939</v>
      </c>
      <c r="AI249" s="50">
        <v>-31.405540987862</v>
      </c>
      <c r="AJ249" s="50">
        <v>12.484127168845095</v>
      </c>
      <c r="AK249" s="50">
        <v>8.3387237818246085</v>
      </c>
      <c r="AL249" s="28">
        <v>40.171382235300001</v>
      </c>
      <c r="AM249" s="28">
        <v>-74.414571457799994</v>
      </c>
      <c r="AN249" s="28" t="s">
        <v>2921</v>
      </c>
      <c r="AO249" s="28" t="s">
        <v>2388</v>
      </c>
      <c r="AP249" s="28">
        <v>3075.0365467500001</v>
      </c>
      <c r="AQ249" s="28" t="s">
        <v>2382</v>
      </c>
      <c r="AX249" s="28" t="s">
        <v>2922</v>
      </c>
      <c r="AY249" s="46">
        <v>40123</v>
      </c>
      <c r="AZ249" s="28" t="s">
        <v>2384</v>
      </c>
      <c r="BA249" s="28" t="s">
        <v>2923</v>
      </c>
      <c r="BB249" s="28">
        <v>556891</v>
      </c>
      <c r="BC249" s="28">
        <v>-26.731009294286068</v>
      </c>
      <c r="BD249" s="28">
        <v>-4.6718686595560071</v>
      </c>
      <c r="BE249" s="28">
        <f t="shared" si="116"/>
        <v>10.643939982161989</v>
      </c>
    </row>
    <row r="250" spans="1:60" s="28" customFormat="1" ht="15.6">
      <c r="A250" s="28">
        <v>11767</v>
      </c>
      <c r="B250" s="28">
        <v>531351</v>
      </c>
      <c r="C250" s="46">
        <v>39723</v>
      </c>
      <c r="D250" s="28" t="s">
        <v>2919</v>
      </c>
      <c r="E250" s="28">
        <v>1</v>
      </c>
      <c r="F250" s="47">
        <v>-63.799848624095603</v>
      </c>
      <c r="G250" s="47">
        <v>-9.2173485153807722</v>
      </c>
      <c r="H250" s="47">
        <f t="shared" si="114"/>
        <v>9.9389394989505746</v>
      </c>
      <c r="I250" s="48"/>
      <c r="J250" s="48"/>
      <c r="K250" s="48"/>
      <c r="L250" s="48"/>
      <c r="M250" s="28">
        <v>42.146033255200003</v>
      </c>
      <c r="N250" s="28">
        <v>-77.054085366099997</v>
      </c>
      <c r="O250" s="28" t="s">
        <v>2920</v>
      </c>
      <c r="P250" s="28" t="s">
        <v>2410</v>
      </c>
      <c r="Q250" s="28">
        <v>196.00806272</v>
      </c>
      <c r="R250" s="28" t="s">
        <v>2394</v>
      </c>
      <c r="S250" s="28">
        <f>VAR(F249:F250)</f>
        <v>2.4758033865831447E-5</v>
      </c>
      <c r="T250" s="28">
        <f>VAR(G249:G250)</f>
        <v>4.2259769512088905E-3</v>
      </c>
      <c r="U250" s="28">
        <f>VAR(H249:H250)</f>
        <v>0.26531191032547746</v>
      </c>
      <c r="Y250" s="49"/>
      <c r="Z250" s="28">
        <v>14228</v>
      </c>
      <c r="AA250" s="28">
        <v>547161</v>
      </c>
      <c r="AB250" s="46">
        <v>40023</v>
      </c>
      <c r="AC250" s="28" t="s">
        <v>2010</v>
      </c>
      <c r="AD250" s="28">
        <v>1</v>
      </c>
      <c r="AE250" s="47">
        <v>-41.595237040165472</v>
      </c>
      <c r="AF250" s="47">
        <v>-7.1454988361668486</v>
      </c>
      <c r="AG250" s="47">
        <f t="shared" si="124"/>
        <v>15.568753649169317</v>
      </c>
      <c r="AH250" s="50">
        <v>43.767156312704408</v>
      </c>
      <c r="AI250" s="50">
        <v>-26.622858645126364</v>
      </c>
      <c r="AJ250" s="50">
        <v>11.426135115593297</v>
      </c>
      <c r="AK250" s="50">
        <v>6.1315467964800305</v>
      </c>
      <c r="AL250" s="28">
        <v>40.171382235300001</v>
      </c>
      <c r="AM250" s="28">
        <v>-74.414571457799994</v>
      </c>
      <c r="AN250" s="28" t="s">
        <v>2921</v>
      </c>
      <c r="AO250" s="28" t="s">
        <v>2388</v>
      </c>
      <c r="AP250" s="28">
        <v>3075.0365467500001</v>
      </c>
      <c r="AQ250" s="28" t="s">
        <v>2382</v>
      </c>
      <c r="AR250" s="28">
        <f>VAR(AE249:AE250)</f>
        <v>2.5140755270980484</v>
      </c>
      <c r="AS250" s="28">
        <f t="shared" ref="AS250:AT250" si="142">VAR(AF249:AF250)</f>
        <v>0.19222543102060471</v>
      </c>
      <c r="AT250" s="28">
        <f t="shared" si="142"/>
        <v>3.6936919360736606</v>
      </c>
      <c r="AU250" s="28">
        <f>VAR(AI249:AI250)</f>
        <v>11.43702519575762</v>
      </c>
      <c r="AV250" s="28">
        <f>VAR(AK249:AK250)</f>
        <v>2.4358151223174076</v>
      </c>
      <c r="AX250" s="28" t="s">
        <v>2924</v>
      </c>
      <c r="AY250" s="46">
        <v>40123</v>
      </c>
      <c r="AZ250" s="28" t="s">
        <v>2384</v>
      </c>
      <c r="BA250" s="28" t="s">
        <v>2923</v>
      </c>
      <c r="BB250" s="28">
        <v>556891</v>
      </c>
      <c r="BC250" s="28">
        <v>-26.96907329002866</v>
      </c>
      <c r="BD250" s="28">
        <v>-4.5662096686203881</v>
      </c>
      <c r="BE250" s="28">
        <f t="shared" si="116"/>
        <v>9.5606040589344445</v>
      </c>
      <c r="BF250" s="28">
        <f>VAR(BC249:BC250)</f>
        <v>2.8337233034464608E-2</v>
      </c>
      <c r="BG250" s="28">
        <f>VAR(BD249:BD250)</f>
        <v>5.5819111827666006E-3</v>
      </c>
      <c r="BH250" s="28">
        <f>VAR(BE249:BE250)</f>
        <v>0.58680836127763769</v>
      </c>
    </row>
    <row r="251" spans="1:60" ht="15.6">
      <c r="A251">
        <v>15569</v>
      </c>
      <c r="B251">
        <v>553121</v>
      </c>
      <c r="C251" s="29">
        <v>40050</v>
      </c>
      <c r="D251" t="s">
        <v>1652</v>
      </c>
      <c r="E251">
        <v>2</v>
      </c>
      <c r="F251" s="56">
        <v>-39.574723334415879</v>
      </c>
      <c r="G251" s="56">
        <v>-5.6717258655749605</v>
      </c>
      <c r="H251" s="56">
        <f t="shared" si="114"/>
        <v>5.7990835901838054</v>
      </c>
      <c r="I251" s="60">
        <v>41.345845256765514</v>
      </c>
      <c r="J251" s="58">
        <v>-28.254567947043672</v>
      </c>
      <c r="K251" s="58">
        <v>11.157217509840876</v>
      </c>
      <c r="L251" s="58">
        <v>6.632015447780466</v>
      </c>
      <c r="M251">
        <v>39.631692423399997</v>
      </c>
      <c r="N251">
        <v>-81.192911702900005</v>
      </c>
      <c r="O251" t="s">
        <v>2925</v>
      </c>
      <c r="P251" t="s">
        <v>2405</v>
      </c>
      <c r="Q251">
        <v>4099.6816287000001</v>
      </c>
      <c r="R251" t="s">
        <v>2382</v>
      </c>
      <c r="Y251" s="1"/>
      <c r="Z251">
        <v>11564</v>
      </c>
      <c r="AA251">
        <v>523491</v>
      </c>
      <c r="AB251" s="29">
        <v>39648</v>
      </c>
      <c r="AC251" t="s">
        <v>1894</v>
      </c>
      <c r="AD251">
        <v>1</v>
      </c>
      <c r="AE251" s="56">
        <v>-46.078088695446574</v>
      </c>
      <c r="AF251" s="56">
        <v>-7.3337322658702702</v>
      </c>
      <c r="AG251" s="56">
        <f t="shared" si="124"/>
        <v>12.591769431515587</v>
      </c>
      <c r="AH251" s="60">
        <v>10.859056603739354</v>
      </c>
      <c r="AI251" s="60">
        <v>-25.464360086642841</v>
      </c>
      <c r="AJ251" s="60">
        <v>2.1044851421788615</v>
      </c>
      <c r="AK251" s="60">
        <v>5.9784846882570744</v>
      </c>
      <c r="AL251">
        <v>40.814939348300001</v>
      </c>
      <c r="AM251">
        <v>-75.040271882900001</v>
      </c>
      <c r="AN251" t="s">
        <v>2860</v>
      </c>
      <c r="AO251" t="s">
        <v>2388</v>
      </c>
      <c r="AP251">
        <v>2988.576744</v>
      </c>
      <c r="AQ251" t="s">
        <v>2382</v>
      </c>
      <c r="AR251" s="32"/>
      <c r="AS251" s="32"/>
      <c r="AT251" s="32"/>
      <c r="BF251" s="32"/>
      <c r="BG251" s="32"/>
      <c r="BH251" s="32"/>
    </row>
    <row r="252" spans="1:60" ht="15.6">
      <c r="A252">
        <v>15569</v>
      </c>
      <c r="B252">
        <v>553271</v>
      </c>
      <c r="C252" s="29">
        <v>40050</v>
      </c>
      <c r="D252" t="s">
        <v>1652</v>
      </c>
      <c r="E252">
        <v>2</v>
      </c>
      <c r="F252" s="56">
        <v>-39.201292963977188</v>
      </c>
      <c r="G252" s="56">
        <v>-5.3974658684165329</v>
      </c>
      <c r="H252" s="56">
        <f t="shared" si="114"/>
        <v>3.9784339833550746</v>
      </c>
      <c r="I252" s="60">
        <v>28.956782710847513</v>
      </c>
      <c r="J252" s="58">
        <v>-28.280321412619877</v>
      </c>
      <c r="K252" s="58">
        <v>8.1733022172080396</v>
      </c>
      <c r="L252" s="58">
        <v>6.2662019007027272</v>
      </c>
      <c r="M252">
        <v>39.631692423399997</v>
      </c>
      <c r="N252">
        <v>-81.192911702900005</v>
      </c>
      <c r="O252" t="s">
        <v>2925</v>
      </c>
      <c r="P252" t="s">
        <v>2405</v>
      </c>
      <c r="Q252">
        <v>4099.6816287000001</v>
      </c>
      <c r="R252" t="s">
        <v>2382</v>
      </c>
      <c r="S252" s="32">
        <f>VAR(F251:F252)</f>
        <v>6.9725120782988731E-2</v>
      </c>
      <c r="T252" s="32">
        <f>VAR(G251:G252)</f>
        <v>3.7609273020670367E-2</v>
      </c>
      <c r="U252" s="32">
        <f>VAR(H251:H252)</f>
        <v>1.6573824954228016</v>
      </c>
      <c r="V252">
        <f>VAR(J251:J252)</f>
        <v>3.3162049459238948E-4</v>
      </c>
      <c r="W252">
        <f>VAR(L251:L252)</f>
        <v>6.6909775612798525E-2</v>
      </c>
      <c r="Y252" s="1"/>
      <c r="Z252">
        <v>11577</v>
      </c>
      <c r="AA252">
        <v>535011</v>
      </c>
      <c r="AB252" s="29">
        <v>39732</v>
      </c>
      <c r="AC252" t="s">
        <v>1894</v>
      </c>
      <c r="AD252">
        <v>2</v>
      </c>
      <c r="AE252" s="56">
        <v>-46.330317582100896</v>
      </c>
      <c r="AF252" s="56">
        <v>-7.2514345782524288</v>
      </c>
      <c r="AG252" s="56">
        <f t="shared" si="124"/>
        <v>11.681159043918534</v>
      </c>
      <c r="AH252" s="60">
        <v>39.511470933332099</v>
      </c>
      <c r="AI252" s="60">
        <v>-26.464147274016547</v>
      </c>
      <c r="AJ252" s="60">
        <v>11.185296120181675</v>
      </c>
      <c r="AK252" s="60">
        <v>6.2418365634493291</v>
      </c>
      <c r="AL252">
        <v>40.814939348300001</v>
      </c>
      <c r="AM252">
        <v>-75.040271882900001</v>
      </c>
      <c r="AN252" t="s">
        <v>2860</v>
      </c>
      <c r="AO252" t="s">
        <v>2388</v>
      </c>
      <c r="AP252">
        <v>2988.576744</v>
      </c>
      <c r="AQ252" t="s">
        <v>2382</v>
      </c>
      <c r="AR252" s="32">
        <f>VAR(AE251:AE252)</f>
        <v>3.1809705631439429E-2</v>
      </c>
      <c r="AS252" s="32">
        <f t="shared" ref="AS252:AT252" si="143">VAR(AF251:AF252)</f>
        <v>3.3864546936219026E-3</v>
      </c>
      <c r="AT252" s="32">
        <f t="shared" si="143"/>
        <v>0.41460563899982777</v>
      </c>
      <c r="AU252" s="28">
        <f>VAR(AI251:AI252)</f>
        <v>0.49978721001831239</v>
      </c>
      <c r="AV252" s="28">
        <f>VAR(AK251:AK252)</f>
        <v>3.4677105083638471E-2</v>
      </c>
      <c r="BE252" s="28"/>
      <c r="BG252" s="32">
        <f>COUNT(BG5:BG250)</f>
        <v>122</v>
      </c>
      <c r="BH252" s="32">
        <f>COUNT(BH5:BH250)</f>
        <v>122</v>
      </c>
    </row>
    <row r="253" spans="1:60" s="28" customFormat="1" ht="15.6">
      <c r="A253" s="28">
        <v>15572</v>
      </c>
      <c r="B253" s="28">
        <v>553111</v>
      </c>
      <c r="C253" s="46">
        <v>40066</v>
      </c>
      <c r="D253" s="28" t="s">
        <v>1793</v>
      </c>
      <c r="E253" s="28">
        <v>2</v>
      </c>
      <c r="F253" s="47">
        <v>-43.74637316654924</v>
      </c>
      <c r="G253" s="47">
        <v>-6.985860443253185</v>
      </c>
      <c r="H253" s="47">
        <f t="shared" si="114"/>
        <v>12.14051037947624</v>
      </c>
      <c r="I253" s="59">
        <v>35.067512471300887</v>
      </c>
      <c r="J253" s="59">
        <v>-27.290184767930928</v>
      </c>
      <c r="K253" s="59">
        <v>9.5624568214756458</v>
      </c>
      <c r="L253" s="59">
        <v>6.2412351688935983</v>
      </c>
      <c r="M253" s="28">
        <v>39.993538429399997</v>
      </c>
      <c r="N253" s="28">
        <v>-80.866312401900004</v>
      </c>
      <c r="O253" s="28" t="s">
        <v>2926</v>
      </c>
      <c r="P253" s="28" t="s">
        <v>2381</v>
      </c>
      <c r="Q253" s="28">
        <v>5550.9690334899997</v>
      </c>
      <c r="R253" s="28" t="s">
        <v>2382</v>
      </c>
      <c r="Y253" s="49"/>
      <c r="Z253" s="28">
        <v>15497</v>
      </c>
      <c r="AA253" s="28">
        <v>550331</v>
      </c>
      <c r="AB253" s="46">
        <v>39987</v>
      </c>
      <c r="AC253" s="28" t="s">
        <v>2865</v>
      </c>
      <c r="AD253" s="28">
        <v>1</v>
      </c>
      <c r="AE253" s="47">
        <v>-55.313188492345603</v>
      </c>
      <c r="AF253" s="47">
        <v>-8.4030941652974978</v>
      </c>
      <c r="AG253" s="47">
        <f t="shared" si="124"/>
        <v>11.911564830034379</v>
      </c>
      <c r="AH253" s="48"/>
      <c r="AI253" s="48"/>
      <c r="AJ253" s="48"/>
      <c r="AK253" s="48"/>
      <c r="AL253" s="28">
        <v>41.272423482400001</v>
      </c>
      <c r="AM253" s="28">
        <v>-74.840221170999996</v>
      </c>
      <c r="AN253" s="28" t="s">
        <v>2866</v>
      </c>
      <c r="AO253" s="28" t="s">
        <v>2421</v>
      </c>
      <c r="AP253" s="28">
        <v>20.0198168294</v>
      </c>
      <c r="AQ253" s="28" t="s">
        <v>2394</v>
      </c>
      <c r="AY253" s="46"/>
    </row>
    <row r="254" spans="1:60" s="28" customFormat="1" ht="15.6">
      <c r="A254" s="28">
        <v>15572</v>
      </c>
      <c r="B254" s="28">
        <v>553241</v>
      </c>
      <c r="C254" s="46">
        <v>40066</v>
      </c>
      <c r="D254" s="28" t="s">
        <v>1793</v>
      </c>
      <c r="E254" s="28">
        <v>2</v>
      </c>
      <c r="F254" s="47">
        <v>-43.226773039905289</v>
      </c>
      <c r="G254" s="47">
        <v>-7.1006386500993921</v>
      </c>
      <c r="H254" s="47">
        <f t="shared" si="114"/>
        <v>13.578336160889847</v>
      </c>
      <c r="I254" s="50">
        <v>30.41183268431714</v>
      </c>
      <c r="J254" s="50">
        <v>-27.381753620804069</v>
      </c>
      <c r="K254" s="50">
        <v>8.1878363254879503</v>
      </c>
      <c r="L254" s="50">
        <v>6.4071809231322909</v>
      </c>
      <c r="M254" s="28">
        <v>39.993538429399997</v>
      </c>
      <c r="N254" s="28">
        <v>-80.866312401900004</v>
      </c>
      <c r="O254" s="28" t="s">
        <v>2926</v>
      </c>
      <c r="P254" s="28" t="s">
        <v>2381</v>
      </c>
      <c r="Q254" s="28">
        <v>5550.9690334899997</v>
      </c>
      <c r="R254" s="28" t="s">
        <v>2382</v>
      </c>
      <c r="S254" s="28">
        <f>VAR(F253:F254)</f>
        <v>0.13499214580420493</v>
      </c>
      <c r="T254" s="28">
        <f>VAR(G253:G254)</f>
        <v>6.5870183834153507E-3</v>
      </c>
      <c r="U254" s="28">
        <f>VAR(H253:H254)</f>
        <v>1.0336714888488259</v>
      </c>
      <c r="V254">
        <f>VAR(J253:J254)</f>
        <v>4.1924274082515206E-3</v>
      </c>
      <c r="W254">
        <f>VAR(L253:L254)</f>
        <v>1.3768996674924285E-2</v>
      </c>
      <c r="Y254" s="49"/>
      <c r="Z254" s="28">
        <v>15498</v>
      </c>
      <c r="AA254" s="28">
        <v>551171</v>
      </c>
      <c r="AB254" s="46">
        <v>40038</v>
      </c>
      <c r="AC254" s="28" t="s">
        <v>2865</v>
      </c>
      <c r="AD254" s="28">
        <v>2</v>
      </c>
      <c r="AE254" s="47">
        <v>-50.28347079972454</v>
      </c>
      <c r="AF254" s="47">
        <v>-7.7315900268469422</v>
      </c>
      <c r="AG254" s="47">
        <f t="shared" si="124"/>
        <v>11.569249415050997</v>
      </c>
      <c r="AH254" s="48"/>
      <c r="AI254" s="48"/>
      <c r="AJ254" s="48"/>
      <c r="AK254" s="48"/>
      <c r="AL254" s="28">
        <v>41.272423482400001</v>
      </c>
      <c r="AM254" s="28">
        <v>-74.840221170999996</v>
      </c>
      <c r="AN254" s="28" t="s">
        <v>2866</v>
      </c>
      <c r="AO254" s="28" t="s">
        <v>2421</v>
      </c>
      <c r="AP254" s="28">
        <v>20.0198168294</v>
      </c>
      <c r="AQ254" s="28" t="s">
        <v>2394</v>
      </c>
      <c r="AR254" s="28">
        <f>VAR(AE253:AE254)</f>
        <v>12.649030033732673</v>
      </c>
      <c r="AS254" s="28">
        <f t="shared" ref="AS254:AT254" si="144">VAR(AF253:AF254)</f>
        <v>0.22545890397811147</v>
      </c>
      <c r="AT254" s="28">
        <f t="shared" si="144"/>
        <v>5.8589921667622523E-2</v>
      </c>
      <c r="AY254" s="46"/>
    </row>
    <row r="255" spans="1:60" ht="15.6">
      <c r="A255">
        <v>12435</v>
      </c>
      <c r="B255">
        <v>526921</v>
      </c>
      <c r="C255" s="29">
        <v>39678</v>
      </c>
      <c r="D255" t="s">
        <v>2927</v>
      </c>
      <c r="E255">
        <v>2</v>
      </c>
      <c r="F255" s="56">
        <v>-39.167778269062076</v>
      </c>
      <c r="G255" s="56">
        <v>-6.1798616052597408</v>
      </c>
      <c r="H255" s="56">
        <f t="shared" si="114"/>
        <v>10.271114573015851</v>
      </c>
      <c r="I255" s="58"/>
      <c r="J255" s="58"/>
      <c r="K255" s="58"/>
      <c r="L255" s="58"/>
      <c r="M255">
        <v>39.309823845700002</v>
      </c>
      <c r="N255">
        <v>-82.964296922299994</v>
      </c>
      <c r="O255" t="s">
        <v>2928</v>
      </c>
      <c r="P255" t="s">
        <v>2410</v>
      </c>
      <c r="Q255">
        <v>329.33479037000001</v>
      </c>
      <c r="R255" t="s">
        <v>2394</v>
      </c>
      <c r="Y255" s="1"/>
      <c r="Z255">
        <v>15499</v>
      </c>
      <c r="AA255">
        <v>550351</v>
      </c>
      <c r="AB255" s="29">
        <v>40001</v>
      </c>
      <c r="AC255" t="s">
        <v>2870</v>
      </c>
      <c r="AD255">
        <v>1</v>
      </c>
      <c r="AE255" s="56">
        <v>-39.12721193377633</v>
      </c>
      <c r="AF255" s="56">
        <v>-5.378915553844732</v>
      </c>
      <c r="AG255" s="56">
        <f t="shared" si="124"/>
        <v>3.9041124969815257</v>
      </c>
      <c r="AH255" s="57"/>
      <c r="AI255" s="57"/>
      <c r="AJ255" s="57"/>
      <c r="AK255" s="57"/>
      <c r="AL255">
        <v>40.508897872799999</v>
      </c>
      <c r="AM255">
        <v>-74.466145155299998</v>
      </c>
      <c r="AN255" t="s">
        <v>2871</v>
      </c>
      <c r="AO255" t="s">
        <v>2421</v>
      </c>
      <c r="AP255">
        <v>78.856904935700001</v>
      </c>
      <c r="AQ255" t="s">
        <v>2394</v>
      </c>
      <c r="AR255" s="32"/>
      <c r="AS255" s="32"/>
      <c r="AT255" s="32"/>
    </row>
    <row r="256" spans="1:60" ht="15.6">
      <c r="A256">
        <v>12435</v>
      </c>
      <c r="B256">
        <v>531781</v>
      </c>
      <c r="C256" s="29">
        <v>39678</v>
      </c>
      <c r="D256" t="s">
        <v>2927</v>
      </c>
      <c r="E256">
        <v>2</v>
      </c>
      <c r="F256" s="56">
        <v>-39.152538016902881</v>
      </c>
      <c r="G256" s="56">
        <v>-6.1483796841034595</v>
      </c>
      <c r="H256" s="56">
        <f t="shared" si="114"/>
        <v>10.034499455924795</v>
      </c>
      <c r="I256" s="58"/>
      <c r="J256" s="58"/>
      <c r="K256" s="58"/>
      <c r="L256" s="58"/>
      <c r="M256">
        <v>39.309823845700002</v>
      </c>
      <c r="N256">
        <v>-82.964296922299994</v>
      </c>
      <c r="O256" t="s">
        <v>2928</v>
      </c>
      <c r="P256" t="s">
        <v>2410</v>
      </c>
      <c r="Q256">
        <v>329.33479037000001</v>
      </c>
      <c r="R256" t="s">
        <v>2394</v>
      </c>
      <c r="S256" s="32">
        <f>VAR(F255:F256)</f>
        <v>1.1613264293792731E-4</v>
      </c>
      <c r="T256" s="32">
        <f>VAR(G255:G256)</f>
        <v>4.9555567984515745E-4</v>
      </c>
      <c r="U256" s="32">
        <f>VAR(H255:H256)</f>
        <v>2.7993356818006961E-2</v>
      </c>
      <c r="Y256" s="1"/>
      <c r="Z256">
        <v>15500</v>
      </c>
      <c r="AA256">
        <v>550291</v>
      </c>
      <c r="AB256" s="29">
        <v>40036</v>
      </c>
      <c r="AC256" t="s">
        <v>2870</v>
      </c>
      <c r="AD256">
        <v>2</v>
      </c>
      <c r="AE256" s="56">
        <v>-43.726557077829092</v>
      </c>
      <c r="AF256" s="56">
        <v>-7.2944699843765504</v>
      </c>
      <c r="AG256" s="56">
        <f t="shared" si="124"/>
        <v>14.629202797183311</v>
      </c>
      <c r="AH256" s="57"/>
      <c r="AI256" s="57"/>
      <c r="AJ256" s="57"/>
      <c r="AK256" s="57"/>
      <c r="AL256">
        <v>40.508897872799999</v>
      </c>
      <c r="AM256">
        <v>-74.466145155299998</v>
      </c>
      <c r="AN256" t="s">
        <v>2871</v>
      </c>
      <c r="AO256" t="s">
        <v>2421</v>
      </c>
      <c r="AP256">
        <v>78.856904935700001</v>
      </c>
      <c r="AQ256" t="s">
        <v>2394</v>
      </c>
      <c r="AR256" s="32">
        <f>VAR(AE255:AE256)</f>
        <v>10.576987877060862</v>
      </c>
      <c r="AS256" s="32">
        <f t="shared" ref="AS256:AT256" si="145">VAR(AF255:AF256)</f>
        <v>1.8346743881650411</v>
      </c>
      <c r="AT256" s="32">
        <f t="shared" si="145"/>
        <v>57.513780973741206</v>
      </c>
    </row>
    <row r="257" spans="1:51" s="28" customFormat="1" ht="15.6">
      <c r="A257" s="28">
        <v>12443</v>
      </c>
      <c r="B257" s="28">
        <v>527011</v>
      </c>
      <c r="C257" s="46">
        <v>39666</v>
      </c>
      <c r="D257" s="28" t="s">
        <v>2929</v>
      </c>
      <c r="E257" s="28">
        <v>2</v>
      </c>
      <c r="F257" s="47">
        <v>-47.068168330433991</v>
      </c>
      <c r="G257" s="47">
        <v>-7.1119596879230711</v>
      </c>
      <c r="H257" s="47">
        <f t="shared" si="114"/>
        <v>9.8275091729505775</v>
      </c>
      <c r="I257" s="59"/>
      <c r="J257" s="59"/>
      <c r="K257" s="59"/>
      <c r="L257" s="59"/>
      <c r="M257" s="28">
        <v>40.266121784299997</v>
      </c>
      <c r="N257" s="28">
        <v>-81.874113475000001</v>
      </c>
      <c r="O257" s="28" t="s">
        <v>2930</v>
      </c>
      <c r="P257" s="28" t="s">
        <v>2393</v>
      </c>
      <c r="Q257" s="28">
        <v>146.21305857199999</v>
      </c>
      <c r="R257" s="28" t="s">
        <v>2394</v>
      </c>
      <c r="Y257" s="49"/>
      <c r="Z257" s="28">
        <v>12076</v>
      </c>
      <c r="AA257" s="28">
        <v>524181</v>
      </c>
      <c r="AB257" s="46">
        <v>39665</v>
      </c>
      <c r="AC257" s="28" t="s">
        <v>1013</v>
      </c>
      <c r="AD257" s="28">
        <v>1</v>
      </c>
      <c r="AE257" s="47">
        <v>-85.84226302784667</v>
      </c>
      <c r="AF257" s="47">
        <v>-11.845210827433469</v>
      </c>
      <c r="AG257" s="47">
        <f t="shared" si="124"/>
        <v>8.9194235916210829</v>
      </c>
      <c r="AH257" s="50">
        <v>38.647420532318343</v>
      </c>
      <c r="AI257" s="50">
        <v>-21.319689353465648</v>
      </c>
      <c r="AJ257" s="50">
        <v>10.896080489944637</v>
      </c>
      <c r="AK257" s="50">
        <v>4.395576901828222</v>
      </c>
      <c r="AL257" s="28">
        <v>35.971054366099999</v>
      </c>
      <c r="AM257" s="28">
        <v>-106.60498404400001</v>
      </c>
      <c r="AN257" s="28" t="s">
        <v>2875</v>
      </c>
      <c r="AO257" s="28" t="s">
        <v>2405</v>
      </c>
      <c r="AP257" s="28">
        <v>2140.0327156399999</v>
      </c>
      <c r="AQ257" s="28" t="s">
        <v>2382</v>
      </c>
      <c r="AY257" s="46"/>
    </row>
    <row r="258" spans="1:51" s="28" customFormat="1" ht="15.6">
      <c r="A258" s="28">
        <v>12443</v>
      </c>
      <c r="B258" s="28">
        <v>529401</v>
      </c>
      <c r="C258" s="46">
        <v>39666</v>
      </c>
      <c r="D258" s="28" t="s">
        <v>2929</v>
      </c>
      <c r="E258" s="28">
        <v>2</v>
      </c>
      <c r="F258" s="47">
        <v>-47.511622872176588</v>
      </c>
      <c r="G258" s="47">
        <v>-7.3549215992082528</v>
      </c>
      <c r="H258" s="47">
        <f t="shared" si="114"/>
        <v>11.327749921489435</v>
      </c>
      <c r="I258" s="59"/>
      <c r="J258" s="59"/>
      <c r="K258" s="59"/>
      <c r="L258" s="59"/>
      <c r="M258" s="28">
        <v>40.266121784299997</v>
      </c>
      <c r="N258" s="28">
        <v>-81.874113475000001</v>
      </c>
      <c r="O258" s="28" t="s">
        <v>2930</v>
      </c>
      <c r="P258" s="28" t="s">
        <v>2393</v>
      </c>
      <c r="Q258" s="28">
        <v>146.21305857199999</v>
      </c>
      <c r="R258" s="28" t="s">
        <v>2394</v>
      </c>
      <c r="S258" s="28">
        <f>VAR(F257:F258)</f>
        <v>9.8325965296068157E-2</v>
      </c>
      <c r="T258" s="28">
        <f>VAR(G257:G258)</f>
        <v>2.9515245167674262E-2</v>
      </c>
      <c r="U258" s="28">
        <f>VAR(H257:H258)</f>
        <v>1.1253611517882156</v>
      </c>
      <c r="Y258" s="49"/>
      <c r="Z258" s="28">
        <v>12402</v>
      </c>
      <c r="AA258" s="28">
        <v>524461</v>
      </c>
      <c r="AB258" s="46">
        <v>39708</v>
      </c>
      <c r="AC258" s="28" t="s">
        <v>1013</v>
      </c>
      <c r="AD258" s="28">
        <v>2</v>
      </c>
      <c r="AE258" s="47">
        <v>-86.766597954916776</v>
      </c>
      <c r="AF258" s="47">
        <v>-11.9021618064807</v>
      </c>
      <c r="AG258" s="47">
        <f t="shared" si="124"/>
        <v>8.4506964969288276</v>
      </c>
      <c r="AH258" s="50">
        <v>43.143190247525503</v>
      </c>
      <c r="AI258" s="50">
        <v>-23.237952833306903</v>
      </c>
      <c r="AJ258" s="50">
        <v>11.25582501322959</v>
      </c>
      <c r="AK258" s="50">
        <v>4.9057087599289799</v>
      </c>
      <c r="AL258" s="28">
        <v>35.971054366099999</v>
      </c>
      <c r="AM258" s="28">
        <v>-106.60498404400001</v>
      </c>
      <c r="AN258" s="28" t="s">
        <v>2875</v>
      </c>
      <c r="AO258" s="28" t="s">
        <v>2405</v>
      </c>
      <c r="AP258" s="28">
        <v>2140.0327156399999</v>
      </c>
      <c r="AQ258" s="28" t="s">
        <v>2382</v>
      </c>
      <c r="AR258" s="28">
        <f>VAR(AE257:AE258)</f>
        <v>0.42719752870084909</v>
      </c>
      <c r="AS258" s="28">
        <f t="shared" ref="AS258:AT258" si="146">VAR(AF257:AF258)</f>
        <v>1.6217070072190917E-3</v>
      </c>
      <c r="AT258" s="28">
        <f t="shared" si="146"/>
        <v>0.10985254464932122</v>
      </c>
      <c r="AU258" s="28">
        <f>VAR(AI257:AI258)</f>
        <v>1.8398673890463391</v>
      </c>
      <c r="AV258" s="28">
        <f>VAR(AK257:AK258)</f>
        <v>0.13011725632466589</v>
      </c>
      <c r="AY258" s="46"/>
    </row>
    <row r="259" spans="1:51" ht="15.6">
      <c r="A259">
        <v>13291</v>
      </c>
      <c r="B259">
        <v>522401</v>
      </c>
      <c r="C259" s="29">
        <v>39700</v>
      </c>
      <c r="D259" t="s">
        <v>1451</v>
      </c>
      <c r="E259">
        <v>2</v>
      </c>
      <c r="F259" s="56">
        <v>-24.293989649568712</v>
      </c>
      <c r="G259" s="56">
        <v>-3.5023959048030573</v>
      </c>
      <c r="H259" s="56">
        <f t="shared" si="114"/>
        <v>3.7251775888557468</v>
      </c>
      <c r="I259" s="58">
        <v>34.771911399455966</v>
      </c>
      <c r="J259" s="58">
        <v>-27.694795319985015</v>
      </c>
      <c r="K259" s="58">
        <v>9.7153261635414445</v>
      </c>
      <c r="L259" s="58">
        <v>7.7270158592574827</v>
      </c>
      <c r="M259">
        <v>35.803986658399999</v>
      </c>
      <c r="N259">
        <v>-96.483353402199995</v>
      </c>
      <c r="O259" t="s">
        <v>2931</v>
      </c>
      <c r="P259" t="s">
        <v>2399</v>
      </c>
      <c r="Q259">
        <v>941.70259091599996</v>
      </c>
      <c r="R259" t="s">
        <v>2382</v>
      </c>
      <c r="Y259" s="1"/>
      <c r="Z259">
        <v>12077</v>
      </c>
      <c r="AA259">
        <v>532351</v>
      </c>
      <c r="AB259" s="29">
        <v>39654</v>
      </c>
      <c r="AC259" t="s">
        <v>1004</v>
      </c>
      <c r="AD259">
        <v>1</v>
      </c>
      <c r="AE259" s="56">
        <v>-88.514074146352073</v>
      </c>
      <c r="AF259" s="56">
        <v>-12.204491701073701</v>
      </c>
      <c r="AG259" s="56">
        <f t="shared" si="124"/>
        <v>9.1218594622375377</v>
      </c>
      <c r="AH259" s="60">
        <v>41.160967326544011</v>
      </c>
      <c r="AI259" s="60">
        <v>-27.687110315446063</v>
      </c>
      <c r="AJ259" s="60">
        <v>11.684271174310116</v>
      </c>
      <c r="AK259" s="60">
        <v>10.220402156433412</v>
      </c>
      <c r="AL259">
        <v>36.597675544700003</v>
      </c>
      <c r="AM259">
        <v>-106.50086871800001</v>
      </c>
      <c r="AN259" t="s">
        <v>2879</v>
      </c>
      <c r="AO259" t="s">
        <v>2388</v>
      </c>
      <c r="AP259">
        <v>1504.46738594</v>
      </c>
      <c r="AQ259" t="s">
        <v>2382</v>
      </c>
      <c r="AR259" s="32"/>
      <c r="AS259" s="32"/>
      <c r="AT259" s="32"/>
    </row>
    <row r="260" spans="1:51" ht="15.6">
      <c r="A260">
        <v>13291</v>
      </c>
      <c r="B260">
        <v>523721</v>
      </c>
      <c r="C260" s="29">
        <v>39700</v>
      </c>
      <c r="D260" t="s">
        <v>1451</v>
      </c>
      <c r="E260">
        <v>2</v>
      </c>
      <c r="F260" s="56">
        <v>-24.253606470786224</v>
      </c>
      <c r="G260" s="56">
        <v>-3.471847552148096</v>
      </c>
      <c r="H260" s="56">
        <f t="shared" si="114"/>
        <v>3.5211739463985445</v>
      </c>
      <c r="I260" s="60">
        <v>36.835098122470995</v>
      </c>
      <c r="J260" s="60">
        <v>-26.932787310183187</v>
      </c>
      <c r="K260" s="60">
        <v>10.355452976746848</v>
      </c>
      <c r="L260" s="60">
        <v>7.9960173879767229</v>
      </c>
      <c r="M260">
        <v>35.803986658399999</v>
      </c>
      <c r="N260">
        <v>-96.483353402199995</v>
      </c>
      <c r="O260" t="s">
        <v>2931</v>
      </c>
      <c r="P260" t="s">
        <v>2399</v>
      </c>
      <c r="Q260">
        <v>941.70259091599996</v>
      </c>
      <c r="R260" t="s">
        <v>2382</v>
      </c>
      <c r="S260" s="32">
        <f>VAR(F259:F260)</f>
        <v>8.154005642891848E-4</v>
      </c>
      <c r="T260" s="32">
        <f>VAR(G259:G260)</f>
        <v>4.6660092496593909E-4</v>
      </c>
      <c r="U260" s="32">
        <f>VAR(H259:H260)</f>
        <v>2.0808743067903007E-2</v>
      </c>
      <c r="V260">
        <f>VAR(J259:J260)</f>
        <v>0.29032810350107174</v>
      </c>
      <c r="W260">
        <f>VAR(L259:L260)</f>
        <v>3.6180911226644109E-2</v>
      </c>
      <c r="Y260" s="1"/>
      <c r="Z260">
        <v>12274</v>
      </c>
      <c r="AA260">
        <v>523921</v>
      </c>
      <c r="AB260" s="29">
        <v>39710</v>
      </c>
      <c r="AC260" t="s">
        <v>1004</v>
      </c>
      <c r="AD260">
        <v>2</v>
      </c>
      <c r="AE260" s="56">
        <v>-86.4703925456853</v>
      </c>
      <c r="AF260" s="56">
        <v>-11.612548746208688</v>
      </c>
      <c r="AG260" s="56">
        <f t="shared" si="124"/>
        <v>6.4299974239842044</v>
      </c>
      <c r="AH260" s="60">
        <v>41.327857393707802</v>
      </c>
      <c r="AI260" s="60">
        <v>-26.093334596698181</v>
      </c>
      <c r="AJ260" s="60">
        <v>11.456626766305867</v>
      </c>
      <c r="AK260" s="60">
        <v>10.151918063566049</v>
      </c>
      <c r="AL260">
        <v>36.597675544700003</v>
      </c>
      <c r="AM260">
        <v>-106.50086871800001</v>
      </c>
      <c r="AN260" t="s">
        <v>2879</v>
      </c>
      <c r="AO260" t="s">
        <v>2388</v>
      </c>
      <c r="AP260">
        <v>1504.46738594</v>
      </c>
      <c r="AQ260" t="s">
        <v>2382</v>
      </c>
      <c r="AR260" s="32">
        <f>VAR(AE259:AE260)</f>
        <v>2.0883172424519509</v>
      </c>
      <c r="AS260" s="32">
        <f t="shared" ref="AS260:AT260" si="147">VAR(AF259:AF260)</f>
        <v>0.17519823090716155</v>
      </c>
      <c r="AT260" s="32">
        <f t="shared" si="147"/>
        <v>3.6230606164946835</v>
      </c>
      <c r="AU260" s="28">
        <f>VAR(AI259:AI260)</f>
        <v>1.2700605208351634</v>
      </c>
      <c r="AV260" s="28">
        <f>VAR(AK259:AK260)</f>
        <v>2.3450354879328231E-3</v>
      </c>
    </row>
    <row r="261" spans="1:51" s="28" customFormat="1" ht="15.6">
      <c r="A261" s="28">
        <v>14419</v>
      </c>
      <c r="B261" s="28">
        <v>550511</v>
      </c>
      <c r="C261" s="46">
        <v>40014</v>
      </c>
      <c r="D261" s="28" t="s">
        <v>1283</v>
      </c>
      <c r="E261" s="28">
        <v>2</v>
      </c>
      <c r="F261" s="47">
        <v>-30.596165524546837</v>
      </c>
      <c r="G261" s="47">
        <v>-4.7102076838973312</v>
      </c>
      <c r="H261" s="47">
        <f t="shared" ref="H261:H324" si="148">F261-G261*8</f>
        <v>7.0854959466318128</v>
      </c>
      <c r="I261" s="59">
        <v>45.064558970760764</v>
      </c>
      <c r="J261" s="59">
        <v>-25.16387073031202</v>
      </c>
      <c r="K261" s="59">
        <v>10.762404509432445</v>
      </c>
      <c r="L261" s="59">
        <v>9.3538028488887601</v>
      </c>
      <c r="M261" s="28">
        <v>35.391608325500002</v>
      </c>
      <c r="N261" s="28">
        <v>-99.881936841200002</v>
      </c>
      <c r="O261" s="28" t="s">
        <v>2932</v>
      </c>
      <c r="P261" s="28" t="s">
        <v>2381</v>
      </c>
      <c r="Q261" s="28">
        <v>1275.06532047</v>
      </c>
      <c r="R261" s="28" t="s">
        <v>2382</v>
      </c>
      <c r="Y261" s="49"/>
      <c r="Z261" s="28">
        <v>14500</v>
      </c>
      <c r="AA261" s="28">
        <v>540591</v>
      </c>
      <c r="AB261" s="46">
        <v>39953</v>
      </c>
      <c r="AC261" s="28" t="s">
        <v>1854</v>
      </c>
      <c r="AD261" s="28">
        <v>1</v>
      </c>
      <c r="AE261" s="47">
        <v>-96.508132725368625</v>
      </c>
      <c r="AF261" s="47">
        <v>-12.864737222493076</v>
      </c>
      <c r="AG261" s="47">
        <f t="shared" si="124"/>
        <v>6.4097650545759848</v>
      </c>
      <c r="AH261" s="50">
        <v>21.414257742984983</v>
      </c>
      <c r="AI261" s="50">
        <v>-22.932740277564974</v>
      </c>
      <c r="AJ261" s="50">
        <v>4.8969380315098823</v>
      </c>
      <c r="AK261" s="50">
        <v>9.3419267208609931</v>
      </c>
      <c r="AL261" s="28">
        <v>34.750145156400002</v>
      </c>
      <c r="AM261" s="28">
        <v>-106.74249127100001</v>
      </c>
      <c r="AN261" s="28" t="s">
        <v>2883</v>
      </c>
      <c r="AO261" s="28" t="s">
        <v>2393</v>
      </c>
      <c r="AP261" s="28">
        <v>161.21338577200001</v>
      </c>
      <c r="AQ261" s="28" t="s">
        <v>2394</v>
      </c>
      <c r="AY261" s="46"/>
    </row>
    <row r="262" spans="1:51" s="28" customFormat="1" ht="15.6">
      <c r="A262" s="28">
        <v>14419</v>
      </c>
      <c r="B262" s="28">
        <v>553201</v>
      </c>
      <c r="C262" s="46">
        <v>40014</v>
      </c>
      <c r="D262" s="28" t="s">
        <v>1283</v>
      </c>
      <c r="E262" s="28">
        <v>2</v>
      </c>
      <c r="F262" s="47">
        <v>-31.502578037618651</v>
      </c>
      <c r="G262" s="47">
        <v>-4.8718029512646215</v>
      </c>
      <c r="H262" s="47">
        <f t="shared" si="148"/>
        <v>7.4718455724983208</v>
      </c>
      <c r="I262" s="50">
        <v>32.374895374129871</v>
      </c>
      <c r="J262" s="50">
        <v>-27.235069238858447</v>
      </c>
      <c r="K262" s="50">
        <v>8.4761455917935926</v>
      </c>
      <c r="L262" s="50">
        <v>8.0869442697721112</v>
      </c>
      <c r="M262" s="28">
        <v>35.391608325500002</v>
      </c>
      <c r="N262" s="28">
        <v>-99.881936841200002</v>
      </c>
      <c r="O262" s="28" t="s">
        <v>2932</v>
      </c>
      <c r="P262" s="28" t="s">
        <v>2381</v>
      </c>
      <c r="Q262" s="28">
        <v>1275.06532047</v>
      </c>
      <c r="R262" s="28" t="s">
        <v>2382</v>
      </c>
      <c r="S262" s="28">
        <f>VAR(F261:F262)</f>
        <v>0.41079182192658059</v>
      </c>
      <c r="T262" s="28">
        <f>VAR(G261:G262)</f>
        <v>1.3056515217753008E-2</v>
      </c>
      <c r="U262" s="28">
        <f>VAR(H261:H262)</f>
        <v>7.4633016703595359E-2</v>
      </c>
      <c r="V262">
        <f>VAR(J261:J262)</f>
        <v>2.1449316309024722</v>
      </c>
      <c r="W262">
        <f>VAR(L261:L262)</f>
        <v>0.80246532974072726</v>
      </c>
      <c r="Y262" s="49"/>
      <c r="Z262" s="28">
        <v>14501</v>
      </c>
      <c r="AA262" s="28">
        <v>540571</v>
      </c>
      <c r="AB262" s="46">
        <v>39964</v>
      </c>
      <c r="AC262" s="28" t="s">
        <v>1854</v>
      </c>
      <c r="AD262" s="28">
        <v>2</v>
      </c>
      <c r="AE262" s="47">
        <v>-93.406476929257963</v>
      </c>
      <c r="AF262" s="47">
        <v>-12.457567561451405</v>
      </c>
      <c r="AG262" s="47">
        <f t="shared" si="124"/>
        <v>6.2540635623532808</v>
      </c>
      <c r="AH262" s="48"/>
      <c r="AI262" s="48"/>
      <c r="AJ262" s="48"/>
      <c r="AK262" s="48"/>
      <c r="AL262" s="28">
        <v>34.750145156400002</v>
      </c>
      <c r="AM262" s="28">
        <v>-106.74249127100001</v>
      </c>
      <c r="AN262" s="28" t="s">
        <v>2883</v>
      </c>
      <c r="AO262" s="28" t="s">
        <v>2393</v>
      </c>
      <c r="AP262" s="28">
        <v>161.21338577200001</v>
      </c>
      <c r="AQ262" s="28" t="s">
        <v>2394</v>
      </c>
      <c r="AR262" s="28">
        <f>VAR(AE261:AE262)</f>
        <v>4.8101343387734348</v>
      </c>
      <c r="AS262" s="28">
        <f t="shared" ref="AS262:AT262" si="149">VAR(AF261:AF262)</f>
        <v>8.2893566436394561E-2</v>
      </c>
      <c r="AT262" s="28">
        <f t="shared" si="149"/>
        <v>1.2121477340188379E-2</v>
      </c>
      <c r="AY262" s="46"/>
    </row>
    <row r="263" spans="1:51" ht="15.6">
      <c r="A263">
        <v>14420</v>
      </c>
      <c r="B263">
        <v>546081</v>
      </c>
      <c r="C263" s="29">
        <v>40022</v>
      </c>
      <c r="D263" t="s">
        <v>1288</v>
      </c>
      <c r="E263">
        <v>2</v>
      </c>
      <c r="F263" s="56">
        <v>-8.1177462073113897</v>
      </c>
      <c r="G263" s="56">
        <v>-0.54155804038883792</v>
      </c>
      <c r="H263" s="56">
        <f t="shared" si="148"/>
        <v>-3.7852818842006863</v>
      </c>
      <c r="I263" s="60">
        <v>43.562718723530047</v>
      </c>
      <c r="J263" s="60">
        <v>-21.967947520619038</v>
      </c>
      <c r="K263" s="60">
        <v>12.391053851967158</v>
      </c>
      <c r="L263" s="60">
        <v>8.0348904349762034</v>
      </c>
      <c r="M263">
        <v>34.2119320539</v>
      </c>
      <c r="N263">
        <v>-99.093523409900001</v>
      </c>
      <c r="O263" t="s">
        <v>2933</v>
      </c>
      <c r="P263" t="s">
        <v>2393</v>
      </c>
      <c r="Q263">
        <v>941.70259091599996</v>
      </c>
      <c r="R263" t="s">
        <v>2382</v>
      </c>
      <c r="Y263" s="1"/>
      <c r="Z263">
        <v>14506</v>
      </c>
      <c r="AA263">
        <v>540581</v>
      </c>
      <c r="AB263" s="29">
        <v>39949</v>
      </c>
      <c r="AC263" t="s">
        <v>1754</v>
      </c>
      <c r="AD263">
        <v>1</v>
      </c>
      <c r="AE263" s="56">
        <v>-88.346382233338673</v>
      </c>
      <c r="AF263" s="56">
        <v>-11.564750474236106</v>
      </c>
      <c r="AG263" s="56">
        <f t="shared" si="124"/>
        <v>4.1716215605501787</v>
      </c>
      <c r="AH263" s="57"/>
      <c r="AI263" s="57"/>
      <c r="AJ263" s="57"/>
      <c r="AK263" s="57"/>
      <c r="AL263">
        <v>36.707925742299999</v>
      </c>
      <c r="AM263">
        <v>-108.21144981800001</v>
      </c>
      <c r="AN263" t="s">
        <v>2887</v>
      </c>
      <c r="AO263" t="s">
        <v>2421</v>
      </c>
      <c r="AP263">
        <v>227.87129151299999</v>
      </c>
      <c r="AQ263" t="s">
        <v>2394</v>
      </c>
      <c r="AR263" s="32"/>
      <c r="AS263" s="32"/>
      <c r="AT263" s="32"/>
    </row>
    <row r="264" spans="1:51" ht="15.6">
      <c r="A264">
        <v>14420</v>
      </c>
      <c r="B264">
        <v>546111</v>
      </c>
      <c r="C264" s="29">
        <v>40022</v>
      </c>
      <c r="D264" t="s">
        <v>1288</v>
      </c>
      <c r="E264">
        <v>2</v>
      </c>
      <c r="F264" s="56">
        <v>-7.7348586725589259</v>
      </c>
      <c r="G264" s="56">
        <v>-0.57878114664141245</v>
      </c>
      <c r="H264" s="56">
        <f t="shared" si="148"/>
        <v>-3.1046094994276263</v>
      </c>
      <c r="I264" s="60">
        <v>52.839622925474188</v>
      </c>
      <c r="J264" s="60">
        <v>-26.245853471345963</v>
      </c>
      <c r="K264" s="60">
        <v>14.592935554492735</v>
      </c>
      <c r="L264" s="60">
        <v>8.6128612381074898</v>
      </c>
      <c r="M264">
        <v>34.2119320539</v>
      </c>
      <c r="N264">
        <v>-99.093523409900001</v>
      </c>
      <c r="O264" t="s">
        <v>2933</v>
      </c>
      <c r="P264" t="s">
        <v>2393</v>
      </c>
      <c r="Q264">
        <v>941.70259091599996</v>
      </c>
      <c r="R264" t="s">
        <v>2382</v>
      </c>
      <c r="S264" s="32">
        <f>VAR(F263:F264)</f>
        <v>7.3301432134409594E-2</v>
      </c>
      <c r="T264" s="32">
        <f>VAR(G263:G264)</f>
        <v>6.9277981954522631E-4</v>
      </c>
      <c r="U264" s="32">
        <f>VAR(H263:H264)</f>
        <v>0.23165744769632235</v>
      </c>
      <c r="V264">
        <f>VAR(J263:J264)</f>
        <v>9.1502396616324191</v>
      </c>
      <c r="W264">
        <f>VAR(L263:L264)</f>
        <v>0.16702512463611213</v>
      </c>
      <c r="Y264" s="1"/>
      <c r="Z264">
        <v>14507</v>
      </c>
      <c r="AA264">
        <v>540321</v>
      </c>
      <c r="AB264" s="29">
        <v>39968</v>
      </c>
      <c r="AC264" t="s">
        <v>1754</v>
      </c>
      <c r="AD264">
        <v>2</v>
      </c>
      <c r="AE264" s="56">
        <v>-89.397953497763254</v>
      </c>
      <c r="AF264" s="56">
        <v>-12.226396528800457</v>
      </c>
      <c r="AG264" s="56">
        <f t="shared" si="124"/>
        <v>8.4132187326404022</v>
      </c>
      <c r="AH264" s="60">
        <v>37.459841750752226</v>
      </c>
      <c r="AI264" s="60">
        <v>-22.994041709128631</v>
      </c>
      <c r="AJ264" s="60">
        <v>10.51035920948822</v>
      </c>
      <c r="AK264" s="60">
        <v>8.8843671805006252</v>
      </c>
      <c r="AL264">
        <v>36.707925742299999</v>
      </c>
      <c r="AM264">
        <v>-108.21144981800001</v>
      </c>
      <c r="AN264" t="s">
        <v>2887</v>
      </c>
      <c r="AO264" t="s">
        <v>2421</v>
      </c>
      <c r="AP264">
        <v>227.87129151299999</v>
      </c>
      <c r="AQ264" t="s">
        <v>2394</v>
      </c>
      <c r="AR264" s="32">
        <f>VAR(AE263:AE264)</f>
        <v>0.55290106208175593</v>
      </c>
      <c r="AS264" s="32">
        <f t="shared" ref="AS264:AT264" si="150">VAR(AF263:AF264)</f>
        <v>0.21888775076028577</v>
      </c>
      <c r="AT264" s="32">
        <f t="shared" si="150"/>
        <v>8.9955732851419015</v>
      </c>
    </row>
    <row r="265" spans="1:51" s="28" customFormat="1" ht="15.6">
      <c r="A265" s="28">
        <v>13158</v>
      </c>
      <c r="B265" s="28">
        <v>522011</v>
      </c>
      <c r="C265" s="46">
        <v>39694</v>
      </c>
      <c r="D265" s="28" t="s">
        <v>1361</v>
      </c>
      <c r="E265" s="28">
        <v>2</v>
      </c>
      <c r="F265" s="47">
        <v>-24.609049959042121</v>
      </c>
      <c r="G265" s="47">
        <v>-3.2718751582328509</v>
      </c>
      <c r="H265" s="47">
        <f t="shared" si="148"/>
        <v>1.5659513068206863</v>
      </c>
      <c r="I265" s="50">
        <v>35.385319030966727</v>
      </c>
      <c r="J265" s="50">
        <v>-27.341768057608942</v>
      </c>
      <c r="K265" s="50">
        <v>8.4043982380778992</v>
      </c>
      <c r="L265" s="50">
        <v>12.137982689012404</v>
      </c>
      <c r="M265" s="28">
        <v>35.046847041699998</v>
      </c>
      <c r="N265" s="28">
        <v>-98.308252082899998</v>
      </c>
      <c r="O265" s="28" t="s">
        <v>2934</v>
      </c>
      <c r="P265" s="28" t="s">
        <v>2421</v>
      </c>
      <c r="Q265" s="28">
        <v>941.70259091599996</v>
      </c>
      <c r="R265" s="28" t="s">
        <v>2394</v>
      </c>
      <c r="Y265" s="49"/>
      <c r="Z265" s="28">
        <v>10854</v>
      </c>
      <c r="AA265" s="28">
        <v>521921</v>
      </c>
      <c r="AB265" s="46">
        <v>39615</v>
      </c>
      <c r="AC265" s="28" t="s">
        <v>963</v>
      </c>
      <c r="AD265" s="28">
        <v>1</v>
      </c>
      <c r="AE265" s="49">
        <v>-116.86034105029948</v>
      </c>
      <c r="AF265" s="49">
        <v>-14.515647641795473</v>
      </c>
      <c r="AG265" s="47">
        <f t="shared" si="124"/>
        <v>-0.73515991593569652</v>
      </c>
      <c r="AH265" s="50">
        <v>34.090949949276336</v>
      </c>
      <c r="AI265" s="50">
        <v>-24.171846514097034</v>
      </c>
      <c r="AJ265" s="50">
        <v>8.7450645638668973</v>
      </c>
      <c r="AK265" s="50">
        <v>7.6184568996575166</v>
      </c>
      <c r="AL265" s="28">
        <v>40.3165775672</v>
      </c>
      <c r="AM265" s="28">
        <v>-116.901528988</v>
      </c>
      <c r="AN265" s="28" t="s">
        <v>2935</v>
      </c>
      <c r="AO265" s="28" t="s">
        <v>2381</v>
      </c>
      <c r="AP265" s="28">
        <v>892.90628968500005</v>
      </c>
      <c r="AQ265" s="28" t="s">
        <v>2382</v>
      </c>
      <c r="AY265" s="46"/>
    </row>
    <row r="266" spans="1:51" s="28" customFormat="1" ht="15.6">
      <c r="A266" s="28">
        <v>13158</v>
      </c>
      <c r="B266" s="28">
        <v>527281</v>
      </c>
      <c r="C266" s="46">
        <v>39694</v>
      </c>
      <c r="D266" s="28" t="s">
        <v>1361</v>
      </c>
      <c r="E266" s="28">
        <v>2</v>
      </c>
      <c r="F266" s="47">
        <v>-24.340363741766101</v>
      </c>
      <c r="G266" s="47">
        <v>-3.3096662597486373</v>
      </c>
      <c r="H266" s="47">
        <f t="shared" si="148"/>
        <v>2.1369663362229971</v>
      </c>
      <c r="I266" s="48"/>
      <c r="J266" s="48"/>
      <c r="K266" s="48"/>
      <c r="L266" s="48"/>
      <c r="M266" s="28">
        <v>35.046847041699998</v>
      </c>
      <c r="N266" s="28">
        <v>-98.308252082899998</v>
      </c>
      <c r="O266" s="28" t="s">
        <v>2934</v>
      </c>
      <c r="P266" s="28" t="s">
        <v>2421</v>
      </c>
      <c r="Q266" s="28">
        <v>941.70259091599996</v>
      </c>
      <c r="R266" s="28" t="s">
        <v>2394</v>
      </c>
      <c r="S266" s="28">
        <f>VAR(F265:F266)</f>
        <v>3.6096141677048325E-2</v>
      </c>
      <c r="T266" s="28">
        <f>VAR(G265:G266)</f>
        <v>7.1408367688823471E-4</v>
      </c>
      <c r="U266" s="28">
        <f>VAR(H265:H266)</f>
        <v>0.16302908190166132</v>
      </c>
      <c r="Y266" s="49"/>
      <c r="Z266" s="28">
        <v>10857</v>
      </c>
      <c r="AA266" s="28">
        <v>521911</v>
      </c>
      <c r="AB266" s="46">
        <v>39665</v>
      </c>
      <c r="AC266" s="28" t="s">
        <v>963</v>
      </c>
      <c r="AD266" s="28">
        <v>2</v>
      </c>
      <c r="AE266" s="47">
        <v>-115.98977195166397</v>
      </c>
      <c r="AF266" s="47">
        <v>-14.524513325968861</v>
      </c>
      <c r="AG266" s="47">
        <f t="shared" si="124"/>
        <v>0.20633465608692347</v>
      </c>
      <c r="AH266" s="59">
        <v>38.644746471431283</v>
      </c>
      <c r="AI266" s="59">
        <v>-23.642349721530664</v>
      </c>
      <c r="AJ266" s="59">
        <v>11.114766443825209</v>
      </c>
      <c r="AK266" s="59">
        <v>7.5063289557959809</v>
      </c>
      <c r="AL266" s="28">
        <v>40.3165775672</v>
      </c>
      <c r="AM266" s="28">
        <v>-116.901528988</v>
      </c>
      <c r="AN266" s="28" t="s">
        <v>2891</v>
      </c>
      <c r="AO266" s="28" t="s">
        <v>2381</v>
      </c>
      <c r="AP266" s="28">
        <v>892.90628968500005</v>
      </c>
      <c r="AQ266" s="28" t="s">
        <v>2382</v>
      </c>
      <c r="AR266" s="28">
        <f>VAR(AE265:AE266)</f>
        <v>0.37894527774952536</v>
      </c>
      <c r="AS266" s="28">
        <f t="shared" ref="AS266:AT266" si="151">VAR(AF265:AF266)</f>
        <v>3.9300177931133789E-5</v>
      </c>
      <c r="AT266" s="28">
        <f t="shared" si="151"/>
        <v>0.4432060145740282</v>
      </c>
      <c r="AU266" s="28">
        <f>VAR(AI265:AI266)</f>
        <v>0.14018342666903663</v>
      </c>
      <c r="AV266" s="28">
        <f>VAR(AK265:AK266)</f>
        <v>6.286337897307849E-3</v>
      </c>
      <c r="AY266" s="46"/>
    </row>
    <row r="267" spans="1:51" ht="15.6">
      <c r="A267">
        <v>11022</v>
      </c>
      <c r="B267">
        <v>529561</v>
      </c>
      <c r="C267" s="29">
        <v>39708</v>
      </c>
      <c r="D267" t="s">
        <v>1353</v>
      </c>
      <c r="E267">
        <v>2</v>
      </c>
      <c r="F267" s="56">
        <v>-73.748197472270689</v>
      </c>
      <c r="G267" s="56">
        <v>-10.544445127703213</v>
      </c>
      <c r="H267" s="56">
        <f t="shared" si="148"/>
        <v>10.607363549355014</v>
      </c>
      <c r="I267" s="58">
        <v>40.475510685247251</v>
      </c>
      <c r="J267" s="58">
        <v>-23.547169508175394</v>
      </c>
      <c r="K267" s="58">
        <v>10.794607427776654</v>
      </c>
      <c r="L267" s="58">
        <v>6.5821713705143781</v>
      </c>
      <c r="M267">
        <v>44.490709337600002</v>
      </c>
      <c r="N267">
        <v>-122.813715436</v>
      </c>
      <c r="O267" t="s">
        <v>2936</v>
      </c>
      <c r="P267" t="s">
        <v>2410</v>
      </c>
      <c r="Q267">
        <v>301.91680686699999</v>
      </c>
      <c r="R267" t="s">
        <v>2394</v>
      </c>
      <c r="Y267" s="1"/>
      <c r="Z267">
        <v>10858</v>
      </c>
      <c r="AA267">
        <v>523241</v>
      </c>
      <c r="AB267" s="29">
        <v>39638</v>
      </c>
      <c r="AC267" t="s">
        <v>986</v>
      </c>
      <c r="AD267">
        <v>1</v>
      </c>
      <c r="AE267" s="56">
        <v>-120.88424818115872</v>
      </c>
      <c r="AF267" s="56">
        <v>-15.756413589724275</v>
      </c>
      <c r="AG267" s="56">
        <f t="shared" si="124"/>
        <v>5.1670605366354749</v>
      </c>
      <c r="AH267" s="58">
        <v>57.685682632122756</v>
      </c>
      <c r="AI267" s="58">
        <v>-22.486104481040826</v>
      </c>
      <c r="AJ267" s="58">
        <v>16.255661503926735</v>
      </c>
      <c r="AK267" s="58">
        <v>7.8366515061115791</v>
      </c>
      <c r="AL267">
        <v>40.903112857300002</v>
      </c>
      <c r="AM267">
        <v>-115.22425599100001</v>
      </c>
      <c r="AN267" t="s">
        <v>2895</v>
      </c>
      <c r="AO267" t="s">
        <v>2388</v>
      </c>
      <c r="AP267">
        <v>644.87676457400005</v>
      </c>
      <c r="AQ267" t="s">
        <v>2382</v>
      </c>
      <c r="AR267" s="32"/>
      <c r="AS267" s="32"/>
      <c r="AT267" s="32"/>
    </row>
    <row r="268" spans="1:51" ht="15.6">
      <c r="A268">
        <v>11022</v>
      </c>
      <c r="B268">
        <v>532671</v>
      </c>
      <c r="C268" s="29">
        <v>39708</v>
      </c>
      <c r="D268" t="s">
        <v>1353</v>
      </c>
      <c r="E268">
        <v>2</v>
      </c>
      <c r="F268" s="56">
        <v>-73.433787459394068</v>
      </c>
      <c r="G268" s="56">
        <v>-10.601885189800615</v>
      </c>
      <c r="H268" s="56">
        <f t="shared" si="148"/>
        <v>11.381294059010855</v>
      </c>
      <c r="I268" s="58">
        <v>42.0181252182892</v>
      </c>
      <c r="J268" s="58">
        <v>-24.062230119192829</v>
      </c>
      <c r="K268" s="58">
        <v>11.326058150088331</v>
      </c>
      <c r="L268" s="58">
        <v>6.2850616224683797</v>
      </c>
      <c r="M268">
        <v>44.490709337600002</v>
      </c>
      <c r="N268">
        <v>-122.813715436</v>
      </c>
      <c r="O268" t="s">
        <v>2936</v>
      </c>
      <c r="P268" t="s">
        <v>2410</v>
      </c>
      <c r="Q268">
        <v>301.91680686699999</v>
      </c>
      <c r="R268" t="s">
        <v>2394</v>
      </c>
      <c r="S268" s="32">
        <f>VAR(F267:F268)</f>
        <v>4.9426828098538544E-2</v>
      </c>
      <c r="T268" s="32">
        <f>VAR(G267:G268)</f>
        <v>1.6496803668767271E-3</v>
      </c>
      <c r="U268" s="32">
        <f>VAR(H267:H268)</f>
        <v>0.29948421688807497</v>
      </c>
      <c r="V268">
        <f>VAR(J267:J268)</f>
        <v>0.13264371651082718</v>
      </c>
      <c r="W268">
        <f>VAR(L267:L268)</f>
        <v>4.4137101191978299E-2</v>
      </c>
      <c r="Y268" s="1"/>
      <c r="Z268">
        <v>10871</v>
      </c>
      <c r="AA268">
        <v>531971</v>
      </c>
      <c r="AB268" s="29">
        <v>39667</v>
      </c>
      <c r="AC268" t="s">
        <v>986</v>
      </c>
      <c r="AD268">
        <v>2</v>
      </c>
      <c r="AE268" s="56">
        <v>-121.70627085904523</v>
      </c>
      <c r="AF268" s="56">
        <v>-16.222045727116829</v>
      </c>
      <c r="AG268" s="56">
        <f t="shared" si="124"/>
        <v>8.0700949578893955</v>
      </c>
      <c r="AH268" s="58">
        <v>39.578218553302918</v>
      </c>
      <c r="AI268" s="58">
        <v>-26.797293621309517</v>
      </c>
      <c r="AJ268" s="58">
        <v>10.296076118557808</v>
      </c>
      <c r="AK268" s="58">
        <v>6.1193840514361364</v>
      </c>
      <c r="AL268">
        <v>40.903112857300002</v>
      </c>
      <c r="AM268">
        <v>-115.22425599100001</v>
      </c>
      <c r="AN268" t="s">
        <v>2895</v>
      </c>
      <c r="AO268" t="s">
        <v>2388</v>
      </c>
      <c r="AP268">
        <v>644.87676457400005</v>
      </c>
      <c r="AQ268" t="s">
        <v>2382</v>
      </c>
      <c r="AR268" s="32">
        <f>VAR(AE267:AE268)</f>
        <v>0.33786064147985306</v>
      </c>
      <c r="AS268" s="32">
        <f t="shared" ref="AS268:AT268" si="152">VAR(AF267:AF268)</f>
        <v>0.10840664368637895</v>
      </c>
      <c r="AT268" s="32">
        <f t="shared" si="152"/>
        <v>4.2138044254925404</v>
      </c>
      <c r="AU268" s="28">
        <f>VAR(AI267:AI268)</f>
        <v>9.2931759015853501</v>
      </c>
      <c r="AV268" s="28">
        <f>VAR(AK267:AK268)</f>
        <v>1.4745037554437488</v>
      </c>
    </row>
    <row r="269" spans="1:51" s="28" customFormat="1" ht="15.6">
      <c r="A269" s="28">
        <v>15594</v>
      </c>
      <c r="B269" s="28">
        <v>524921</v>
      </c>
      <c r="C269" s="46">
        <v>40057</v>
      </c>
      <c r="D269" s="28" t="s">
        <v>2937</v>
      </c>
      <c r="E269" s="28">
        <v>2</v>
      </c>
      <c r="F269" s="47">
        <v>-86.607524603990655</v>
      </c>
      <c r="G269" s="47">
        <v>-12.045506140592373</v>
      </c>
      <c r="H269" s="47">
        <f t="shared" si="148"/>
        <v>9.7565245207483287</v>
      </c>
      <c r="I269" s="48"/>
      <c r="J269" s="48"/>
      <c r="K269" s="48"/>
      <c r="L269" s="48"/>
      <c r="M269" s="28">
        <v>45.211772657700003</v>
      </c>
      <c r="N269" s="28">
        <v>-121.847144626</v>
      </c>
      <c r="O269" s="28" t="s">
        <v>2938</v>
      </c>
      <c r="P269" s="28" t="s">
        <v>2388</v>
      </c>
      <c r="Q269" s="28">
        <v>5956.9215448699997</v>
      </c>
      <c r="R269" s="28" t="s">
        <v>2382</v>
      </c>
      <c r="Y269" s="49"/>
      <c r="Z269" s="28">
        <v>10893</v>
      </c>
      <c r="AA269" s="28">
        <v>531881</v>
      </c>
      <c r="AB269" s="46">
        <v>39651</v>
      </c>
      <c r="AC269" s="28" t="s">
        <v>1171</v>
      </c>
      <c r="AD269" s="28">
        <v>1</v>
      </c>
      <c r="AE269" s="47">
        <v>-111.94499634961494</v>
      </c>
      <c r="AF269" s="47">
        <v>-13.63362933319064</v>
      </c>
      <c r="AG269" s="47">
        <f t="shared" si="124"/>
        <v>-2.8759616840898161</v>
      </c>
      <c r="AH269" s="59">
        <v>33.445784016357536</v>
      </c>
      <c r="AI269" s="59">
        <v>-26.257963559197968</v>
      </c>
      <c r="AJ269" s="59">
        <v>9.1709119901098681</v>
      </c>
      <c r="AK269" s="59">
        <v>9.0055147574253755</v>
      </c>
      <c r="AL269" s="28">
        <v>40.702408526500001</v>
      </c>
      <c r="AM269" s="28">
        <v>-116.52352116900001</v>
      </c>
      <c r="AN269" s="28" t="s">
        <v>2899</v>
      </c>
      <c r="AO269" s="28" t="s">
        <v>2393</v>
      </c>
      <c r="AP269" s="28">
        <v>125.337224589</v>
      </c>
      <c r="AQ269" s="28" t="s">
        <v>2382</v>
      </c>
      <c r="AY269" s="46"/>
    </row>
    <row r="270" spans="1:51" s="28" customFormat="1" ht="15.6">
      <c r="A270" s="28">
        <v>15594</v>
      </c>
      <c r="B270" s="28">
        <v>529641</v>
      </c>
      <c r="C270" s="46">
        <v>40057</v>
      </c>
      <c r="D270" s="28" t="s">
        <v>2937</v>
      </c>
      <c r="E270" s="28">
        <v>2</v>
      </c>
      <c r="F270" s="47">
        <v>-86.094017553577956</v>
      </c>
      <c r="G270" s="47">
        <v>-11.659138785080811</v>
      </c>
      <c r="H270" s="47">
        <f t="shared" si="148"/>
        <v>7.1790927270685359</v>
      </c>
      <c r="I270" s="48"/>
      <c r="J270" s="48"/>
      <c r="K270" s="48"/>
      <c r="L270" s="48"/>
      <c r="M270" s="28">
        <v>45.211772657700003</v>
      </c>
      <c r="N270" s="28">
        <v>-121.847144626</v>
      </c>
      <c r="O270" s="28" t="s">
        <v>2938</v>
      </c>
      <c r="P270" s="28" t="s">
        <v>2388</v>
      </c>
      <c r="Q270" s="28">
        <v>5956.9215448699997</v>
      </c>
      <c r="R270" s="28" t="s">
        <v>2382</v>
      </c>
      <c r="S270" s="28">
        <f>VAR(F269:F270)</f>
        <v>0.13184474541177491</v>
      </c>
      <c r="T270" s="28">
        <f>VAR(G269:G270)</f>
        <v>7.4639866702498642E-2</v>
      </c>
      <c r="U270" s="28">
        <f>VAR(H269:H270)</f>
        <v>3.3215773255357135</v>
      </c>
      <c r="Y270" s="49"/>
      <c r="Z270" s="28">
        <v>10895</v>
      </c>
      <c r="AA270" s="28">
        <v>528601</v>
      </c>
      <c r="AB270" s="46">
        <v>39671</v>
      </c>
      <c r="AC270" s="28" t="s">
        <v>1171</v>
      </c>
      <c r="AD270" s="28">
        <v>2</v>
      </c>
      <c r="AE270" s="47">
        <v>-114.15060591952742</v>
      </c>
      <c r="AF270" s="47">
        <v>-13.568440484208873</v>
      </c>
      <c r="AG270" s="47">
        <f t="shared" si="124"/>
        <v>-5.6030820458564392</v>
      </c>
      <c r="AH270" s="59">
        <v>40.567863554621646</v>
      </c>
      <c r="AI270" s="59">
        <v>-24.894047310421804</v>
      </c>
      <c r="AJ270" s="59">
        <v>11.265753698456914</v>
      </c>
      <c r="AK270" s="59">
        <v>7.4059926615992682</v>
      </c>
      <c r="AL270" s="28">
        <v>40.702408526500001</v>
      </c>
      <c r="AM270" s="28">
        <v>-116.52352116900001</v>
      </c>
      <c r="AN270" s="28" t="s">
        <v>2899</v>
      </c>
      <c r="AO270" s="28" t="s">
        <v>2393</v>
      </c>
      <c r="AP270" s="28">
        <v>125.337224589</v>
      </c>
      <c r="AQ270" s="28" t="s">
        <v>2382</v>
      </c>
      <c r="AR270" s="28">
        <f>VAR(AE269:AE270)</f>
        <v>2.4323567874447631</v>
      </c>
      <c r="AS270" s="28">
        <f t="shared" ref="AS270:AT270" si="153">VAR(AF269:AF270)</f>
        <v>2.1247930157838497E-3</v>
      </c>
      <c r="AT270" s="28">
        <f t="shared" si="153"/>
        <v>3.7185927337810654</v>
      </c>
      <c r="AU270" s="28">
        <f>VAR(AI269:AI270)</f>
        <v>0.93013376683782112</v>
      </c>
      <c r="AV270" s="28">
        <f>VAR(AK269:AK270)</f>
        <v>1.2792354675179713</v>
      </c>
      <c r="AY270" s="46"/>
    </row>
    <row r="271" spans="1:51" ht="15.6">
      <c r="A271">
        <v>15605</v>
      </c>
      <c r="B271">
        <v>544841</v>
      </c>
      <c r="C271" s="29">
        <v>40056</v>
      </c>
      <c r="D271" t="s">
        <v>1960</v>
      </c>
      <c r="E271">
        <v>2</v>
      </c>
      <c r="F271" s="56">
        <v>-65.604839286886616</v>
      </c>
      <c r="G271" s="56">
        <v>-9.2120690349066781</v>
      </c>
      <c r="H271" s="56">
        <f t="shared" si="148"/>
        <v>8.0917129923668085</v>
      </c>
      <c r="I271" s="58">
        <v>40.597353085860817</v>
      </c>
      <c r="J271" s="58">
        <v>-31.187386449797323</v>
      </c>
      <c r="K271" s="58">
        <v>11.486690529277679</v>
      </c>
      <c r="L271" s="58">
        <v>7.7192957425019069</v>
      </c>
      <c r="M271">
        <v>45.484778196299999</v>
      </c>
      <c r="N271">
        <v>-122.95993502499999</v>
      </c>
      <c r="O271" t="s">
        <v>2939</v>
      </c>
      <c r="P271" t="s">
        <v>2410</v>
      </c>
      <c r="Q271">
        <v>301.91680686699999</v>
      </c>
      <c r="R271" t="s">
        <v>2394</v>
      </c>
      <c r="Y271" s="1"/>
      <c r="Z271">
        <v>10856</v>
      </c>
      <c r="AA271">
        <v>525431</v>
      </c>
      <c r="AB271" s="29">
        <v>39666</v>
      </c>
      <c r="AC271" t="s">
        <v>1190</v>
      </c>
      <c r="AD271">
        <v>1</v>
      </c>
      <c r="AE271" s="56">
        <v>-125.22798833094168</v>
      </c>
      <c r="AF271" s="56">
        <v>-15.78781643738647</v>
      </c>
      <c r="AG271" s="56">
        <f t="shared" si="124"/>
        <v>1.0745431681500719</v>
      </c>
      <c r="AH271" s="58">
        <v>39.376149472591358</v>
      </c>
      <c r="AI271" s="58">
        <v>-24.622287770228169</v>
      </c>
      <c r="AJ271" s="58">
        <v>10.539596256969721</v>
      </c>
      <c r="AK271" s="58">
        <v>4.8534050080292372</v>
      </c>
      <c r="AL271">
        <v>41.886660948299998</v>
      </c>
      <c r="AM271">
        <v>-114.686614279</v>
      </c>
      <c r="AN271" t="s">
        <v>2903</v>
      </c>
      <c r="AO271" t="s">
        <v>2421</v>
      </c>
      <c r="AP271">
        <v>177.161189842</v>
      </c>
      <c r="AQ271" t="s">
        <v>2382</v>
      </c>
      <c r="AR271" s="32"/>
      <c r="AS271" s="32"/>
      <c r="AT271" s="32"/>
    </row>
    <row r="272" spans="1:51" ht="15.6">
      <c r="A272">
        <v>15605</v>
      </c>
      <c r="B272">
        <v>555101</v>
      </c>
      <c r="C272" s="29">
        <v>40056</v>
      </c>
      <c r="D272" t="s">
        <v>1960</v>
      </c>
      <c r="E272">
        <v>2</v>
      </c>
      <c r="F272" s="56">
        <v>-65.042518080173394</v>
      </c>
      <c r="G272" s="56">
        <v>-9.1236341509454881</v>
      </c>
      <c r="H272" s="56">
        <f t="shared" si="148"/>
        <v>7.9465551273905106</v>
      </c>
      <c r="I272" s="58">
        <v>44.321347651176509</v>
      </c>
      <c r="J272" s="58">
        <v>-28.78256165386091</v>
      </c>
      <c r="K272" s="58">
        <v>12.519606514753708</v>
      </c>
      <c r="L272" s="58">
        <v>7.8369752298448034</v>
      </c>
      <c r="M272">
        <v>45.484778196299999</v>
      </c>
      <c r="N272">
        <v>-122.95993502499999</v>
      </c>
      <c r="O272" t="s">
        <v>2939</v>
      </c>
      <c r="P272" t="s">
        <v>2410</v>
      </c>
      <c r="Q272">
        <v>301.91680686699999</v>
      </c>
      <c r="R272" t="s">
        <v>2394</v>
      </c>
      <c r="S272" s="32">
        <f>VAR(F271:F272)</f>
        <v>0.1581025697597068</v>
      </c>
      <c r="T272" s="32">
        <f>VAR(G271:G272)</f>
        <v>3.9103643506145638E-3</v>
      </c>
      <c r="U272" s="32">
        <f>VAR(H271:H272)</f>
        <v>1.0535402882238566E-2</v>
      </c>
      <c r="V272">
        <f>VAR(J271:J272)</f>
        <v>2.8915911495753059</v>
      </c>
      <c r="W272">
        <f>VAR(L271:L272)</f>
        <v>6.9242308706434774E-3</v>
      </c>
      <c r="Y272" s="1"/>
      <c r="Z272">
        <v>10993</v>
      </c>
      <c r="AA272">
        <v>528691</v>
      </c>
      <c r="AB272" s="29">
        <v>39700</v>
      </c>
      <c r="AC272" t="s">
        <v>1190</v>
      </c>
      <c r="AD272">
        <v>2</v>
      </c>
      <c r="AE272" s="56">
        <v>-125.148721103816</v>
      </c>
      <c r="AF272" s="56">
        <v>-15.579495839532553</v>
      </c>
      <c r="AG272" s="56">
        <f t="shared" si="124"/>
        <v>-0.51275438755557445</v>
      </c>
      <c r="AH272" s="58">
        <v>40.600941656332239</v>
      </c>
      <c r="AI272" s="58">
        <v>-24.707226131573055</v>
      </c>
      <c r="AJ272" s="58">
        <v>11.772703438490296</v>
      </c>
      <c r="AK272" s="58">
        <v>4.4714189090516143</v>
      </c>
      <c r="AL272">
        <v>41.886660948299998</v>
      </c>
      <c r="AM272">
        <v>-114.686614279</v>
      </c>
      <c r="AN272" t="s">
        <v>2903</v>
      </c>
      <c r="AO272" t="s">
        <v>2421</v>
      </c>
      <c r="AP272">
        <v>177.161189842</v>
      </c>
      <c r="AQ272" t="s">
        <v>2382</v>
      </c>
      <c r="AR272" s="32">
        <f>VAR(AE271:AE272)</f>
        <v>3.141646648097335E-3</v>
      </c>
      <c r="AS272" s="32">
        <f t="shared" ref="AS272:AT272" si="154">VAR(AF271:AF272)</f>
        <v>2.1698735745106539E-2</v>
      </c>
      <c r="AT272" s="32">
        <f t="shared" si="154"/>
        <v>1.2597567651745596</v>
      </c>
      <c r="AU272" s="28">
        <f>VAR(AI271:AI272)</f>
        <v>3.6072626139771907E-3</v>
      </c>
      <c r="AV272" s="28">
        <f>VAR(AK271:AK272)</f>
        <v>7.2956689906071168E-2</v>
      </c>
    </row>
    <row r="273" spans="1:51" s="28" customFormat="1" ht="15.6">
      <c r="A273" s="28">
        <v>11046</v>
      </c>
      <c r="B273" s="28">
        <v>526711</v>
      </c>
      <c r="C273" s="46">
        <v>39707</v>
      </c>
      <c r="D273" s="28" t="s">
        <v>1740</v>
      </c>
      <c r="E273" s="28">
        <v>2</v>
      </c>
      <c r="F273" s="47">
        <v>-85.503176466029075</v>
      </c>
      <c r="G273" s="47">
        <v>-11.981428944146776</v>
      </c>
      <c r="H273" s="47">
        <f t="shared" si="148"/>
        <v>10.348255087145134</v>
      </c>
      <c r="I273" s="59">
        <v>44.313436469110492</v>
      </c>
      <c r="J273" s="59">
        <v>-22.023733772569472</v>
      </c>
      <c r="K273" s="59">
        <v>12.245772656721858</v>
      </c>
      <c r="L273" s="59">
        <v>2.4790387642561633</v>
      </c>
      <c r="M273" s="28">
        <v>44.146410927700003</v>
      </c>
      <c r="N273" s="28">
        <v>-122.57704556100001</v>
      </c>
      <c r="O273" s="28" t="s">
        <v>2940</v>
      </c>
      <c r="P273" s="28" t="s">
        <v>2410</v>
      </c>
      <c r="Q273" s="28">
        <v>301.91680686699999</v>
      </c>
      <c r="R273" s="28" t="s">
        <v>2394</v>
      </c>
      <c r="Y273" s="49"/>
      <c r="Z273" s="28">
        <v>11740</v>
      </c>
      <c r="AA273" s="28">
        <v>529511</v>
      </c>
      <c r="AB273" s="46">
        <v>39694</v>
      </c>
      <c r="AC273" s="28" t="s">
        <v>1030</v>
      </c>
      <c r="AD273" s="28">
        <v>1</v>
      </c>
      <c r="AE273" s="47">
        <v>-62.045929740356605</v>
      </c>
      <c r="AF273" s="47">
        <v>-8.2393505207513105</v>
      </c>
      <c r="AG273" s="47">
        <f t="shared" si="124"/>
        <v>3.8688744256538783</v>
      </c>
      <c r="AH273" s="50">
        <v>37.604737123859351</v>
      </c>
      <c r="AI273" s="50">
        <v>-33.344754887257807</v>
      </c>
      <c r="AJ273" s="50">
        <v>10.146742610856297</v>
      </c>
      <c r="AK273" s="50">
        <v>4.4478355665779237</v>
      </c>
      <c r="AL273" s="28">
        <v>44.588505770499999</v>
      </c>
      <c r="AM273" s="28">
        <v>-74.808353670700001</v>
      </c>
      <c r="AN273" s="28" t="s">
        <v>2907</v>
      </c>
      <c r="AO273" s="28" t="s">
        <v>2381</v>
      </c>
      <c r="AP273" s="28">
        <v>4336.1087110999997</v>
      </c>
      <c r="AQ273" s="28" t="s">
        <v>2382</v>
      </c>
      <c r="AY273" s="46"/>
    </row>
    <row r="274" spans="1:51" s="28" customFormat="1" ht="15.6">
      <c r="A274" s="28">
        <v>11046</v>
      </c>
      <c r="B274" s="28">
        <v>529681</v>
      </c>
      <c r="C274" s="46">
        <v>39707</v>
      </c>
      <c r="D274" s="28" t="s">
        <v>1740</v>
      </c>
      <c r="E274" s="28">
        <v>2</v>
      </c>
      <c r="F274" s="47">
        <v>-85.706419637756383</v>
      </c>
      <c r="G274" s="47">
        <v>-12.174968653046051</v>
      </c>
      <c r="H274" s="47">
        <f t="shared" si="148"/>
        <v>11.693329586612023</v>
      </c>
      <c r="I274" s="59">
        <v>42.588192044962902</v>
      </c>
      <c r="J274" s="59">
        <v>-22.997493254657059</v>
      </c>
      <c r="K274" s="59">
        <v>11.589773698903826</v>
      </c>
      <c r="L274" s="59">
        <v>1.8527593468069534</v>
      </c>
      <c r="M274" s="28">
        <v>44.146410927700003</v>
      </c>
      <c r="N274" s="28">
        <v>-122.57704556100001</v>
      </c>
      <c r="O274" s="28" t="s">
        <v>2940</v>
      </c>
      <c r="P274" s="28" t="s">
        <v>2410</v>
      </c>
      <c r="Q274" s="28">
        <v>301.91680686699999</v>
      </c>
      <c r="R274" s="28" t="s">
        <v>2394</v>
      </c>
      <c r="S274" s="28">
        <f>VAR(F273:F274)</f>
        <v>2.0653893426888094E-2</v>
      </c>
      <c r="T274" s="28">
        <f>VAR(G273:G274)</f>
        <v>1.8728809460408002E-2</v>
      </c>
      <c r="U274" s="28">
        <f>VAR(H273:H274)</f>
        <v>0.90461270455805165</v>
      </c>
      <c r="V274">
        <f>VAR(J273:J274)</f>
        <v>0.47410376447774283</v>
      </c>
      <c r="W274">
        <f>VAR(L273:L274)</f>
        <v>0.19611295436025955</v>
      </c>
      <c r="Y274" s="49"/>
      <c r="Z274" s="28">
        <v>11741</v>
      </c>
      <c r="AA274" s="28">
        <v>526531</v>
      </c>
      <c r="AB274" s="46">
        <v>39729</v>
      </c>
      <c r="AC274" s="28" t="s">
        <v>1030</v>
      </c>
      <c r="AD274" s="28">
        <v>2</v>
      </c>
      <c r="AE274" s="47">
        <v>-60.361522117317413</v>
      </c>
      <c r="AF274" s="47">
        <v>-8.0579553886366657</v>
      </c>
      <c r="AG274" s="47">
        <f t="shared" si="124"/>
        <v>4.1021209917759123</v>
      </c>
      <c r="AH274" s="50">
        <v>41.569583033487582</v>
      </c>
      <c r="AI274" s="50">
        <v>-30.268648686869732</v>
      </c>
      <c r="AJ274" s="50">
        <v>10.975994412013057</v>
      </c>
      <c r="AK274" s="50">
        <v>6.5521985975742538</v>
      </c>
      <c r="AL274" s="28">
        <v>44.588505770499999</v>
      </c>
      <c r="AM274" s="28">
        <v>-74.808353670700001</v>
      </c>
      <c r="AN274" s="28" t="s">
        <v>2907</v>
      </c>
      <c r="AO274" s="28" t="s">
        <v>2381</v>
      </c>
      <c r="AP274" s="28">
        <v>4336.1087110999997</v>
      </c>
      <c r="AQ274" s="28" t="s">
        <v>2382</v>
      </c>
      <c r="AR274" s="28">
        <f>VAR(AE273:AE274)</f>
        <v>1.4186145202762703</v>
      </c>
      <c r="AS274" s="28">
        <f t="shared" ref="AS274:AT274" si="155">VAR(AF273:AF274)</f>
        <v>1.6452096977444711E-2</v>
      </c>
      <c r="AT274" s="28">
        <f t="shared" si="155"/>
        <v>2.7201980303860184E-2</v>
      </c>
      <c r="AU274" s="28">
        <f>VAR(AI273:AI274)</f>
        <v>4.7312146780329805</v>
      </c>
      <c r="AV274" s="28">
        <f>VAR(AK273:AK274)</f>
        <v>2.2141718831120372</v>
      </c>
      <c r="AY274" s="46"/>
    </row>
    <row r="275" spans="1:51" ht="15.6">
      <c r="A275">
        <v>12407</v>
      </c>
      <c r="B275">
        <v>524741</v>
      </c>
      <c r="C275" s="29">
        <v>39714</v>
      </c>
      <c r="D275" t="s">
        <v>2941</v>
      </c>
      <c r="E275">
        <v>2</v>
      </c>
      <c r="F275" s="56">
        <v>-56.678178855973037</v>
      </c>
      <c r="G275" s="56">
        <v>-8.4070410294462636</v>
      </c>
      <c r="H275" s="56">
        <f t="shared" si="148"/>
        <v>10.578149379597072</v>
      </c>
      <c r="I275" s="58"/>
      <c r="J275" s="58"/>
      <c r="K275" s="58"/>
      <c r="L275" s="58"/>
      <c r="M275">
        <v>41.862864491800003</v>
      </c>
      <c r="N275">
        <v>-75.513406329000006</v>
      </c>
      <c r="O275" t="s">
        <v>2942</v>
      </c>
      <c r="P275" t="s">
        <v>2388</v>
      </c>
      <c r="Q275">
        <v>2362.7541953</v>
      </c>
      <c r="R275" t="s">
        <v>2382</v>
      </c>
      <c r="Y275" s="1"/>
      <c r="Z275">
        <v>11742</v>
      </c>
      <c r="AA275">
        <v>523021</v>
      </c>
      <c r="AB275" s="62">
        <v>39667</v>
      </c>
      <c r="AC275" s="30" t="s">
        <v>1769</v>
      </c>
      <c r="AD275" s="30">
        <v>1</v>
      </c>
      <c r="AE275" s="63">
        <v>-61.498328460218453</v>
      </c>
      <c r="AF275" s="63">
        <v>-8.9380333075776228</v>
      </c>
      <c r="AG275" s="63">
        <f t="shared" si="124"/>
        <v>10.00593800040253</v>
      </c>
      <c r="AH275" s="64">
        <v>39.730549744742362</v>
      </c>
      <c r="AI275" s="64">
        <v>-26.015588038541583</v>
      </c>
      <c r="AJ275" s="64">
        <v>9.6871384128072417</v>
      </c>
      <c r="AK275" s="64">
        <v>8.0686951519416823</v>
      </c>
      <c r="AL275" s="30">
        <v>42.960069934099998</v>
      </c>
      <c r="AM275" s="30">
        <v>-75.788608422199999</v>
      </c>
      <c r="AN275" s="30" t="s">
        <v>2911</v>
      </c>
      <c r="AO275" s="30" t="s">
        <v>2381</v>
      </c>
      <c r="AP275" s="30">
        <v>4356.652951</v>
      </c>
      <c r="AQ275" s="30" t="s">
        <v>2382</v>
      </c>
      <c r="AR275" s="30"/>
      <c r="AS275" s="30"/>
      <c r="AT275" s="30"/>
    </row>
    <row r="276" spans="1:51" ht="15.6">
      <c r="A276">
        <v>12407</v>
      </c>
      <c r="B276">
        <v>534191</v>
      </c>
      <c r="C276" s="29">
        <v>39714</v>
      </c>
      <c r="D276" t="s">
        <v>2941</v>
      </c>
      <c r="E276">
        <v>2</v>
      </c>
      <c r="F276" s="56">
        <v>-56.775710679609517</v>
      </c>
      <c r="G276" s="56">
        <v>-8.4437200260247813</v>
      </c>
      <c r="H276" s="56">
        <f t="shared" si="148"/>
        <v>10.774049528588733</v>
      </c>
      <c r="I276" s="58"/>
      <c r="J276" s="58"/>
      <c r="K276" s="58"/>
      <c r="L276" s="58"/>
      <c r="M276">
        <v>41.862864491800003</v>
      </c>
      <c r="N276">
        <v>-75.513406329000006</v>
      </c>
      <c r="O276" t="s">
        <v>2942</v>
      </c>
      <c r="P276" t="s">
        <v>2388</v>
      </c>
      <c r="Q276">
        <v>2362.7541953</v>
      </c>
      <c r="R276" t="s">
        <v>2382</v>
      </c>
      <c r="S276" s="32">
        <f>VAR(F275:F276)</f>
        <v>4.7562283109287137E-3</v>
      </c>
      <c r="T276" s="32">
        <f>VAR(G275:G276)</f>
        <v>6.7267439500345643E-4</v>
      </c>
      <c r="U276" s="32">
        <f>VAR(H275:H276)</f>
        <v>1.9188434187477614E-2</v>
      </c>
      <c r="Y276" s="1"/>
      <c r="Z276">
        <v>15535</v>
      </c>
      <c r="AA276">
        <v>543061</v>
      </c>
      <c r="AB276" s="62">
        <v>40046</v>
      </c>
      <c r="AC276" s="30" t="s">
        <v>1769</v>
      </c>
      <c r="AD276" s="30">
        <v>1</v>
      </c>
      <c r="AE276" s="63">
        <v>-47.765635568684026</v>
      </c>
      <c r="AF276" s="63">
        <v>-6.9692007758147554</v>
      </c>
      <c r="AG276" s="63">
        <f t="shared" si="124"/>
        <v>7.9879706378340174</v>
      </c>
      <c r="AH276" s="69"/>
      <c r="AI276" s="69"/>
      <c r="AJ276" s="69"/>
      <c r="AK276" s="69"/>
      <c r="AL276" s="30">
        <v>42.960069934099998</v>
      </c>
      <c r="AM276" s="30">
        <v>-75.788608422199999</v>
      </c>
      <c r="AN276" s="30" t="s">
        <v>2911</v>
      </c>
      <c r="AO276" s="30" t="s">
        <v>2381</v>
      </c>
      <c r="AP276" s="30">
        <v>4356.652951</v>
      </c>
      <c r="AQ276" s="30" t="s">
        <v>2382</v>
      </c>
      <c r="AR276" s="30"/>
      <c r="AS276" s="30"/>
      <c r="AT276" s="30"/>
    </row>
    <row r="277" spans="1:51" s="28" customFormat="1" ht="15.6">
      <c r="A277" s="28">
        <v>14911</v>
      </c>
      <c r="B277" s="28">
        <v>531681</v>
      </c>
      <c r="C277" s="46">
        <v>40080</v>
      </c>
      <c r="D277" s="28" t="s">
        <v>2943</v>
      </c>
      <c r="E277" s="28">
        <v>2</v>
      </c>
      <c r="F277" s="47">
        <v>-60.744245334404376</v>
      </c>
      <c r="G277" s="47">
        <v>-9.3769906949777724</v>
      </c>
      <c r="H277" s="47">
        <f t="shared" si="148"/>
        <v>14.271680225417803</v>
      </c>
      <c r="I277" s="59"/>
      <c r="J277" s="59"/>
      <c r="K277" s="59"/>
      <c r="L277" s="59"/>
      <c r="M277" s="28">
        <v>41.537695969600001</v>
      </c>
      <c r="N277" s="28">
        <v>-78.147480442000003</v>
      </c>
      <c r="O277" s="28" t="s">
        <v>2944</v>
      </c>
      <c r="P277" s="28" t="s">
        <v>2381</v>
      </c>
      <c r="Q277" s="28">
        <v>4529.2055350000001</v>
      </c>
      <c r="R277" s="28" t="s">
        <v>2382</v>
      </c>
      <c r="Y277" s="49"/>
      <c r="Z277" s="28">
        <v>11766</v>
      </c>
      <c r="AA277" s="28">
        <v>532981</v>
      </c>
      <c r="AB277" s="46">
        <v>39721</v>
      </c>
      <c r="AC277" s="28" t="s">
        <v>1631</v>
      </c>
      <c r="AD277" s="28">
        <v>1</v>
      </c>
      <c r="AE277" s="47">
        <v>-65.462275307266779</v>
      </c>
      <c r="AF277" s="47">
        <v>-9.6766202931356506</v>
      </c>
      <c r="AG277" s="47">
        <f t="shared" ref="AG277:AG340" si="156">AE277-AF277*8</f>
        <v>11.950687037818426</v>
      </c>
      <c r="AH277" s="48"/>
      <c r="AI277" s="48"/>
      <c r="AJ277" s="48"/>
      <c r="AK277" s="48"/>
      <c r="AL277" s="28">
        <v>42.422970229999997</v>
      </c>
      <c r="AM277" s="28">
        <v>-75.632173237100005</v>
      </c>
      <c r="AN277" s="28" t="s">
        <v>2915</v>
      </c>
      <c r="AO277" s="28" t="s">
        <v>2410</v>
      </c>
      <c r="AP277" s="28">
        <v>196.00806272</v>
      </c>
      <c r="AQ277" s="28" t="s">
        <v>2394</v>
      </c>
      <c r="AY277" s="46"/>
    </row>
    <row r="278" spans="1:51" s="28" customFormat="1" ht="15.6">
      <c r="A278" s="28">
        <v>14911</v>
      </c>
      <c r="B278" s="28">
        <v>551791</v>
      </c>
      <c r="C278" s="46">
        <v>40080</v>
      </c>
      <c r="D278" s="28" t="s">
        <v>2943</v>
      </c>
      <c r="E278" s="28">
        <v>2</v>
      </c>
      <c r="F278" s="47">
        <v>-60.562132422721163</v>
      </c>
      <c r="G278" s="47">
        <v>-9.31786457165218</v>
      </c>
      <c r="H278" s="47">
        <f t="shared" si="148"/>
        <v>13.980784150496277</v>
      </c>
      <c r="I278" s="59"/>
      <c r="J278" s="59"/>
      <c r="K278" s="59"/>
      <c r="L278" s="59"/>
      <c r="M278" s="28">
        <v>41.537695969600001</v>
      </c>
      <c r="N278" s="28">
        <v>-78.147480442000003</v>
      </c>
      <c r="O278" s="28" t="s">
        <v>2944</v>
      </c>
      <c r="P278" s="28" t="s">
        <v>2381</v>
      </c>
      <c r="Q278" s="28">
        <v>4529.2055350000001</v>
      </c>
      <c r="R278" s="28" t="s">
        <v>2382</v>
      </c>
      <c r="S278" s="28">
        <f>VAR(F277:F278)</f>
        <v>1.6582556300868783E-2</v>
      </c>
      <c r="T278" s="28">
        <f>VAR(G277:G278)</f>
        <v>1.7479492297565818E-3</v>
      </c>
      <c r="U278" s="28">
        <f>VAR(H277:H278)</f>
        <v>4.231026320237527E-2</v>
      </c>
      <c r="Y278" s="49"/>
      <c r="Z278" s="28">
        <v>11770</v>
      </c>
      <c r="AA278" s="28">
        <v>526691</v>
      </c>
      <c r="AB278" s="46">
        <v>39729</v>
      </c>
      <c r="AC278" s="28" t="s">
        <v>1631</v>
      </c>
      <c r="AD278" s="28">
        <v>2</v>
      </c>
      <c r="AE278" s="47">
        <v>-65.001691901621641</v>
      </c>
      <c r="AF278" s="47">
        <v>-9.5720618562780881</v>
      </c>
      <c r="AG278" s="47">
        <f t="shared" si="156"/>
        <v>11.574802948603065</v>
      </c>
      <c r="AH278" s="50"/>
      <c r="AI278" s="50"/>
      <c r="AJ278" s="50"/>
      <c r="AK278" s="50"/>
      <c r="AL278" s="28">
        <v>42.422970229999997</v>
      </c>
      <c r="AM278" s="28">
        <v>-75.632173237100005</v>
      </c>
      <c r="AN278" s="28" t="s">
        <v>2915</v>
      </c>
      <c r="AO278" s="28" t="s">
        <v>2410</v>
      </c>
      <c r="AP278" s="28">
        <v>196.00806272</v>
      </c>
      <c r="AQ278" s="28" t="s">
        <v>2394</v>
      </c>
      <c r="AR278" s="28">
        <f>VAR(AE277:AE278)</f>
        <v>0.10606853677783712</v>
      </c>
      <c r="AS278" s="28">
        <f t="shared" ref="AS278:AT278" si="157">VAR(AF277:AF278)</f>
        <v>5.466233359048442E-3</v>
      </c>
      <c r="AT278" s="28">
        <f t="shared" si="157"/>
        <v>7.06444242626309E-2</v>
      </c>
      <c r="AY278" s="46"/>
    </row>
    <row r="279" spans="1:51" ht="15.6">
      <c r="A279">
        <v>15564</v>
      </c>
      <c r="B279">
        <v>535061</v>
      </c>
      <c r="C279" s="29">
        <v>40066</v>
      </c>
      <c r="D279" t="s">
        <v>2945</v>
      </c>
      <c r="E279">
        <v>1</v>
      </c>
      <c r="F279" s="56">
        <v>-61.439573607364736</v>
      </c>
      <c r="G279" s="56">
        <v>-9.4751990085367712</v>
      </c>
      <c r="H279" s="56">
        <f t="shared" si="148"/>
        <v>14.362018460929434</v>
      </c>
      <c r="I279" s="60"/>
      <c r="J279" s="60"/>
      <c r="K279" s="60"/>
      <c r="L279" s="60"/>
      <c r="M279">
        <v>41.419915633000002</v>
      </c>
      <c r="N279">
        <v>-78.747752091999999</v>
      </c>
      <c r="O279" t="s">
        <v>2946</v>
      </c>
      <c r="P279" t="s">
        <v>2410</v>
      </c>
      <c r="Q279">
        <v>136.277230887</v>
      </c>
      <c r="R279" t="s">
        <v>2394</v>
      </c>
      <c r="Y279" s="1"/>
      <c r="Z279">
        <v>11765</v>
      </c>
      <c r="AA279">
        <v>532771</v>
      </c>
      <c r="AB279" s="29">
        <v>39726</v>
      </c>
      <c r="AC279" t="s">
        <v>2919</v>
      </c>
      <c r="AD279">
        <v>2</v>
      </c>
      <c r="AE279" s="56">
        <v>-63.437875438472865</v>
      </c>
      <c r="AF279" s="56">
        <v>-9.0494722915640544</v>
      </c>
      <c r="AG279" s="56">
        <f t="shared" si="156"/>
        <v>8.9579028940395702</v>
      </c>
      <c r="AH279" s="60">
        <v>42.46717873528074</v>
      </c>
      <c r="AI279" s="60">
        <v>-24.186929781155545</v>
      </c>
      <c r="AJ279" s="60">
        <v>11.401786168518555</v>
      </c>
      <c r="AK279" s="60">
        <v>12.424430791663926</v>
      </c>
      <c r="AL279">
        <v>42.146033255200003</v>
      </c>
      <c r="AM279">
        <v>-77.054085366099997</v>
      </c>
      <c r="AN279" t="s">
        <v>2920</v>
      </c>
      <c r="AO279" t="s">
        <v>2410</v>
      </c>
      <c r="AP279">
        <v>196.00806272</v>
      </c>
      <c r="AQ279" t="s">
        <v>2394</v>
      </c>
      <c r="AR279" s="32"/>
      <c r="AS279" s="32"/>
      <c r="AT279" s="32"/>
    </row>
    <row r="280" spans="1:51" ht="15.6">
      <c r="A280">
        <v>15564</v>
      </c>
      <c r="B280">
        <v>555991</v>
      </c>
      <c r="C280" s="29">
        <v>40066</v>
      </c>
      <c r="D280" t="s">
        <v>2945</v>
      </c>
      <c r="E280">
        <v>1</v>
      </c>
      <c r="F280" s="56">
        <v>-61.22279045074486</v>
      </c>
      <c r="G280" s="56">
        <v>-9.2581390002215809</v>
      </c>
      <c r="H280" s="56">
        <f t="shared" si="148"/>
        <v>12.842321551027787</v>
      </c>
      <c r="I280" s="60"/>
      <c r="J280" s="60"/>
      <c r="K280" s="60"/>
      <c r="L280" s="60"/>
      <c r="M280">
        <v>41.419915633000002</v>
      </c>
      <c r="N280">
        <v>-78.747752091999999</v>
      </c>
      <c r="O280" t="s">
        <v>2946</v>
      </c>
      <c r="P280" t="s">
        <v>2410</v>
      </c>
      <c r="Q280">
        <v>136.277230887</v>
      </c>
      <c r="R280" t="s">
        <v>2394</v>
      </c>
      <c r="S280" s="32">
        <f>VAR(F279:F280)</f>
        <v>2.3497468497038775E-2</v>
      </c>
      <c r="T280" s="32">
        <f>VAR(G279:G280)</f>
        <v>2.3557523604895252E-2</v>
      </c>
      <c r="U280" s="32">
        <f>VAR(H279:H280)</f>
        <v>1.1547393489823075</v>
      </c>
      <c r="Y280" s="1"/>
      <c r="Z280">
        <v>11767</v>
      </c>
      <c r="AA280">
        <v>526331</v>
      </c>
      <c r="AB280" s="29">
        <v>39723</v>
      </c>
      <c r="AC280" t="s">
        <v>2919</v>
      </c>
      <c r="AD280">
        <v>1</v>
      </c>
      <c r="AE280" s="56">
        <v>-63.806885389526656</v>
      </c>
      <c r="AF280" s="56">
        <v>-9.3092830241487956</v>
      </c>
      <c r="AG280" s="56">
        <f t="shared" si="156"/>
        <v>10.667378803663709</v>
      </c>
      <c r="AH280" s="57"/>
      <c r="AI280" s="57"/>
      <c r="AJ280" s="57"/>
      <c r="AK280" s="57"/>
      <c r="AL280">
        <v>42.146033255200003</v>
      </c>
      <c r="AM280">
        <v>-77.054085366099997</v>
      </c>
      <c r="AN280" t="s">
        <v>2920</v>
      </c>
      <c r="AO280" t="s">
        <v>2410</v>
      </c>
      <c r="AP280">
        <v>196.00806272</v>
      </c>
      <c r="AQ280" t="s">
        <v>2394</v>
      </c>
      <c r="AR280" s="32">
        <f>VAR(AE279:AE280)</f>
        <v>6.8084171988360448E-2</v>
      </c>
      <c r="AS280" s="32">
        <f t="shared" ref="AS280:AT280" si="158">VAR(AF279:AF280)</f>
        <v>3.3750808383109954E-2</v>
      </c>
      <c r="AT280" s="32">
        <f t="shared" si="158"/>
        <v>1.4611539427926388</v>
      </c>
    </row>
    <row r="281" spans="1:51" s="28" customFormat="1" ht="15.6">
      <c r="A281" s="28">
        <v>14915</v>
      </c>
      <c r="B281" s="28">
        <v>529371</v>
      </c>
      <c r="C281" s="46">
        <v>39974</v>
      </c>
      <c r="D281" s="28" t="s">
        <v>2947</v>
      </c>
      <c r="E281" s="28">
        <v>2</v>
      </c>
      <c r="F281" s="47">
        <v>-66.963060274876838</v>
      </c>
      <c r="G281" s="47">
        <v>-9.945291290803091</v>
      </c>
      <c r="H281" s="47">
        <f t="shared" si="148"/>
        <v>12.59927005154789</v>
      </c>
      <c r="I281" s="50"/>
      <c r="J281" s="50"/>
      <c r="K281" s="50"/>
      <c r="L281" s="50"/>
      <c r="M281" s="28">
        <v>41.475158448099997</v>
      </c>
      <c r="N281" s="28">
        <v>-79.517932425400005</v>
      </c>
      <c r="O281" s="28" t="s">
        <v>2948</v>
      </c>
      <c r="P281" s="28" t="s">
        <v>2421</v>
      </c>
      <c r="Q281" s="28">
        <v>85.518557314399999</v>
      </c>
      <c r="R281" s="28" t="s">
        <v>2394</v>
      </c>
      <c r="Y281" s="49"/>
      <c r="Z281" s="28">
        <v>15568</v>
      </c>
      <c r="AA281" s="28">
        <v>548751</v>
      </c>
      <c r="AB281" s="46">
        <v>40009</v>
      </c>
      <c r="AC281" s="28" t="s">
        <v>1652</v>
      </c>
      <c r="AD281" s="28">
        <v>1</v>
      </c>
      <c r="AE281" s="47">
        <v>-35.493129923597174</v>
      </c>
      <c r="AF281" s="47">
        <v>-4.9229593666530276</v>
      </c>
      <c r="AG281" s="47">
        <f t="shared" si="156"/>
        <v>3.8905450096270471</v>
      </c>
      <c r="AH281" s="50">
        <v>32.811749784961847</v>
      </c>
      <c r="AI281" s="59">
        <v>-28.128095937956822</v>
      </c>
      <c r="AJ281" s="59">
        <v>8.8068333800248073</v>
      </c>
      <c r="AK281" s="59">
        <v>5.7252083370977624</v>
      </c>
      <c r="AL281" s="28">
        <v>39.631692423399997</v>
      </c>
      <c r="AM281" s="28">
        <v>-81.192911702900005</v>
      </c>
      <c r="AN281" s="28" t="s">
        <v>2925</v>
      </c>
      <c r="AO281" s="28" t="s">
        <v>2405</v>
      </c>
      <c r="AP281" s="28">
        <v>4099.6816287000001</v>
      </c>
      <c r="AQ281" s="28" t="s">
        <v>2382</v>
      </c>
      <c r="AY281" s="46"/>
    </row>
    <row r="282" spans="1:51" s="28" customFormat="1" ht="15.6">
      <c r="A282" s="28">
        <v>14915</v>
      </c>
      <c r="B282" s="28">
        <v>534831</v>
      </c>
      <c r="C282" s="46">
        <v>39974</v>
      </c>
      <c r="D282" s="28" t="s">
        <v>2947</v>
      </c>
      <c r="E282" s="28">
        <v>2</v>
      </c>
      <c r="F282" s="47">
        <v>-67.130227381579331</v>
      </c>
      <c r="G282" s="47">
        <v>-10.10768172411162</v>
      </c>
      <c r="H282" s="47">
        <f t="shared" si="148"/>
        <v>13.731226411313628</v>
      </c>
      <c r="I282" s="50"/>
      <c r="J282" s="50"/>
      <c r="K282" s="50"/>
      <c r="L282" s="50"/>
      <c r="M282" s="28">
        <v>41.475158448099997</v>
      </c>
      <c r="N282" s="28">
        <v>-79.517932425400005</v>
      </c>
      <c r="O282" s="28" t="s">
        <v>2948</v>
      </c>
      <c r="P282" s="28" t="s">
        <v>2421</v>
      </c>
      <c r="Q282" s="28">
        <v>85.518557314399999</v>
      </c>
      <c r="R282" s="28" t="s">
        <v>2394</v>
      </c>
      <c r="S282" s="28">
        <f>VAR(F281:F282)</f>
        <v>1.3972420781641362E-2</v>
      </c>
      <c r="T282" s="28">
        <f>VAR(G281:G282)</f>
        <v>1.3185326415065882E-2</v>
      </c>
      <c r="U282" s="28">
        <f>VAR(H281:H282)</f>
        <v>0.64066260020705024</v>
      </c>
      <c r="Y282" s="49"/>
      <c r="Z282" s="28">
        <v>15569</v>
      </c>
      <c r="AA282" s="28">
        <v>553121</v>
      </c>
      <c r="AB282" s="46">
        <v>40050</v>
      </c>
      <c r="AC282" s="28" t="s">
        <v>1652</v>
      </c>
      <c r="AD282" s="28">
        <v>2</v>
      </c>
      <c r="AE282" s="47">
        <v>-39.574723334415879</v>
      </c>
      <c r="AF282" s="47">
        <v>-5.6717258655749605</v>
      </c>
      <c r="AG282" s="47">
        <f t="shared" si="156"/>
        <v>5.7990835901838054</v>
      </c>
      <c r="AH282" s="50">
        <v>41.345845256765514</v>
      </c>
      <c r="AI282" s="59">
        <v>-28.254567947043672</v>
      </c>
      <c r="AJ282" s="59">
        <v>11.157217509840876</v>
      </c>
      <c r="AK282" s="59">
        <v>6.632015447780466</v>
      </c>
      <c r="AL282" s="28">
        <v>39.631692423399997</v>
      </c>
      <c r="AM282" s="28">
        <v>-81.192911702900005</v>
      </c>
      <c r="AN282" s="28" t="s">
        <v>2925</v>
      </c>
      <c r="AO282" s="28" t="s">
        <v>2405</v>
      </c>
      <c r="AP282" s="28">
        <v>4099.6816287000001</v>
      </c>
      <c r="AQ282" s="28" t="s">
        <v>2382</v>
      </c>
      <c r="AR282" s="28">
        <f>VAR(AE281:AE282)</f>
        <v>8.3297023856193348</v>
      </c>
      <c r="AS282" s="28">
        <f t="shared" ref="AS282:AT282" si="159">VAR(AF281:AF282)</f>
        <v>0.2803256349539045</v>
      </c>
      <c r="AT282" s="28">
        <f t="shared" si="159"/>
        <v>1.8212597567368007</v>
      </c>
      <c r="AU282" s="28">
        <f>VAR(AI281:AI282)</f>
        <v>7.9975845412321445E-3</v>
      </c>
      <c r="AV282" s="28">
        <f>VAR(AK281:AK282)</f>
        <v>0.41114956799235647</v>
      </c>
      <c r="AY282" s="46"/>
    </row>
    <row r="283" spans="1:51" ht="15.6">
      <c r="A283">
        <v>15384</v>
      </c>
      <c r="B283">
        <v>556161</v>
      </c>
      <c r="C283" s="29">
        <v>40077</v>
      </c>
      <c r="D283" t="s">
        <v>1976</v>
      </c>
      <c r="E283">
        <v>2</v>
      </c>
      <c r="F283" s="56">
        <v>-40.041796683925462</v>
      </c>
      <c r="G283" s="56">
        <v>-6.5341607807782127</v>
      </c>
      <c r="H283" s="56">
        <f t="shared" si="148"/>
        <v>12.23148956230024</v>
      </c>
      <c r="I283" s="60">
        <v>43.153562082354128</v>
      </c>
      <c r="J283" s="60">
        <v>-26.303907257986769</v>
      </c>
      <c r="K283" s="60">
        <v>11.309174681145448</v>
      </c>
      <c r="L283" s="60">
        <v>11.447394969873423</v>
      </c>
      <c r="M283">
        <v>41.5590032876</v>
      </c>
      <c r="N283">
        <v>-71.128988245599999</v>
      </c>
      <c r="O283" t="s">
        <v>2797</v>
      </c>
      <c r="P283" t="s">
        <v>2399</v>
      </c>
      <c r="Q283">
        <v>23.461284367000001</v>
      </c>
      <c r="R283" t="s">
        <v>2382</v>
      </c>
      <c r="Z283">
        <v>15571</v>
      </c>
      <c r="AA283">
        <v>548791</v>
      </c>
      <c r="AB283" s="29">
        <v>40008</v>
      </c>
      <c r="AC283" t="s">
        <v>1793</v>
      </c>
      <c r="AD283">
        <v>1</v>
      </c>
      <c r="AE283" s="56">
        <v>-49.701961451320777</v>
      </c>
      <c r="AF283" s="56">
        <v>-7.9026831465800482</v>
      </c>
      <c r="AG283" s="56">
        <f t="shared" si="156"/>
        <v>13.519503721319609</v>
      </c>
      <c r="AH283" s="58">
        <v>38.099642097230159</v>
      </c>
      <c r="AI283" s="58">
        <v>-25.928090859418191</v>
      </c>
      <c r="AJ283" s="58">
        <v>10.903117881951697</v>
      </c>
      <c r="AK283" s="58">
        <v>5.6938845574391186</v>
      </c>
      <c r="AL283">
        <v>39.993538429399997</v>
      </c>
      <c r="AM283">
        <v>-80.866312401900004</v>
      </c>
      <c r="AN283" t="s">
        <v>2926</v>
      </c>
      <c r="AO283" t="s">
        <v>2381</v>
      </c>
      <c r="AP283">
        <v>5550.9690334899997</v>
      </c>
      <c r="AQ283" t="s">
        <v>2382</v>
      </c>
      <c r="AR283" s="32"/>
      <c r="AS283" s="32"/>
      <c r="AT283" s="32"/>
    </row>
    <row r="284" spans="1:51" ht="15.6">
      <c r="A284">
        <v>15384</v>
      </c>
      <c r="B284">
        <v>556191</v>
      </c>
      <c r="C284" s="29">
        <v>40077</v>
      </c>
      <c r="D284" t="s">
        <v>1976</v>
      </c>
      <c r="E284">
        <v>2</v>
      </c>
      <c r="F284" s="56">
        <v>-39.695452004487542</v>
      </c>
      <c r="G284" s="56">
        <v>-6.5341301382943655</v>
      </c>
      <c r="H284" s="56">
        <f t="shared" si="148"/>
        <v>12.577589101867382</v>
      </c>
      <c r="I284" s="60">
        <v>38.355917683073493</v>
      </c>
      <c r="J284" s="60">
        <v>-26.784009197956312</v>
      </c>
      <c r="K284" s="60">
        <v>9.6149328900694897</v>
      </c>
      <c r="L284" s="60">
        <v>10.064201298662127</v>
      </c>
      <c r="M284">
        <v>41.5590032876</v>
      </c>
      <c r="N284">
        <v>-71.128988245599999</v>
      </c>
      <c r="O284" t="s">
        <v>2797</v>
      </c>
      <c r="P284" t="s">
        <v>2399</v>
      </c>
      <c r="Q284">
        <v>23.461284367000001</v>
      </c>
      <c r="R284" t="s">
        <v>2382</v>
      </c>
      <c r="S284" s="32">
        <f>VAR(F283:F284)</f>
        <v>5.9977318487477595E-2</v>
      </c>
      <c r="T284" s="32">
        <f>VAR(G283:G284)</f>
        <v>4.6948090816325335E-10</v>
      </c>
      <c r="U284" s="32">
        <f>VAR(H283:H284)</f>
        <v>5.9892445644293774E-2</v>
      </c>
      <c r="V284">
        <f>VAR(J283:J284)</f>
        <v>0.11524893638125953</v>
      </c>
      <c r="W284">
        <f>VAR(L283:L284)</f>
        <v>0.95661236603949229</v>
      </c>
      <c r="Z284">
        <v>15572</v>
      </c>
      <c r="AA284">
        <v>553111</v>
      </c>
      <c r="AB284" s="29">
        <v>40066</v>
      </c>
      <c r="AC284" t="s">
        <v>1793</v>
      </c>
      <c r="AD284">
        <v>2</v>
      </c>
      <c r="AE284" s="56">
        <v>-43.74637316654924</v>
      </c>
      <c r="AF284" s="56">
        <v>-6.985860443253185</v>
      </c>
      <c r="AG284" s="56">
        <f t="shared" si="156"/>
        <v>12.14051037947624</v>
      </c>
      <c r="AH284" s="58">
        <v>35.067512471300887</v>
      </c>
      <c r="AI284" s="58">
        <v>-27.290184767930928</v>
      </c>
      <c r="AJ284" s="58">
        <v>9.5624568214756458</v>
      </c>
      <c r="AK284" s="58">
        <v>6.2412351688935983</v>
      </c>
      <c r="AL284">
        <v>39.993538429399997</v>
      </c>
      <c r="AM284">
        <v>-80.866312401900004</v>
      </c>
      <c r="AN284" t="s">
        <v>2926</v>
      </c>
      <c r="AO284" t="s">
        <v>2381</v>
      </c>
      <c r="AP284">
        <v>5550.9690334899997</v>
      </c>
      <c r="AQ284" t="s">
        <v>2382</v>
      </c>
      <c r="AR284" s="32">
        <f>VAR(AE283:AE284)</f>
        <v>17.734515908853986</v>
      </c>
      <c r="AS284" s="32">
        <f t="shared" ref="AS284:AT284" si="160">VAR(AF283:AF284)</f>
        <v>0.42028193466778874</v>
      </c>
      <c r="AT284" s="32">
        <f t="shared" si="160"/>
        <v>0.95081131842417144</v>
      </c>
      <c r="AU284" s="28">
        <f>VAR(AI283:AI284)</f>
        <v>0.92764990780375189</v>
      </c>
      <c r="AV284" s="28">
        <f>VAR(AK283:AK284)</f>
        <v>0.1497963459297964</v>
      </c>
    </row>
    <row r="285" spans="1:51" s="28" customFormat="1" ht="15.6">
      <c r="A285" s="28">
        <v>15389</v>
      </c>
      <c r="B285" s="28">
        <v>555031</v>
      </c>
      <c r="C285" s="46">
        <v>40055</v>
      </c>
      <c r="D285" s="28" t="s">
        <v>2037</v>
      </c>
      <c r="E285" s="28">
        <v>1</v>
      </c>
      <c r="F285" s="47">
        <v>-44.547893132427021</v>
      </c>
      <c r="G285" s="47">
        <v>-6.6356821622497826</v>
      </c>
      <c r="H285" s="47">
        <f t="shared" si="148"/>
        <v>8.53756416557124</v>
      </c>
      <c r="I285" s="48"/>
      <c r="J285" s="48"/>
      <c r="K285" s="48"/>
      <c r="L285" s="48"/>
      <c r="M285" s="28">
        <v>41.880138180300001</v>
      </c>
      <c r="N285" s="28">
        <v>-71.3813036759</v>
      </c>
      <c r="O285" s="28" t="s">
        <v>2949</v>
      </c>
      <c r="P285" s="28" t="s">
        <v>2410</v>
      </c>
      <c r="Q285" s="28">
        <v>8.4748970131799997</v>
      </c>
      <c r="R285" s="28" t="s">
        <v>2394</v>
      </c>
      <c r="Z285" s="28">
        <v>12435</v>
      </c>
      <c r="AA285" s="28">
        <v>531781</v>
      </c>
      <c r="AB285" s="46">
        <v>39678</v>
      </c>
      <c r="AC285" s="28" t="s">
        <v>2927</v>
      </c>
      <c r="AD285" s="28">
        <v>2</v>
      </c>
      <c r="AE285" s="47">
        <v>-39.152538016902881</v>
      </c>
      <c r="AF285" s="47">
        <v>-6.1483796841034595</v>
      </c>
      <c r="AG285" s="47">
        <f t="shared" si="156"/>
        <v>10.034499455924795</v>
      </c>
      <c r="AH285" s="59"/>
      <c r="AI285" s="59"/>
      <c r="AJ285" s="59"/>
      <c r="AK285" s="59"/>
      <c r="AL285" s="28">
        <v>39.309823845700002</v>
      </c>
      <c r="AM285" s="28">
        <v>-82.964296922299994</v>
      </c>
      <c r="AN285" s="28" t="s">
        <v>2928</v>
      </c>
      <c r="AO285" s="28" t="s">
        <v>2410</v>
      </c>
      <c r="AP285" s="28">
        <v>329.33479037000001</v>
      </c>
      <c r="AQ285" s="28" t="s">
        <v>2394</v>
      </c>
      <c r="AY285" s="46"/>
    </row>
    <row r="286" spans="1:51" s="28" customFormat="1" ht="15.6">
      <c r="A286" s="28">
        <v>15389</v>
      </c>
      <c r="B286" s="28">
        <v>555271</v>
      </c>
      <c r="C286" s="46">
        <v>40055</v>
      </c>
      <c r="D286" s="28" t="s">
        <v>2037</v>
      </c>
      <c r="E286" s="28">
        <v>1</v>
      </c>
      <c r="F286" s="47">
        <v>-43.728258295889511</v>
      </c>
      <c r="G286" s="47">
        <v>-6.3745202886622563</v>
      </c>
      <c r="H286" s="47">
        <f t="shared" si="148"/>
        <v>7.2679040134085398</v>
      </c>
      <c r="I286" s="50">
        <v>43.322784893724133</v>
      </c>
      <c r="J286" s="50">
        <v>-27.93145821743687</v>
      </c>
      <c r="K286" s="50">
        <v>12.455035293071264</v>
      </c>
      <c r="L286" s="50">
        <v>11.160400623440387</v>
      </c>
      <c r="M286" s="28">
        <v>41.880138180300001</v>
      </c>
      <c r="N286" s="28">
        <v>-71.3813036759</v>
      </c>
      <c r="O286" s="28" t="s">
        <v>2949</v>
      </c>
      <c r="P286" s="28" t="s">
        <v>2410</v>
      </c>
      <c r="Q286" s="28">
        <v>8.4748970131799997</v>
      </c>
      <c r="R286" s="28" t="s">
        <v>2394</v>
      </c>
      <c r="S286" s="28">
        <f>VAR(F285:F286)</f>
        <v>0.33590063263293546</v>
      </c>
      <c r="T286" s="28">
        <f>VAR(G285:G286)</f>
        <v>3.4102762107873538E-2</v>
      </c>
      <c r="U286" s="28">
        <f>VAR(H285:H286)</f>
        <v>0.80601845099490554</v>
      </c>
      <c r="Z286" s="28">
        <v>12442</v>
      </c>
      <c r="AA286" s="28">
        <v>522031</v>
      </c>
      <c r="AB286" s="46">
        <v>39644</v>
      </c>
      <c r="AC286" s="28" t="s">
        <v>2927</v>
      </c>
      <c r="AD286" s="28">
        <v>1</v>
      </c>
      <c r="AE286" s="47">
        <v>-37.458470420866512</v>
      </c>
      <c r="AF286" s="47">
        <v>-6.4013245473647133</v>
      </c>
      <c r="AG286" s="47">
        <f t="shared" si="156"/>
        <v>13.752125958051195</v>
      </c>
      <c r="AH286" s="59"/>
      <c r="AI286" s="59"/>
      <c r="AJ286" s="59"/>
      <c r="AK286" s="59"/>
      <c r="AL286" s="28">
        <v>39.309823845700002</v>
      </c>
      <c r="AM286" s="28">
        <v>-82.964296922299994</v>
      </c>
      <c r="AN286" s="28" t="s">
        <v>2928</v>
      </c>
      <c r="AO286" s="28" t="s">
        <v>2410</v>
      </c>
      <c r="AP286" s="28">
        <v>329.33479037000001</v>
      </c>
      <c r="AQ286" s="28" t="s">
        <v>2394</v>
      </c>
      <c r="AR286" s="28">
        <f>VAR(AE285:AE286)</f>
        <v>1.4349325099702215</v>
      </c>
      <c r="AS286" s="28">
        <f t="shared" ref="AS286:AT286" si="161">VAR(AF285:AF286)</f>
        <v>3.199055192512721E-2</v>
      </c>
      <c r="AT286" s="28">
        <f t="shared" si="161"/>
        <v>6.9103734046562408</v>
      </c>
      <c r="AY286" s="46"/>
    </row>
    <row r="287" spans="1:51" ht="15.6">
      <c r="A287">
        <v>15387</v>
      </c>
      <c r="B287">
        <v>555091</v>
      </c>
      <c r="C287" s="29">
        <v>40069</v>
      </c>
      <c r="D287" t="s">
        <v>1993</v>
      </c>
      <c r="E287">
        <v>1</v>
      </c>
      <c r="F287" s="56">
        <v>-36.903413544482788</v>
      </c>
      <c r="G287" s="56">
        <v>-5.9425903502634183</v>
      </c>
      <c r="H287" s="56">
        <f t="shared" si="148"/>
        <v>10.637309257624558</v>
      </c>
      <c r="I287" s="60">
        <v>47.641029150680808</v>
      </c>
      <c r="J287" s="60">
        <v>-26.53448322296622</v>
      </c>
      <c r="K287" s="60">
        <v>11.61782050244166</v>
      </c>
      <c r="L287" s="60">
        <v>7.9428970082411334</v>
      </c>
      <c r="M287">
        <v>41.393540163099999</v>
      </c>
      <c r="N287">
        <v>-71.840803842699998</v>
      </c>
      <c r="O287" t="s">
        <v>2950</v>
      </c>
      <c r="P287" t="s">
        <v>2410</v>
      </c>
      <c r="Q287">
        <v>8.4748970131799997</v>
      </c>
      <c r="R287" t="s">
        <v>2394</v>
      </c>
      <c r="Z287">
        <v>12436</v>
      </c>
      <c r="AA287">
        <v>521861</v>
      </c>
      <c r="AB287" s="29">
        <v>39610</v>
      </c>
      <c r="AC287" t="s">
        <v>2929</v>
      </c>
      <c r="AD287">
        <v>1</v>
      </c>
      <c r="AE287" s="1">
        <v>-47.775591376759131</v>
      </c>
      <c r="AF287" s="1">
        <v>-7.6350354865790306</v>
      </c>
      <c r="AG287" s="56">
        <f t="shared" si="156"/>
        <v>13.304692515873114</v>
      </c>
      <c r="AH287" s="58"/>
      <c r="AI287" s="58"/>
      <c r="AJ287" s="58"/>
      <c r="AK287" s="58"/>
      <c r="AL287">
        <v>40.266121784299997</v>
      </c>
      <c r="AM287">
        <v>-81.874113475000001</v>
      </c>
      <c r="AN287" t="s">
        <v>2951</v>
      </c>
      <c r="AO287" t="s">
        <v>2393</v>
      </c>
      <c r="AP287">
        <v>146.21305857199999</v>
      </c>
      <c r="AQ287" t="s">
        <v>2394</v>
      </c>
      <c r="AR287" s="32"/>
      <c r="AS287" s="32"/>
      <c r="AT287" s="32"/>
    </row>
    <row r="288" spans="1:51" ht="15.6">
      <c r="A288">
        <v>15387</v>
      </c>
      <c r="B288">
        <v>556631</v>
      </c>
      <c r="C288" s="29">
        <v>40069</v>
      </c>
      <c r="D288" t="s">
        <v>1993</v>
      </c>
      <c r="E288">
        <v>1</v>
      </c>
      <c r="F288" s="56">
        <v>-36.977794947700183</v>
      </c>
      <c r="G288" s="56">
        <v>-5.9116137882162523</v>
      </c>
      <c r="H288" s="56">
        <f t="shared" si="148"/>
        <v>10.315115358029836</v>
      </c>
      <c r="I288" s="60">
        <v>40.033997896491222</v>
      </c>
      <c r="J288" s="60">
        <v>-26.454440380907574</v>
      </c>
      <c r="K288" s="60">
        <v>10.843025043588517</v>
      </c>
      <c r="L288" s="60">
        <v>9.5977104385621637</v>
      </c>
      <c r="M288">
        <v>41.393540163099999</v>
      </c>
      <c r="N288">
        <v>-71.840803842699998</v>
      </c>
      <c r="O288" t="s">
        <v>2950</v>
      </c>
      <c r="P288" t="s">
        <v>2410</v>
      </c>
      <c r="Q288">
        <v>8.4748970131799997</v>
      </c>
      <c r="R288" t="s">
        <v>2394</v>
      </c>
      <c r="S288" s="32">
        <f>VAR(F287:F288)</f>
        <v>2.7662965722943045E-3</v>
      </c>
      <c r="T288" s="32">
        <f>VAR(G287:G288)</f>
        <v>4.7977369813096359E-4</v>
      </c>
      <c r="U288" s="32">
        <f>VAR(H287:H288)</f>
        <v>5.1904454468027113E-2</v>
      </c>
      <c r="V288">
        <f>VAR(J287:J288)</f>
        <v>3.2034282824126461E-3</v>
      </c>
      <c r="W288">
        <f>VAR(L287:L288)</f>
        <v>1.3692037445854277</v>
      </c>
      <c r="Z288">
        <v>12443</v>
      </c>
      <c r="AA288">
        <v>527011</v>
      </c>
      <c r="AB288" s="29">
        <v>39666</v>
      </c>
      <c r="AC288" t="s">
        <v>2929</v>
      </c>
      <c r="AD288">
        <v>2</v>
      </c>
      <c r="AE288" s="56">
        <v>-47.068168330433991</v>
      </c>
      <c r="AF288" s="56">
        <v>-7.1119596879230711</v>
      </c>
      <c r="AG288" s="56">
        <f t="shared" si="156"/>
        <v>9.8275091729505775</v>
      </c>
      <c r="AH288" s="58"/>
      <c r="AI288" s="58"/>
      <c r="AJ288" s="58"/>
      <c r="AK288" s="58"/>
      <c r="AL288">
        <v>40.266121784299997</v>
      </c>
      <c r="AM288">
        <v>-81.874113475000001</v>
      </c>
      <c r="AN288" t="s">
        <v>2930</v>
      </c>
      <c r="AO288" t="s">
        <v>2393</v>
      </c>
      <c r="AP288">
        <v>146.21305857199999</v>
      </c>
      <c r="AQ288" t="s">
        <v>2394</v>
      </c>
      <c r="AR288" s="32">
        <f>VAR(AE287:AE288)</f>
        <v>0.25022368323597033</v>
      </c>
      <c r="AS288" s="32">
        <f t="shared" ref="AS288:AT288" si="162">VAR(AF287:AF288)</f>
        <v>0.13680414556978496</v>
      </c>
      <c r="AT288" s="32">
        <f t="shared" si="162"/>
        <v>6.0454020001489539</v>
      </c>
    </row>
    <row r="289" spans="1:51" s="28" customFormat="1" ht="15.6">
      <c r="A289" s="28">
        <v>15402</v>
      </c>
      <c r="B289" s="28">
        <v>556141</v>
      </c>
      <c r="C289" s="46">
        <v>40076</v>
      </c>
      <c r="D289" s="28" t="s">
        <v>2047</v>
      </c>
      <c r="E289" s="28">
        <v>2</v>
      </c>
      <c r="F289" s="47">
        <v>-38.420229173767488</v>
      </c>
      <c r="G289" s="47">
        <v>-5.8494256096319015</v>
      </c>
      <c r="H289" s="47">
        <f t="shared" si="148"/>
        <v>8.3751757032877236</v>
      </c>
      <c r="I289" s="50">
        <v>43.21222088611578</v>
      </c>
      <c r="J289" s="50">
        <v>-27.435192540769027</v>
      </c>
      <c r="K289" s="50">
        <v>11.174981305360301</v>
      </c>
      <c r="L289" s="50">
        <v>11.288517750321205</v>
      </c>
      <c r="M289" s="28">
        <v>41.832670498500001</v>
      </c>
      <c r="N289" s="28">
        <v>-71.469141735799994</v>
      </c>
      <c r="O289" s="28" t="s">
        <v>2952</v>
      </c>
      <c r="P289" s="28" t="s">
        <v>2405</v>
      </c>
      <c r="Q289" s="28">
        <v>275.31361456399998</v>
      </c>
      <c r="R289" s="28" t="s">
        <v>2382</v>
      </c>
      <c r="Z289" s="28">
        <v>13070</v>
      </c>
      <c r="AA289" s="28">
        <v>525571</v>
      </c>
      <c r="AB289" s="46">
        <v>39637</v>
      </c>
      <c r="AC289" s="28" t="s">
        <v>1451</v>
      </c>
      <c r="AD289" s="28">
        <v>1</v>
      </c>
      <c r="AE289" s="47">
        <v>-23.256862744805133</v>
      </c>
      <c r="AF289" s="47">
        <v>-3.7580486410512628</v>
      </c>
      <c r="AG289" s="47">
        <f t="shared" si="156"/>
        <v>6.8075263836049693</v>
      </c>
      <c r="AH289" s="59">
        <v>37.761650392406594</v>
      </c>
      <c r="AI289" s="59">
        <v>-20.091057155409089</v>
      </c>
      <c r="AJ289" s="59">
        <v>9.6967785910119222</v>
      </c>
      <c r="AK289" s="59">
        <v>10.486701808714315</v>
      </c>
      <c r="AL289" s="28">
        <v>35.803986658399999</v>
      </c>
      <c r="AM289" s="28">
        <v>-96.483353402199995</v>
      </c>
      <c r="AN289" s="28" t="s">
        <v>2953</v>
      </c>
      <c r="AO289" s="28" t="s">
        <v>2399</v>
      </c>
      <c r="AP289" s="28">
        <v>941.70259091599996</v>
      </c>
      <c r="AQ289" s="28" t="s">
        <v>2382</v>
      </c>
      <c r="AY289" s="46"/>
    </row>
    <row r="290" spans="1:51" s="28" customFormat="1" ht="15.6">
      <c r="A290" s="28">
        <v>15402</v>
      </c>
      <c r="B290" s="28">
        <v>556321</v>
      </c>
      <c r="C290" s="46">
        <v>40076</v>
      </c>
      <c r="D290" s="28" t="s">
        <v>2047</v>
      </c>
      <c r="E290" s="28">
        <v>2</v>
      </c>
      <c r="F290" s="47">
        <v>-38.249861967885714</v>
      </c>
      <c r="G290" s="47">
        <v>-5.7187052838439572</v>
      </c>
      <c r="H290" s="47">
        <f t="shared" si="148"/>
        <v>7.4997803028659433</v>
      </c>
      <c r="I290" s="50">
        <v>38.211598120072168</v>
      </c>
      <c r="J290" s="50">
        <v>-28.104318895735968</v>
      </c>
      <c r="K290" s="50">
        <v>10.395489646694735</v>
      </c>
      <c r="L290" s="50">
        <v>10.948303878038246</v>
      </c>
      <c r="M290" s="28">
        <v>41.832670498500001</v>
      </c>
      <c r="N290" s="28">
        <v>-71.469141735799994</v>
      </c>
      <c r="O290" s="28" t="s">
        <v>2952</v>
      </c>
      <c r="P290" s="28" t="s">
        <v>2405</v>
      </c>
      <c r="Q290" s="28">
        <v>275.31361456399998</v>
      </c>
      <c r="R290" s="28" t="s">
        <v>2382</v>
      </c>
      <c r="S290" s="28">
        <f>VAR(F289:F290)</f>
        <v>1.4512492419981461E-2</v>
      </c>
      <c r="T290" s="28">
        <f>VAR(G289:G290)</f>
        <v>8.5439017870531531E-3</v>
      </c>
      <c r="U290" s="28">
        <f>VAR(H289:H290)</f>
        <v>0.38315855353980455</v>
      </c>
      <c r="V290">
        <f>VAR(J289:J290)</f>
        <v>0.22386503945567271</v>
      </c>
      <c r="W290">
        <f>VAR(L289:L290)</f>
        <v>5.7872739446882794E-2</v>
      </c>
      <c r="Z290" s="28">
        <v>13291</v>
      </c>
      <c r="AA290" s="28">
        <v>523721</v>
      </c>
      <c r="AB290" s="46">
        <v>39700</v>
      </c>
      <c r="AC290" s="28" t="s">
        <v>1451</v>
      </c>
      <c r="AD290" s="28">
        <v>2</v>
      </c>
      <c r="AE290" s="47">
        <v>-24.253606470786224</v>
      </c>
      <c r="AF290" s="47">
        <v>-3.471847552148096</v>
      </c>
      <c r="AG290" s="47">
        <f t="shared" si="156"/>
        <v>3.5211739463985445</v>
      </c>
      <c r="AH290" s="50">
        <v>36.835098122470995</v>
      </c>
      <c r="AI290" s="50">
        <v>-26.932787310183187</v>
      </c>
      <c r="AJ290" s="50">
        <v>10.355452976746848</v>
      </c>
      <c r="AK290" s="50">
        <v>7.9960173879767229</v>
      </c>
      <c r="AL290" s="28">
        <v>35.803986658399999</v>
      </c>
      <c r="AM290" s="28">
        <v>-96.483353402199995</v>
      </c>
      <c r="AN290" s="28" t="s">
        <v>2931</v>
      </c>
      <c r="AO290" s="28" t="s">
        <v>2399</v>
      </c>
      <c r="AP290" s="28">
        <v>941.70259091599996</v>
      </c>
      <c r="AQ290" s="28" t="s">
        <v>2382</v>
      </c>
      <c r="AR290" s="28">
        <f>VAR(AE289:AE290)</f>
        <v>0.49674902764133383</v>
      </c>
      <c r="AS290" s="28">
        <f t="shared" ref="AS290:AT290" si="163">VAR(AF289:AF290)</f>
        <v>4.0955531644679181E-2</v>
      </c>
      <c r="AT290" s="28">
        <f t="shared" si="163"/>
        <v>5.4000561707663053</v>
      </c>
      <c r="AU290" s="28">
        <f>VAR(AI289:AI290)</f>
        <v>23.404635755372738</v>
      </c>
      <c r="AV290" s="28">
        <f>VAR(AK289:AK290)</f>
        <v>3.1017544418525063</v>
      </c>
      <c r="AY290" s="46"/>
    </row>
    <row r="291" spans="1:51" ht="15.6">
      <c r="A291">
        <v>15205</v>
      </c>
      <c r="B291">
        <v>534041</v>
      </c>
      <c r="C291" s="29">
        <v>39980</v>
      </c>
      <c r="D291" t="s">
        <v>1853</v>
      </c>
      <c r="E291">
        <v>2</v>
      </c>
      <c r="F291" s="56">
        <v>-31.821745034688707</v>
      </c>
      <c r="G291" s="56">
        <v>-5.8033071138819574</v>
      </c>
      <c r="H291" s="56">
        <f t="shared" si="148"/>
        <v>14.604711876366952</v>
      </c>
      <c r="I291" s="60">
        <v>41.280975218640187</v>
      </c>
      <c r="J291" s="60">
        <v>-25.981591382818127</v>
      </c>
      <c r="K291" s="60">
        <v>11.464764268540874</v>
      </c>
      <c r="L291" s="60">
        <v>5.6171005001462886</v>
      </c>
      <c r="M291">
        <v>34.742623768500003</v>
      </c>
      <c r="N291">
        <v>-83.236976245400001</v>
      </c>
      <c r="O291" t="s">
        <v>2954</v>
      </c>
      <c r="P291" t="s">
        <v>2381</v>
      </c>
      <c r="Q291">
        <v>3638.99166517</v>
      </c>
      <c r="R291" t="s">
        <v>2382</v>
      </c>
      <c r="Z291">
        <v>14383</v>
      </c>
      <c r="AA291">
        <v>542761</v>
      </c>
      <c r="AB291" s="29">
        <v>39959</v>
      </c>
      <c r="AC291" t="s">
        <v>1283</v>
      </c>
      <c r="AD291">
        <v>1</v>
      </c>
      <c r="AE291" s="56">
        <v>-30.185873590759343</v>
      </c>
      <c r="AF291" s="56">
        <v>-4.1134987536338707</v>
      </c>
      <c r="AG291" s="56">
        <f t="shared" si="156"/>
        <v>2.7221164383116232</v>
      </c>
      <c r="AH291" s="60">
        <v>31.184618915662654</v>
      </c>
      <c r="AI291" s="60">
        <v>-26.065229377799881</v>
      </c>
      <c r="AJ291" s="60">
        <v>8.3016416871444108</v>
      </c>
      <c r="AK291" s="60">
        <v>8.700937513169043</v>
      </c>
      <c r="AL291">
        <v>35.391608325500002</v>
      </c>
      <c r="AM291">
        <v>-99.881936841200002</v>
      </c>
      <c r="AN291" t="s">
        <v>2932</v>
      </c>
      <c r="AO291" t="s">
        <v>2381</v>
      </c>
      <c r="AP291">
        <v>1275.06532047</v>
      </c>
      <c r="AQ291" t="s">
        <v>2382</v>
      </c>
      <c r="AR291" s="32"/>
      <c r="AS291" s="32"/>
      <c r="AT291" s="32"/>
    </row>
    <row r="292" spans="1:51" ht="15.6">
      <c r="A292">
        <v>15205</v>
      </c>
      <c r="B292">
        <v>543681</v>
      </c>
      <c r="C292" s="29">
        <v>39980</v>
      </c>
      <c r="D292" t="s">
        <v>1853</v>
      </c>
      <c r="E292">
        <v>2</v>
      </c>
      <c r="F292" s="56">
        <v>-29.841442506648665</v>
      </c>
      <c r="G292" s="56">
        <v>-5.5423476585206854</v>
      </c>
      <c r="H292" s="56">
        <f t="shared" si="148"/>
        <v>14.497338761516819</v>
      </c>
      <c r="I292" s="60">
        <v>34.121077774216062</v>
      </c>
      <c r="J292" s="60">
        <v>-26.791117853975067</v>
      </c>
      <c r="K292" s="60">
        <v>9.4856950737006933</v>
      </c>
      <c r="L292" s="60">
        <v>4.8584597672837093</v>
      </c>
      <c r="M292">
        <v>34.742623768500003</v>
      </c>
      <c r="N292">
        <v>-83.236976245400001</v>
      </c>
      <c r="O292" t="s">
        <v>2954</v>
      </c>
      <c r="P292" t="s">
        <v>2381</v>
      </c>
      <c r="Q292">
        <v>3638.99166517</v>
      </c>
      <c r="R292" t="s">
        <v>2382</v>
      </c>
      <c r="S292" s="32">
        <f>VAR(F291:F292)</f>
        <v>1.9607990512808906</v>
      </c>
      <c r="T292" s="32">
        <f>VAR(G291:G292)</f>
        <v>3.4049918671225844E-2</v>
      </c>
      <c r="U292" s="32">
        <f>VAR(H291:H292)</f>
        <v>5.7644928963100101E-3</v>
      </c>
      <c r="V292">
        <f>VAR(J291:J292)</f>
        <v>0.32766655375190334</v>
      </c>
      <c r="W292">
        <f>VAR(L291:L292)</f>
        <v>0.28776788077913568</v>
      </c>
      <c r="Z292">
        <v>14419</v>
      </c>
      <c r="AA292">
        <v>550511</v>
      </c>
      <c r="AB292" s="29">
        <v>40014</v>
      </c>
      <c r="AC292" t="s">
        <v>1283</v>
      </c>
      <c r="AD292">
        <v>2</v>
      </c>
      <c r="AE292" s="56">
        <v>-30.596165524546837</v>
      </c>
      <c r="AF292" s="56">
        <v>-4.7102076838973312</v>
      </c>
      <c r="AG292" s="56">
        <f t="shared" si="156"/>
        <v>7.0854959466318128</v>
      </c>
      <c r="AH292" s="58">
        <v>45.064558970760764</v>
      </c>
      <c r="AI292" s="58">
        <v>-25.16387073031202</v>
      </c>
      <c r="AJ292" s="58">
        <v>10.762404509432445</v>
      </c>
      <c r="AK292" s="58">
        <v>9.3538028488887601</v>
      </c>
      <c r="AL292">
        <v>35.391608325500002</v>
      </c>
      <c r="AM292">
        <v>-99.881936841200002</v>
      </c>
      <c r="AN292" t="s">
        <v>2932</v>
      </c>
      <c r="AO292" t="s">
        <v>2381</v>
      </c>
      <c r="AP292">
        <v>1275.06532047</v>
      </c>
      <c r="AQ292" t="s">
        <v>2382</v>
      </c>
      <c r="AR292" s="32">
        <f>VAR(AE291:AE292)</f>
        <v>8.4169735465540851E-2</v>
      </c>
      <c r="AS292" s="32">
        <f t="shared" ref="AS292:AT292" si="164">VAR(AF291:AF292)</f>
        <v>0.17803077372808168</v>
      </c>
      <c r="AT292" s="32">
        <f t="shared" si="164"/>
        <v>9.5195403668142689</v>
      </c>
      <c r="AU292" s="28">
        <f>VAR(AI291:AI292)</f>
        <v>0.40622370570057281</v>
      </c>
      <c r="AV292" s="28">
        <f>VAR(AK291:AK292)</f>
        <v>0.21311657329220951</v>
      </c>
    </row>
    <row r="293" spans="1:51" s="28" customFormat="1" ht="15.6">
      <c r="A293" s="28">
        <v>15207</v>
      </c>
      <c r="B293" s="28">
        <v>551951</v>
      </c>
      <c r="C293" s="46">
        <v>39980</v>
      </c>
      <c r="D293" s="28" t="s">
        <v>1752</v>
      </c>
      <c r="E293" s="28">
        <v>2</v>
      </c>
      <c r="F293" s="47">
        <v>-13.95500227028068</v>
      </c>
      <c r="G293" s="47">
        <v>-2.843852508786826</v>
      </c>
      <c r="H293" s="47">
        <f t="shared" si="148"/>
        <v>8.7958178000139284</v>
      </c>
      <c r="I293" s="50">
        <v>44.1338292589747</v>
      </c>
      <c r="J293" s="50">
        <v>-26.485396688011193</v>
      </c>
      <c r="K293" s="50">
        <v>11.822845394526071</v>
      </c>
      <c r="L293" s="50">
        <v>5.6126797314833263</v>
      </c>
      <c r="M293" s="28">
        <v>33.883907209299998</v>
      </c>
      <c r="N293" s="28">
        <v>-78.784741181499996</v>
      </c>
      <c r="O293" s="28" t="s">
        <v>2955</v>
      </c>
      <c r="P293" s="28" t="s">
        <v>2421</v>
      </c>
      <c r="Q293" s="28">
        <v>308.10599797899999</v>
      </c>
      <c r="R293" s="28" t="s">
        <v>2394</v>
      </c>
      <c r="Z293" s="28">
        <v>14384</v>
      </c>
      <c r="AA293" s="28">
        <v>546611</v>
      </c>
      <c r="AB293" s="46">
        <v>39979</v>
      </c>
      <c r="AC293" s="28" t="s">
        <v>1288</v>
      </c>
      <c r="AD293" s="28">
        <v>1</v>
      </c>
      <c r="AE293" s="47">
        <v>-13.56857618103021</v>
      </c>
      <c r="AF293" s="47">
        <v>-1.3288528009059626</v>
      </c>
      <c r="AG293" s="47">
        <f t="shared" si="156"/>
        <v>-2.937753773782509</v>
      </c>
      <c r="AH293" s="50">
        <v>39.816980420173465</v>
      </c>
      <c r="AI293" s="50">
        <v>-21.823678562367022</v>
      </c>
      <c r="AJ293" s="50">
        <v>11.332608098812646</v>
      </c>
      <c r="AK293" s="50">
        <v>8.0985694524550524</v>
      </c>
      <c r="AL293" s="28">
        <v>34.2119320539</v>
      </c>
      <c r="AM293" s="28">
        <v>-99.093523409900001</v>
      </c>
      <c r="AN293" s="28" t="s">
        <v>2933</v>
      </c>
      <c r="AO293" s="28" t="s">
        <v>2393</v>
      </c>
      <c r="AP293" s="28">
        <v>941.70259091599996</v>
      </c>
      <c r="AQ293" s="28" t="s">
        <v>2382</v>
      </c>
      <c r="AY293" s="46"/>
    </row>
    <row r="294" spans="1:51" s="28" customFormat="1" ht="15.6">
      <c r="A294" s="28">
        <v>15207</v>
      </c>
      <c r="B294" s="28">
        <v>551961</v>
      </c>
      <c r="C294" s="46">
        <v>39980</v>
      </c>
      <c r="D294" s="28" t="s">
        <v>1752</v>
      </c>
      <c r="E294" s="28">
        <v>2</v>
      </c>
      <c r="F294" s="47">
        <v>-15.221523327341908</v>
      </c>
      <c r="G294" s="47">
        <v>-2.8886276220343823</v>
      </c>
      <c r="H294" s="47">
        <f t="shared" si="148"/>
        <v>7.8874976489331505</v>
      </c>
      <c r="I294" s="48"/>
      <c r="J294" s="48"/>
      <c r="K294" s="48"/>
      <c r="L294" s="48"/>
      <c r="M294" s="28">
        <v>33.883907209299998</v>
      </c>
      <c r="N294" s="28">
        <v>-78.784741181499996</v>
      </c>
      <c r="O294" s="28" t="s">
        <v>2955</v>
      </c>
      <c r="P294" s="28" t="s">
        <v>2421</v>
      </c>
      <c r="Q294" s="28">
        <v>308.10599797899999</v>
      </c>
      <c r="R294" s="28" t="s">
        <v>2394</v>
      </c>
      <c r="S294" s="28">
        <f>VAR(F293:F294)</f>
        <v>0.80203779398974484</v>
      </c>
      <c r="T294" s="28">
        <f>VAR(G293:G294)</f>
        <v>1.0024053831657427E-3</v>
      </c>
      <c r="U294" s="28">
        <f>VAR(H293:H294)</f>
        <v>0.4125227484297036</v>
      </c>
      <c r="Z294" s="28">
        <v>14420</v>
      </c>
      <c r="AA294" s="28">
        <v>546081</v>
      </c>
      <c r="AB294" s="46">
        <v>40022</v>
      </c>
      <c r="AC294" s="28" t="s">
        <v>1288</v>
      </c>
      <c r="AD294" s="28">
        <v>2</v>
      </c>
      <c r="AE294" s="47">
        <v>-8.1177462073113897</v>
      </c>
      <c r="AF294" s="47">
        <v>-0.54155804038883792</v>
      </c>
      <c r="AG294" s="47">
        <f t="shared" si="156"/>
        <v>-3.7852818842006863</v>
      </c>
      <c r="AH294" s="50">
        <v>43.562718723530047</v>
      </c>
      <c r="AI294" s="50">
        <v>-21.967947520619038</v>
      </c>
      <c r="AJ294" s="50">
        <v>12.391053851967158</v>
      </c>
      <c r="AK294" s="50">
        <v>8.0348904349762034</v>
      </c>
      <c r="AL294" s="28">
        <v>34.2119320539</v>
      </c>
      <c r="AM294" s="28">
        <v>-99.093523409900001</v>
      </c>
      <c r="AN294" s="28" t="s">
        <v>2933</v>
      </c>
      <c r="AO294" s="28" t="s">
        <v>2393</v>
      </c>
      <c r="AP294" s="28">
        <v>941.70259091599996</v>
      </c>
      <c r="AQ294" s="28" t="s">
        <v>2382</v>
      </c>
      <c r="AR294" s="28">
        <f>VAR(AE293:AE294)</f>
        <v>14.855773701195716</v>
      </c>
      <c r="AS294" s="28">
        <f t="shared" ref="AS294:AT294" si="165">VAR(AF293:AF294)</f>
        <v>0.30991651996885827</v>
      </c>
      <c r="AT294" s="28">
        <f t="shared" si="165"/>
        <v>0.35915194897449965</v>
      </c>
      <c r="AU294" s="28">
        <f>VAR(AI293:AI294)</f>
        <v>1.0406766157561066E-2</v>
      </c>
      <c r="AV294" s="28">
        <f>VAR(AK293:AK294)</f>
        <v>2.0275086335357828E-3</v>
      </c>
      <c r="AY294" s="46"/>
    </row>
    <row r="295" spans="1:51" ht="15.6">
      <c r="A295">
        <v>15209</v>
      </c>
      <c r="B295">
        <v>545241</v>
      </c>
      <c r="C295" s="29">
        <v>39982</v>
      </c>
      <c r="D295" t="s">
        <v>1069</v>
      </c>
      <c r="E295">
        <v>2</v>
      </c>
      <c r="F295" s="56">
        <v>-27.765824475085541</v>
      </c>
      <c r="G295" s="56">
        <v>-4.9357121904916772</v>
      </c>
      <c r="H295" s="56">
        <f t="shared" si="148"/>
        <v>11.719873048847877</v>
      </c>
      <c r="I295" s="60">
        <v>43.142375678461534</v>
      </c>
      <c r="J295" s="60">
        <v>-28.150632822691755</v>
      </c>
      <c r="K295" s="60">
        <v>11.870002778016568</v>
      </c>
      <c r="L295" s="60">
        <v>10.008065441245426</v>
      </c>
      <c r="M295">
        <v>33.909094709500003</v>
      </c>
      <c r="N295">
        <v>-79.440299196200002</v>
      </c>
      <c r="O295" t="s">
        <v>2956</v>
      </c>
      <c r="P295" t="s">
        <v>2393</v>
      </c>
      <c r="Q295">
        <v>217.97748536500001</v>
      </c>
      <c r="R295" t="s">
        <v>2394</v>
      </c>
      <c r="Z295">
        <v>13062</v>
      </c>
      <c r="AA295">
        <v>522001</v>
      </c>
      <c r="AB295" s="29">
        <v>39644</v>
      </c>
      <c r="AC295" t="s">
        <v>1361</v>
      </c>
      <c r="AD295">
        <v>1</v>
      </c>
      <c r="AE295" s="56">
        <v>-25.605414968175921</v>
      </c>
      <c r="AF295" s="56">
        <v>-3.288215403244569</v>
      </c>
      <c r="AG295" s="56">
        <f t="shared" si="156"/>
        <v>0.70030825778063033</v>
      </c>
      <c r="AH295" s="57"/>
      <c r="AI295" s="57"/>
      <c r="AJ295" s="57"/>
      <c r="AK295" s="57"/>
      <c r="AL295">
        <v>35.046847041699998</v>
      </c>
      <c r="AM295">
        <v>-98.308252082899998</v>
      </c>
      <c r="AN295" t="s">
        <v>2934</v>
      </c>
      <c r="AO295" t="s">
        <v>2421</v>
      </c>
      <c r="AP295">
        <v>941.70259091599996</v>
      </c>
      <c r="AQ295" t="s">
        <v>2394</v>
      </c>
      <c r="AR295" s="32"/>
      <c r="AS295" s="32"/>
      <c r="AT295" s="32"/>
    </row>
    <row r="296" spans="1:51" ht="15.6">
      <c r="A296">
        <v>15209</v>
      </c>
      <c r="B296">
        <v>551291</v>
      </c>
      <c r="C296" s="29">
        <v>39982</v>
      </c>
      <c r="D296" t="s">
        <v>1069</v>
      </c>
      <c r="E296">
        <v>2</v>
      </c>
      <c r="F296" s="56">
        <v>-27.691585341647212</v>
      </c>
      <c r="G296" s="56">
        <v>-4.8723841049039818</v>
      </c>
      <c r="H296" s="56">
        <f t="shared" si="148"/>
        <v>11.287487497584642</v>
      </c>
      <c r="I296" s="60">
        <v>42.048339798908486</v>
      </c>
      <c r="J296" s="60">
        <v>-28.061822845818178</v>
      </c>
      <c r="K296" s="60">
        <v>11.108807023334441</v>
      </c>
      <c r="L296" s="60">
        <v>9.0077461678748296</v>
      </c>
      <c r="M296">
        <v>33.909094709500003</v>
      </c>
      <c r="N296">
        <v>-79.440299196200002</v>
      </c>
      <c r="O296" t="s">
        <v>2956</v>
      </c>
      <c r="P296" t="s">
        <v>2393</v>
      </c>
      <c r="Q296">
        <v>217.97748536500001</v>
      </c>
      <c r="R296" t="s">
        <v>2394</v>
      </c>
      <c r="S296" s="32">
        <f>VAR(F295:F296)</f>
        <v>2.7557244668370258E-3</v>
      </c>
      <c r="T296" s="32">
        <f>VAR(G295:G296)</f>
        <v>2.0052232121012385E-3</v>
      </c>
      <c r="U296" s="32">
        <f>VAR(H295:H296)</f>
        <v>9.3478632470605463E-2</v>
      </c>
      <c r="V296">
        <f>VAR(J295:J296)</f>
        <v>3.943605996142646E-3</v>
      </c>
      <c r="W296">
        <f>VAR(L295:L296)</f>
        <v>0.50031932433833914</v>
      </c>
      <c r="Z296">
        <v>13158</v>
      </c>
      <c r="AA296">
        <v>522011</v>
      </c>
      <c r="AB296" s="29">
        <v>39694</v>
      </c>
      <c r="AC296" t="s">
        <v>1361</v>
      </c>
      <c r="AD296">
        <v>2</v>
      </c>
      <c r="AE296" s="56">
        <v>-24.609049959042121</v>
      </c>
      <c r="AF296" s="56">
        <v>-3.2718751582328509</v>
      </c>
      <c r="AG296" s="56">
        <f t="shared" si="156"/>
        <v>1.5659513068206863</v>
      </c>
      <c r="AH296" s="60">
        <v>35.385319030966727</v>
      </c>
      <c r="AI296" s="60">
        <v>-27.341768057608942</v>
      </c>
      <c r="AJ296" s="60">
        <v>8.4043982380778992</v>
      </c>
      <c r="AK296" s="60">
        <v>12.137982689012404</v>
      </c>
      <c r="AL296">
        <v>35.046847041699998</v>
      </c>
      <c r="AM296">
        <v>-98.308252082899998</v>
      </c>
      <c r="AN296" t="s">
        <v>2934</v>
      </c>
      <c r="AO296" t="s">
        <v>2421</v>
      </c>
      <c r="AP296">
        <v>941.70259091599996</v>
      </c>
      <c r="AQ296" t="s">
        <v>2394</v>
      </c>
      <c r="AR296" s="32">
        <f>VAR(AE295:AE296)</f>
        <v>0.49637161571309901</v>
      </c>
      <c r="AS296" s="32">
        <f t="shared" ref="AS296:AT296" si="166">VAR(AF295:AF296)</f>
        <v>1.3350180352148826E-4</v>
      </c>
      <c r="AT296" s="32">
        <f t="shared" si="166"/>
        <v>0.37466894417568231</v>
      </c>
    </row>
    <row r="297" spans="1:51" s="28" customFormat="1" ht="15.6">
      <c r="A297" s="28">
        <v>15213</v>
      </c>
      <c r="B297" s="28">
        <v>534161</v>
      </c>
      <c r="C297" s="46">
        <v>39978</v>
      </c>
      <c r="D297" s="28" t="s">
        <v>1620</v>
      </c>
      <c r="E297" s="28">
        <v>2</v>
      </c>
      <c r="F297" s="47">
        <v>-18.916793966415174</v>
      </c>
      <c r="G297" s="47">
        <v>-3.5951330535357222</v>
      </c>
      <c r="H297" s="47">
        <f t="shared" si="148"/>
        <v>9.8442704618706038</v>
      </c>
      <c r="I297" s="50">
        <v>40.098591534464333</v>
      </c>
      <c r="J297" s="50">
        <v>-29.581290159596723</v>
      </c>
      <c r="K297" s="50">
        <v>10.700273080659533</v>
      </c>
      <c r="L297" s="50">
        <v>5.7039210414811539</v>
      </c>
      <c r="M297" s="28">
        <v>33.823624606099997</v>
      </c>
      <c r="N297" s="28">
        <v>-80.068031097299993</v>
      </c>
      <c r="O297" s="28" t="s">
        <v>2957</v>
      </c>
      <c r="P297" s="28" t="s">
        <v>2381</v>
      </c>
      <c r="Q297" s="28">
        <v>12970.8863845</v>
      </c>
      <c r="R297" s="28" t="s">
        <v>2382</v>
      </c>
      <c r="Y297" s="49"/>
      <c r="Z297" s="28">
        <v>11021</v>
      </c>
      <c r="AA297" s="28">
        <v>528381</v>
      </c>
      <c r="AB297" s="46">
        <v>39672</v>
      </c>
      <c r="AC297" s="28" t="s">
        <v>1353</v>
      </c>
      <c r="AD297" s="28">
        <v>1</v>
      </c>
      <c r="AE297" s="47">
        <v>-73.857026890548596</v>
      </c>
      <c r="AF297" s="47">
        <v>-10.679934857928989</v>
      </c>
      <c r="AG297" s="47">
        <f t="shared" si="156"/>
        <v>11.58245197288332</v>
      </c>
      <c r="AH297" s="59">
        <v>43.209471214020851</v>
      </c>
      <c r="AI297" s="59">
        <v>-18.762284654712897</v>
      </c>
      <c r="AJ297" s="59">
        <v>12.235066259813719</v>
      </c>
      <c r="AK297" s="59">
        <v>5.554577001769883</v>
      </c>
      <c r="AL297" s="28">
        <v>44.490709337600002</v>
      </c>
      <c r="AM297" s="28">
        <v>-122.813715436</v>
      </c>
      <c r="AN297" s="28" t="s">
        <v>2936</v>
      </c>
      <c r="AO297" s="28" t="s">
        <v>2410</v>
      </c>
      <c r="AP297" s="28">
        <v>301.91680686699999</v>
      </c>
      <c r="AQ297" s="28" t="s">
        <v>2394</v>
      </c>
      <c r="AY297" s="46"/>
    </row>
    <row r="298" spans="1:51" s="28" customFormat="1" ht="15.6">
      <c r="A298" s="28">
        <v>15213</v>
      </c>
      <c r="B298" s="28">
        <v>543811</v>
      </c>
      <c r="C298" s="46">
        <v>39978</v>
      </c>
      <c r="D298" s="28" t="s">
        <v>1620</v>
      </c>
      <c r="E298" s="28">
        <v>2</v>
      </c>
      <c r="F298" s="47">
        <v>-18.977956377690433</v>
      </c>
      <c r="G298" s="47">
        <v>-3.6538540363208285</v>
      </c>
      <c r="H298" s="47">
        <f t="shared" si="148"/>
        <v>10.252875912876195</v>
      </c>
      <c r="I298" s="50">
        <v>30.774352204929549</v>
      </c>
      <c r="J298" s="50">
        <v>-28.598182908955174</v>
      </c>
      <c r="K298" s="50">
        <v>7.786650455649343</v>
      </c>
      <c r="L298" s="50">
        <v>6.3679913034553728</v>
      </c>
      <c r="M298" s="28">
        <v>33.823624606099997</v>
      </c>
      <c r="N298" s="28">
        <v>-80.068031097299993</v>
      </c>
      <c r="O298" s="28" t="s">
        <v>2957</v>
      </c>
      <c r="P298" s="28" t="s">
        <v>2381</v>
      </c>
      <c r="Q298" s="28">
        <v>12970.8863845</v>
      </c>
      <c r="R298" s="28" t="s">
        <v>2382</v>
      </c>
      <c r="S298" s="28">
        <f>VAR(F297:F298)</f>
        <v>1.8704202765019448E-3</v>
      </c>
      <c r="T298" s="28">
        <f>VAR(G297:G298)</f>
        <v>1.7240769096243747E-3</v>
      </c>
      <c r="U298" s="28">
        <f>VAR(H297:H298)</f>
        <v>8.3479207295741473E-2</v>
      </c>
      <c r="V298">
        <f>VAR(J297:J298)</f>
        <v>0.48324993313199255</v>
      </c>
      <c r="W298">
        <f>VAR(L297:L298)</f>
        <v>0.22049465641925386</v>
      </c>
      <c r="Y298" s="49"/>
      <c r="Z298" s="28">
        <v>11022</v>
      </c>
      <c r="AA298" s="28">
        <v>529561</v>
      </c>
      <c r="AB298" s="46">
        <v>39708</v>
      </c>
      <c r="AC298" s="28" t="s">
        <v>1353</v>
      </c>
      <c r="AD298" s="28">
        <v>2</v>
      </c>
      <c r="AE298" s="47">
        <v>-73.748197472270689</v>
      </c>
      <c r="AF298" s="47">
        <v>-10.544445127703213</v>
      </c>
      <c r="AG298" s="47">
        <f t="shared" si="156"/>
        <v>10.607363549355014</v>
      </c>
      <c r="AH298" s="59">
        <v>40.475510685247251</v>
      </c>
      <c r="AI298" s="59">
        <v>-23.547169508175394</v>
      </c>
      <c r="AJ298" s="59">
        <v>10.794607427776654</v>
      </c>
      <c r="AK298" s="59">
        <v>6.5821713705143781</v>
      </c>
      <c r="AL298" s="28">
        <v>44.490709337600002</v>
      </c>
      <c r="AM298" s="28">
        <v>-122.813715436</v>
      </c>
      <c r="AN298" s="28" t="s">
        <v>2936</v>
      </c>
      <c r="AO298" s="28" t="s">
        <v>2410</v>
      </c>
      <c r="AP298" s="28">
        <v>301.91680686699999</v>
      </c>
      <c r="AQ298" s="28" t="s">
        <v>2394</v>
      </c>
      <c r="AR298" s="28">
        <f>VAR(AE297:AE298)</f>
        <v>5.9219211413537752E-3</v>
      </c>
      <c r="AS298" s="28">
        <f t="shared" ref="AS298:AT298" si="167">VAR(AF297:AF298)</f>
        <v>9.1787334983268448E-3</v>
      </c>
      <c r="AT298" s="28">
        <f t="shared" si="167"/>
        <v>0.47539871684945784</v>
      </c>
      <c r="AU298" s="28">
        <f>VAR(AI297:AI298)</f>
        <v>11.447561530447615</v>
      </c>
      <c r="AV298" s="28">
        <f>VAR(AK297:AK298)</f>
        <v>0.52797509333769865</v>
      </c>
      <c r="AY298" s="46"/>
    </row>
    <row r="299" spans="1:51" ht="15.6">
      <c r="A299">
        <v>11879</v>
      </c>
      <c r="B299">
        <v>522661</v>
      </c>
      <c r="C299" s="29">
        <v>39707</v>
      </c>
      <c r="D299" t="s">
        <v>1714</v>
      </c>
      <c r="E299">
        <v>2</v>
      </c>
      <c r="F299" s="56">
        <v>-32.508829351858765</v>
      </c>
      <c r="G299" s="56">
        <v>-1.5445520670277491</v>
      </c>
      <c r="H299" s="56">
        <f t="shared" si="148"/>
        <v>-20.152412815636772</v>
      </c>
      <c r="I299" s="58">
        <v>30.970502212844753</v>
      </c>
      <c r="J299" s="58">
        <v>-25.549701416172436</v>
      </c>
      <c r="K299" s="58">
        <v>8.470073035666065</v>
      </c>
      <c r="L299" s="58">
        <v>8.5779646267271943</v>
      </c>
      <c r="M299">
        <v>43.413495957800002</v>
      </c>
      <c r="N299">
        <v>-98.877864330099996</v>
      </c>
      <c r="O299" t="s">
        <v>2958</v>
      </c>
      <c r="P299" t="s">
        <v>2405</v>
      </c>
      <c r="Q299">
        <v>238.754951449</v>
      </c>
      <c r="R299" t="s">
        <v>2382</v>
      </c>
      <c r="Y299" s="1"/>
      <c r="Z299">
        <v>15593</v>
      </c>
      <c r="AA299">
        <v>542481</v>
      </c>
      <c r="AB299" s="29">
        <v>40022</v>
      </c>
      <c r="AC299" t="s">
        <v>2937</v>
      </c>
      <c r="AD299">
        <v>1</v>
      </c>
      <c r="AE299" s="56">
        <v>-86.428178406045518</v>
      </c>
      <c r="AF299" s="56">
        <v>-12.224908027259952</v>
      </c>
      <c r="AG299" s="56">
        <f t="shared" si="156"/>
        <v>11.371085812034096</v>
      </c>
      <c r="AH299" s="57"/>
      <c r="AI299" s="57"/>
      <c r="AJ299" s="57"/>
      <c r="AK299" s="57"/>
      <c r="AL299">
        <v>45.211772657700003</v>
      </c>
      <c r="AM299">
        <v>-121.847144626</v>
      </c>
      <c r="AN299" t="s">
        <v>2938</v>
      </c>
      <c r="AO299" t="s">
        <v>2388</v>
      </c>
      <c r="AP299">
        <v>5956.9215448699997</v>
      </c>
      <c r="AQ299" t="s">
        <v>2382</v>
      </c>
      <c r="AR299" s="32"/>
      <c r="AS299" s="32"/>
      <c r="AT299" s="32"/>
    </row>
    <row r="300" spans="1:51" ht="15.6">
      <c r="A300">
        <v>11879</v>
      </c>
      <c r="B300">
        <v>530111</v>
      </c>
      <c r="C300" s="29">
        <v>39707</v>
      </c>
      <c r="D300" t="s">
        <v>1714</v>
      </c>
      <c r="E300">
        <v>2</v>
      </c>
      <c r="F300" s="56">
        <v>-32.442708958078875</v>
      </c>
      <c r="G300" s="56">
        <v>-1.5984453602800874</v>
      </c>
      <c r="H300" s="56">
        <f t="shared" si="148"/>
        <v>-19.655146075838175</v>
      </c>
      <c r="I300" s="58">
        <v>10.503037689554024</v>
      </c>
      <c r="J300" s="58">
        <v>-26.94219852007021</v>
      </c>
      <c r="K300" s="58">
        <v>2.9181165100779096</v>
      </c>
      <c r="L300" s="58">
        <v>11.954635467558628</v>
      </c>
      <c r="M300">
        <v>43.413495957800002</v>
      </c>
      <c r="N300">
        <v>-98.877864330099996</v>
      </c>
      <c r="O300" t="s">
        <v>2958</v>
      </c>
      <c r="P300" t="s">
        <v>2405</v>
      </c>
      <c r="Q300">
        <v>238.754951449</v>
      </c>
      <c r="R300" t="s">
        <v>2382</v>
      </c>
      <c r="S300" s="32">
        <f>VAR(F299:F300)</f>
        <v>2.1859532368038717E-3</v>
      </c>
      <c r="T300" s="32">
        <f>VAR(G299:G300)</f>
        <v>1.452243528791271E-3</v>
      </c>
      <c r="U300" s="32">
        <f>VAR(H299:H300)</f>
        <v>0.12363710525496291</v>
      </c>
      <c r="V300">
        <f>VAR(J299:J300)</f>
        <v>0.96952409218184465</v>
      </c>
      <c r="W300">
        <f>VAR(L299:L300)</f>
        <v>5.7009529836606418</v>
      </c>
      <c r="Y300" s="1"/>
      <c r="Z300">
        <v>15594</v>
      </c>
      <c r="AA300">
        <v>524921</v>
      </c>
      <c r="AB300" s="29">
        <v>40057</v>
      </c>
      <c r="AC300" t="s">
        <v>2937</v>
      </c>
      <c r="AD300">
        <v>2</v>
      </c>
      <c r="AE300" s="56">
        <v>-86.607524603990655</v>
      </c>
      <c r="AF300" s="56">
        <v>-12.045506140592373</v>
      </c>
      <c r="AG300" s="56">
        <f t="shared" si="156"/>
        <v>9.7565245207483287</v>
      </c>
      <c r="AH300" s="57"/>
      <c r="AI300" s="57"/>
      <c r="AJ300" s="57"/>
      <c r="AK300" s="57"/>
      <c r="AL300">
        <v>45.211772657700003</v>
      </c>
      <c r="AM300">
        <v>-121.847144626</v>
      </c>
      <c r="AN300" t="s">
        <v>2938</v>
      </c>
      <c r="AO300" t="s">
        <v>2388</v>
      </c>
      <c r="AP300">
        <v>5956.9215448699997</v>
      </c>
      <c r="AQ300" t="s">
        <v>2382</v>
      </c>
      <c r="AR300" s="32">
        <f>VAR(AE299:AE300)</f>
        <v>1.6082529358688043E-2</v>
      </c>
      <c r="AS300" s="32">
        <f t="shared" ref="AS300:AT300" si="168">VAR(AF299:AF300)</f>
        <v>1.60925184699434E-2</v>
      </c>
      <c r="AT300" s="32">
        <f t="shared" si="168"/>
        <v>1.3034040816591821</v>
      </c>
    </row>
    <row r="301" spans="1:51" s="28" customFormat="1" ht="15.6">
      <c r="A301" s="28">
        <v>11883</v>
      </c>
      <c r="B301" s="28">
        <v>528741</v>
      </c>
      <c r="C301" s="46">
        <v>39658</v>
      </c>
      <c r="D301" s="28" t="s">
        <v>2959</v>
      </c>
      <c r="E301" s="28">
        <v>1</v>
      </c>
      <c r="F301" s="47">
        <v>-32.212171249781903</v>
      </c>
      <c r="G301" s="47">
        <v>-3.6572144371323221</v>
      </c>
      <c r="H301" s="47">
        <f t="shared" si="148"/>
        <v>-2.9544557527233266</v>
      </c>
      <c r="I301" s="48"/>
      <c r="J301" s="48"/>
      <c r="K301" s="48"/>
      <c r="L301" s="48"/>
      <c r="M301" s="28">
        <v>43.287023298500003</v>
      </c>
      <c r="N301" s="28">
        <v>-102.81746192200001</v>
      </c>
      <c r="O301" s="28" t="s">
        <v>2415</v>
      </c>
      <c r="P301" s="28" t="s">
        <v>2421</v>
      </c>
      <c r="Q301" s="28">
        <v>573.01188355099998</v>
      </c>
      <c r="R301" s="28" t="s">
        <v>2382</v>
      </c>
      <c r="Y301" s="49"/>
      <c r="Z301" s="28">
        <v>15604</v>
      </c>
      <c r="AA301" s="28">
        <v>541251</v>
      </c>
      <c r="AB301" s="46">
        <v>40021</v>
      </c>
      <c r="AC301" s="28" t="s">
        <v>1960</v>
      </c>
      <c r="AD301" s="28">
        <v>1</v>
      </c>
      <c r="AE301" s="47">
        <v>-64.866245077141926</v>
      </c>
      <c r="AF301" s="47">
        <v>-9.3032063885346563</v>
      </c>
      <c r="AG301" s="47">
        <f t="shared" si="156"/>
        <v>9.5594060311353246</v>
      </c>
      <c r="AH301" s="59">
        <v>43.301471963493917</v>
      </c>
      <c r="AI301" s="59">
        <v>-27.580454677847531</v>
      </c>
      <c r="AJ301" s="59">
        <v>12.631989107607843</v>
      </c>
      <c r="AK301" s="59">
        <v>8.9107345272373273</v>
      </c>
      <c r="AL301" s="28">
        <v>45.484778196299999</v>
      </c>
      <c r="AM301" s="28">
        <v>-122.95993502499999</v>
      </c>
      <c r="AN301" s="28" t="s">
        <v>2939</v>
      </c>
      <c r="AO301" s="28" t="s">
        <v>2410</v>
      </c>
      <c r="AP301" s="28">
        <v>301.91680686699999</v>
      </c>
      <c r="AQ301" s="28" t="s">
        <v>2394</v>
      </c>
      <c r="AY301" s="46"/>
    </row>
    <row r="302" spans="1:51" s="28" customFormat="1" ht="15.6">
      <c r="A302" s="28">
        <v>11883</v>
      </c>
      <c r="B302" s="28">
        <v>533661</v>
      </c>
      <c r="C302" s="46">
        <v>39658</v>
      </c>
      <c r="D302" s="28" t="s">
        <v>2959</v>
      </c>
      <c r="E302" s="28">
        <v>1</v>
      </c>
      <c r="F302" s="47">
        <v>-32.417337238845363</v>
      </c>
      <c r="G302" s="47">
        <v>-3.8527878916813081</v>
      </c>
      <c r="H302" s="47">
        <f t="shared" si="148"/>
        <v>-1.5950341053948982</v>
      </c>
      <c r="I302" s="48"/>
      <c r="J302" s="48"/>
      <c r="K302" s="48"/>
      <c r="L302" s="48"/>
      <c r="M302" s="28">
        <v>43.287023298500003</v>
      </c>
      <c r="N302" s="28">
        <v>-102.81746192200001</v>
      </c>
      <c r="O302" s="28" t="s">
        <v>2415</v>
      </c>
      <c r="P302" s="28" t="s">
        <v>2421</v>
      </c>
      <c r="Q302" s="28">
        <v>573.01188355099998</v>
      </c>
      <c r="R302" s="28" t="s">
        <v>2382</v>
      </c>
      <c r="S302" s="28">
        <f>VAR(F301:F302)</f>
        <v>2.1046541534193816E-2</v>
      </c>
      <c r="T302" s="28">
        <f>VAR(G301:G302)</f>
        <v>1.9124488062112147E-2</v>
      </c>
      <c r="U302" s="28">
        <f>VAR(H301:H302)</f>
        <v>0.92401360761256868</v>
      </c>
      <c r="Y302" s="49"/>
      <c r="Z302" s="28">
        <v>15605</v>
      </c>
      <c r="AA302" s="28">
        <v>544841</v>
      </c>
      <c r="AB302" s="46">
        <v>40056</v>
      </c>
      <c r="AC302" s="28" t="s">
        <v>1960</v>
      </c>
      <c r="AD302" s="28">
        <v>2</v>
      </c>
      <c r="AE302" s="47">
        <v>-65.604839286886616</v>
      </c>
      <c r="AF302" s="47">
        <v>-9.2120690349066781</v>
      </c>
      <c r="AG302" s="47">
        <f t="shared" si="156"/>
        <v>8.0917129923668085</v>
      </c>
      <c r="AH302" s="59">
        <v>40.597353085860817</v>
      </c>
      <c r="AI302" s="59">
        <v>-31.187386449797323</v>
      </c>
      <c r="AJ302" s="59">
        <v>11.486690529277679</v>
      </c>
      <c r="AK302" s="59">
        <v>7.7192957425019069</v>
      </c>
      <c r="AL302" s="28">
        <v>45.484778196299999</v>
      </c>
      <c r="AM302" s="28">
        <v>-122.95993502499999</v>
      </c>
      <c r="AN302" s="28" t="s">
        <v>2939</v>
      </c>
      <c r="AO302" s="28" t="s">
        <v>2410</v>
      </c>
      <c r="AP302" s="28">
        <v>301.91680686699999</v>
      </c>
      <c r="AQ302" s="28" t="s">
        <v>2394</v>
      </c>
      <c r="AR302" s="28">
        <f>VAR(AE301:AE302)</f>
        <v>0.27276070333419161</v>
      </c>
      <c r="AS302" s="28">
        <f t="shared" ref="AS302:AT302" si="169">VAR(AF301:AF302)</f>
        <v>4.1530086131555807E-3</v>
      </c>
      <c r="AT302" s="28">
        <f t="shared" si="169"/>
        <v>1.0770614280247803</v>
      </c>
      <c r="AU302" s="28">
        <f>VAR(AI301:AI302)</f>
        <v>6.5049784037504352</v>
      </c>
      <c r="AV302" s="28">
        <f>VAR(AK301:AK302)</f>
        <v>0.70976318888590773</v>
      </c>
      <c r="AY302" s="46"/>
    </row>
    <row r="303" spans="1:51" ht="15.6">
      <c r="A303">
        <v>14787</v>
      </c>
      <c r="B303">
        <v>544381</v>
      </c>
      <c r="C303" s="29">
        <v>40001</v>
      </c>
      <c r="D303" t="s">
        <v>1621</v>
      </c>
      <c r="E303">
        <v>1</v>
      </c>
      <c r="F303" s="56">
        <v>-103.73548771654396</v>
      </c>
      <c r="G303" s="56">
        <v>-13.512204283971373</v>
      </c>
      <c r="H303" s="56">
        <f t="shared" si="148"/>
        <v>4.362146555227028</v>
      </c>
      <c r="I303" s="58">
        <v>45.091444387568764</v>
      </c>
      <c r="J303" s="58">
        <v>-28.467435699497756</v>
      </c>
      <c r="K303" s="58">
        <v>11.390941185749773</v>
      </c>
      <c r="L303" s="58">
        <v>12.81297426733979</v>
      </c>
      <c r="M303">
        <v>44.474075908300001</v>
      </c>
      <c r="N303">
        <v>-103.22005976200001</v>
      </c>
      <c r="O303" t="s">
        <v>2960</v>
      </c>
      <c r="P303" t="s">
        <v>2399</v>
      </c>
      <c r="Q303">
        <v>573.01188355099998</v>
      </c>
      <c r="R303" t="s">
        <v>2382</v>
      </c>
      <c r="Y303" s="1"/>
      <c r="Z303">
        <v>11045</v>
      </c>
      <c r="AA303">
        <v>521741</v>
      </c>
      <c r="AB303" s="29">
        <v>39665</v>
      </c>
      <c r="AC303" t="s">
        <v>1740</v>
      </c>
      <c r="AD303">
        <v>1</v>
      </c>
      <c r="AE303" s="56">
        <v>-86.578507824094572</v>
      </c>
      <c r="AF303" s="56">
        <v>-12.481719328948742</v>
      </c>
      <c r="AG303" s="56">
        <f t="shared" si="156"/>
        <v>13.275246807495364</v>
      </c>
      <c r="AH303" s="58">
        <v>45.029745106286022</v>
      </c>
      <c r="AI303" s="58">
        <v>-17.576260636841582</v>
      </c>
      <c r="AJ303" s="58">
        <v>12.962407478573493</v>
      </c>
      <c r="AK303" s="58">
        <v>1.4341904106891645</v>
      </c>
      <c r="AL303">
        <v>44.146410927700003</v>
      </c>
      <c r="AM303">
        <v>-122.57704556100001</v>
      </c>
      <c r="AN303" t="s">
        <v>2940</v>
      </c>
      <c r="AO303" t="s">
        <v>2410</v>
      </c>
      <c r="AP303">
        <v>301.91680686699999</v>
      </c>
      <c r="AQ303" t="s">
        <v>2394</v>
      </c>
      <c r="AR303" s="32"/>
      <c r="AS303" s="32"/>
      <c r="AT303" s="32"/>
    </row>
    <row r="304" spans="1:51" ht="15.6">
      <c r="A304">
        <v>14787</v>
      </c>
      <c r="B304">
        <v>552091</v>
      </c>
      <c r="C304" s="29">
        <v>40001</v>
      </c>
      <c r="D304" t="s">
        <v>1621</v>
      </c>
      <c r="E304">
        <v>1</v>
      </c>
      <c r="F304" s="56">
        <v>-104.12152278046553</v>
      </c>
      <c r="G304" s="56">
        <v>-13.665690968400904</v>
      </c>
      <c r="H304" s="56">
        <f t="shared" si="148"/>
        <v>5.2040049667417065</v>
      </c>
      <c r="I304" s="58">
        <v>42.277399895513085</v>
      </c>
      <c r="J304" s="58">
        <v>-28.80432135180126</v>
      </c>
      <c r="K304" s="58">
        <v>11.007892318097422</v>
      </c>
      <c r="L304" s="58">
        <v>12.94521994296737</v>
      </c>
      <c r="M304">
        <v>44.474075908300001</v>
      </c>
      <c r="N304">
        <v>-103.22005976200001</v>
      </c>
      <c r="O304" t="s">
        <v>2960</v>
      </c>
      <c r="P304" t="s">
        <v>2399</v>
      </c>
      <c r="Q304">
        <v>573.01188355099998</v>
      </c>
      <c r="R304" t="s">
        <v>2382</v>
      </c>
      <c r="S304" s="32">
        <f>VAR(F303:F304)</f>
        <v>7.4511535288464603E-2</v>
      </c>
      <c r="T304" s="32">
        <f>VAR(G303:G304)</f>
        <v>1.1779081148585193E-2</v>
      </c>
      <c r="U304" s="32">
        <f>VAR(H303:H304)</f>
        <v>0.35436279251900893</v>
      </c>
      <c r="V304">
        <f>VAR(J303:J304)</f>
        <v>5.6745971363978756E-2</v>
      </c>
      <c r="W304">
        <f>VAR(L303:L304)</f>
        <v>8.7444593610975299E-3</v>
      </c>
      <c r="Y304" s="1"/>
      <c r="Z304">
        <v>11046</v>
      </c>
      <c r="AA304">
        <v>529681</v>
      </c>
      <c r="AB304" s="29">
        <v>39707</v>
      </c>
      <c r="AC304" t="s">
        <v>1740</v>
      </c>
      <c r="AD304">
        <v>2</v>
      </c>
      <c r="AE304" s="56">
        <v>-85.706419637756383</v>
      </c>
      <c r="AF304" s="56">
        <v>-12.174968653046051</v>
      </c>
      <c r="AG304" s="56">
        <f t="shared" si="156"/>
        <v>11.693329586612023</v>
      </c>
      <c r="AH304" s="58">
        <v>42.588192044962902</v>
      </c>
      <c r="AI304" s="58">
        <v>-22.997493254657059</v>
      </c>
      <c r="AJ304" s="58">
        <v>11.589773698903826</v>
      </c>
      <c r="AK304" s="58">
        <v>1.8527593468069534</v>
      </c>
      <c r="AL304">
        <v>44.146410927700003</v>
      </c>
      <c r="AM304">
        <v>-122.57704556100001</v>
      </c>
      <c r="AN304" t="s">
        <v>2940</v>
      </c>
      <c r="AO304" t="s">
        <v>2410</v>
      </c>
      <c r="AP304">
        <v>301.91680686699999</v>
      </c>
      <c r="AQ304" t="s">
        <v>2394</v>
      </c>
      <c r="AR304" s="32">
        <f>VAR(AE303:AE304)</f>
        <v>0.38026890237531596</v>
      </c>
      <c r="AS304" s="32">
        <f t="shared" ref="AS304:AT304" si="170">VAR(AF303:AF304)</f>
        <v>4.7047988583378955E-2</v>
      </c>
      <c r="AT304" s="32">
        <f t="shared" si="170"/>
        <v>1.2512310468636361</v>
      </c>
      <c r="AU304" s="28">
        <f>VAR(AI303:AI304)</f>
        <v>14.694881548233184</v>
      </c>
      <c r="AV304" s="28">
        <f>VAR(AK303:AK304)</f>
        <v>8.759997714138823E-2</v>
      </c>
    </row>
    <row r="305" spans="1:51" s="28" customFormat="1" ht="15.6">
      <c r="A305" s="28">
        <v>14807</v>
      </c>
      <c r="B305" s="28">
        <v>551451</v>
      </c>
      <c r="C305" s="46">
        <v>39989</v>
      </c>
      <c r="D305" s="28" t="s">
        <v>2961</v>
      </c>
      <c r="E305" s="28">
        <v>1</v>
      </c>
      <c r="F305" s="47">
        <v>-75.15087428880561</v>
      </c>
      <c r="G305" s="47">
        <v>-9.3128997910142761</v>
      </c>
      <c r="H305" s="47">
        <f t="shared" si="148"/>
        <v>-0.64767596069140154</v>
      </c>
      <c r="I305" s="59"/>
      <c r="J305" s="59"/>
      <c r="K305" s="59"/>
      <c r="L305" s="59"/>
      <c r="M305" s="28">
        <v>44.344783168799999</v>
      </c>
      <c r="N305" s="28">
        <v>-100.37126670400001</v>
      </c>
      <c r="O305" s="28" t="s">
        <v>2962</v>
      </c>
      <c r="P305" s="28" t="s">
        <v>2421</v>
      </c>
      <c r="Q305" s="28">
        <v>116.707060243</v>
      </c>
      <c r="R305" s="28" t="s">
        <v>2394</v>
      </c>
      <c r="Y305" s="49"/>
      <c r="Z305" s="28">
        <v>12406</v>
      </c>
      <c r="AA305" s="28">
        <v>530801</v>
      </c>
      <c r="AB305" s="46">
        <v>39678</v>
      </c>
      <c r="AC305" s="28" t="s">
        <v>2941</v>
      </c>
      <c r="AD305" s="28">
        <v>1</v>
      </c>
      <c r="AE305" s="47">
        <v>-56.428483852659639</v>
      </c>
      <c r="AF305" s="47">
        <v>-8.6168118294919207</v>
      </c>
      <c r="AG305" s="47">
        <f t="shared" si="156"/>
        <v>12.506010783275727</v>
      </c>
      <c r="AH305" s="59"/>
      <c r="AI305" s="59"/>
      <c r="AJ305" s="59"/>
      <c r="AK305" s="59"/>
      <c r="AL305" s="28">
        <v>41.862864491800003</v>
      </c>
      <c r="AM305" s="28">
        <v>-75.513406329000006</v>
      </c>
      <c r="AN305" s="28" t="s">
        <v>2942</v>
      </c>
      <c r="AO305" s="28" t="s">
        <v>2388</v>
      </c>
      <c r="AP305" s="28">
        <v>2362.7541953</v>
      </c>
      <c r="AQ305" s="28" t="s">
        <v>2382</v>
      </c>
      <c r="AY305" s="46"/>
    </row>
    <row r="306" spans="1:51" s="28" customFormat="1" ht="15.6">
      <c r="A306" s="28">
        <v>14807</v>
      </c>
      <c r="B306" s="28">
        <v>551991</v>
      </c>
      <c r="C306" s="46">
        <v>39989</v>
      </c>
      <c r="D306" s="28" t="s">
        <v>2961</v>
      </c>
      <c r="E306" s="28">
        <v>1</v>
      </c>
      <c r="F306" s="47">
        <v>-74.947443285876105</v>
      </c>
      <c r="G306" s="47">
        <v>-9.1616542670583954</v>
      </c>
      <c r="H306" s="47">
        <f t="shared" si="148"/>
        <v>-1.6542091494089419</v>
      </c>
      <c r="I306" s="59"/>
      <c r="J306" s="59"/>
      <c r="K306" s="59"/>
      <c r="L306" s="59"/>
      <c r="M306" s="28">
        <v>44.344783168799999</v>
      </c>
      <c r="N306" s="28">
        <v>-100.37126670400001</v>
      </c>
      <c r="O306" s="28" t="s">
        <v>2962</v>
      </c>
      <c r="P306" s="28" t="s">
        <v>2421</v>
      </c>
      <c r="Q306" s="28">
        <v>116.707060243</v>
      </c>
      <c r="R306" s="28" t="s">
        <v>2394</v>
      </c>
      <c r="S306" s="28">
        <f>VAR(F305:F306)</f>
        <v>2.0692086476452272E-2</v>
      </c>
      <c r="T306" s="28">
        <f>VAR(G305:G306)</f>
        <v>1.1437604258344451E-2</v>
      </c>
      <c r="U306" s="28">
        <f>VAR(H305:H306)</f>
        <v>0.50655452999494965</v>
      </c>
      <c r="Y306" s="49"/>
      <c r="Z306" s="28">
        <v>12407</v>
      </c>
      <c r="AA306" s="28">
        <v>524741</v>
      </c>
      <c r="AB306" s="46">
        <v>39714</v>
      </c>
      <c r="AC306" s="28" t="s">
        <v>2941</v>
      </c>
      <c r="AD306" s="28">
        <v>2</v>
      </c>
      <c r="AE306" s="47">
        <v>-56.678178855973037</v>
      </c>
      <c r="AF306" s="47">
        <v>-8.4070410294462636</v>
      </c>
      <c r="AG306" s="47">
        <f t="shared" si="156"/>
        <v>10.578149379597072</v>
      </c>
      <c r="AH306" s="59"/>
      <c r="AI306" s="59"/>
      <c r="AJ306" s="59"/>
      <c r="AK306" s="59"/>
      <c r="AL306" s="28">
        <v>41.862864491800003</v>
      </c>
      <c r="AM306" s="28">
        <v>-75.513406329000006</v>
      </c>
      <c r="AN306" s="28" t="s">
        <v>2942</v>
      </c>
      <c r="AO306" s="28" t="s">
        <v>2388</v>
      </c>
      <c r="AP306" s="28">
        <v>2362.7541953</v>
      </c>
      <c r="AQ306" s="28" t="s">
        <v>2382</v>
      </c>
      <c r="AR306" s="28">
        <f>VAR(AE305:AE306)</f>
        <v>3.1173797339839028E-2</v>
      </c>
      <c r="AS306" s="28">
        <f t="shared" ref="AS306:AT306" si="171">VAR(AF305:AF306)</f>
        <v>2.2001894275897521E-2</v>
      </c>
      <c r="AT306" s="28">
        <f t="shared" si="171"/>
        <v>1.8583247958969169</v>
      </c>
      <c r="AY306" s="46"/>
    </row>
    <row r="307" spans="1:51" ht="15.6">
      <c r="A307">
        <v>12467</v>
      </c>
      <c r="B307">
        <v>534921</v>
      </c>
      <c r="C307" s="29">
        <v>39726</v>
      </c>
      <c r="D307" t="s">
        <v>1879</v>
      </c>
      <c r="E307">
        <v>2</v>
      </c>
      <c r="F307" s="56">
        <v>-34.098163520389157</v>
      </c>
      <c r="G307" s="56">
        <v>-5.7292263569544977</v>
      </c>
      <c r="H307" s="56">
        <f t="shared" si="148"/>
        <v>11.735647335246824</v>
      </c>
      <c r="I307" s="60">
        <v>37.614110167997254</v>
      </c>
      <c r="J307" s="60">
        <v>-24.874444232603878</v>
      </c>
      <c r="K307" s="60">
        <v>10.535077345350857</v>
      </c>
      <c r="L307" s="60">
        <v>8.359419319661626</v>
      </c>
      <c r="M307">
        <v>36.375629856700002</v>
      </c>
      <c r="N307">
        <v>-84.255852430900006</v>
      </c>
      <c r="O307" t="s">
        <v>2963</v>
      </c>
      <c r="P307" t="s">
        <v>2381</v>
      </c>
      <c r="Q307">
        <v>3613.1394923900002</v>
      </c>
      <c r="R307" t="s">
        <v>2382</v>
      </c>
      <c r="Y307" s="1"/>
      <c r="Z307">
        <v>14910</v>
      </c>
      <c r="AA307">
        <v>545811</v>
      </c>
      <c r="AB307" s="29">
        <v>40058</v>
      </c>
      <c r="AC307" t="s">
        <v>2943</v>
      </c>
      <c r="AD307">
        <v>1</v>
      </c>
      <c r="AE307" s="56">
        <v>-62.593802298870308</v>
      </c>
      <c r="AF307" s="56">
        <v>-9.5498255971900132</v>
      </c>
      <c r="AG307" s="56">
        <f t="shared" si="156"/>
        <v>13.804802478649798</v>
      </c>
      <c r="AH307" s="58"/>
      <c r="AI307" s="58"/>
      <c r="AJ307" s="58"/>
      <c r="AK307" s="58"/>
      <c r="AL307">
        <v>41.537695969600001</v>
      </c>
      <c r="AM307">
        <v>-78.147480442000003</v>
      </c>
      <c r="AN307" t="s">
        <v>2944</v>
      </c>
      <c r="AO307" t="s">
        <v>2381</v>
      </c>
      <c r="AP307">
        <v>4529.2055350000001</v>
      </c>
      <c r="AQ307" t="s">
        <v>2382</v>
      </c>
      <c r="AR307" s="32"/>
      <c r="AS307" s="32"/>
      <c r="AT307" s="32"/>
    </row>
    <row r="308" spans="1:51" ht="15.6">
      <c r="A308">
        <v>12467</v>
      </c>
      <c r="B308">
        <v>534931</v>
      </c>
      <c r="C308" s="29">
        <v>39726</v>
      </c>
      <c r="D308" t="s">
        <v>1879</v>
      </c>
      <c r="E308">
        <v>2</v>
      </c>
      <c r="F308" s="56">
        <v>-34.154429319092067</v>
      </c>
      <c r="G308" s="56">
        <v>-5.7076100813800252</v>
      </c>
      <c r="H308" s="56">
        <f t="shared" si="148"/>
        <v>11.506451331948135</v>
      </c>
      <c r="I308" s="60">
        <v>35.299775528248375</v>
      </c>
      <c r="J308" s="60">
        <v>-24.380385823768336</v>
      </c>
      <c r="K308" s="60">
        <v>10.155557334732768</v>
      </c>
      <c r="L308" s="60">
        <v>8.9282746132050335</v>
      </c>
      <c r="M308">
        <v>36.375629856700002</v>
      </c>
      <c r="N308">
        <v>-84.255852430900006</v>
      </c>
      <c r="O308" t="s">
        <v>2963</v>
      </c>
      <c r="P308" t="s">
        <v>2381</v>
      </c>
      <c r="Q308">
        <v>3613.1394923900002</v>
      </c>
      <c r="R308" t="s">
        <v>2382</v>
      </c>
      <c r="S308" s="32">
        <f>VAR(F307:F308)</f>
        <v>1.5829200518381842E-3</v>
      </c>
      <c r="T308" s="32">
        <f>VAR(G307:G308)</f>
        <v>2.3363168485576676E-4</v>
      </c>
      <c r="U308" s="32">
        <f>VAR(H307:H308)</f>
        <v>2.6265403964046394E-2</v>
      </c>
      <c r="V308">
        <f>VAR(J307:J308)</f>
        <v>0.12204685567055389</v>
      </c>
      <c r="W308">
        <f>VAR(L307:L308)</f>
        <v>0.16179817249617814</v>
      </c>
      <c r="Y308" s="1"/>
      <c r="Z308">
        <v>14911</v>
      </c>
      <c r="AA308">
        <v>531681</v>
      </c>
      <c r="AB308" s="29">
        <v>40080</v>
      </c>
      <c r="AC308" t="s">
        <v>2943</v>
      </c>
      <c r="AD308">
        <v>2</v>
      </c>
      <c r="AE308" s="56">
        <v>-60.744245334404376</v>
      </c>
      <c r="AF308" s="56">
        <v>-9.3769906949777724</v>
      </c>
      <c r="AG308" s="56">
        <f t="shared" si="156"/>
        <v>14.271680225417803</v>
      </c>
      <c r="AH308" s="58"/>
      <c r="AI308" s="58"/>
      <c r="AJ308" s="58"/>
      <c r="AK308" s="58"/>
      <c r="AL308">
        <v>41.537695969600001</v>
      </c>
      <c r="AM308">
        <v>-78.147480442000003</v>
      </c>
      <c r="AN308" t="s">
        <v>2944</v>
      </c>
      <c r="AO308" t="s">
        <v>2381</v>
      </c>
      <c r="AP308">
        <v>4529.2055350000001</v>
      </c>
      <c r="AQ308" t="s">
        <v>2382</v>
      </c>
      <c r="AR308" s="32">
        <f>VAR(AE307:AE308)</f>
        <v>1.7104304824022176</v>
      </c>
      <c r="AS308" s="32">
        <f t="shared" ref="AS308:AT308" si="172">VAR(AF307:AF308)</f>
        <v>1.4935951711357429E-2</v>
      </c>
      <c r="AT308" s="32">
        <f t="shared" si="172"/>
        <v>0.1089874152135851</v>
      </c>
    </row>
    <row r="309" spans="1:51" s="28" customFormat="1" ht="15.6">
      <c r="A309" s="28">
        <v>12469</v>
      </c>
      <c r="B309" s="28">
        <v>534811</v>
      </c>
      <c r="C309" s="46">
        <v>39728</v>
      </c>
      <c r="D309" s="28" t="s">
        <v>1807</v>
      </c>
      <c r="E309" s="28">
        <v>2</v>
      </c>
      <c r="F309" s="47">
        <v>-40.159113628934612</v>
      </c>
      <c r="G309" s="47">
        <v>-6.2519832597082896</v>
      </c>
      <c r="H309" s="47">
        <f t="shared" si="148"/>
        <v>9.8567524487317044</v>
      </c>
      <c r="I309" s="48"/>
      <c r="J309" s="48"/>
      <c r="K309" s="48"/>
      <c r="L309" s="48"/>
      <c r="M309" s="28">
        <v>36.458725283699998</v>
      </c>
      <c r="N309" s="28">
        <v>-82.421415793899996</v>
      </c>
      <c r="O309" s="28" t="s">
        <v>2963</v>
      </c>
      <c r="P309" s="28" t="s">
        <v>2388</v>
      </c>
      <c r="Q309" s="28">
        <v>1875.9810603599999</v>
      </c>
      <c r="R309" s="28" t="s">
        <v>2382</v>
      </c>
      <c r="Y309" s="49"/>
      <c r="Z309" s="28">
        <v>15564</v>
      </c>
      <c r="AA309" s="28">
        <v>555991</v>
      </c>
      <c r="AB309" s="46">
        <v>40066</v>
      </c>
      <c r="AC309" s="28" t="s">
        <v>2945</v>
      </c>
      <c r="AD309" s="28">
        <v>1</v>
      </c>
      <c r="AE309" s="47">
        <v>-61.22279045074486</v>
      </c>
      <c r="AF309" s="47">
        <v>-9.2581390002215809</v>
      </c>
      <c r="AG309" s="47">
        <f t="shared" si="156"/>
        <v>12.842321551027787</v>
      </c>
      <c r="AH309" s="50"/>
      <c r="AI309" s="50"/>
      <c r="AJ309" s="50"/>
      <c r="AK309" s="50"/>
      <c r="AL309" s="28">
        <v>41.419915633000002</v>
      </c>
      <c r="AM309" s="28">
        <v>-78.747752091999999</v>
      </c>
      <c r="AN309" s="28" t="s">
        <v>2946</v>
      </c>
      <c r="AO309" s="28" t="s">
        <v>2410</v>
      </c>
      <c r="AP309" s="28">
        <v>136.277230887</v>
      </c>
      <c r="AQ309" s="28" t="s">
        <v>2394</v>
      </c>
      <c r="AY309" s="46"/>
    </row>
    <row r="310" spans="1:51" s="28" customFormat="1" ht="15.6">
      <c r="A310" s="28">
        <v>12469</v>
      </c>
      <c r="B310" s="28">
        <v>534941</v>
      </c>
      <c r="C310" s="46">
        <v>39728</v>
      </c>
      <c r="D310" s="28" t="s">
        <v>1807</v>
      </c>
      <c r="E310" s="28">
        <v>2</v>
      </c>
      <c r="F310" s="47">
        <v>-40.064858005734528</v>
      </c>
      <c r="G310" s="47">
        <v>-6.2872910162083961</v>
      </c>
      <c r="H310" s="47">
        <f t="shared" si="148"/>
        <v>10.233470123932641</v>
      </c>
      <c r="I310" s="50">
        <v>23.005046446279852</v>
      </c>
      <c r="J310" s="50">
        <v>-30.341077254356488</v>
      </c>
      <c r="K310" s="50">
        <v>6.1169497154297501</v>
      </c>
      <c r="L310" s="50">
        <v>6.6770903293740096</v>
      </c>
      <c r="M310" s="28">
        <v>36.458725283699998</v>
      </c>
      <c r="N310" s="28">
        <v>-82.421415793899996</v>
      </c>
      <c r="O310" s="28" t="s">
        <v>2963</v>
      </c>
      <c r="P310" s="28" t="s">
        <v>2388</v>
      </c>
      <c r="Q310" s="28">
        <v>1875.9810603599999</v>
      </c>
      <c r="R310" s="28" t="s">
        <v>2382</v>
      </c>
      <c r="S310" s="28">
        <f>VAR(F309:F310)</f>
        <v>4.4420612524181027E-3</v>
      </c>
      <c r="T310" s="28">
        <f>VAR(G309:G310)</f>
        <v>6.2331883453540767E-4</v>
      </c>
      <c r="U310" s="28">
        <f>VAR(H309:H310)</f>
        <v>7.0958103404399051E-2</v>
      </c>
      <c r="Y310" s="49"/>
      <c r="Z310" s="28">
        <v>15565</v>
      </c>
      <c r="AA310" s="28">
        <v>550161</v>
      </c>
      <c r="AB310" s="46">
        <v>40079</v>
      </c>
      <c r="AC310" s="28" t="s">
        <v>2945</v>
      </c>
      <c r="AD310" s="28">
        <v>2</v>
      </c>
      <c r="AE310" s="47">
        <v>-60.516923199527696</v>
      </c>
      <c r="AF310" s="47">
        <v>-8.8544570877214781</v>
      </c>
      <c r="AG310" s="47">
        <f t="shared" si="156"/>
        <v>10.318733502244129</v>
      </c>
      <c r="AH310" s="50"/>
      <c r="AI310" s="50"/>
      <c r="AJ310" s="50"/>
      <c r="AK310" s="50"/>
      <c r="AL310" s="28">
        <v>41.419915633000002</v>
      </c>
      <c r="AM310" s="28">
        <v>-78.747752091999999</v>
      </c>
      <c r="AN310" s="28" t="s">
        <v>2946</v>
      </c>
      <c r="AO310" s="28" t="s">
        <v>2410</v>
      </c>
      <c r="AP310" s="28">
        <v>136.277230887</v>
      </c>
      <c r="AQ310" s="28" t="s">
        <v>2394</v>
      </c>
      <c r="AR310" s="28">
        <f>VAR(AE309:AE310)</f>
        <v>0.24912428817043744</v>
      </c>
      <c r="AS310" s="28">
        <f t="shared" ref="AS310:AT310" si="173">VAR(AF309:AF310)</f>
        <v>8.1479543239870306E-2</v>
      </c>
      <c r="AT310" s="28">
        <f t="shared" si="173"/>
        <v>3.1842483199818616</v>
      </c>
      <c r="AY310" s="46"/>
    </row>
    <row r="311" spans="1:51" ht="15.6">
      <c r="A311">
        <v>12473</v>
      </c>
      <c r="B311">
        <v>527001</v>
      </c>
      <c r="C311" s="29">
        <v>39725</v>
      </c>
      <c r="D311" t="s">
        <v>1326</v>
      </c>
      <c r="E311">
        <v>2</v>
      </c>
      <c r="F311" s="56">
        <v>-29.147937988998766</v>
      </c>
      <c r="G311" s="56">
        <v>-4.9866843018123355</v>
      </c>
      <c r="H311" s="56">
        <f t="shared" si="148"/>
        <v>10.745536425499917</v>
      </c>
      <c r="I311" s="60">
        <v>39.097315446493788</v>
      </c>
      <c r="J311" s="60">
        <v>-24.141116725374321</v>
      </c>
      <c r="K311" s="60">
        <v>11.287644053923932</v>
      </c>
      <c r="L311" s="60">
        <v>7.2079250287096697</v>
      </c>
      <c r="M311">
        <v>36.606373450900001</v>
      </c>
      <c r="N311">
        <v>-85.5050406732</v>
      </c>
      <c r="O311" t="s">
        <v>2964</v>
      </c>
      <c r="P311" t="s">
        <v>2421</v>
      </c>
      <c r="Q311">
        <v>211.54449148800001</v>
      </c>
      <c r="R311" t="s">
        <v>2394</v>
      </c>
      <c r="Y311" s="1"/>
      <c r="Z311">
        <v>14915</v>
      </c>
      <c r="AA311">
        <v>534831</v>
      </c>
      <c r="AB311" s="29">
        <v>39974</v>
      </c>
      <c r="AC311" t="s">
        <v>2947</v>
      </c>
      <c r="AD311">
        <v>2</v>
      </c>
      <c r="AE311" s="56">
        <v>-67.130227381579331</v>
      </c>
      <c r="AF311" s="56">
        <v>-10.10768172411162</v>
      </c>
      <c r="AG311" s="56">
        <f t="shared" si="156"/>
        <v>13.731226411313628</v>
      </c>
      <c r="AH311" s="60"/>
      <c r="AI311" s="60"/>
      <c r="AJ311" s="60"/>
      <c r="AK311" s="60"/>
      <c r="AL311">
        <v>41.475158448099997</v>
      </c>
      <c r="AM311">
        <v>-79.517932425400005</v>
      </c>
      <c r="AN311" t="s">
        <v>2948</v>
      </c>
      <c r="AO311" t="s">
        <v>2421</v>
      </c>
      <c r="AP311">
        <v>85.518557314399999</v>
      </c>
      <c r="AQ311" t="s">
        <v>2394</v>
      </c>
      <c r="AR311" s="32"/>
      <c r="AS311" s="32"/>
      <c r="AT311" s="32"/>
    </row>
    <row r="312" spans="1:51" ht="15.6">
      <c r="A312">
        <v>12473</v>
      </c>
      <c r="B312">
        <v>527541</v>
      </c>
      <c r="C312" s="29">
        <v>39725</v>
      </c>
      <c r="D312" t="s">
        <v>1326</v>
      </c>
      <c r="E312">
        <v>2</v>
      </c>
      <c r="F312" s="56">
        <v>-28.910037499591702</v>
      </c>
      <c r="G312" s="56">
        <v>-4.8920068582588572</v>
      </c>
      <c r="H312" s="56">
        <f t="shared" si="148"/>
        <v>10.226017366479155</v>
      </c>
      <c r="I312" s="60">
        <v>44.959425159659368</v>
      </c>
      <c r="J312" s="60">
        <v>-23.547406386255794</v>
      </c>
      <c r="K312" s="60">
        <v>12.373644495164127</v>
      </c>
      <c r="L312" s="60">
        <v>8.2629371571537593</v>
      </c>
      <c r="M312">
        <v>36.606373450900001</v>
      </c>
      <c r="N312">
        <v>-85.5050406732</v>
      </c>
      <c r="O312" t="s">
        <v>2964</v>
      </c>
      <c r="P312" t="s">
        <v>2421</v>
      </c>
      <c r="Q312">
        <v>211.54449148800001</v>
      </c>
      <c r="R312" t="s">
        <v>2394</v>
      </c>
      <c r="S312" s="32">
        <f>VAR(F311:F312)</f>
        <v>2.829832143006028E-2</v>
      </c>
      <c r="T312" s="32">
        <f>VAR(G311:G312)</f>
        <v>4.4819091589110337E-3</v>
      </c>
      <c r="U312" s="32">
        <f>VAR(H311:H312)</f>
        <v>0.13495002634290917</v>
      </c>
      <c r="V312">
        <f>VAR(J311:J312)</f>
        <v>0.17624598338811803</v>
      </c>
      <c r="W312">
        <f>VAR(L311:L312)</f>
        <v>0.55652529558206409</v>
      </c>
      <c r="Y312" s="1"/>
      <c r="Z312">
        <v>14916</v>
      </c>
      <c r="AA312">
        <v>542321</v>
      </c>
      <c r="AB312" s="29">
        <v>39954</v>
      </c>
      <c r="AC312" t="s">
        <v>2947</v>
      </c>
      <c r="AD312">
        <v>1</v>
      </c>
      <c r="AE312" s="56">
        <v>-66.180844132235322</v>
      </c>
      <c r="AF312" s="56">
        <v>-9.827156699000879</v>
      </c>
      <c r="AG312" s="56">
        <f t="shared" si="156"/>
        <v>12.43640945977171</v>
      </c>
      <c r="AH312" s="60"/>
      <c r="AI312" s="60"/>
      <c r="AJ312" s="60"/>
      <c r="AK312" s="60"/>
      <c r="AL312">
        <v>41.475158448099997</v>
      </c>
      <c r="AM312">
        <v>-79.517932425400005</v>
      </c>
      <c r="AN312" t="s">
        <v>2948</v>
      </c>
      <c r="AO312" t="s">
        <v>2421</v>
      </c>
      <c r="AP312">
        <v>85.518557314399999</v>
      </c>
      <c r="AQ312" t="s">
        <v>2394</v>
      </c>
      <c r="AR312" s="32">
        <f>VAR(AE311:AE312)</f>
        <v>0.4506642770674949</v>
      </c>
      <c r="AS312" s="32">
        <f t="shared" ref="AS312:AT312" si="174">VAR(AF311:AF312)</f>
        <v>3.934714485669092E-2</v>
      </c>
      <c r="AT312" s="32">
        <f t="shared" si="174"/>
        <v>0.83827546900015293</v>
      </c>
    </row>
    <row r="313" spans="1:51" s="28" customFormat="1" ht="15.6">
      <c r="A313" s="28">
        <v>12475</v>
      </c>
      <c r="B313" s="28">
        <v>527651</v>
      </c>
      <c r="C313" s="46">
        <v>39727</v>
      </c>
      <c r="D313" s="28" t="s">
        <v>1809</v>
      </c>
      <c r="E313" s="28">
        <v>2</v>
      </c>
      <c r="F313" s="47">
        <v>-29.6914180426275</v>
      </c>
      <c r="G313" s="47">
        <v>-4.8424716214806969</v>
      </c>
      <c r="H313" s="47">
        <f t="shared" si="148"/>
        <v>9.0483549292180747</v>
      </c>
      <c r="I313" s="50">
        <v>42.945934508134791</v>
      </c>
      <c r="J313" s="50">
        <v>-36.559139805444019</v>
      </c>
      <c r="K313" s="50">
        <v>12.144110037979315</v>
      </c>
      <c r="L313" s="50">
        <v>9.1578195715580577</v>
      </c>
      <c r="M313" s="28">
        <v>35.951449472999997</v>
      </c>
      <c r="N313" s="28">
        <v>-83.550659466799999</v>
      </c>
      <c r="O313" s="28" t="s">
        <v>2965</v>
      </c>
      <c r="P313" s="28" t="s">
        <v>2393</v>
      </c>
      <c r="Q313" s="28">
        <v>149.66257261999999</v>
      </c>
      <c r="R313" s="28" t="s">
        <v>2394</v>
      </c>
      <c r="Y313" s="49"/>
      <c r="Z313" s="28">
        <v>15768</v>
      </c>
      <c r="AA313" s="28">
        <v>548231</v>
      </c>
      <c r="AB313" s="46">
        <v>40001</v>
      </c>
      <c r="AC313" s="28" t="s">
        <v>2966</v>
      </c>
      <c r="AD313" s="28">
        <v>1</v>
      </c>
      <c r="AE313" s="47">
        <v>-17.63928423569098</v>
      </c>
      <c r="AF313" s="47">
        <v>-3.2165046552438121</v>
      </c>
      <c r="AG313" s="47">
        <f t="shared" si="156"/>
        <v>8.0927530062595174</v>
      </c>
      <c r="AH313" s="48"/>
      <c r="AI313" s="48"/>
      <c r="AJ313" s="48"/>
      <c r="AK313" s="48"/>
      <c r="AL313" s="28">
        <v>30.761371560099999</v>
      </c>
      <c r="AM313" s="28">
        <v>-81.967480918099994</v>
      </c>
      <c r="AN313" s="28" t="s">
        <v>2967</v>
      </c>
      <c r="AO313" s="28" t="s">
        <v>2388</v>
      </c>
      <c r="AP313" s="28" t="s">
        <v>2074</v>
      </c>
      <c r="AQ313" s="28" t="s">
        <v>2382</v>
      </c>
      <c r="AY313" s="46"/>
    </row>
    <row r="314" spans="1:51" s="28" customFormat="1" ht="15.6">
      <c r="A314" s="28">
        <v>12475</v>
      </c>
      <c r="B314" s="28">
        <v>530751</v>
      </c>
      <c r="C314" s="46">
        <v>39727</v>
      </c>
      <c r="D314" s="28" t="s">
        <v>1809</v>
      </c>
      <c r="E314" s="28">
        <v>2</v>
      </c>
      <c r="F314" s="47">
        <v>-29.71696217287619</v>
      </c>
      <c r="G314" s="47">
        <v>-4.8233812178966788</v>
      </c>
      <c r="H314" s="47">
        <f t="shared" si="148"/>
        <v>8.8700875702972404</v>
      </c>
      <c r="I314" s="50">
        <v>41.605914852906203</v>
      </c>
      <c r="J314" s="50">
        <v>-36.428798444936135</v>
      </c>
      <c r="K314" s="50">
        <v>11.027396579946791</v>
      </c>
      <c r="L314" s="50">
        <v>8.3846926484392377</v>
      </c>
      <c r="M314" s="28">
        <v>35.951449472999997</v>
      </c>
      <c r="N314" s="28">
        <v>-83.550659466799999</v>
      </c>
      <c r="O314" s="28" t="s">
        <v>2965</v>
      </c>
      <c r="P314" s="28" t="s">
        <v>2393</v>
      </c>
      <c r="Q314" s="28">
        <v>149.66257261999999</v>
      </c>
      <c r="R314" s="28" t="s">
        <v>2394</v>
      </c>
      <c r="S314" s="28">
        <f>VAR(F313:F314)</f>
        <v>3.2625129508102142E-4</v>
      </c>
      <c r="T314" s="28">
        <f>VAR(G313:G314)</f>
        <v>1.822217545003443E-4</v>
      </c>
      <c r="U314" s="28">
        <f>VAR(H313:H314)</f>
        <v>1.5889625628304788E-2</v>
      </c>
      <c r="V314">
        <f>VAR(J313:J314)</f>
        <v>8.4944351295231525E-3</v>
      </c>
      <c r="W314">
        <f>VAR(L313:L314)</f>
        <v>0.29886261962558691</v>
      </c>
      <c r="Y314" s="49"/>
      <c r="Z314" s="28">
        <v>15768</v>
      </c>
      <c r="AA314" s="28">
        <v>553701</v>
      </c>
      <c r="AB314" s="46">
        <v>40028</v>
      </c>
      <c r="AC314" s="28" t="s">
        <v>2966</v>
      </c>
      <c r="AD314" s="28">
        <v>1</v>
      </c>
      <c r="AE314" s="47">
        <v>-12.702261952142893</v>
      </c>
      <c r="AF314" s="47">
        <v>-2.7512199489853431</v>
      </c>
      <c r="AG314" s="47">
        <f t="shared" si="156"/>
        <v>9.3074976397398519</v>
      </c>
      <c r="AH314" s="48"/>
      <c r="AI314" s="48"/>
      <c r="AJ314" s="48"/>
      <c r="AK314" s="48"/>
      <c r="AL314" s="28">
        <v>30.761371560099999</v>
      </c>
      <c r="AM314" s="28">
        <v>-81.967480918099994</v>
      </c>
      <c r="AN314" s="28" t="s">
        <v>2967</v>
      </c>
      <c r="AO314" s="28" t="s">
        <v>2388</v>
      </c>
      <c r="AP314" s="28" t="s">
        <v>2074</v>
      </c>
      <c r="AQ314" s="28" t="s">
        <v>2382</v>
      </c>
      <c r="AR314" s="28">
        <f>VAR(AE313:AE314)</f>
        <v>12.187094514125249</v>
      </c>
      <c r="AS314" s="28">
        <f t="shared" ref="AS314:AT314" si="175">VAR(AF313:AF314)</f>
        <v>0.10824492893901493</v>
      </c>
      <c r="AT314" s="28">
        <f t="shared" si="175"/>
        <v>0.73780226228463608</v>
      </c>
      <c r="AY314" s="46"/>
    </row>
    <row r="315" spans="1:51" ht="15.6">
      <c r="A315">
        <v>15243</v>
      </c>
      <c r="B315">
        <v>522591</v>
      </c>
      <c r="C315" s="29">
        <v>40011</v>
      </c>
      <c r="D315" t="s">
        <v>1566</v>
      </c>
      <c r="E315">
        <v>1</v>
      </c>
      <c r="F315" s="56">
        <v>-20.706470025254941</v>
      </c>
      <c r="G315" s="56">
        <v>-3.7761537354998502</v>
      </c>
      <c r="H315" s="56">
        <f t="shared" si="148"/>
        <v>9.5027598587438611</v>
      </c>
      <c r="I315" s="60">
        <v>41.114352313059904</v>
      </c>
      <c r="J315" s="60">
        <v>-36.080452447939287</v>
      </c>
      <c r="K315" s="60">
        <v>11.494727335269586</v>
      </c>
      <c r="L315" s="60">
        <v>3.8757642508503531</v>
      </c>
      <c r="M315">
        <v>30.6854532541</v>
      </c>
      <c r="N315">
        <v>-95.202096761299998</v>
      </c>
      <c r="O315" t="s">
        <v>2528</v>
      </c>
      <c r="P315" t="s">
        <v>2381</v>
      </c>
      <c r="Q315">
        <v>1613.23343565</v>
      </c>
      <c r="R315" t="s">
        <v>2382</v>
      </c>
      <c r="Y315" s="1"/>
      <c r="Z315">
        <v>15769</v>
      </c>
      <c r="AA315">
        <v>535601</v>
      </c>
      <c r="AB315" s="29">
        <v>39962</v>
      </c>
      <c r="AC315" t="s">
        <v>1733</v>
      </c>
      <c r="AD315">
        <v>1</v>
      </c>
      <c r="AE315" s="56">
        <v>-21.348224112082743</v>
      </c>
      <c r="AF315" s="56">
        <v>-3.9283881941570846</v>
      </c>
      <c r="AG315" s="56">
        <f t="shared" si="156"/>
        <v>10.078881441173934</v>
      </c>
      <c r="AH315" s="57"/>
      <c r="AI315" s="57"/>
      <c r="AJ315" s="57"/>
      <c r="AK315" s="57"/>
      <c r="AL315">
        <v>30.869435122199999</v>
      </c>
      <c r="AM315">
        <v>-86.489362183599994</v>
      </c>
      <c r="AN315" t="s">
        <v>2968</v>
      </c>
      <c r="AO315" t="s">
        <v>2381</v>
      </c>
      <c r="AP315" t="s">
        <v>2074</v>
      </c>
      <c r="AQ315" t="s">
        <v>2382</v>
      </c>
      <c r="AR315" s="32"/>
      <c r="AS315" s="32"/>
      <c r="AT315" s="32"/>
    </row>
    <row r="316" spans="1:51" ht="15.6">
      <c r="A316">
        <v>15243</v>
      </c>
      <c r="B316">
        <v>547221</v>
      </c>
      <c r="C316" s="29">
        <v>40011</v>
      </c>
      <c r="D316" t="s">
        <v>1566</v>
      </c>
      <c r="E316">
        <v>1</v>
      </c>
      <c r="F316" s="56">
        <v>-20.601665835401793</v>
      </c>
      <c r="G316" s="56">
        <v>-3.6797435475763494</v>
      </c>
      <c r="H316" s="56">
        <f t="shared" si="148"/>
        <v>8.8362825452090021</v>
      </c>
      <c r="I316" s="60">
        <v>43.728658893870964</v>
      </c>
      <c r="J316" s="60">
        <v>-34.217874394602568</v>
      </c>
      <c r="K316" s="60">
        <v>11.835057908870969</v>
      </c>
      <c r="L316" s="60">
        <v>3.5019662076440699</v>
      </c>
      <c r="M316">
        <v>30.6854532541</v>
      </c>
      <c r="N316">
        <v>-95.202096761299998</v>
      </c>
      <c r="O316" t="s">
        <v>2528</v>
      </c>
      <c r="P316" t="s">
        <v>2381</v>
      </c>
      <c r="Q316">
        <v>1613.23343565</v>
      </c>
      <c r="R316" t="s">
        <v>2382</v>
      </c>
      <c r="S316" s="32">
        <f>VAR(F315:F316)</f>
        <v>5.4919591053873441E-3</v>
      </c>
      <c r="T316" s="32">
        <f>VAR(G315:G316)</f>
        <v>4.6474621677223757E-3</v>
      </c>
      <c r="U316" s="32">
        <f>VAR(H315:H316)</f>
        <v>0.22209600472832133</v>
      </c>
      <c r="V316">
        <f>VAR(J315:J316)</f>
        <v>1.734598502385801</v>
      </c>
      <c r="W316">
        <f>VAR(L315:L316)</f>
        <v>6.9862488552423219E-2</v>
      </c>
      <c r="Y316" s="1"/>
      <c r="Z316">
        <v>15769</v>
      </c>
      <c r="AA316">
        <v>553671</v>
      </c>
      <c r="AB316" s="29">
        <v>40032</v>
      </c>
      <c r="AC316" t="s">
        <v>1733</v>
      </c>
      <c r="AD316">
        <v>1</v>
      </c>
      <c r="AE316" s="56">
        <v>-14.704142951918351</v>
      </c>
      <c r="AF316" s="56">
        <v>-2.6610209904511426</v>
      </c>
      <c r="AG316" s="56">
        <f t="shared" si="156"/>
        <v>6.5840249716907895</v>
      </c>
      <c r="AH316" s="58">
        <v>45.916029954820146</v>
      </c>
      <c r="AI316" s="58">
        <v>-28.62343610988593</v>
      </c>
      <c r="AJ316" s="58">
        <v>12.453230273485689</v>
      </c>
      <c r="AK316" s="58">
        <v>4.6256714166957451</v>
      </c>
      <c r="AL316">
        <v>30.869435122199999</v>
      </c>
      <c r="AM316">
        <v>-86.489362183599994</v>
      </c>
      <c r="AN316" t="s">
        <v>2968</v>
      </c>
      <c r="AO316" t="s">
        <v>2381</v>
      </c>
      <c r="AP316" t="s">
        <v>2074</v>
      </c>
      <c r="AQ316" t="s">
        <v>2382</v>
      </c>
      <c r="AR316" s="32">
        <f>VAR(AE315:AE316)</f>
        <v>22.071907231425598</v>
      </c>
      <c r="AS316" s="32">
        <f t="shared" ref="AS316:AT316" si="176">VAR(AF315:AF316)</f>
        <v>0.80310981451470909</v>
      </c>
      <c r="AT316" s="32">
        <f t="shared" si="176"/>
        <v>6.1070108711441264</v>
      </c>
    </row>
    <row r="317" spans="1:51" s="28" customFormat="1" ht="15.6">
      <c r="A317" s="28">
        <v>15244</v>
      </c>
      <c r="B317" s="28">
        <v>534101</v>
      </c>
      <c r="C317" s="46">
        <v>40004</v>
      </c>
      <c r="D317" s="28" t="s">
        <v>2027</v>
      </c>
      <c r="E317" s="28">
        <v>1</v>
      </c>
      <c r="F317" s="47">
        <v>-4.2723439394953084</v>
      </c>
      <c r="G317" s="47">
        <v>-0.31193381528423397</v>
      </c>
      <c r="H317" s="47">
        <f t="shared" si="148"/>
        <v>-1.7768734172214367</v>
      </c>
      <c r="I317" s="48"/>
      <c r="J317" s="48"/>
      <c r="K317" s="48"/>
      <c r="L317" s="48"/>
      <c r="M317" s="28">
        <v>33.025500937700002</v>
      </c>
      <c r="N317" s="28">
        <v>-96.919402495100002</v>
      </c>
      <c r="O317" s="28" t="s">
        <v>2969</v>
      </c>
      <c r="P317" s="28" t="s">
        <v>2381</v>
      </c>
      <c r="Q317" s="28">
        <v>1473.6430104599999</v>
      </c>
      <c r="R317" s="28" t="s">
        <v>2382</v>
      </c>
      <c r="Y317" s="49"/>
      <c r="Z317" s="28">
        <v>15731</v>
      </c>
      <c r="AA317" s="28">
        <v>535591</v>
      </c>
      <c r="AB317" s="46">
        <v>39964</v>
      </c>
      <c r="AC317" s="28" t="s">
        <v>1885</v>
      </c>
      <c r="AD317" s="28">
        <v>1</v>
      </c>
      <c r="AE317" s="47">
        <v>-17.425797581256067</v>
      </c>
      <c r="AF317" s="47">
        <v>-3.464950192994531</v>
      </c>
      <c r="AG317" s="47">
        <f t="shared" si="156"/>
        <v>10.293803962700181</v>
      </c>
      <c r="AH317" s="59"/>
      <c r="AI317" s="59"/>
      <c r="AJ317" s="59"/>
      <c r="AK317" s="59"/>
      <c r="AL317" s="28">
        <v>30.413417149299999</v>
      </c>
      <c r="AM317" s="28">
        <v>-85.868611104199999</v>
      </c>
      <c r="AN317" s="28" t="s">
        <v>2970</v>
      </c>
      <c r="AO317" s="28" t="s">
        <v>2405</v>
      </c>
      <c r="AP317" s="28" t="s">
        <v>2074</v>
      </c>
      <c r="AQ317" s="28" t="s">
        <v>2382</v>
      </c>
      <c r="AY317" s="46"/>
    </row>
    <row r="318" spans="1:51" s="28" customFormat="1" ht="15.6">
      <c r="A318" s="28">
        <v>15244</v>
      </c>
      <c r="B318" s="28">
        <v>543661</v>
      </c>
      <c r="C318" s="46">
        <v>40004</v>
      </c>
      <c r="D318" s="28" t="s">
        <v>2027</v>
      </c>
      <c r="E318" s="28">
        <v>1</v>
      </c>
      <c r="F318" s="47">
        <v>-4.1990936413436328</v>
      </c>
      <c r="G318" s="47">
        <v>-0.47192819971371885</v>
      </c>
      <c r="H318" s="47">
        <f t="shared" si="148"/>
        <v>-0.423668043633882</v>
      </c>
      <c r="I318" s="50">
        <v>39.057099977544901</v>
      </c>
      <c r="J318" s="50">
        <v>-24.99038482385988</v>
      </c>
      <c r="K318" s="50">
        <v>10.968572211377245</v>
      </c>
      <c r="L318" s="50">
        <v>11.251175614909737</v>
      </c>
      <c r="M318" s="28">
        <v>33.025500937700002</v>
      </c>
      <c r="N318" s="28">
        <v>-96.919402495100002</v>
      </c>
      <c r="O318" s="28" t="s">
        <v>2969</v>
      </c>
      <c r="P318" s="28" t="s">
        <v>2381</v>
      </c>
      <c r="Q318" s="28">
        <v>1473.6430104599999</v>
      </c>
      <c r="R318" s="28" t="s">
        <v>2382</v>
      </c>
      <c r="S318" s="28">
        <f>VAR(F317:F318)</f>
        <v>2.6828030896546857E-3</v>
      </c>
      <c r="T318" s="28">
        <f>VAR(G317:G318)</f>
        <v>1.2799101524484879E-2</v>
      </c>
      <c r="U318" s="28">
        <f>VAR(H317:H318)</f>
        <v>0.91558239155311671</v>
      </c>
      <c r="Y318" s="49"/>
      <c r="Z318" s="28">
        <v>15731</v>
      </c>
      <c r="AA318" s="28">
        <v>553661</v>
      </c>
      <c r="AB318" s="46">
        <v>40032</v>
      </c>
      <c r="AC318" s="28" t="s">
        <v>1885</v>
      </c>
      <c r="AD318" s="28">
        <v>1</v>
      </c>
      <c r="AE318" s="47">
        <v>-17.352843903949573</v>
      </c>
      <c r="AF318" s="47">
        <v>-3.0196788543913606</v>
      </c>
      <c r="AG318" s="47">
        <f t="shared" si="156"/>
        <v>6.8045869311813121</v>
      </c>
      <c r="AH318" s="59">
        <v>44.199216101706682</v>
      </c>
      <c r="AI318" s="59">
        <v>-27.382197466064966</v>
      </c>
      <c r="AJ318" s="59">
        <v>9.8477628336646283</v>
      </c>
      <c r="AK318" s="59">
        <v>2.0052885308659838</v>
      </c>
      <c r="AL318" s="28">
        <v>30.413417149299999</v>
      </c>
      <c r="AM318" s="28">
        <v>-85.868611104199999</v>
      </c>
      <c r="AN318" s="28" t="s">
        <v>2970</v>
      </c>
      <c r="AO318" s="28" t="s">
        <v>2405</v>
      </c>
      <c r="AP318" s="28" t="s">
        <v>2074</v>
      </c>
      <c r="AQ318" s="28" t="s">
        <v>2382</v>
      </c>
      <c r="AR318" s="28">
        <f>VAR(AE317:AE318)</f>
        <v>2.6611195162699998E-3</v>
      </c>
      <c r="AS318" s="28">
        <f t="shared" ref="AS318:AT318" si="177">VAR(AF317:AF318)</f>
        <v>9.9133282490729599E-2</v>
      </c>
      <c r="AT318" s="28">
        <f t="shared" si="177"/>
        <v>6.0873177465206538</v>
      </c>
      <c r="AY318" s="46"/>
    </row>
    <row r="319" spans="1:51" ht="15.6">
      <c r="A319">
        <v>1317</v>
      </c>
      <c r="B319">
        <v>557051</v>
      </c>
      <c r="C319" s="29">
        <v>40099</v>
      </c>
      <c r="D319" t="s">
        <v>1080</v>
      </c>
      <c r="E319">
        <v>2</v>
      </c>
      <c r="F319" s="70">
        <v>-31.349394236844905</v>
      </c>
      <c r="G319" s="71">
        <v>-4.2925834998197949</v>
      </c>
      <c r="H319" s="56">
        <f t="shared" si="148"/>
        <v>2.9912737617134546</v>
      </c>
      <c r="I319" s="58">
        <v>40.931464746195537</v>
      </c>
      <c r="J319" s="58">
        <v>-31.042914163882113</v>
      </c>
      <c r="K319" s="58">
        <v>11.716087433969365</v>
      </c>
      <c r="L319" s="58">
        <v>12.649706387522144</v>
      </c>
      <c r="M319">
        <v>35.767509795499997</v>
      </c>
      <c r="N319">
        <v>-101.322332023</v>
      </c>
      <c r="O319" t="s">
        <v>2971</v>
      </c>
      <c r="P319" t="s">
        <v>2393</v>
      </c>
      <c r="Q319">
        <v>1473.6430104599999</v>
      </c>
      <c r="R319" t="s">
        <v>2382</v>
      </c>
      <c r="Y319" s="1"/>
      <c r="Z319">
        <v>15774</v>
      </c>
      <c r="AA319">
        <v>535551</v>
      </c>
      <c r="AB319" s="29">
        <v>39958</v>
      </c>
      <c r="AC319" t="s">
        <v>2972</v>
      </c>
      <c r="AD319">
        <v>1</v>
      </c>
      <c r="AE319" s="56">
        <v>-19.577670565361341</v>
      </c>
      <c r="AF319" s="56">
        <v>-3.8710173086236774</v>
      </c>
      <c r="AG319" s="56">
        <f t="shared" si="156"/>
        <v>11.390467903628078</v>
      </c>
      <c r="AH319" s="58"/>
      <c r="AI319" s="58"/>
      <c r="AJ319" s="58"/>
      <c r="AK319" s="58"/>
      <c r="AL319">
        <v>30.524102152000001</v>
      </c>
      <c r="AM319">
        <v>-84.973523786800001</v>
      </c>
      <c r="AN319" t="s">
        <v>2973</v>
      </c>
      <c r="AO319" t="s">
        <v>2405</v>
      </c>
      <c r="AP319" t="s">
        <v>2074</v>
      </c>
      <c r="AQ319" t="s">
        <v>2382</v>
      </c>
      <c r="AR319" s="32"/>
      <c r="AS319" s="32"/>
      <c r="AT319" s="32"/>
    </row>
    <row r="320" spans="1:51" ht="15.6">
      <c r="A320">
        <v>1317</v>
      </c>
      <c r="B320">
        <v>557061</v>
      </c>
      <c r="C320" s="29">
        <v>40099</v>
      </c>
      <c r="D320" t="s">
        <v>1080</v>
      </c>
      <c r="E320">
        <v>2</v>
      </c>
      <c r="F320" s="56">
        <v>-29.993751633001256</v>
      </c>
      <c r="G320" s="56">
        <v>-4.0818408094358913</v>
      </c>
      <c r="H320" s="56">
        <f t="shared" si="148"/>
        <v>2.6609748424858743</v>
      </c>
      <c r="I320" s="58">
        <v>40.283323820655447</v>
      </c>
      <c r="J320" s="58">
        <v>-32.852587442333792</v>
      </c>
      <c r="K320" s="58">
        <v>11.044749494806579</v>
      </c>
      <c r="L320" s="58">
        <v>9.6258253099078672</v>
      </c>
      <c r="M320">
        <v>35.767509795499997</v>
      </c>
      <c r="N320">
        <v>-101.322332023</v>
      </c>
      <c r="O320" t="s">
        <v>2971</v>
      </c>
      <c r="P320" t="s">
        <v>2393</v>
      </c>
      <c r="Q320">
        <v>1473.6430104599999</v>
      </c>
      <c r="R320" t="s">
        <v>2382</v>
      </c>
      <c r="S320" s="32">
        <f>VAR(F319:F320)</f>
        <v>0.9188834346779936</v>
      </c>
      <c r="T320" s="32">
        <f>VAR(G319:G320)</f>
        <v>2.2206240775122926E-2</v>
      </c>
      <c r="U320" s="32">
        <f>VAR(H319:H320)</f>
        <v>5.4548688021453795E-2</v>
      </c>
      <c r="V320">
        <f>VAR(J319:J320)</f>
        <v>1.6374586873710251</v>
      </c>
      <c r="W320">
        <f>VAR(L319:L320)</f>
        <v>4.5719283857768573</v>
      </c>
      <c r="Y320" s="1"/>
      <c r="Z320">
        <v>15774</v>
      </c>
      <c r="AA320">
        <v>553621</v>
      </c>
      <c r="AB320" s="29">
        <v>40031</v>
      </c>
      <c r="AC320" t="s">
        <v>2972</v>
      </c>
      <c r="AD320">
        <v>1</v>
      </c>
      <c r="AE320" s="56">
        <v>-18.883598231689501</v>
      </c>
      <c r="AF320" s="56">
        <v>-3.8850478583188539</v>
      </c>
      <c r="AG320" s="56">
        <f t="shared" si="156"/>
        <v>12.196784634861331</v>
      </c>
      <c r="AH320" s="57"/>
      <c r="AI320" s="57"/>
      <c r="AJ320" s="57"/>
      <c r="AK320" s="57"/>
      <c r="AL320">
        <v>30.524102152000001</v>
      </c>
      <c r="AM320">
        <v>-84.973523786800001</v>
      </c>
      <c r="AN320" t="s">
        <v>2973</v>
      </c>
      <c r="AO320" t="s">
        <v>2405</v>
      </c>
      <c r="AP320" t="s">
        <v>2074</v>
      </c>
      <c r="AQ320" t="s">
        <v>2382</v>
      </c>
      <c r="AR320" s="32">
        <f>VAR(AE319:AE320)</f>
        <v>0.24086820218433744</v>
      </c>
      <c r="AS320" s="32">
        <f t="shared" ref="AS320:AT320" si="178">VAR(AF319:AF320)</f>
        <v>9.8428162374408339E-5</v>
      </c>
      <c r="AT320" s="32">
        <f t="shared" si="178"/>
        <v>0.3250733355333385</v>
      </c>
    </row>
    <row r="321" spans="1:51" s="28" customFormat="1" ht="15.6">
      <c r="A321" s="28">
        <v>1328</v>
      </c>
      <c r="B321" s="28">
        <v>557041</v>
      </c>
      <c r="C321" s="46">
        <v>40100</v>
      </c>
      <c r="D321" s="28" t="s">
        <v>1091</v>
      </c>
      <c r="E321" s="28">
        <v>2</v>
      </c>
      <c r="F321" s="47">
        <v>-28.322420572602297</v>
      </c>
      <c r="G321" s="47">
        <v>-4.1167702426527049</v>
      </c>
      <c r="H321" s="47">
        <f t="shared" si="148"/>
        <v>4.6117413686193416</v>
      </c>
      <c r="I321" s="59">
        <v>35.093009536257519</v>
      </c>
      <c r="J321" s="59">
        <v>-23.156699249974498</v>
      </c>
      <c r="K321" s="59">
        <v>9.2539353677377196</v>
      </c>
      <c r="L321" s="59">
        <v>9.9543979043981494</v>
      </c>
      <c r="M321" s="28">
        <v>33.108752528399997</v>
      </c>
      <c r="N321" s="28">
        <v>-99.441994138300004</v>
      </c>
      <c r="O321" s="28" t="s">
        <v>2928</v>
      </c>
      <c r="P321" s="28" t="s">
        <v>2410</v>
      </c>
      <c r="Q321" s="28">
        <v>1088.3626266000001</v>
      </c>
      <c r="R321" s="28" t="s">
        <v>2382</v>
      </c>
      <c r="Y321" s="49"/>
      <c r="Z321" s="28">
        <v>15775</v>
      </c>
      <c r="AA321" s="28">
        <v>541081</v>
      </c>
      <c r="AB321" s="46">
        <v>39988</v>
      </c>
      <c r="AC321" s="28" t="s">
        <v>2974</v>
      </c>
      <c r="AD321" s="28">
        <v>1</v>
      </c>
      <c r="AE321" s="47">
        <v>-18.529510873615987</v>
      </c>
      <c r="AF321" s="47">
        <v>-3.3733072073234651</v>
      </c>
      <c r="AG321" s="47">
        <f t="shared" si="156"/>
        <v>8.4569467849717341</v>
      </c>
      <c r="AH321" s="48"/>
      <c r="AI321" s="48"/>
      <c r="AJ321" s="48"/>
      <c r="AK321" s="48"/>
      <c r="AL321" s="28">
        <v>29.213796710299999</v>
      </c>
      <c r="AM321" s="28">
        <v>-81.654778731299999</v>
      </c>
      <c r="AN321" s="28" t="s">
        <v>2975</v>
      </c>
      <c r="AO321" s="28" t="s">
        <v>2381</v>
      </c>
      <c r="AP321" s="28" t="s">
        <v>2074</v>
      </c>
      <c r="AQ321" s="28" t="s">
        <v>2382</v>
      </c>
      <c r="AY321" s="46"/>
    </row>
    <row r="322" spans="1:51" s="28" customFormat="1" ht="15.6">
      <c r="A322" s="28">
        <v>1328</v>
      </c>
      <c r="B322" s="28">
        <v>557091</v>
      </c>
      <c r="C322" s="46">
        <v>40100</v>
      </c>
      <c r="D322" s="28" t="s">
        <v>1091</v>
      </c>
      <c r="E322" s="28">
        <v>2</v>
      </c>
      <c r="F322" s="47">
        <v>-28.140742935800859</v>
      </c>
      <c r="G322" s="47">
        <v>-4.098057728659529</v>
      </c>
      <c r="H322" s="47">
        <f t="shared" si="148"/>
        <v>4.6437188934753735</v>
      </c>
      <c r="I322" s="59">
        <v>33.933624174219631</v>
      </c>
      <c r="J322" s="59">
        <v>-25.523326020037111</v>
      </c>
      <c r="K322" s="59">
        <v>9.6683589252552569</v>
      </c>
      <c r="L322" s="59">
        <v>10.035040348662964</v>
      </c>
      <c r="M322" s="28">
        <v>33.108752528399997</v>
      </c>
      <c r="N322" s="28">
        <v>-99.441994138300004</v>
      </c>
      <c r="O322" s="28" t="s">
        <v>2928</v>
      </c>
      <c r="P322" s="28" t="s">
        <v>2410</v>
      </c>
      <c r="Q322" s="28">
        <v>1088.3626266000001</v>
      </c>
      <c r="R322" s="28" t="s">
        <v>2382</v>
      </c>
      <c r="S322" s="28">
        <f>VAR(F321:F322)</f>
        <v>1.650338185687775E-2</v>
      </c>
      <c r="T322" s="28">
        <f>VAR(G321:G322)</f>
        <v>1.7507908997240122E-4</v>
      </c>
      <c r="U322" s="28">
        <f>VAR(H321:H322)</f>
        <v>5.1128104795906872E-4</v>
      </c>
      <c r="V322">
        <f>VAR(J321:J322)</f>
        <v>2.800461134388498</v>
      </c>
      <c r="W322">
        <f>VAR(L321:L322)</f>
        <v>3.251601908501846E-3</v>
      </c>
      <c r="Y322" s="49"/>
      <c r="Z322" s="28">
        <v>15775</v>
      </c>
      <c r="AA322" s="28">
        <v>553721</v>
      </c>
      <c r="AB322" s="46">
        <v>40029</v>
      </c>
      <c r="AC322" s="28" t="s">
        <v>2974</v>
      </c>
      <c r="AD322" s="28">
        <v>2</v>
      </c>
      <c r="AE322" s="47">
        <v>-17.982639596805203</v>
      </c>
      <c r="AF322" s="47">
        <v>-3.2712345098185138</v>
      </c>
      <c r="AG322" s="47">
        <f t="shared" si="156"/>
        <v>8.1872364817429073</v>
      </c>
      <c r="AH322" s="48"/>
      <c r="AI322" s="48"/>
      <c r="AJ322" s="48"/>
      <c r="AK322" s="48"/>
      <c r="AL322" s="28">
        <v>29.213796710299999</v>
      </c>
      <c r="AM322" s="28">
        <v>-81.654778731299999</v>
      </c>
      <c r="AN322" s="28" t="s">
        <v>2975</v>
      </c>
      <c r="AO322" s="28" t="s">
        <v>2381</v>
      </c>
      <c r="AP322" s="28" t="s">
        <v>2074</v>
      </c>
      <c r="AQ322" s="28" t="s">
        <v>2382</v>
      </c>
      <c r="AR322" s="28">
        <f>VAR(AE321:AE322)</f>
        <v>0.1495340967003283</v>
      </c>
      <c r="AS322" s="28">
        <f t="shared" ref="AS322:AT322" si="179">VAR(AF321:AF322)</f>
        <v>5.2094177879686452E-3</v>
      </c>
      <c r="AT322" s="28">
        <f t="shared" si="179"/>
        <v>3.6371823833892855E-2</v>
      </c>
      <c r="AY322" s="46"/>
    </row>
    <row r="323" spans="1:51" ht="15.6">
      <c r="A323">
        <v>12244</v>
      </c>
      <c r="B323">
        <v>522331</v>
      </c>
      <c r="C323" s="29">
        <v>39687</v>
      </c>
      <c r="D323" t="s">
        <v>1296</v>
      </c>
      <c r="E323">
        <v>2</v>
      </c>
      <c r="F323" s="56">
        <v>-116.48617463421589</v>
      </c>
      <c r="G323" s="56">
        <v>-15.138661852536169</v>
      </c>
      <c r="H323" s="56">
        <f t="shared" si="148"/>
        <v>4.6231201860734643</v>
      </c>
      <c r="I323" s="58">
        <v>39.873361570805955</v>
      </c>
      <c r="J323" s="58">
        <v>-29.1823086626327</v>
      </c>
      <c r="K323" s="58">
        <v>10.65306069016529</v>
      </c>
      <c r="L323" s="58">
        <v>23.20884359337682</v>
      </c>
      <c r="M323">
        <v>41.274222963699998</v>
      </c>
      <c r="N323">
        <v>-112.15388537</v>
      </c>
      <c r="O323" t="s">
        <v>2976</v>
      </c>
      <c r="P323" t="s">
        <v>2381</v>
      </c>
      <c r="Q323">
        <v>527.64679483999998</v>
      </c>
      <c r="R323" t="s">
        <v>2382</v>
      </c>
      <c r="Y323" s="1"/>
      <c r="Z323">
        <v>15789</v>
      </c>
      <c r="AA323">
        <v>542141</v>
      </c>
      <c r="AB323" s="29">
        <v>39952</v>
      </c>
      <c r="AC323" t="s">
        <v>2977</v>
      </c>
      <c r="AD323">
        <v>1</v>
      </c>
      <c r="AE323" s="56">
        <v>-17.193996171441167</v>
      </c>
      <c r="AF323" s="56">
        <v>-3.2931144266207988</v>
      </c>
      <c r="AG323" s="56">
        <f t="shared" si="156"/>
        <v>9.150919241525223</v>
      </c>
      <c r="AH323" s="57"/>
      <c r="AI323" s="57"/>
      <c r="AJ323" s="57"/>
      <c r="AK323" s="57"/>
      <c r="AL323">
        <v>31.2156452155</v>
      </c>
      <c r="AM323">
        <v>-84.470920130899998</v>
      </c>
      <c r="AN323" t="s">
        <v>2978</v>
      </c>
      <c r="AO323" t="s">
        <v>2410</v>
      </c>
      <c r="AP323" t="s">
        <v>2074</v>
      </c>
      <c r="AQ323" t="s">
        <v>2394</v>
      </c>
      <c r="AR323" s="32"/>
      <c r="AS323" s="32"/>
      <c r="AT323" s="32"/>
    </row>
    <row r="324" spans="1:51" ht="15.6">
      <c r="A324">
        <v>12244</v>
      </c>
      <c r="B324">
        <v>531811</v>
      </c>
      <c r="C324" s="29">
        <v>39687</v>
      </c>
      <c r="D324" t="s">
        <v>1296</v>
      </c>
      <c r="E324">
        <v>2</v>
      </c>
      <c r="F324" s="56">
        <v>-116.55630982496261</v>
      </c>
      <c r="G324" s="56">
        <v>-15.234016068282822</v>
      </c>
      <c r="H324" s="56">
        <f t="shared" si="148"/>
        <v>5.3158187212999621</v>
      </c>
      <c r="I324" s="58">
        <v>45.388577531153423</v>
      </c>
      <c r="J324" s="58">
        <v>-30.901074680814855</v>
      </c>
      <c r="K324" s="58">
        <v>12.179019313480829</v>
      </c>
      <c r="L324" s="58">
        <v>21.804169812380778</v>
      </c>
      <c r="M324">
        <v>41.274222963699998</v>
      </c>
      <c r="N324">
        <v>-112.15388537</v>
      </c>
      <c r="O324" t="s">
        <v>2976</v>
      </c>
      <c r="P324" t="s">
        <v>2381</v>
      </c>
      <c r="Q324">
        <v>527.64679483999998</v>
      </c>
      <c r="R324" t="s">
        <v>2382</v>
      </c>
      <c r="S324" s="32">
        <f>VAR(F323:F324)</f>
        <v>2.459472490539791E-3</v>
      </c>
      <c r="T324" s="32">
        <f>VAR(G323:G324)</f>
        <v>4.5462132303296168E-3</v>
      </c>
      <c r="U324" s="32">
        <f>VAR(H323:H324)</f>
        <v>0.23991563035246782</v>
      </c>
      <c r="V324">
        <f>VAR(J323:J324)</f>
        <v>1.47707831262887</v>
      </c>
      <c r="W324">
        <f>VAR(L323:L324)</f>
        <v>0.98655421550885813</v>
      </c>
      <c r="Y324" s="1"/>
      <c r="Z324">
        <v>15789</v>
      </c>
      <c r="AA324">
        <v>553651</v>
      </c>
      <c r="AB324" s="29">
        <v>40032</v>
      </c>
      <c r="AC324" t="s">
        <v>2977</v>
      </c>
      <c r="AD324">
        <v>1</v>
      </c>
      <c r="AE324" s="56">
        <v>-16.098258168462738</v>
      </c>
      <c r="AF324" s="56">
        <v>-3.200393341602862</v>
      </c>
      <c r="AG324" s="56">
        <f t="shared" si="156"/>
        <v>9.5048885643601579</v>
      </c>
      <c r="AH324" s="57"/>
      <c r="AI324" s="57"/>
      <c r="AJ324" s="57"/>
      <c r="AK324" s="57"/>
      <c r="AL324">
        <v>31.2156452155</v>
      </c>
      <c r="AM324">
        <v>-84.470920130899998</v>
      </c>
      <c r="AN324" t="s">
        <v>2978</v>
      </c>
      <c r="AO324" t="s">
        <v>2410</v>
      </c>
      <c r="AP324" t="s">
        <v>2074</v>
      </c>
      <c r="AQ324" t="s">
        <v>2394</v>
      </c>
      <c r="AR324" s="32">
        <f>VAR(AE323:AE324)</f>
        <v>0.60032088558557772</v>
      </c>
      <c r="AS324" s="32">
        <f t="shared" ref="AS324:AT324" si="180">VAR(AF323:AF324)</f>
        <v>4.2985998034517272E-3</v>
      </c>
      <c r="AT324" s="32">
        <f t="shared" si="180"/>
        <v>6.2647140754111208E-2</v>
      </c>
    </row>
    <row r="325" spans="1:51" s="28" customFormat="1" ht="15.6">
      <c r="A325" s="28">
        <v>12295</v>
      </c>
      <c r="B325" s="28">
        <v>522811</v>
      </c>
      <c r="C325" s="46">
        <v>39709</v>
      </c>
      <c r="D325" s="28" t="s">
        <v>2979</v>
      </c>
      <c r="E325" s="28">
        <v>2</v>
      </c>
      <c r="F325" s="47">
        <v>-46.445660573821492</v>
      </c>
      <c r="G325" s="47">
        <v>-7.6968579331018567</v>
      </c>
      <c r="H325" s="47">
        <f t="shared" ref="H325:H364" si="181">F325-G325*8</f>
        <v>15.129202890993362</v>
      </c>
      <c r="I325" s="48"/>
      <c r="J325" s="48"/>
      <c r="K325" s="48"/>
      <c r="L325" s="48"/>
      <c r="M325" s="28">
        <v>37.885083974399997</v>
      </c>
      <c r="N325" s="28">
        <v>-79.158664110800004</v>
      </c>
      <c r="O325" s="28" t="s">
        <v>2980</v>
      </c>
      <c r="P325" s="28" t="s">
        <v>2381</v>
      </c>
      <c r="Q325" s="28">
        <v>7741.3378624899997</v>
      </c>
      <c r="R325" s="28" t="s">
        <v>2382</v>
      </c>
      <c r="Y325" s="49"/>
      <c r="Z325" s="28">
        <v>15788</v>
      </c>
      <c r="AA325" s="28">
        <v>550281</v>
      </c>
      <c r="AB325" s="46">
        <v>39994</v>
      </c>
      <c r="AC325" s="28" t="s">
        <v>2981</v>
      </c>
      <c r="AD325" s="28">
        <v>1</v>
      </c>
      <c r="AE325" s="47">
        <v>-14.286699840596791</v>
      </c>
      <c r="AF325" s="47">
        <v>-2.7627972546693247</v>
      </c>
      <c r="AG325" s="47">
        <f t="shared" si="156"/>
        <v>7.8156781967578066</v>
      </c>
      <c r="AH325" s="48"/>
      <c r="AI325" s="48"/>
      <c r="AJ325" s="48"/>
      <c r="AK325" s="48"/>
      <c r="AL325" s="28">
        <v>30.9459526471</v>
      </c>
      <c r="AM325" s="28">
        <v>-81.898775841200006</v>
      </c>
      <c r="AN325" s="28" t="s">
        <v>2982</v>
      </c>
      <c r="AO325" s="28" t="s">
        <v>2410</v>
      </c>
      <c r="AP325" s="28" t="s">
        <v>2074</v>
      </c>
      <c r="AQ325" s="28" t="s">
        <v>2394</v>
      </c>
      <c r="AR325" s="49"/>
      <c r="AY325" s="46"/>
    </row>
    <row r="326" spans="1:51" s="28" customFormat="1" ht="15.6">
      <c r="A326" s="28">
        <v>12295</v>
      </c>
      <c r="B326" s="28">
        <v>527921</v>
      </c>
      <c r="C326" s="46">
        <v>39709</v>
      </c>
      <c r="D326" s="28" t="s">
        <v>2979</v>
      </c>
      <c r="E326" s="28">
        <v>2</v>
      </c>
      <c r="F326" s="47">
        <v>-46.452896801284908</v>
      </c>
      <c r="G326" s="47">
        <v>-7.5882696341853517</v>
      </c>
      <c r="H326" s="47">
        <f t="shared" si="181"/>
        <v>14.253260272197906</v>
      </c>
      <c r="I326" s="48"/>
      <c r="J326" s="48"/>
      <c r="K326" s="48"/>
      <c r="L326" s="48"/>
      <c r="M326" s="28">
        <v>37.885083974399997</v>
      </c>
      <c r="N326" s="28">
        <v>-79.158664110800004</v>
      </c>
      <c r="O326" s="28" t="s">
        <v>2980</v>
      </c>
      <c r="P326" s="28" t="s">
        <v>2381</v>
      </c>
      <c r="Q326" s="28">
        <v>7741.3378624899997</v>
      </c>
      <c r="R326" s="28" t="s">
        <v>2382</v>
      </c>
      <c r="S326" s="28">
        <f>VAR(F325:F326)</f>
        <v>2.6181493951147263E-5</v>
      </c>
      <c r="T326" s="28">
        <f>VAR(G325:G326)</f>
        <v>5.8957093307901217E-3</v>
      </c>
      <c r="U326" s="28">
        <f>VAR(H325:H326)</f>
        <v>0.38363773571112075</v>
      </c>
      <c r="Y326" s="49"/>
      <c r="Z326" s="28">
        <v>15788</v>
      </c>
      <c r="AA326" s="28">
        <v>553441</v>
      </c>
      <c r="AB326" s="46">
        <v>40028</v>
      </c>
      <c r="AC326" s="28" t="s">
        <v>2981</v>
      </c>
      <c r="AD326" s="28">
        <v>1</v>
      </c>
      <c r="AE326" s="47">
        <v>-10.942754442839691</v>
      </c>
      <c r="AF326" s="47">
        <v>-2.0030470027792382</v>
      </c>
      <c r="AG326" s="47">
        <f t="shared" si="156"/>
        <v>5.0816215793942145</v>
      </c>
      <c r="AH326" s="48"/>
      <c r="AI326" s="48"/>
      <c r="AJ326" s="48"/>
      <c r="AK326" s="48"/>
      <c r="AL326" s="28">
        <v>30.9459526471</v>
      </c>
      <c r="AM326" s="28">
        <v>-81.898775841200006</v>
      </c>
      <c r="AN326" s="28" t="s">
        <v>2982</v>
      </c>
      <c r="AO326" s="28" t="s">
        <v>2410</v>
      </c>
      <c r="AP326" s="28" t="s">
        <v>2074</v>
      </c>
      <c r="AQ326" s="28" t="s">
        <v>2394</v>
      </c>
      <c r="AR326" s="28">
        <f>VAR(AE325:AE326)</f>
        <v>5.5909854115903954</v>
      </c>
      <c r="AS326" s="28">
        <f t="shared" ref="AS326:AT326" si="182">VAR(AF325:AF326)</f>
        <v>0.28861022262352343</v>
      </c>
      <c r="AT326" s="28">
        <f t="shared" si="182"/>
        <v>3.7375327934748128</v>
      </c>
      <c r="AY326" s="46"/>
    </row>
    <row r="327" spans="1:51" ht="15.6">
      <c r="A327">
        <v>14873</v>
      </c>
      <c r="B327">
        <v>532391</v>
      </c>
      <c r="C327" s="29">
        <v>40001</v>
      </c>
      <c r="D327" t="s">
        <v>2983</v>
      </c>
      <c r="E327">
        <v>2</v>
      </c>
      <c r="F327" s="56">
        <v>-44.57898035129034</v>
      </c>
      <c r="G327" s="56">
        <v>-7.4709766540200411</v>
      </c>
      <c r="H327" s="56">
        <f t="shared" si="181"/>
        <v>15.188832880869988</v>
      </c>
      <c r="I327" s="57"/>
      <c r="J327" s="57"/>
      <c r="K327" s="57"/>
      <c r="L327" s="57"/>
      <c r="M327">
        <v>38.177321210099997</v>
      </c>
      <c r="N327">
        <v>-79.376111376799997</v>
      </c>
      <c r="O327" t="s">
        <v>2984</v>
      </c>
      <c r="P327" t="s">
        <v>2381</v>
      </c>
      <c r="Q327">
        <v>7741.3378624899997</v>
      </c>
      <c r="R327" t="s">
        <v>2382</v>
      </c>
      <c r="Y327" s="1"/>
      <c r="Z327">
        <v>15383</v>
      </c>
      <c r="AA327">
        <v>553911</v>
      </c>
      <c r="AB327" s="29">
        <v>40044</v>
      </c>
      <c r="AC327" t="s">
        <v>1976</v>
      </c>
      <c r="AD327">
        <v>1</v>
      </c>
      <c r="AE327" s="56">
        <v>-36.841244798780998</v>
      </c>
      <c r="AF327" s="56">
        <v>-6.2272185047464275</v>
      </c>
      <c r="AG327" s="56">
        <f t="shared" si="156"/>
        <v>12.976503239190421</v>
      </c>
      <c r="AH327" s="60">
        <v>28.747503185073558</v>
      </c>
      <c r="AI327" s="60">
        <v>-28.045159419088808</v>
      </c>
      <c r="AJ327" s="60">
        <v>6.4188442271862822</v>
      </c>
      <c r="AK327" s="60">
        <v>8.9801076464521135</v>
      </c>
      <c r="AL327">
        <v>41.5590032876</v>
      </c>
      <c r="AM327">
        <v>-71.128988245599999</v>
      </c>
      <c r="AN327" t="s">
        <v>2797</v>
      </c>
      <c r="AO327" t="s">
        <v>2399</v>
      </c>
      <c r="AP327">
        <v>23.461284367000001</v>
      </c>
      <c r="AQ327" t="s">
        <v>2382</v>
      </c>
      <c r="AR327" s="32"/>
      <c r="AS327" s="32"/>
      <c r="AT327" s="32"/>
    </row>
    <row r="328" spans="1:51" ht="15.6">
      <c r="A328">
        <v>14873</v>
      </c>
      <c r="B328">
        <v>542681</v>
      </c>
      <c r="C328" s="29">
        <v>40001</v>
      </c>
      <c r="D328" t="s">
        <v>2983</v>
      </c>
      <c r="E328">
        <v>2</v>
      </c>
      <c r="F328" s="56">
        <v>-44.491020866805968</v>
      </c>
      <c r="G328" s="56">
        <v>-7.5278432049226138</v>
      </c>
      <c r="H328" s="56">
        <f t="shared" si="181"/>
        <v>15.731724772574943</v>
      </c>
      <c r="I328" s="57"/>
      <c r="J328" s="57"/>
      <c r="K328" s="57"/>
      <c r="L328" s="57"/>
      <c r="M328">
        <v>38.177321210099997</v>
      </c>
      <c r="N328">
        <v>-79.376111376799997</v>
      </c>
      <c r="O328" t="s">
        <v>2984</v>
      </c>
      <c r="P328" t="s">
        <v>2381</v>
      </c>
      <c r="Q328">
        <v>7741.3378624899997</v>
      </c>
      <c r="R328" t="s">
        <v>2382</v>
      </c>
      <c r="S328" s="32">
        <f>VAR(F327:F328)</f>
        <v>3.8684354553782654E-3</v>
      </c>
      <c r="T328" s="32">
        <f>VAR(G327:G328)</f>
        <v>1.6169023057774491E-3</v>
      </c>
      <c r="U328" s="32">
        <f>VAR(H327:H328)</f>
        <v>0.14736580303949193</v>
      </c>
      <c r="Y328" s="1"/>
      <c r="Z328">
        <v>15384</v>
      </c>
      <c r="AA328">
        <v>556191</v>
      </c>
      <c r="AB328" s="29">
        <v>40077</v>
      </c>
      <c r="AC328" t="s">
        <v>1976</v>
      </c>
      <c r="AD328">
        <v>2</v>
      </c>
      <c r="AE328" s="56">
        <v>-39.695452004487542</v>
      </c>
      <c r="AF328" s="56">
        <v>-6.5341301382943655</v>
      </c>
      <c r="AG328" s="56">
        <f t="shared" si="156"/>
        <v>12.577589101867382</v>
      </c>
      <c r="AH328" s="60">
        <v>38.355917683073493</v>
      </c>
      <c r="AI328" s="60">
        <v>-26.784009197956312</v>
      </c>
      <c r="AJ328" s="60">
        <v>9.6149328900694897</v>
      </c>
      <c r="AK328" s="60">
        <v>10.064201298662127</v>
      </c>
      <c r="AL328">
        <v>41.5590032876</v>
      </c>
      <c r="AM328">
        <v>-71.128988245599999</v>
      </c>
      <c r="AN328" t="s">
        <v>2797</v>
      </c>
      <c r="AO328" t="s">
        <v>2399</v>
      </c>
      <c r="AP328">
        <v>23.461284367000001</v>
      </c>
      <c r="AQ328" t="s">
        <v>2382</v>
      </c>
      <c r="AR328" s="32">
        <f>VAR(AE327:AE328)</f>
        <v>4.073249386553579</v>
      </c>
      <c r="AS328" s="32">
        <f t="shared" ref="AS328:AT328" si="183">VAR(AF327:AF328)</f>
        <v>4.7097375403531906E-2</v>
      </c>
      <c r="AT328" s="32">
        <f t="shared" si="183"/>
        <v>7.9566244478092449E-2</v>
      </c>
      <c r="AU328" s="28">
        <f>VAR(AI327:AI328)</f>
        <v>0.79524994013127193</v>
      </c>
      <c r="AV328" s="28">
        <f>VAR(AK327:AK328)</f>
        <v>0.5876295233810227</v>
      </c>
    </row>
    <row r="329" spans="1:51" s="28" customFormat="1" ht="15.6">
      <c r="A329" s="28">
        <v>12293</v>
      </c>
      <c r="B329" s="28">
        <v>528031</v>
      </c>
      <c r="C329" s="46">
        <v>39728</v>
      </c>
      <c r="D329" s="28" t="s">
        <v>2985</v>
      </c>
      <c r="E329" s="28">
        <v>2</v>
      </c>
      <c r="F329" s="47">
        <v>-43.452872793438644</v>
      </c>
      <c r="G329" s="47">
        <v>-6.818847917027508</v>
      </c>
      <c r="H329" s="47">
        <f t="shared" si="181"/>
        <v>11.09791054278142</v>
      </c>
      <c r="I329" s="48"/>
      <c r="J329" s="48"/>
      <c r="K329" s="48"/>
      <c r="L329" s="48"/>
      <c r="M329" s="28">
        <v>37.593282607100001</v>
      </c>
      <c r="N329" s="28">
        <v>-79.383205104599995</v>
      </c>
      <c r="O329" s="28" t="s">
        <v>2986</v>
      </c>
      <c r="P329" s="28" t="s">
        <v>2421</v>
      </c>
      <c r="Q329" s="28">
        <v>182.160483218</v>
      </c>
      <c r="R329" s="28" t="s">
        <v>2394</v>
      </c>
      <c r="Y329" s="49"/>
      <c r="Z329" s="28">
        <v>15386</v>
      </c>
      <c r="AA329" s="28">
        <v>549831</v>
      </c>
      <c r="AB329" s="46">
        <v>40079</v>
      </c>
      <c r="AC329" s="28" t="s">
        <v>2037</v>
      </c>
      <c r="AD329" s="28">
        <v>2</v>
      </c>
      <c r="AE329" s="47">
        <v>-41.874910038641964</v>
      </c>
      <c r="AF329" s="47">
        <v>-6.4624516222025656</v>
      </c>
      <c r="AG329" s="47">
        <f t="shared" si="156"/>
        <v>9.824702938978561</v>
      </c>
      <c r="AH329" s="48"/>
      <c r="AI329" s="48"/>
      <c r="AJ329" s="48"/>
      <c r="AK329" s="48"/>
      <c r="AL329" s="28">
        <v>41.880138180300001</v>
      </c>
      <c r="AM329" s="28">
        <v>-71.3813036759</v>
      </c>
      <c r="AN329" s="28" t="s">
        <v>2949</v>
      </c>
      <c r="AO329" s="28" t="s">
        <v>2410</v>
      </c>
      <c r="AP329" s="28">
        <v>8.4748970131799997</v>
      </c>
      <c r="AQ329" s="28" t="s">
        <v>2394</v>
      </c>
      <c r="AY329" s="46"/>
    </row>
    <row r="330" spans="1:51" s="28" customFormat="1" ht="15.6">
      <c r="A330" s="28">
        <v>12293</v>
      </c>
      <c r="B330" s="28">
        <v>528111</v>
      </c>
      <c r="C330" s="46">
        <v>39728</v>
      </c>
      <c r="D330" s="28" t="s">
        <v>2985</v>
      </c>
      <c r="E330" s="28">
        <v>2</v>
      </c>
      <c r="F330" s="47">
        <v>-43.493587080498365</v>
      </c>
      <c r="G330" s="47">
        <v>-6.8178411410134325</v>
      </c>
      <c r="H330" s="47">
        <f t="shared" si="181"/>
        <v>11.049142047609095</v>
      </c>
      <c r="I330" s="48"/>
      <c r="J330" s="48"/>
      <c r="K330" s="48"/>
      <c r="L330" s="48"/>
      <c r="M330" s="28">
        <v>37.593282607100001</v>
      </c>
      <c r="N330" s="28">
        <v>-79.383205104599995</v>
      </c>
      <c r="O330" s="28" t="s">
        <v>2986</v>
      </c>
      <c r="P330" s="28" t="s">
        <v>2421</v>
      </c>
      <c r="Q330" s="28">
        <v>182.160483218</v>
      </c>
      <c r="R330" s="28" t="s">
        <v>2394</v>
      </c>
      <c r="S330" s="28">
        <f>VAR(F329:F330)</f>
        <v>8.2882658539069236E-4</v>
      </c>
      <c r="T330" s="28">
        <f>VAR(G329:G330)</f>
        <v>5.0679897125888136E-7</v>
      </c>
      <c r="U330" s="28">
        <f>VAR(H329:H330)</f>
        <v>1.1891830606865575E-3</v>
      </c>
      <c r="Y330" s="49"/>
      <c r="Z330" s="28">
        <v>15389</v>
      </c>
      <c r="AA330" s="28">
        <v>555031</v>
      </c>
      <c r="AB330" s="46">
        <v>40055</v>
      </c>
      <c r="AC330" s="28" t="s">
        <v>2037</v>
      </c>
      <c r="AD330" s="28">
        <v>1</v>
      </c>
      <c r="AE330" s="47">
        <v>-44.547893132427021</v>
      </c>
      <c r="AF330" s="47">
        <v>-6.6356821622497826</v>
      </c>
      <c r="AG330" s="47">
        <f t="shared" si="156"/>
        <v>8.53756416557124</v>
      </c>
      <c r="AH330" s="48"/>
      <c r="AI330" s="48"/>
      <c r="AJ330" s="48"/>
      <c r="AK330" s="48"/>
      <c r="AL330" s="28">
        <v>41.880138180300001</v>
      </c>
      <c r="AM330" s="28">
        <v>-71.3813036759</v>
      </c>
      <c r="AN330" s="28" t="s">
        <v>2949</v>
      </c>
      <c r="AO330" s="28" t="s">
        <v>2410</v>
      </c>
      <c r="AP330" s="28">
        <v>8.4748970131799997</v>
      </c>
      <c r="AQ330" s="28" t="s">
        <v>2394</v>
      </c>
      <c r="AR330" s="28">
        <f>VAR(AE329:AE330)</f>
        <v>3.5724193098303658</v>
      </c>
      <c r="AS330" s="28">
        <f t="shared" ref="AS330:AT330" si="184">VAR(AF329:AF330)</f>
        <v>1.5004410002525215E-2</v>
      </c>
      <c r="AT330" s="28">
        <f t="shared" si="184"/>
        <v>0.82836311100425142</v>
      </c>
      <c r="AY330" s="46"/>
    </row>
    <row r="331" spans="1:51" ht="15.6">
      <c r="A331">
        <v>15643</v>
      </c>
      <c r="B331">
        <v>545751</v>
      </c>
      <c r="C331" s="29">
        <v>40066</v>
      </c>
      <c r="D331" t="s">
        <v>2987</v>
      </c>
      <c r="E331">
        <v>2</v>
      </c>
      <c r="F331" s="56">
        <v>-30.082687350266649</v>
      </c>
      <c r="G331" s="56">
        <v>-4.6740073831586706</v>
      </c>
      <c r="H331" s="56">
        <f t="shared" si="181"/>
        <v>7.3093717150027153</v>
      </c>
      <c r="I331" s="57"/>
      <c r="J331" s="57"/>
      <c r="K331" s="57"/>
      <c r="L331" s="57"/>
      <c r="M331">
        <v>37.122192689400002</v>
      </c>
      <c r="N331">
        <v>-79.353590047699996</v>
      </c>
      <c r="O331" t="s">
        <v>2988</v>
      </c>
      <c r="P331" t="s">
        <v>2421</v>
      </c>
      <c r="Q331">
        <v>182.160483218</v>
      </c>
      <c r="R331" t="s">
        <v>2394</v>
      </c>
      <c r="Y331" s="1"/>
      <c r="Z331">
        <v>15387</v>
      </c>
      <c r="AA331">
        <v>556631</v>
      </c>
      <c r="AB331" s="29">
        <v>40069</v>
      </c>
      <c r="AC331" t="s">
        <v>1993</v>
      </c>
      <c r="AD331">
        <v>1</v>
      </c>
      <c r="AE331" s="56">
        <v>-36.977794947700183</v>
      </c>
      <c r="AF331" s="56">
        <v>-5.9116137882162523</v>
      </c>
      <c r="AG331" s="56">
        <f t="shared" si="156"/>
        <v>10.315115358029836</v>
      </c>
      <c r="AH331" s="60">
        <v>40.033997896491222</v>
      </c>
      <c r="AI331" s="60">
        <v>-26.454440380907574</v>
      </c>
      <c r="AJ331" s="60">
        <v>10.843025043588517</v>
      </c>
      <c r="AK331" s="60">
        <v>9.5977104385621637</v>
      </c>
      <c r="AL331">
        <v>41.393540163099999</v>
      </c>
      <c r="AM331">
        <v>-71.840803842699998</v>
      </c>
      <c r="AN331" t="s">
        <v>2950</v>
      </c>
      <c r="AO331" t="s">
        <v>2410</v>
      </c>
      <c r="AP331">
        <v>8.4748970131799997</v>
      </c>
      <c r="AQ331" t="s">
        <v>2394</v>
      </c>
      <c r="AR331" s="32"/>
      <c r="AS331" s="32"/>
      <c r="AT331" s="32"/>
    </row>
    <row r="332" spans="1:51" ht="15.6">
      <c r="A332">
        <v>15643</v>
      </c>
      <c r="B332">
        <v>549431</v>
      </c>
      <c r="C332" s="29">
        <v>40066</v>
      </c>
      <c r="D332" t="s">
        <v>2987</v>
      </c>
      <c r="E332">
        <v>2</v>
      </c>
      <c r="F332" s="56">
        <v>-30.902001203411544</v>
      </c>
      <c r="G332" s="56">
        <v>-4.9929492490017688</v>
      </c>
      <c r="H332" s="56">
        <f t="shared" si="181"/>
        <v>9.0415927886026068</v>
      </c>
      <c r="I332" s="57"/>
      <c r="J332" s="57"/>
      <c r="K332" s="57"/>
      <c r="L332" s="57"/>
      <c r="M332">
        <v>37.122192689400002</v>
      </c>
      <c r="N332">
        <v>-79.353590047699996</v>
      </c>
      <c r="O332" t="s">
        <v>2988</v>
      </c>
      <c r="P332" t="s">
        <v>2421</v>
      </c>
      <c r="Q332">
        <v>182.160483218</v>
      </c>
      <c r="R332" t="s">
        <v>2394</v>
      </c>
      <c r="S332" s="32">
        <f>VAR(F331:F332)</f>
        <v>0.33563759497756684</v>
      </c>
      <c r="T332" s="32">
        <f>VAR(G331:G332)</f>
        <v>5.0861956893738444E-2</v>
      </c>
      <c r="U332" s="32">
        <f>VAR(H331:H332)</f>
        <v>1.5002949239117811</v>
      </c>
      <c r="Y332" s="1"/>
      <c r="Z332">
        <v>15388</v>
      </c>
      <c r="AA332">
        <v>556871</v>
      </c>
      <c r="AB332" s="29">
        <v>40090</v>
      </c>
      <c r="AC332" t="s">
        <v>1993</v>
      </c>
      <c r="AD332">
        <v>2</v>
      </c>
      <c r="AE332" s="56">
        <v>-36.149713181852597</v>
      </c>
      <c r="AF332" s="56">
        <v>-5.9448138133153892</v>
      </c>
      <c r="AG332" s="56">
        <f t="shared" si="156"/>
        <v>11.408797324670516</v>
      </c>
      <c r="AH332" s="60">
        <v>45.198988954068788</v>
      </c>
      <c r="AI332" s="60">
        <v>-30.001454443747633</v>
      </c>
      <c r="AJ332" s="60">
        <v>12.400691610019681</v>
      </c>
      <c r="AK332" s="60">
        <v>11.975060385839583</v>
      </c>
      <c r="AL332">
        <v>41.393540163099999</v>
      </c>
      <c r="AM332">
        <v>-71.840803842699998</v>
      </c>
      <c r="AN332" t="s">
        <v>2950</v>
      </c>
      <c r="AO332" t="s">
        <v>2410</v>
      </c>
      <c r="AP332">
        <v>8.4748970131799997</v>
      </c>
      <c r="AQ332" t="s">
        <v>2394</v>
      </c>
      <c r="AR332" s="32">
        <f>VAR(AE331:AE332)</f>
        <v>0.34285970546462763</v>
      </c>
      <c r="AS332" s="32">
        <f t="shared" ref="AS332:AT332" si="185">VAR(AF331:AF332)</f>
        <v>5.5112083329165963E-4</v>
      </c>
      <c r="AT332" s="32">
        <f t="shared" si="185"/>
        <v>0.59807012207751331</v>
      </c>
      <c r="AU332" s="28">
        <f>VAR(AI331:AI332)</f>
        <v>6.2906543809925717</v>
      </c>
      <c r="AV332" s="28">
        <f>VAR(AK331:AK332)</f>
        <v>2.8258963859099708</v>
      </c>
    </row>
    <row r="333" spans="1:51" s="28" customFormat="1" ht="15.6">
      <c r="A333" s="28">
        <v>12405</v>
      </c>
      <c r="B333" s="28">
        <v>522311</v>
      </c>
      <c r="C333" s="46">
        <v>39699</v>
      </c>
      <c r="D333" s="28" t="s">
        <v>2989</v>
      </c>
      <c r="E333" s="28">
        <v>2</v>
      </c>
      <c r="F333" s="47">
        <v>-79.422667641924093</v>
      </c>
      <c r="G333" s="47">
        <v>-11.608770650897677</v>
      </c>
      <c r="H333" s="47">
        <f t="shared" si="181"/>
        <v>13.447497565257322</v>
      </c>
      <c r="I333" s="48"/>
      <c r="J333" s="48"/>
      <c r="K333" s="48"/>
      <c r="L333" s="48"/>
      <c r="M333" s="28">
        <v>44.214213332999996</v>
      </c>
      <c r="N333" s="28">
        <v>-72.965472086899993</v>
      </c>
      <c r="O333" s="28" t="s">
        <v>2990</v>
      </c>
      <c r="P333" s="28" t="s">
        <v>2388</v>
      </c>
      <c r="Q333" s="28">
        <v>116.681699919</v>
      </c>
      <c r="R333" s="28" t="s">
        <v>2382</v>
      </c>
      <c r="Y333" s="49"/>
      <c r="Z333" s="28">
        <v>15401</v>
      </c>
      <c r="AA333" s="28">
        <v>555491</v>
      </c>
      <c r="AB333" s="46">
        <v>40042</v>
      </c>
      <c r="AC333" s="28" t="s">
        <v>2047</v>
      </c>
      <c r="AD333" s="28">
        <v>1</v>
      </c>
      <c r="AE333" s="47">
        <v>-39.079902075035939</v>
      </c>
      <c r="AF333" s="47">
        <v>-6.2123098525783318</v>
      </c>
      <c r="AG333" s="47">
        <f t="shared" si="156"/>
        <v>10.618576745590715</v>
      </c>
      <c r="AH333" s="50">
        <v>34.894343277320573</v>
      </c>
      <c r="AI333" s="50">
        <v>-30.712035384256186</v>
      </c>
      <c r="AJ333" s="50">
        <v>9.5405523674392985</v>
      </c>
      <c r="AK333" s="50">
        <v>9.5630389909966986</v>
      </c>
      <c r="AL333" s="28">
        <v>41.832670498500001</v>
      </c>
      <c r="AM333" s="28">
        <v>-71.469141735799994</v>
      </c>
      <c r="AN333" s="28" t="s">
        <v>2952</v>
      </c>
      <c r="AO333" s="28" t="s">
        <v>2405</v>
      </c>
      <c r="AP333" s="28">
        <v>275.31361456399998</v>
      </c>
      <c r="AQ333" s="28" t="s">
        <v>2382</v>
      </c>
      <c r="AY333" s="46"/>
    </row>
    <row r="334" spans="1:51" s="28" customFormat="1" ht="15.6">
      <c r="A334" s="28">
        <v>12405</v>
      </c>
      <c r="B334" s="28">
        <v>524061</v>
      </c>
      <c r="C334" s="46">
        <v>39699</v>
      </c>
      <c r="D334" s="28" t="s">
        <v>2989</v>
      </c>
      <c r="E334" s="28">
        <v>2</v>
      </c>
      <c r="F334" s="47">
        <v>-79.651023888618226</v>
      </c>
      <c r="G334" s="47">
        <v>-11.652394397903592</v>
      </c>
      <c r="H334" s="47">
        <f t="shared" si="181"/>
        <v>13.568131294610509</v>
      </c>
      <c r="I334" s="48"/>
      <c r="J334" s="48"/>
      <c r="K334" s="48"/>
      <c r="L334" s="48"/>
      <c r="M334" s="28">
        <v>44.214213332999996</v>
      </c>
      <c r="N334" s="28">
        <v>-72.965472086899993</v>
      </c>
      <c r="O334" s="28" t="s">
        <v>2990</v>
      </c>
      <c r="P334" s="28" t="s">
        <v>2388</v>
      </c>
      <c r="Q334" s="28">
        <v>116.681699919</v>
      </c>
      <c r="R334" s="28" t="s">
        <v>2382</v>
      </c>
      <c r="S334" s="28">
        <f>VAR(F333:F334)</f>
        <v>2.6073287702115942E-2</v>
      </c>
      <c r="T334" s="28">
        <f>VAR(G333:G334)</f>
        <v>9.5151565141804299E-4</v>
      </c>
      <c r="U334" s="28">
        <f>VAR(H333:H334)</f>
        <v>7.2762483288290325E-3</v>
      </c>
      <c r="Y334" s="49"/>
      <c r="Z334" s="28">
        <v>15402</v>
      </c>
      <c r="AA334" s="28">
        <v>556321</v>
      </c>
      <c r="AB334" s="46">
        <v>40076</v>
      </c>
      <c r="AC334" s="28" t="s">
        <v>2047</v>
      </c>
      <c r="AD334" s="28">
        <v>2</v>
      </c>
      <c r="AE334" s="47">
        <v>-38.249861967885714</v>
      </c>
      <c r="AF334" s="47">
        <v>-5.7187052838439572</v>
      </c>
      <c r="AG334" s="47">
        <f t="shared" si="156"/>
        <v>7.4997803028659433</v>
      </c>
      <c r="AH334" s="50">
        <v>38.211598120072168</v>
      </c>
      <c r="AI334" s="50">
        <v>-28.104318895735968</v>
      </c>
      <c r="AJ334" s="50">
        <v>10.395489646694735</v>
      </c>
      <c r="AK334" s="50">
        <v>10.948303878038246</v>
      </c>
      <c r="AL334" s="28">
        <v>41.832670498500001</v>
      </c>
      <c r="AM334" s="28">
        <v>-71.469141735799994</v>
      </c>
      <c r="AN334" s="28" t="s">
        <v>2952</v>
      </c>
      <c r="AO334" s="28" t="s">
        <v>2405</v>
      </c>
      <c r="AP334" s="28">
        <v>275.31361456399998</v>
      </c>
      <c r="AQ334" s="28" t="s">
        <v>2382</v>
      </c>
      <c r="AR334" s="28">
        <f>VAR(AE333:AE334)</f>
        <v>0.34448328973897852</v>
      </c>
      <c r="AS334" s="28">
        <f t="shared" ref="AS334:AT334" si="186">VAR(AF333:AF334)</f>
        <v>0.12182273513772399</v>
      </c>
      <c r="AT334" s="28">
        <f t="shared" si="186"/>
        <v>4.863445625576361</v>
      </c>
      <c r="AU334" s="28">
        <f>VAR(AI333:AI334)</f>
        <v>3.4000926422501081</v>
      </c>
      <c r="AV334" s="28">
        <f>VAR(AK333:AK334)</f>
        <v>0.95947940363511519</v>
      </c>
      <c r="AY334" s="46"/>
    </row>
    <row r="335" spans="1:51" ht="15.6">
      <c r="A335">
        <v>12348</v>
      </c>
      <c r="B335">
        <v>529601</v>
      </c>
      <c r="C335" s="29">
        <v>39733</v>
      </c>
      <c r="D335" t="s">
        <v>1657</v>
      </c>
      <c r="E335">
        <v>2</v>
      </c>
      <c r="F335" s="56">
        <v>-64.752366635413694</v>
      </c>
      <c r="G335" s="56">
        <v>-9.4181696091633071</v>
      </c>
      <c r="H335" s="56">
        <f t="shared" si="181"/>
        <v>10.592990237892764</v>
      </c>
      <c r="I335" s="60">
        <v>30.914675959389537</v>
      </c>
      <c r="J335" s="60">
        <v>-29.208369505533987</v>
      </c>
      <c r="K335" s="60">
        <v>8.2777476476319762</v>
      </c>
      <c r="L335" s="60">
        <v>6.7826175168380294</v>
      </c>
      <c r="M335">
        <v>42.7933701591</v>
      </c>
      <c r="N335">
        <v>-72.524767630699998</v>
      </c>
      <c r="O335" t="s">
        <v>2991</v>
      </c>
      <c r="P335" t="s">
        <v>2421</v>
      </c>
      <c r="Q335">
        <v>11.399631924099999</v>
      </c>
      <c r="R335" t="s">
        <v>2394</v>
      </c>
      <c r="Y335" s="1"/>
      <c r="Z335">
        <v>15204</v>
      </c>
      <c r="AA335">
        <v>535731</v>
      </c>
      <c r="AB335" s="29">
        <v>39972</v>
      </c>
      <c r="AC335" t="s">
        <v>1853</v>
      </c>
      <c r="AD335">
        <v>1</v>
      </c>
      <c r="AE335" s="56">
        <v>-30.179010987406865</v>
      </c>
      <c r="AF335" s="56">
        <v>-5.9894041549817265</v>
      </c>
      <c r="AG335" s="56">
        <f t="shared" si="156"/>
        <v>17.736222252446947</v>
      </c>
      <c r="AH335" s="60">
        <v>43.380608150182383</v>
      </c>
      <c r="AI335" s="60">
        <v>-27.10277996630224</v>
      </c>
      <c r="AJ335" s="60">
        <v>12.00542162352272</v>
      </c>
      <c r="AK335" s="60">
        <v>5.5295104999465332</v>
      </c>
      <c r="AL335">
        <v>34.742623768500003</v>
      </c>
      <c r="AM335">
        <v>-83.236976245400001</v>
      </c>
      <c r="AN335" t="s">
        <v>2954</v>
      </c>
      <c r="AO335" t="s">
        <v>2381</v>
      </c>
      <c r="AP335">
        <v>3638.99166517</v>
      </c>
      <c r="AQ335" t="s">
        <v>2382</v>
      </c>
      <c r="AR335" s="32"/>
      <c r="AS335" s="32"/>
      <c r="AT335" s="32"/>
    </row>
    <row r="336" spans="1:51" ht="15.6">
      <c r="A336">
        <v>12348</v>
      </c>
      <c r="B336">
        <v>534521</v>
      </c>
      <c r="C336" s="29">
        <v>39733</v>
      </c>
      <c r="D336" t="s">
        <v>1657</v>
      </c>
      <c r="E336">
        <v>2</v>
      </c>
      <c r="F336" s="56">
        <v>-64.788471420402558</v>
      </c>
      <c r="G336" s="56">
        <v>-9.5134976213229923</v>
      </c>
      <c r="H336" s="56">
        <f t="shared" si="181"/>
        <v>11.31950955018138</v>
      </c>
      <c r="I336" s="57"/>
      <c r="J336" s="57"/>
      <c r="K336" s="57"/>
      <c r="L336" s="57"/>
      <c r="M336">
        <v>42.7933701591</v>
      </c>
      <c r="N336">
        <v>-72.524767630699998</v>
      </c>
      <c r="O336" t="s">
        <v>2991</v>
      </c>
      <c r="P336" t="s">
        <v>2421</v>
      </c>
      <c r="Q336">
        <v>11.399631924099999</v>
      </c>
      <c r="R336" t="s">
        <v>2394</v>
      </c>
      <c r="S336" s="32">
        <f>VAR(F335:F336)</f>
        <v>6.5177774954608338E-4</v>
      </c>
      <c r="T336" s="32">
        <f>VAR(G335:G336)</f>
        <v>4.5437149511585364E-3</v>
      </c>
      <c r="U336" s="32">
        <f>VAR(H335:H336)</f>
        <v>0.26391515556416179</v>
      </c>
      <c r="Y336" s="1"/>
      <c r="Z336">
        <v>15205</v>
      </c>
      <c r="AA336">
        <v>534041</v>
      </c>
      <c r="AB336" s="29">
        <v>39980</v>
      </c>
      <c r="AC336" t="s">
        <v>1853</v>
      </c>
      <c r="AD336">
        <v>2</v>
      </c>
      <c r="AE336" s="56">
        <v>-31.821745034688707</v>
      </c>
      <c r="AF336" s="56">
        <v>-5.8033071138819574</v>
      </c>
      <c r="AG336" s="56">
        <f t="shared" si="156"/>
        <v>14.604711876366952</v>
      </c>
      <c r="AH336" s="60">
        <v>41.280975218640187</v>
      </c>
      <c r="AI336" s="60">
        <v>-25.981591382818127</v>
      </c>
      <c r="AJ336" s="60">
        <v>11.464764268540874</v>
      </c>
      <c r="AK336" s="60">
        <v>5.6171005001462886</v>
      </c>
      <c r="AL336">
        <v>34.742623768500003</v>
      </c>
      <c r="AM336">
        <v>-83.236976245400001</v>
      </c>
      <c r="AN336" t="s">
        <v>2954</v>
      </c>
      <c r="AO336" t="s">
        <v>2381</v>
      </c>
      <c r="AP336">
        <v>3638.99166517</v>
      </c>
      <c r="AQ336" t="s">
        <v>2382</v>
      </c>
      <c r="AR336" s="32">
        <f>VAR(AE335:AE336)</f>
        <v>1.3492875750494897</v>
      </c>
      <c r="AS336" s="32">
        <f t="shared" ref="AS336:AT336" si="187">VAR(AF335:AF336)</f>
        <v>1.7316054353044574E-2</v>
      </c>
      <c r="AT336" s="32">
        <f t="shared" si="187"/>
        <v>4.9031786177483339</v>
      </c>
      <c r="AU336" s="28">
        <f>VAR(AI335:AI336)</f>
        <v>0.62853191986755552</v>
      </c>
      <c r="AV336" s="28">
        <f>VAR(AK335:AK336)</f>
        <v>3.8360040674965739E-3</v>
      </c>
    </row>
    <row r="337" spans="1:51" s="28" customFormat="1" ht="15.6">
      <c r="A337" s="28">
        <v>12352</v>
      </c>
      <c r="B337" s="28">
        <v>527601</v>
      </c>
      <c r="C337" s="46">
        <v>39729</v>
      </c>
      <c r="D337" s="28" t="s">
        <v>2004</v>
      </c>
      <c r="E337" s="28">
        <v>2</v>
      </c>
      <c r="F337" s="47">
        <v>-70.371493858192778</v>
      </c>
      <c r="G337" s="47">
        <v>-10.300184871608812</v>
      </c>
      <c r="H337" s="47">
        <f t="shared" si="181"/>
        <v>12.029985114677714</v>
      </c>
      <c r="I337" s="50">
        <v>38.223600339806453</v>
      </c>
      <c r="J337" s="50">
        <v>-25.261331095891478</v>
      </c>
      <c r="K337" s="50">
        <v>10.348314946188292</v>
      </c>
      <c r="L337" s="50">
        <v>8.9416187200717303</v>
      </c>
      <c r="M337" s="28">
        <v>44.489132805899999</v>
      </c>
      <c r="N337" s="28">
        <v>-73.148321012799997</v>
      </c>
      <c r="O337" s="28" t="s">
        <v>2992</v>
      </c>
      <c r="P337" s="28" t="s">
        <v>2410</v>
      </c>
      <c r="Q337" s="28">
        <v>18.1657679986</v>
      </c>
      <c r="R337" s="28" t="s">
        <v>2394</v>
      </c>
      <c r="Y337" s="49"/>
      <c r="Z337" s="28">
        <v>15206</v>
      </c>
      <c r="AA337" s="28">
        <v>545051</v>
      </c>
      <c r="AB337" s="46">
        <v>39966</v>
      </c>
      <c r="AC337" s="28" t="s">
        <v>1752</v>
      </c>
      <c r="AD337" s="28">
        <v>1</v>
      </c>
      <c r="AE337" s="47">
        <v>-15.54698651102948</v>
      </c>
      <c r="AF337" s="47">
        <v>-3.0436750503483414</v>
      </c>
      <c r="AG337" s="47">
        <f t="shared" si="156"/>
        <v>8.8024138917572508</v>
      </c>
      <c r="AH337" s="48"/>
      <c r="AI337" s="48"/>
      <c r="AJ337" s="48"/>
      <c r="AK337" s="48"/>
      <c r="AL337" s="28">
        <v>33.883907209299998</v>
      </c>
      <c r="AM337" s="28">
        <v>-78.784741181499996</v>
      </c>
      <c r="AN337" s="28" t="s">
        <v>2955</v>
      </c>
      <c r="AO337" s="28" t="s">
        <v>2421</v>
      </c>
      <c r="AP337" s="28">
        <v>308.10599797899999</v>
      </c>
      <c r="AQ337" s="28" t="s">
        <v>2394</v>
      </c>
      <c r="AY337" s="46"/>
    </row>
    <row r="338" spans="1:51" s="28" customFormat="1" ht="15.6">
      <c r="A338" s="28">
        <v>12352</v>
      </c>
      <c r="B338" s="28">
        <v>532071</v>
      </c>
      <c r="C338" s="46">
        <v>39729</v>
      </c>
      <c r="D338" s="28" t="s">
        <v>2004</v>
      </c>
      <c r="E338" s="28">
        <v>2</v>
      </c>
      <c r="F338" s="47">
        <v>-70.382171499505205</v>
      </c>
      <c r="G338" s="47">
        <v>-10.274330881856253</v>
      </c>
      <c r="H338" s="47">
        <f t="shared" si="181"/>
        <v>11.812475555344818</v>
      </c>
      <c r="I338" s="50">
        <v>42.674293918146724</v>
      </c>
      <c r="J338" s="50">
        <v>-26.022206691532407</v>
      </c>
      <c r="K338" s="50">
        <v>11.713098431814673</v>
      </c>
      <c r="L338" s="50">
        <v>7.0764742128259996</v>
      </c>
      <c r="M338" s="28">
        <v>44.489132805899999</v>
      </c>
      <c r="N338" s="28">
        <v>-73.148321012799997</v>
      </c>
      <c r="O338" s="28" t="s">
        <v>2992</v>
      </c>
      <c r="P338" s="28" t="s">
        <v>2410</v>
      </c>
      <c r="Q338" s="28">
        <v>18.1657679986</v>
      </c>
      <c r="R338" s="28" t="s">
        <v>2394</v>
      </c>
      <c r="S338" s="28">
        <f>VAR(F337:F338)</f>
        <v>5.7006011998419025E-5</v>
      </c>
      <c r="T338" s="28">
        <f>VAR(G337:G338)</f>
        <v>3.3421439306270521E-4</v>
      </c>
      <c r="U338" s="28">
        <f>VAR(H337:H338)</f>
        <v>2.3655204200595342E-2</v>
      </c>
      <c r="V338">
        <f>VAR(J337:J338)</f>
        <v>0.2894658360209692</v>
      </c>
      <c r="W338">
        <f>VAR(L337:L338)</f>
        <v>1.7393820164544707</v>
      </c>
      <c r="Y338" s="49"/>
      <c r="Z338" s="28">
        <v>15207</v>
      </c>
      <c r="AA338" s="28">
        <v>551951</v>
      </c>
      <c r="AB338" s="46">
        <v>39980</v>
      </c>
      <c r="AC338" s="28" t="s">
        <v>1752</v>
      </c>
      <c r="AD338" s="28">
        <v>2</v>
      </c>
      <c r="AE338" s="47">
        <v>-13.95500227028068</v>
      </c>
      <c r="AF338" s="47">
        <v>-2.843852508786826</v>
      </c>
      <c r="AG338" s="47">
        <f t="shared" si="156"/>
        <v>8.7958178000139284</v>
      </c>
      <c r="AH338" s="50">
        <v>44.1338292589747</v>
      </c>
      <c r="AI338" s="50">
        <v>-26.485396688011193</v>
      </c>
      <c r="AJ338" s="50">
        <v>11.822845394526071</v>
      </c>
      <c r="AK338" s="50">
        <v>5.6126797314833263</v>
      </c>
      <c r="AL338" s="28">
        <v>33.883907209299998</v>
      </c>
      <c r="AM338" s="28">
        <v>-78.784741181499996</v>
      </c>
      <c r="AN338" s="28" t="s">
        <v>2955</v>
      </c>
      <c r="AO338" s="28" t="s">
        <v>2421</v>
      </c>
      <c r="AP338" s="28">
        <v>308.10599797899999</v>
      </c>
      <c r="AQ338" s="28" t="s">
        <v>2394</v>
      </c>
      <c r="AR338" s="28">
        <f>VAR(AE337:AE338)</f>
        <v>1.2672069113962674</v>
      </c>
      <c r="AS338" s="28">
        <f t="shared" ref="AS338:AT338" si="188">VAR(AF337:AF338)</f>
        <v>1.9964524058051766E-2</v>
      </c>
      <c r="AT338" s="28">
        <f t="shared" si="188"/>
        <v>2.1754213143162434E-5</v>
      </c>
      <c r="AY338" s="46"/>
    </row>
    <row r="339" spans="1:51" ht="15.6">
      <c r="A339">
        <v>14235</v>
      </c>
      <c r="B339">
        <v>544011</v>
      </c>
      <c r="C339" s="29">
        <v>40043</v>
      </c>
      <c r="D339" t="s">
        <v>2993</v>
      </c>
      <c r="E339">
        <v>2</v>
      </c>
      <c r="F339" s="56">
        <v>-75.871935592829971</v>
      </c>
      <c r="G339" s="56">
        <v>-11.447510206341272</v>
      </c>
      <c r="H339" s="56">
        <f t="shared" si="181"/>
        <v>15.708146057900208</v>
      </c>
      <c r="I339" s="60"/>
      <c r="J339" s="60"/>
      <c r="K339" s="60"/>
      <c r="L339" s="60"/>
      <c r="M339">
        <v>44.629306668799998</v>
      </c>
      <c r="N339">
        <v>-72.0332478184</v>
      </c>
      <c r="O339" t="s">
        <v>2994</v>
      </c>
      <c r="P339" t="s">
        <v>2388</v>
      </c>
      <c r="Q339">
        <v>640.92681588200003</v>
      </c>
      <c r="R339" t="s">
        <v>2382</v>
      </c>
      <c r="Y339" s="1"/>
      <c r="Z339">
        <v>15208</v>
      </c>
      <c r="AA339">
        <v>551811</v>
      </c>
      <c r="AB339" s="29">
        <v>39978</v>
      </c>
      <c r="AC339" t="s">
        <v>1069</v>
      </c>
      <c r="AD339">
        <v>1</v>
      </c>
      <c r="AE339" s="56">
        <v>-30.121400917631437</v>
      </c>
      <c r="AF339" s="56">
        <v>-5.0719188658765457</v>
      </c>
      <c r="AG339" s="56">
        <f t="shared" si="156"/>
        <v>10.453950009380929</v>
      </c>
      <c r="AH339" s="60">
        <v>36.132115981518517</v>
      </c>
      <c r="AI339" s="60">
        <v>-27.237809749736524</v>
      </c>
      <c r="AJ339" s="60">
        <v>9.4417754842271613</v>
      </c>
      <c r="AK339" s="60">
        <v>11.545465888798265</v>
      </c>
      <c r="AL339">
        <v>33.909094709500003</v>
      </c>
      <c r="AM339">
        <v>-79.440299196200002</v>
      </c>
      <c r="AN339" t="s">
        <v>2956</v>
      </c>
      <c r="AO339" t="s">
        <v>2393</v>
      </c>
      <c r="AP339">
        <v>217.97748536500001</v>
      </c>
      <c r="AQ339" t="s">
        <v>2394</v>
      </c>
      <c r="AR339" s="32"/>
      <c r="AS339" s="32"/>
      <c r="AT339" s="32"/>
    </row>
    <row r="340" spans="1:51" ht="15.6">
      <c r="A340">
        <v>14235</v>
      </c>
      <c r="B340">
        <v>552191</v>
      </c>
      <c r="C340" s="29">
        <v>40043</v>
      </c>
      <c r="D340" t="s">
        <v>2993</v>
      </c>
      <c r="E340">
        <v>2</v>
      </c>
      <c r="F340" s="56">
        <v>-75.736933972374501</v>
      </c>
      <c r="G340" s="56">
        <v>-11.438435643997529</v>
      </c>
      <c r="H340" s="56">
        <f t="shared" si="181"/>
        <v>15.770551179605732</v>
      </c>
      <c r="I340" s="60"/>
      <c r="J340" s="60"/>
      <c r="K340" s="60"/>
      <c r="L340" s="60"/>
      <c r="M340">
        <v>44.629306668799998</v>
      </c>
      <c r="N340">
        <v>-72.0332478184</v>
      </c>
      <c r="O340" t="s">
        <v>2994</v>
      </c>
      <c r="P340" t="s">
        <v>2388</v>
      </c>
      <c r="Q340">
        <v>640.92681588200003</v>
      </c>
      <c r="R340" t="s">
        <v>2382</v>
      </c>
      <c r="S340" s="32">
        <f>VAR(F339:F340)</f>
        <v>9.1127187628012741E-3</v>
      </c>
      <c r="T340" s="32">
        <f>VAR(G339:G340)</f>
        <v>4.1173840865240617E-5</v>
      </c>
      <c r="U340" s="32">
        <f>VAR(H339:H340)</f>
        <v>1.9471996075406267E-3</v>
      </c>
      <c r="Y340" s="1"/>
      <c r="Z340">
        <v>15209</v>
      </c>
      <c r="AA340">
        <v>545241</v>
      </c>
      <c r="AB340" s="29">
        <v>39982</v>
      </c>
      <c r="AC340" t="s">
        <v>1069</v>
      </c>
      <c r="AD340">
        <v>2</v>
      </c>
      <c r="AE340" s="56">
        <v>-27.765824475085541</v>
      </c>
      <c r="AF340" s="56">
        <v>-4.9357121904916772</v>
      </c>
      <c r="AG340" s="56">
        <f t="shared" si="156"/>
        <v>11.719873048847877</v>
      </c>
      <c r="AH340" s="60">
        <v>43.142375678461534</v>
      </c>
      <c r="AI340" s="60">
        <v>-28.150632822691755</v>
      </c>
      <c r="AJ340" s="60">
        <v>11.870002778016568</v>
      </c>
      <c r="AK340" s="60">
        <v>10.008065441245426</v>
      </c>
      <c r="AL340">
        <v>33.909094709500003</v>
      </c>
      <c r="AM340">
        <v>-79.440299196200002</v>
      </c>
      <c r="AN340" t="s">
        <v>2956</v>
      </c>
      <c r="AO340" t="s">
        <v>2393</v>
      </c>
      <c r="AP340">
        <v>217.97748536500001</v>
      </c>
      <c r="AQ340" t="s">
        <v>2394</v>
      </c>
      <c r="AR340" s="32">
        <f>VAR(AE339:AE340)</f>
        <v>2.7743701883385894</v>
      </c>
      <c r="AS340" s="32">
        <f t="shared" ref="AS340:AT340" si="189">VAR(AF339:AF340)</f>
        <v>9.2761292096994741E-3</v>
      </c>
      <c r="AT340" s="32">
        <f t="shared" si="189"/>
        <v>0.80128057092661775</v>
      </c>
      <c r="AU340" s="28">
        <f>VAR(AI339:AI340)</f>
        <v>0.4166229812597152</v>
      </c>
      <c r="AV340" s="28">
        <f>VAR(AK339:AK340)</f>
        <v>1.1818000680678349</v>
      </c>
    </row>
    <row r="341" spans="1:51" s="28" customFormat="1" ht="15.6">
      <c r="A341" s="28">
        <v>15054</v>
      </c>
      <c r="B341" s="28">
        <v>555611</v>
      </c>
      <c r="C341" s="46">
        <v>40057</v>
      </c>
      <c r="D341" s="28" t="s">
        <v>2995</v>
      </c>
      <c r="E341" s="28">
        <v>2</v>
      </c>
      <c r="F341" s="47">
        <v>-65.369047403841236</v>
      </c>
      <c r="G341" s="47">
        <v>-9.2432455397064199</v>
      </c>
      <c r="H341" s="47">
        <f t="shared" si="181"/>
        <v>8.5769169138101233</v>
      </c>
      <c r="I341" s="59"/>
      <c r="J341" s="59"/>
      <c r="K341" s="59"/>
      <c r="L341" s="59"/>
      <c r="M341" s="28">
        <v>44.551443046700001</v>
      </c>
      <c r="N341" s="28">
        <v>-90.652385322100002</v>
      </c>
      <c r="O341" s="28" t="s">
        <v>2996</v>
      </c>
      <c r="P341" s="28" t="s">
        <v>2381</v>
      </c>
      <c r="Q341" s="28">
        <v>1809.84880127</v>
      </c>
      <c r="R341" s="28" t="s">
        <v>2382</v>
      </c>
      <c r="Y341" s="49"/>
      <c r="Z341" s="28">
        <v>15212</v>
      </c>
      <c r="AA341" s="30">
        <v>540921</v>
      </c>
      <c r="AB341" s="62">
        <v>39973</v>
      </c>
      <c r="AC341" s="30" t="s">
        <v>1620</v>
      </c>
      <c r="AD341" s="30">
        <v>1</v>
      </c>
      <c r="AE341" s="63">
        <v>-24.311296969940724</v>
      </c>
      <c r="AF341" s="63">
        <v>-4.0476826428837986</v>
      </c>
      <c r="AG341" s="63">
        <f t="shared" ref="AG341:AG360" si="190">AE341-AF341*8</f>
        <v>8.0701641731296654</v>
      </c>
      <c r="AH341" s="64">
        <v>38.000083967585027</v>
      </c>
      <c r="AI341" s="64">
        <v>-30.358094516136276</v>
      </c>
      <c r="AJ341" s="64">
        <v>10.386321664807696</v>
      </c>
      <c r="AK341" s="64">
        <v>4.9756237490274664</v>
      </c>
      <c r="AL341" s="30">
        <v>33.823624606099997</v>
      </c>
      <c r="AM341" s="30">
        <v>-80.068031097299993</v>
      </c>
      <c r="AN341" s="30" t="s">
        <v>2957</v>
      </c>
      <c r="AO341" s="30" t="s">
        <v>2381</v>
      </c>
      <c r="AP341" s="30">
        <v>12970.8863845</v>
      </c>
      <c r="AQ341" s="30" t="s">
        <v>2382</v>
      </c>
      <c r="AR341" s="30"/>
      <c r="AS341" s="30"/>
      <c r="AT341" s="30"/>
      <c r="AU341" s="30"/>
      <c r="AY341" s="46"/>
    </row>
    <row r="342" spans="1:51" s="28" customFormat="1" ht="15.6">
      <c r="A342" s="28">
        <v>15054</v>
      </c>
      <c r="B342" s="28">
        <v>555951</v>
      </c>
      <c r="C342" s="46">
        <v>40057</v>
      </c>
      <c r="D342" s="28" t="s">
        <v>2995</v>
      </c>
      <c r="E342" s="28">
        <v>2</v>
      </c>
      <c r="F342" s="47">
        <v>-64.930865756669519</v>
      </c>
      <c r="G342" s="47">
        <v>-9.3275166512422807</v>
      </c>
      <c r="H342" s="47">
        <f t="shared" si="181"/>
        <v>9.6892674532687266</v>
      </c>
      <c r="I342" s="59"/>
      <c r="J342" s="59"/>
      <c r="K342" s="59"/>
      <c r="L342" s="59"/>
      <c r="M342" s="28">
        <v>44.551443046700001</v>
      </c>
      <c r="N342" s="28">
        <v>-90.652385322100002</v>
      </c>
      <c r="O342" s="28" t="s">
        <v>2996</v>
      </c>
      <c r="P342" s="28" t="s">
        <v>2381</v>
      </c>
      <c r="Q342" s="28">
        <v>1809.84880127</v>
      </c>
      <c r="R342" s="28" t="s">
        <v>2382</v>
      </c>
      <c r="S342" s="28">
        <f>VAR(F341:F342)</f>
        <v>9.6001577959059656E-2</v>
      </c>
      <c r="T342" s="28">
        <f>VAR(G341:G342)</f>
        <v>3.5508101197447416E-3</v>
      </c>
      <c r="U342" s="28">
        <f>VAR(H341:H342)</f>
        <v>0.61866186131692291</v>
      </c>
      <c r="Y342" s="49"/>
      <c r="Z342" s="28">
        <v>15213</v>
      </c>
      <c r="AA342" s="30">
        <v>534161</v>
      </c>
      <c r="AB342" s="62">
        <v>39978</v>
      </c>
      <c r="AC342" s="30" t="s">
        <v>1620</v>
      </c>
      <c r="AD342" s="30">
        <v>2</v>
      </c>
      <c r="AE342" s="63">
        <v>-18.916793966415174</v>
      </c>
      <c r="AF342" s="63">
        <v>-3.5951330535357222</v>
      </c>
      <c r="AG342" s="63">
        <f t="shared" si="190"/>
        <v>9.8442704618706038</v>
      </c>
      <c r="AH342" s="64">
        <v>40.098591534464333</v>
      </c>
      <c r="AI342" s="64">
        <v>-29.581290159596723</v>
      </c>
      <c r="AJ342" s="64">
        <v>10.700273080659533</v>
      </c>
      <c r="AK342" s="64">
        <v>5.7039210414811539</v>
      </c>
      <c r="AL342" s="30">
        <v>33.823624606099997</v>
      </c>
      <c r="AM342" s="30">
        <v>-80.068031097299993</v>
      </c>
      <c r="AN342" s="30" t="s">
        <v>2957</v>
      </c>
      <c r="AO342" s="30" t="s">
        <v>2381</v>
      </c>
      <c r="AP342" s="30">
        <v>12970.8863845</v>
      </c>
      <c r="AQ342" s="30" t="s">
        <v>2382</v>
      </c>
      <c r="AR342" s="30">
        <f>VAR(AE341:AE342)</f>
        <v>14.550331327523054</v>
      </c>
      <c r="AS342" s="30">
        <f t="shared" ref="AS342:AT342" si="191">VAR(AF341:AF342)</f>
        <v>0.1024005654095563</v>
      </c>
      <c r="AT342" s="30">
        <f t="shared" si="191"/>
        <v>1.5737265618750731</v>
      </c>
      <c r="AU342" s="30">
        <f>VAR(AI341:AI342)</f>
        <v>0.30171250416941503</v>
      </c>
      <c r="AV342" s="28">
        <f>VAR(AK341:AK342)</f>
        <v>0.26520847309768597</v>
      </c>
      <c r="AY342" s="46"/>
    </row>
    <row r="343" spans="1:51" ht="15.6">
      <c r="A343">
        <v>15057</v>
      </c>
      <c r="B343">
        <v>556251</v>
      </c>
      <c r="C343" s="29">
        <v>40071</v>
      </c>
      <c r="D343" t="s">
        <v>2997</v>
      </c>
      <c r="E343">
        <v>2</v>
      </c>
      <c r="F343" s="56">
        <v>-49.984405021657061</v>
      </c>
      <c r="G343" s="56">
        <v>-6.1346333430067537</v>
      </c>
      <c r="H343" s="56">
        <f t="shared" si="181"/>
        <v>-0.90733827760303143</v>
      </c>
      <c r="I343" s="58"/>
      <c r="J343" s="58"/>
      <c r="K343" s="58"/>
      <c r="L343" s="58"/>
      <c r="M343">
        <v>45.117279051799997</v>
      </c>
      <c r="N343">
        <v>-91.275513691399993</v>
      </c>
      <c r="O343" t="s">
        <v>2998</v>
      </c>
      <c r="P343" t="s">
        <v>2388</v>
      </c>
      <c r="Q343">
        <v>939.69307899299997</v>
      </c>
      <c r="R343" t="s">
        <v>2382</v>
      </c>
      <c r="Y343" s="1"/>
      <c r="Z343">
        <v>11879</v>
      </c>
      <c r="AA343">
        <v>530111</v>
      </c>
      <c r="AB343" s="29">
        <v>39707</v>
      </c>
      <c r="AC343" t="s">
        <v>1714</v>
      </c>
      <c r="AD343">
        <v>2</v>
      </c>
      <c r="AE343" s="56">
        <v>-32.442708958078875</v>
      </c>
      <c r="AF343" s="56">
        <v>-1.5984453602800874</v>
      </c>
      <c r="AG343" s="56">
        <f t="shared" si="190"/>
        <v>-19.655146075838175</v>
      </c>
      <c r="AH343" s="58">
        <v>10.503037689554024</v>
      </c>
      <c r="AI343" s="58">
        <v>-26.94219852007021</v>
      </c>
      <c r="AJ343" s="58">
        <v>2.9181165100779096</v>
      </c>
      <c r="AK343" s="58">
        <v>11.954635467558628</v>
      </c>
      <c r="AL343">
        <v>43.413495957800002</v>
      </c>
      <c r="AM343">
        <v>-98.877864330099996</v>
      </c>
      <c r="AN343" t="s">
        <v>2958</v>
      </c>
      <c r="AO343" t="s">
        <v>2405</v>
      </c>
      <c r="AP343">
        <v>238.754951449</v>
      </c>
      <c r="AQ343" t="s">
        <v>2382</v>
      </c>
      <c r="AR343" s="32"/>
      <c r="AS343" s="32"/>
      <c r="AT343" s="32"/>
    </row>
    <row r="344" spans="1:51" ht="15.6">
      <c r="A344">
        <v>15057</v>
      </c>
      <c r="B344">
        <v>556331</v>
      </c>
      <c r="C344" s="29">
        <v>40071</v>
      </c>
      <c r="D344" t="s">
        <v>2997</v>
      </c>
      <c r="E344">
        <v>2</v>
      </c>
      <c r="F344" s="56">
        <v>-49.896825601069452</v>
      </c>
      <c r="G344" s="56">
        <v>-6.0309094561138785</v>
      </c>
      <c r="H344" s="56">
        <f t="shared" si="181"/>
        <v>-1.6495499521584236</v>
      </c>
      <c r="I344" s="58"/>
      <c r="J344" s="58"/>
      <c r="K344" s="58"/>
      <c r="L344" s="58"/>
      <c r="M344">
        <v>45.117279051799997</v>
      </c>
      <c r="N344">
        <v>-91.275513691399993</v>
      </c>
      <c r="O344" t="s">
        <v>2998</v>
      </c>
      <c r="P344" t="s">
        <v>2388</v>
      </c>
      <c r="Q344">
        <v>939.69307899299997</v>
      </c>
      <c r="R344" t="s">
        <v>2382</v>
      </c>
      <c r="S344" s="32">
        <f>VAR(F343:F344)</f>
        <v>3.8350774552306588E-3</v>
      </c>
      <c r="T344" s="32">
        <f>VAR(G343:G344)</f>
        <v>5.3793223560829788E-3</v>
      </c>
      <c r="U344" s="32">
        <f>VAR(H343:H344)</f>
        <v>0.27543908492316005</v>
      </c>
      <c r="Y344" s="1"/>
      <c r="Z344">
        <v>11880</v>
      </c>
      <c r="AA344">
        <v>524031</v>
      </c>
      <c r="AB344" s="29">
        <v>39679</v>
      </c>
      <c r="AC344" t="s">
        <v>1714</v>
      </c>
      <c r="AD344">
        <v>1</v>
      </c>
      <c r="AE344" s="56">
        <v>-39.130307170720975</v>
      </c>
      <c r="AF344" s="56">
        <v>-3.7221038919957872</v>
      </c>
      <c r="AG344" s="56">
        <f t="shared" si="190"/>
        <v>-9.3534760347546779</v>
      </c>
      <c r="AH344" s="58"/>
      <c r="AI344" s="58"/>
      <c r="AJ344" s="58"/>
      <c r="AK344" s="58"/>
      <c r="AL344">
        <v>43.413495957800002</v>
      </c>
      <c r="AM344">
        <v>-98.877864330099996</v>
      </c>
      <c r="AN344" t="s">
        <v>2958</v>
      </c>
      <c r="AO344" t="s">
        <v>2405</v>
      </c>
      <c r="AP344">
        <v>238.754951449</v>
      </c>
      <c r="AQ344" t="s">
        <v>2382</v>
      </c>
      <c r="AR344" s="32">
        <f>VAR(AE343:AE344)</f>
        <v>22.36198492686691</v>
      </c>
      <c r="AS344" s="32">
        <f t="shared" ref="AS344:AT344" si="192">VAR(AF343:AF344)</f>
        <v>2.2549627796644405</v>
      </c>
      <c r="AT344" s="32">
        <f t="shared" si="192"/>
        <v>53.06220281767861</v>
      </c>
    </row>
    <row r="345" spans="1:51" s="28" customFormat="1" ht="15.6">
      <c r="A345" s="28">
        <v>12131</v>
      </c>
      <c r="B345" s="28">
        <v>528891</v>
      </c>
      <c r="C345" s="46">
        <v>39715</v>
      </c>
      <c r="D345" s="28" t="s">
        <v>2999</v>
      </c>
      <c r="E345" s="28">
        <v>2</v>
      </c>
      <c r="F345" s="47">
        <v>-55.241742981857612</v>
      </c>
      <c r="G345" s="47">
        <v>-7.0195831928236965</v>
      </c>
      <c r="H345" s="47">
        <f t="shared" si="181"/>
        <v>0.91492256073195932</v>
      </c>
      <c r="I345" s="59"/>
      <c r="J345" s="59"/>
      <c r="K345" s="59"/>
      <c r="L345" s="59"/>
      <c r="M345" s="28">
        <v>44.686736851900001</v>
      </c>
      <c r="N345" s="28">
        <v>-92.691286884299998</v>
      </c>
      <c r="O345" s="28" t="s">
        <v>2738</v>
      </c>
      <c r="P345" s="28" t="s">
        <v>2416</v>
      </c>
      <c r="Q345" s="28">
        <v>77.572907074300005</v>
      </c>
      <c r="R345" s="28" t="s">
        <v>2394</v>
      </c>
      <c r="Y345" s="49"/>
      <c r="Z345" s="28">
        <v>14786</v>
      </c>
      <c r="AA345" s="28">
        <v>540961</v>
      </c>
      <c r="AB345" s="46">
        <v>40043</v>
      </c>
      <c r="AC345" s="28" t="s">
        <v>1621</v>
      </c>
      <c r="AD345" s="28">
        <v>2</v>
      </c>
      <c r="AE345" s="47">
        <v>-102.3577515960216</v>
      </c>
      <c r="AF345" s="47">
        <v>-13.583878240295981</v>
      </c>
      <c r="AG345" s="47">
        <f t="shared" si="190"/>
        <v>6.3132743263462459</v>
      </c>
      <c r="AH345" s="59">
        <v>26.373635908455114</v>
      </c>
      <c r="AI345" s="59">
        <v>-27.328100215018789</v>
      </c>
      <c r="AJ345" s="59">
        <v>6.3212000239273873</v>
      </c>
      <c r="AK345" s="59">
        <v>13.956020390654079</v>
      </c>
      <c r="AL345" s="28">
        <v>44.474075908300001</v>
      </c>
      <c r="AM345" s="28">
        <v>-103.22005976200001</v>
      </c>
      <c r="AN345" s="28" t="s">
        <v>2960</v>
      </c>
      <c r="AO345" s="28" t="s">
        <v>2399</v>
      </c>
      <c r="AP345" s="28">
        <v>573.01188355099998</v>
      </c>
      <c r="AQ345" s="28" t="s">
        <v>2382</v>
      </c>
      <c r="AY345" s="46"/>
    </row>
    <row r="346" spans="1:51" s="28" customFormat="1" ht="15.6">
      <c r="A346" s="28">
        <v>12131</v>
      </c>
      <c r="B346" s="28">
        <v>529531</v>
      </c>
      <c r="C346" s="46">
        <v>39715</v>
      </c>
      <c r="D346" s="28" t="s">
        <v>2999</v>
      </c>
      <c r="E346" s="28">
        <v>2</v>
      </c>
      <c r="F346" s="47">
        <v>-55.914006078347406</v>
      </c>
      <c r="G346" s="47">
        <v>-7.1501157661750065</v>
      </c>
      <c r="H346" s="47">
        <f t="shared" si="181"/>
        <v>1.2869200510526468</v>
      </c>
      <c r="I346" s="59"/>
      <c r="J346" s="59"/>
      <c r="K346" s="59"/>
      <c r="L346" s="59"/>
      <c r="M346" s="28">
        <v>44.686736851900001</v>
      </c>
      <c r="N346" s="28">
        <v>-92.691286884299998</v>
      </c>
      <c r="O346" s="28" t="s">
        <v>2738</v>
      </c>
      <c r="P346" s="28" t="s">
        <v>2416</v>
      </c>
      <c r="Q346" s="28">
        <v>77.572907074300005</v>
      </c>
      <c r="R346" s="28" t="s">
        <v>2394</v>
      </c>
      <c r="S346" s="28">
        <f>VAR(F345:F346)</f>
        <v>0.22596883545102242</v>
      </c>
      <c r="T346" s="28">
        <f>VAR(G345:G346)</f>
        <v>8.5193763528575734E-3</v>
      </c>
      <c r="U346" s="28">
        <f>VAR(H345:H346)</f>
        <v>6.9191066402445323E-2</v>
      </c>
      <c r="Y346" s="49"/>
      <c r="Z346" s="28">
        <v>14787</v>
      </c>
      <c r="AA346" s="28">
        <v>544381</v>
      </c>
      <c r="AB346" s="46">
        <v>40001</v>
      </c>
      <c r="AC346" s="28" t="s">
        <v>1621</v>
      </c>
      <c r="AD346" s="28">
        <v>1</v>
      </c>
      <c r="AE346" s="47">
        <v>-103.73548771654396</v>
      </c>
      <c r="AF346" s="47">
        <v>-13.512204283971373</v>
      </c>
      <c r="AG346" s="47">
        <f t="shared" si="190"/>
        <v>4.362146555227028</v>
      </c>
      <c r="AH346" s="59">
        <v>45.091444387568764</v>
      </c>
      <c r="AI346" s="59">
        <v>-28.467435699497756</v>
      </c>
      <c r="AJ346" s="59">
        <v>11.390941185749773</v>
      </c>
      <c r="AK346" s="59">
        <v>12.81297426733979</v>
      </c>
      <c r="AL346" s="28">
        <v>44.474075908300001</v>
      </c>
      <c r="AM346" s="28">
        <v>-103.22005976200001</v>
      </c>
      <c r="AN346" s="28" t="s">
        <v>2960</v>
      </c>
      <c r="AO346" s="28" t="s">
        <v>2399</v>
      </c>
      <c r="AP346" s="28">
        <v>573.01188355099998</v>
      </c>
      <c r="AQ346" s="28" t="s">
        <v>2382</v>
      </c>
      <c r="AR346" s="28">
        <f>VAR(AE345:AE346)</f>
        <v>0.94907840889599737</v>
      </c>
      <c r="AS346" s="28">
        <f t="shared" ref="AS346:AT346" si="193">VAR(AF345:AF346)</f>
        <v>2.5685780076108791E-3</v>
      </c>
      <c r="AT346" s="28">
        <f t="shared" si="193"/>
        <v>1.9034497896163245</v>
      </c>
      <c r="AU346" s="28">
        <f>VAR(AI345:AI346)</f>
        <v>0.64904267309646047</v>
      </c>
      <c r="AV346" s="28">
        <f>VAR(AK345:AK346)</f>
        <v>0.65327722001191191</v>
      </c>
      <c r="AY346" s="46"/>
    </row>
    <row r="347" spans="1:51" ht="15.6">
      <c r="A347" s="30">
        <v>12162</v>
      </c>
      <c r="B347" s="30">
        <v>531111</v>
      </c>
      <c r="C347" s="62">
        <v>39657</v>
      </c>
      <c r="D347" s="30" t="s">
        <v>3000</v>
      </c>
      <c r="E347" s="30">
        <v>1</v>
      </c>
      <c r="F347" s="63">
        <v>-32.574525788765008</v>
      </c>
      <c r="G347" s="63">
        <v>-5.3096637275445255</v>
      </c>
      <c r="H347" s="63">
        <f t="shared" si="181"/>
        <v>9.9027840315911959</v>
      </c>
      <c r="I347" s="72"/>
      <c r="J347" s="72"/>
      <c r="K347" s="72"/>
      <c r="L347" s="72"/>
      <c r="M347" s="30">
        <v>44.006698181399997</v>
      </c>
      <c r="N347" s="30">
        <v>-90.053814544299996</v>
      </c>
      <c r="O347" s="30" t="s">
        <v>3001</v>
      </c>
      <c r="P347" s="30" t="s">
        <v>2410</v>
      </c>
      <c r="Q347" s="30">
        <v>180.09072357100001</v>
      </c>
      <c r="R347" s="30" t="s">
        <v>2394</v>
      </c>
      <c r="S347" s="30"/>
      <c r="T347" s="30"/>
      <c r="U347" s="30"/>
      <c r="V347" s="30"/>
      <c r="W347" s="30"/>
      <c r="X347" s="30"/>
      <c r="Y347" s="1"/>
      <c r="Z347">
        <v>14796</v>
      </c>
      <c r="AA347">
        <v>548051</v>
      </c>
      <c r="AB347" s="29">
        <v>40022</v>
      </c>
      <c r="AC347" t="s">
        <v>3002</v>
      </c>
      <c r="AD347">
        <v>2</v>
      </c>
      <c r="AE347" s="56">
        <v>-92.34540987936343</v>
      </c>
      <c r="AF347" s="56">
        <v>-11.415553481979089</v>
      </c>
      <c r="AG347" s="56">
        <f>AE347-AF347*8</f>
        <v>-1.0209820235307205</v>
      </c>
      <c r="AH347" s="57"/>
      <c r="AI347" s="57"/>
      <c r="AJ347" s="57"/>
      <c r="AK347" s="57"/>
      <c r="AL347">
        <v>42.854201582199998</v>
      </c>
      <c r="AM347">
        <v>-97.280158212200007</v>
      </c>
      <c r="AN347" t="s">
        <v>3003</v>
      </c>
      <c r="AO347" t="s">
        <v>2416</v>
      </c>
      <c r="AP347">
        <v>135.573395422</v>
      </c>
      <c r="AQ347" t="s">
        <v>2394</v>
      </c>
      <c r="AR347" s="32"/>
      <c r="AS347" s="32"/>
      <c r="AT347" s="32"/>
    </row>
    <row r="348" spans="1:51" ht="15.6">
      <c r="A348" s="30">
        <v>12162</v>
      </c>
      <c r="B348" s="30">
        <v>531221</v>
      </c>
      <c r="C348" s="62">
        <v>39657</v>
      </c>
      <c r="D348" s="30" t="s">
        <v>3000</v>
      </c>
      <c r="E348" s="30">
        <v>1</v>
      </c>
      <c r="F348" s="63">
        <v>-55.090887771096426</v>
      </c>
      <c r="G348" s="63">
        <v>-7.7060561065596112</v>
      </c>
      <c r="H348" s="63">
        <f t="shared" si="181"/>
        <v>6.557561081380463</v>
      </c>
      <c r="I348" s="72"/>
      <c r="J348" s="72"/>
      <c r="K348" s="72"/>
      <c r="L348" s="72"/>
      <c r="M348" s="30">
        <v>44.006698181399997</v>
      </c>
      <c r="N348" s="30">
        <v>-90.053814544299996</v>
      </c>
      <c r="O348" s="30" t="s">
        <v>3001</v>
      </c>
      <c r="P348" s="30" t="s">
        <v>2410</v>
      </c>
      <c r="Q348" s="30">
        <v>180.09072357100001</v>
      </c>
      <c r="R348" s="30" t="s">
        <v>2394</v>
      </c>
      <c r="S348" s="32"/>
      <c r="T348" s="32"/>
      <c r="U348" s="32"/>
      <c r="V348" s="30"/>
      <c r="W348" s="30"/>
      <c r="X348" s="30"/>
      <c r="Y348" s="1"/>
      <c r="Z348">
        <v>14797</v>
      </c>
      <c r="AA348">
        <v>543961</v>
      </c>
      <c r="AB348" s="29">
        <v>39988</v>
      </c>
      <c r="AC348" t="s">
        <v>3002</v>
      </c>
      <c r="AD348">
        <v>1</v>
      </c>
      <c r="AE348" s="56">
        <v>-94.484182199339372</v>
      </c>
      <c r="AF348" s="56">
        <v>-11.705265103710431</v>
      </c>
      <c r="AG348" s="56">
        <f>AE348-AF348*8</f>
        <v>-0.84206136965592293</v>
      </c>
      <c r="AH348" s="58"/>
      <c r="AI348" s="58"/>
      <c r="AJ348" s="58"/>
      <c r="AK348" s="58"/>
      <c r="AL348">
        <v>42.854201582199998</v>
      </c>
      <c r="AM348">
        <v>-97.280158212200007</v>
      </c>
      <c r="AN348" t="s">
        <v>2627</v>
      </c>
      <c r="AO348" t="s">
        <v>2416</v>
      </c>
      <c r="AP348">
        <v>135.573395422</v>
      </c>
      <c r="AQ348" t="s">
        <v>2394</v>
      </c>
      <c r="AR348" s="32">
        <f>VAR(AE347:AE348)</f>
        <v>2.2871735183476369</v>
      </c>
      <c r="AS348" s="32">
        <f t="shared" ref="AS348:AT348" si="194">VAR(AF347:AF348)</f>
        <v>4.1966411883102232E-2</v>
      </c>
      <c r="AT348" s="32">
        <f t="shared" si="194"/>
        <v>1.6006300191492562E-2</v>
      </c>
    </row>
    <row r="349" spans="1:51" s="28" customFormat="1" ht="15.6">
      <c r="A349" s="28">
        <v>14661</v>
      </c>
      <c r="B349" s="28">
        <v>549521</v>
      </c>
      <c r="C349" s="46">
        <v>40084</v>
      </c>
      <c r="D349" s="28" t="s">
        <v>3004</v>
      </c>
      <c r="E349" s="28">
        <v>2</v>
      </c>
      <c r="F349" s="47">
        <v>-47.304614288312564</v>
      </c>
      <c r="G349" s="47">
        <v>-7.6511644891087043</v>
      </c>
      <c r="H349" s="47">
        <f t="shared" si="181"/>
        <v>13.90470162455707</v>
      </c>
      <c r="I349" s="59"/>
      <c r="J349" s="59"/>
      <c r="K349" s="59"/>
      <c r="L349" s="59"/>
      <c r="M349" s="28">
        <v>37.997525015699999</v>
      </c>
      <c r="N349" s="28">
        <v>-80.862038541100006</v>
      </c>
      <c r="O349" s="28" t="s">
        <v>3005</v>
      </c>
      <c r="P349" s="28" t="s">
        <v>2381</v>
      </c>
      <c r="Q349" s="28">
        <v>9451.0856177700007</v>
      </c>
      <c r="R349" s="28" t="s">
        <v>2382</v>
      </c>
      <c r="Y349" s="49"/>
      <c r="Z349" s="28">
        <v>11908</v>
      </c>
      <c r="AA349" s="28">
        <v>534301</v>
      </c>
      <c r="AB349" s="46">
        <v>39708</v>
      </c>
      <c r="AC349" s="28" t="s">
        <v>3006</v>
      </c>
      <c r="AD349" s="28">
        <v>1</v>
      </c>
      <c r="AE349" s="73">
        <v>-100.7905469556311</v>
      </c>
      <c r="AF349" s="73">
        <v>-12.278272354385907</v>
      </c>
      <c r="AG349" s="47">
        <f>AE349-AF349*8</f>
        <v>-2.5643681205438469</v>
      </c>
      <c r="AH349" s="48"/>
      <c r="AI349" s="48"/>
      <c r="AJ349" s="48"/>
      <c r="AK349" s="48"/>
      <c r="AL349" s="28">
        <v>44.520403502500002</v>
      </c>
      <c r="AM349" s="28">
        <v>-101.994078571</v>
      </c>
      <c r="AN349" s="28" t="s">
        <v>3007</v>
      </c>
      <c r="AO349" s="28" t="s">
        <v>2393</v>
      </c>
      <c r="AP349" s="28">
        <v>82.567401098900007</v>
      </c>
      <c r="AQ349" s="28" t="s">
        <v>2382</v>
      </c>
      <c r="AY349" s="46"/>
    </row>
    <row r="350" spans="1:51" s="28" customFormat="1" ht="15.6">
      <c r="A350" s="28">
        <v>14661</v>
      </c>
      <c r="B350" s="28">
        <v>553261</v>
      </c>
      <c r="C350" s="46">
        <v>40084</v>
      </c>
      <c r="D350" s="28" t="s">
        <v>3004</v>
      </c>
      <c r="E350" s="28">
        <v>2</v>
      </c>
      <c r="F350" s="47">
        <v>-47.635815578701077</v>
      </c>
      <c r="G350" s="47">
        <v>-7.8473207691439244</v>
      </c>
      <c r="H350" s="47">
        <f t="shared" si="181"/>
        <v>15.142750574450318</v>
      </c>
      <c r="I350" s="59"/>
      <c r="J350" s="59"/>
      <c r="K350" s="59"/>
      <c r="L350" s="59"/>
      <c r="M350" s="28">
        <v>37.997525015699999</v>
      </c>
      <c r="N350" s="28">
        <v>-80.862038541100006</v>
      </c>
      <c r="O350" s="28" t="s">
        <v>3005</v>
      </c>
      <c r="P350" s="28" t="s">
        <v>2381</v>
      </c>
      <c r="Q350" s="28">
        <v>9451.0856177700007</v>
      </c>
      <c r="R350" s="28" t="s">
        <v>2382</v>
      </c>
      <c r="S350" s="28">
        <f>VAR(F349:F350)</f>
        <v>5.4847147377508162E-2</v>
      </c>
      <c r="T350" s="28">
        <f>VAR(G349:G350)</f>
        <v>1.9238643098627849E-2</v>
      </c>
      <c r="U350" s="28">
        <f>VAR(H349:H350)</f>
        <v>0.76638260116588663</v>
      </c>
      <c r="Y350" s="49"/>
      <c r="Z350" s="28">
        <v>14802</v>
      </c>
      <c r="AA350" s="28">
        <v>556521</v>
      </c>
      <c r="AB350" s="46">
        <v>40073</v>
      </c>
      <c r="AC350" s="28" t="s">
        <v>3006</v>
      </c>
      <c r="AD350" s="28">
        <v>1</v>
      </c>
      <c r="AE350" s="47">
        <v>-95.702239802274576</v>
      </c>
      <c r="AF350" s="47">
        <v>-11.808607855164837</v>
      </c>
      <c r="AG350" s="47">
        <f>AE350-AF350*8</f>
        <v>-1.23337696095588</v>
      </c>
      <c r="AH350" s="48"/>
      <c r="AI350" s="48"/>
      <c r="AJ350" s="48"/>
      <c r="AK350" s="48"/>
      <c r="AL350" s="28">
        <v>44.520403502500002</v>
      </c>
      <c r="AM350" s="28">
        <v>-101.994078571</v>
      </c>
      <c r="AN350" s="28" t="s">
        <v>3007</v>
      </c>
      <c r="AO350" s="28" t="s">
        <v>2393</v>
      </c>
      <c r="AP350" s="28">
        <v>82.567401098900007</v>
      </c>
      <c r="AQ350" s="28" t="s">
        <v>2382</v>
      </c>
      <c r="AR350" s="28">
        <f>VAR(AE349:AE350)</f>
        <v>12.945434843449588</v>
      </c>
      <c r="AS350" s="28">
        <f t="shared" ref="AS350:AT350" si="195">VAR(AF349:AF350)</f>
        <v>0.11029237091428908</v>
      </c>
      <c r="AT350" s="28">
        <f t="shared" si="195"/>
        <v>0.88576873345066076</v>
      </c>
      <c r="AY350" s="46"/>
    </row>
    <row r="351" spans="1:51" ht="15.6">
      <c r="A351">
        <v>14665</v>
      </c>
      <c r="B351">
        <v>544051</v>
      </c>
      <c r="C351" s="29">
        <v>40070</v>
      </c>
      <c r="D351" t="s">
        <v>3008</v>
      </c>
      <c r="E351">
        <v>2</v>
      </c>
      <c r="F351" s="56">
        <v>-37.426551268823999</v>
      </c>
      <c r="G351" s="56">
        <v>-6.347224977777473</v>
      </c>
      <c r="H351" s="56">
        <f t="shared" si="181"/>
        <v>13.351248553395784</v>
      </c>
      <c r="I351" s="58"/>
      <c r="J351" s="58"/>
      <c r="K351" s="58"/>
      <c r="L351" s="58"/>
      <c r="M351">
        <v>38.752186560600002</v>
      </c>
      <c r="N351">
        <v>-80.940722766500002</v>
      </c>
      <c r="O351" t="s">
        <v>3009</v>
      </c>
      <c r="P351" t="s">
        <v>2388</v>
      </c>
      <c r="Q351">
        <v>4907.1057835299998</v>
      </c>
      <c r="R351" t="s">
        <v>2382</v>
      </c>
      <c r="Y351" s="1"/>
      <c r="Z351" s="30">
        <v>14807</v>
      </c>
      <c r="AA351" s="30">
        <v>551991</v>
      </c>
      <c r="AB351" s="62">
        <v>39989</v>
      </c>
      <c r="AC351" s="30" t="s">
        <v>2961</v>
      </c>
      <c r="AD351" s="30">
        <v>1</v>
      </c>
      <c r="AE351" s="63">
        <v>-74.947443285876105</v>
      </c>
      <c r="AF351" s="63">
        <v>-9.1616542670583954</v>
      </c>
      <c r="AG351" s="63">
        <f t="shared" ref="AG351:AG406" si="196">AE351-AF351*8</f>
        <v>-1.6542091494089419</v>
      </c>
      <c r="AH351" s="72"/>
      <c r="AI351" s="72"/>
      <c r="AJ351" s="72"/>
      <c r="AK351" s="72"/>
      <c r="AL351" s="30">
        <v>44.344783168799999</v>
      </c>
      <c r="AM351" s="30">
        <v>-100.37126670400001</v>
      </c>
      <c r="AN351" s="30" t="s">
        <v>2962</v>
      </c>
      <c r="AO351" s="30" t="s">
        <v>2421</v>
      </c>
      <c r="AP351" s="30">
        <v>116.707060243</v>
      </c>
      <c r="AQ351" s="30" t="s">
        <v>2394</v>
      </c>
      <c r="AR351" s="32"/>
      <c r="AS351" s="32"/>
      <c r="AT351" s="32"/>
    </row>
    <row r="352" spans="1:51" ht="15.6">
      <c r="A352">
        <v>14665</v>
      </c>
      <c r="B352">
        <v>549861</v>
      </c>
      <c r="C352" s="29">
        <v>40070</v>
      </c>
      <c r="D352" t="s">
        <v>3008</v>
      </c>
      <c r="E352">
        <v>2</v>
      </c>
      <c r="F352" s="56">
        <v>-36.814190033343998</v>
      </c>
      <c r="G352" s="56">
        <v>-5.8055564582527213</v>
      </c>
      <c r="H352" s="56">
        <f t="shared" si="181"/>
        <v>9.6302616326777724</v>
      </c>
      <c r="I352" s="58"/>
      <c r="J352" s="58"/>
      <c r="K352" s="58"/>
      <c r="L352" s="58"/>
      <c r="M352">
        <v>38.752186560600002</v>
      </c>
      <c r="N352">
        <v>-80.940722766500002</v>
      </c>
      <c r="O352" t="s">
        <v>3009</v>
      </c>
      <c r="P352" t="s">
        <v>2388</v>
      </c>
      <c r="Q352">
        <v>4907.1057835299998</v>
      </c>
      <c r="R352" t="s">
        <v>2382</v>
      </c>
      <c r="S352" s="32">
        <f>VAR(F351:F352)</f>
        <v>0.18749314135929701</v>
      </c>
      <c r="T352" s="32">
        <f>VAR(G351:G352)</f>
        <v>0.14670239252206815</v>
      </c>
      <c r="U352" s="32">
        <f>VAR(H351:H352)</f>
        <v>6.9228718320772487</v>
      </c>
      <c r="Y352" s="1"/>
      <c r="Z352" s="30">
        <v>14808</v>
      </c>
      <c r="AA352" s="30">
        <v>547851</v>
      </c>
      <c r="AB352" s="62">
        <v>40023</v>
      </c>
      <c r="AC352" s="30" t="s">
        <v>2961</v>
      </c>
      <c r="AD352" s="30">
        <v>2</v>
      </c>
      <c r="AE352" s="63">
        <v>-49.629208096034546</v>
      </c>
      <c r="AF352" s="63">
        <v>-5.2611887556448522</v>
      </c>
      <c r="AG352" s="63">
        <f t="shared" si="196"/>
        <v>-7.5396980508757281</v>
      </c>
      <c r="AH352" s="72"/>
      <c r="AI352" s="72"/>
      <c r="AJ352" s="72"/>
      <c r="AK352" s="72"/>
      <c r="AL352" s="30">
        <v>44.344783168799999</v>
      </c>
      <c r="AM352" s="30">
        <v>-100.37126670400001</v>
      </c>
      <c r="AN352" s="30" t="s">
        <v>2962</v>
      </c>
      <c r="AO352" s="30" t="s">
        <v>2421</v>
      </c>
      <c r="AP352" s="30">
        <v>116.707060243</v>
      </c>
      <c r="AQ352" s="30" t="s">
        <v>2394</v>
      </c>
      <c r="AR352" s="32"/>
      <c r="AS352" s="32"/>
      <c r="AT352" s="32"/>
    </row>
    <row r="353" spans="1:51" s="28" customFormat="1" ht="15.6">
      <c r="A353" s="28">
        <v>12547</v>
      </c>
      <c r="B353" s="28">
        <v>526211</v>
      </c>
      <c r="C353" s="46">
        <v>39659</v>
      </c>
      <c r="D353" s="28" t="s">
        <v>3010</v>
      </c>
      <c r="E353" s="28">
        <v>2</v>
      </c>
      <c r="F353" s="47">
        <v>-40.190174684193728</v>
      </c>
      <c r="G353" s="47">
        <v>-6.2983142389057365</v>
      </c>
      <c r="H353" s="47">
        <f t="shared" si="181"/>
        <v>10.196339227052164</v>
      </c>
      <c r="I353" s="59"/>
      <c r="J353" s="59"/>
      <c r="K353" s="59"/>
      <c r="L353" s="59"/>
      <c r="M353" s="28">
        <v>38.588085726599999</v>
      </c>
      <c r="N353" s="28">
        <v>-80.894523441199993</v>
      </c>
      <c r="O353" s="28" t="s">
        <v>2392</v>
      </c>
      <c r="P353" s="28" t="s">
        <v>2410</v>
      </c>
      <c r="Q353" s="28">
        <v>186.454928381</v>
      </c>
      <c r="R353" s="28" t="s">
        <v>2394</v>
      </c>
      <c r="Y353" s="49"/>
      <c r="Z353" s="28">
        <v>12466</v>
      </c>
      <c r="AA353" s="28">
        <v>533741</v>
      </c>
      <c r="AB353" s="46">
        <v>39700</v>
      </c>
      <c r="AC353" s="28" t="s">
        <v>1879</v>
      </c>
      <c r="AD353" s="28">
        <v>1</v>
      </c>
      <c r="AE353" s="47">
        <v>-33.872526081900872</v>
      </c>
      <c r="AF353" s="47">
        <v>-5.7716014413460677</v>
      </c>
      <c r="AG353" s="47">
        <f t="shared" si="196"/>
        <v>12.300285448867669</v>
      </c>
      <c r="AH353" s="50">
        <v>12.491010717546629</v>
      </c>
      <c r="AI353" s="50">
        <v>-25.060355774177097</v>
      </c>
      <c r="AJ353" s="50">
        <v>3.4253631114469143</v>
      </c>
      <c r="AK353" s="50">
        <v>7.3980161037244221</v>
      </c>
      <c r="AL353" s="28">
        <v>36.375629856700002</v>
      </c>
      <c r="AM353" s="28">
        <v>-84.255852430900006</v>
      </c>
      <c r="AN353" s="28" t="s">
        <v>2963</v>
      </c>
      <c r="AO353" s="28" t="s">
        <v>2381</v>
      </c>
      <c r="AP353" s="28">
        <v>3613.1394923900002</v>
      </c>
      <c r="AQ353" s="28" t="s">
        <v>2382</v>
      </c>
      <c r="AY353" s="46"/>
    </row>
    <row r="354" spans="1:51" s="28" customFormat="1" ht="15.6">
      <c r="A354" s="28">
        <v>12547</v>
      </c>
      <c r="B354" s="28">
        <v>532551</v>
      </c>
      <c r="C354" s="46">
        <v>39659</v>
      </c>
      <c r="D354" s="28" t="s">
        <v>3010</v>
      </c>
      <c r="E354" s="28">
        <v>2</v>
      </c>
      <c r="F354" s="47">
        <v>-40.595785566330441</v>
      </c>
      <c r="G354" s="47">
        <v>-6.729210509259083</v>
      </c>
      <c r="H354" s="47">
        <f t="shared" si="181"/>
        <v>13.237898507742223</v>
      </c>
      <c r="I354" s="59"/>
      <c r="J354" s="59"/>
      <c r="K354" s="59"/>
      <c r="L354" s="59"/>
      <c r="M354" s="28">
        <v>38.588085726599999</v>
      </c>
      <c r="N354" s="28">
        <v>-80.894523441199993</v>
      </c>
      <c r="O354" s="28" t="s">
        <v>2392</v>
      </c>
      <c r="P354" s="28" t="s">
        <v>2410</v>
      </c>
      <c r="Q354" s="28">
        <v>186.454928381</v>
      </c>
      <c r="R354" s="28" t="s">
        <v>2394</v>
      </c>
      <c r="S354" s="28">
        <f>VAR(F353:F354)</f>
        <v>8.2260093853861349E-2</v>
      </c>
      <c r="T354" s="28">
        <f>VAR(G353:G354)</f>
        <v>9.2835797902212164E-2</v>
      </c>
      <c r="U354" s="28">
        <f>VAR(H353:H354)</f>
        <v>4.6255414289759074</v>
      </c>
      <c r="Y354" s="49"/>
      <c r="Z354" s="28">
        <v>12467</v>
      </c>
      <c r="AA354" s="28">
        <v>534921</v>
      </c>
      <c r="AB354" s="46">
        <v>39726</v>
      </c>
      <c r="AC354" s="28" t="s">
        <v>1879</v>
      </c>
      <c r="AD354" s="28">
        <v>2</v>
      </c>
      <c r="AE354" s="47">
        <v>-34.098163520389157</v>
      </c>
      <c r="AF354" s="47">
        <v>-5.7292263569544977</v>
      </c>
      <c r="AG354" s="47">
        <f t="shared" si="196"/>
        <v>11.735647335246824</v>
      </c>
      <c r="AH354" s="50">
        <v>37.614110167997254</v>
      </c>
      <c r="AI354" s="50">
        <v>-24.874444232603878</v>
      </c>
      <c r="AJ354" s="50">
        <v>10.535077345350857</v>
      </c>
      <c r="AK354" s="50">
        <v>8.359419319661626</v>
      </c>
      <c r="AL354" s="28">
        <v>36.375629856700002</v>
      </c>
      <c r="AM354" s="28">
        <v>-84.255852430900006</v>
      </c>
      <c r="AN354" s="28" t="s">
        <v>2963</v>
      </c>
      <c r="AO354" s="28" t="s">
        <v>2381</v>
      </c>
      <c r="AP354" s="28">
        <v>3613.1394923900002</v>
      </c>
      <c r="AQ354" s="28" t="s">
        <v>2382</v>
      </c>
      <c r="AR354" s="28">
        <f>VAR(AE353:AE354)</f>
        <v>2.5456126823777223E-2</v>
      </c>
      <c r="AS354" s="28">
        <f t="shared" ref="AS354:AT354" si="197">VAR(AF353:AF354)</f>
        <v>8.9782388859634002E-4</v>
      </c>
      <c r="AT354" s="28">
        <f t="shared" si="197"/>
        <v>0.15940809967665298</v>
      </c>
      <c r="AU354" s="28">
        <f>VAR(AI353:AI354)</f>
        <v>1.7281550645065386E-2</v>
      </c>
      <c r="AV354" s="28">
        <f>VAR(AK353:AK354)</f>
        <v>0.46214807180719897</v>
      </c>
      <c r="AY354" s="46"/>
    </row>
    <row r="355" spans="1:51" ht="15.6">
      <c r="A355">
        <v>14684</v>
      </c>
      <c r="B355">
        <v>549941</v>
      </c>
      <c r="C355" s="29">
        <v>40016</v>
      </c>
      <c r="D355" t="s">
        <v>3011</v>
      </c>
      <c r="E355">
        <v>2</v>
      </c>
      <c r="F355" s="56">
        <v>-47.495169199064826</v>
      </c>
      <c r="G355" s="56">
        <v>-6.9111913676160128</v>
      </c>
      <c r="H355" s="56">
        <f t="shared" si="181"/>
        <v>7.7943617418632769</v>
      </c>
      <c r="I355" s="58"/>
      <c r="J355" s="58"/>
      <c r="K355" s="58"/>
      <c r="L355" s="58"/>
      <c r="M355">
        <v>39.276808363699999</v>
      </c>
      <c r="N355">
        <v>-78.811752137200003</v>
      </c>
      <c r="O355" t="s">
        <v>3012</v>
      </c>
      <c r="P355" t="s">
        <v>2410</v>
      </c>
      <c r="Q355">
        <v>186.454928381</v>
      </c>
      <c r="R355" t="s">
        <v>2394</v>
      </c>
      <c r="Y355" s="1"/>
      <c r="Z355">
        <v>12468</v>
      </c>
      <c r="AA355">
        <v>533751</v>
      </c>
      <c r="AB355" s="29">
        <v>39702</v>
      </c>
      <c r="AC355" t="s">
        <v>1807</v>
      </c>
      <c r="AD355">
        <v>1</v>
      </c>
      <c r="AE355" s="56">
        <v>-38.456868358228441</v>
      </c>
      <c r="AF355" s="56">
        <v>-6.087166319922602</v>
      </c>
      <c r="AG355" s="56">
        <f t="shared" si="196"/>
        <v>10.240462201152376</v>
      </c>
      <c r="AH355" s="57"/>
      <c r="AI355" s="57"/>
      <c r="AJ355" s="57"/>
      <c r="AK355" s="57"/>
      <c r="AL355">
        <v>36.458725283699998</v>
      </c>
      <c r="AM355">
        <v>-82.421415793899996</v>
      </c>
      <c r="AN355" t="s">
        <v>2963</v>
      </c>
      <c r="AO355" t="s">
        <v>2388</v>
      </c>
      <c r="AP355">
        <v>1875.9810603599999</v>
      </c>
      <c r="AQ355" t="s">
        <v>2382</v>
      </c>
      <c r="AR355" s="32"/>
      <c r="AS355" s="32"/>
      <c r="AT355" s="32"/>
    </row>
    <row r="356" spans="1:51" ht="15.6">
      <c r="A356">
        <v>14684</v>
      </c>
      <c r="B356">
        <v>549951</v>
      </c>
      <c r="C356" s="29">
        <v>40016</v>
      </c>
      <c r="D356" t="s">
        <v>3011</v>
      </c>
      <c r="E356">
        <v>2</v>
      </c>
      <c r="F356" s="56">
        <v>-49.219806622791346</v>
      </c>
      <c r="G356" s="56">
        <v>-7.6132613773549629</v>
      </c>
      <c r="H356" s="56">
        <f t="shared" si="181"/>
        <v>11.686284396048357</v>
      </c>
      <c r="I356" s="58"/>
      <c r="J356" s="58"/>
      <c r="K356" s="58"/>
      <c r="L356" s="58"/>
      <c r="M356">
        <v>39.276808363699999</v>
      </c>
      <c r="N356">
        <v>-78.811752137200003</v>
      </c>
      <c r="O356" t="s">
        <v>3012</v>
      </c>
      <c r="P356" t="s">
        <v>2410</v>
      </c>
      <c r="Q356">
        <v>186.454928381</v>
      </c>
      <c r="R356" t="s">
        <v>2394</v>
      </c>
      <c r="S356" s="32">
        <f>VAR(F355:F356)</f>
        <v>1.4871871216590242</v>
      </c>
      <c r="T356" s="32">
        <f>VAR(G355:G356)</f>
        <v>0.24645114928742473</v>
      </c>
      <c r="U356" s="32">
        <f>VAR(H355:H356)</f>
        <v>7.5735309730794995</v>
      </c>
      <c r="Y356" s="1"/>
      <c r="Z356">
        <v>12469</v>
      </c>
      <c r="AA356">
        <v>534811</v>
      </c>
      <c r="AB356" s="29">
        <v>39728</v>
      </c>
      <c r="AC356" t="s">
        <v>1807</v>
      </c>
      <c r="AD356">
        <v>2</v>
      </c>
      <c r="AE356" s="56">
        <v>-40.159113628934612</v>
      </c>
      <c r="AF356" s="56">
        <v>-6.2519832597082896</v>
      </c>
      <c r="AG356" s="56">
        <f t="shared" si="196"/>
        <v>9.8567524487317044</v>
      </c>
      <c r="AH356" s="57"/>
      <c r="AI356" s="57"/>
      <c r="AJ356" s="57"/>
      <c r="AK356" s="57"/>
      <c r="AL356">
        <v>36.458725283699998</v>
      </c>
      <c r="AM356">
        <v>-82.421415793899996</v>
      </c>
      <c r="AN356" t="s">
        <v>2963</v>
      </c>
      <c r="AO356" t="s">
        <v>2388</v>
      </c>
      <c r="AP356">
        <v>1875.9810603599999</v>
      </c>
      <c r="AQ356" t="s">
        <v>2382</v>
      </c>
      <c r="AR356" s="32">
        <f>VAR(AE355:AE356)</f>
        <v>1.4488194808207639</v>
      </c>
      <c r="AS356" s="32">
        <f t="shared" ref="AS356:AT356" si="198">VAR(AF355:AF356)</f>
        <v>1.358231182015948E-2</v>
      </c>
      <c r="AT356" s="32">
        <f t="shared" si="198"/>
        <v>7.3616587051366381E-2</v>
      </c>
    </row>
    <row r="357" spans="1:51" s="28" customFormat="1" ht="15.6">
      <c r="A357" s="28">
        <v>14538</v>
      </c>
      <c r="B357" s="28">
        <v>547601</v>
      </c>
      <c r="C357" s="46">
        <v>39983</v>
      </c>
      <c r="D357" s="28" t="s">
        <v>3013</v>
      </c>
      <c r="E357" s="28">
        <v>1</v>
      </c>
      <c r="F357" s="47">
        <v>-145.18811710183027</v>
      </c>
      <c r="G357" s="47">
        <v>-18.957914673934706</v>
      </c>
      <c r="H357" s="47">
        <f t="shared" si="181"/>
        <v>6.4752002896473755</v>
      </c>
      <c r="I357" s="59"/>
      <c r="J357" s="59"/>
      <c r="K357" s="59"/>
      <c r="L357" s="59"/>
      <c r="M357" s="28">
        <v>44.991273594699997</v>
      </c>
      <c r="N357" s="28">
        <v>-108.35461384</v>
      </c>
      <c r="O357" s="28" t="s">
        <v>2409</v>
      </c>
      <c r="P357" s="28" t="s">
        <v>2381</v>
      </c>
      <c r="Q357" s="28">
        <v>1225.1511420300001</v>
      </c>
      <c r="R357" s="28" t="s">
        <v>2382</v>
      </c>
      <c r="Y357" s="49"/>
      <c r="Z357" s="28">
        <v>12472</v>
      </c>
      <c r="AA357" s="28">
        <v>532461</v>
      </c>
      <c r="AB357" s="46">
        <v>39714</v>
      </c>
      <c r="AC357" s="28" t="s">
        <v>1326</v>
      </c>
      <c r="AD357" s="28">
        <v>1</v>
      </c>
      <c r="AE357" s="47">
        <v>-29.50399476463117</v>
      </c>
      <c r="AF357" s="47">
        <v>-5.1412684966283635</v>
      </c>
      <c r="AG357" s="47">
        <f t="shared" si="196"/>
        <v>11.626153208395738</v>
      </c>
      <c r="AH357" s="50">
        <v>42.103428206593492</v>
      </c>
      <c r="AI357" s="50">
        <v>-27.06863221108425</v>
      </c>
      <c r="AJ357" s="50">
        <v>11.971268238807161</v>
      </c>
      <c r="AK357" s="50">
        <v>8.1781066113351635</v>
      </c>
      <c r="AL357" s="28">
        <v>36.606373450900001</v>
      </c>
      <c r="AM357" s="28">
        <v>-85.5050406732</v>
      </c>
      <c r="AN357" s="28" t="s">
        <v>2964</v>
      </c>
      <c r="AO357" s="28" t="s">
        <v>2421</v>
      </c>
      <c r="AP357" s="28">
        <v>211.54449148800001</v>
      </c>
      <c r="AQ357" s="28" t="s">
        <v>2394</v>
      </c>
      <c r="AY357" s="46"/>
    </row>
    <row r="358" spans="1:51" s="28" customFormat="1" ht="15.6">
      <c r="A358" s="28">
        <v>14538</v>
      </c>
      <c r="B358" s="28">
        <v>547621</v>
      </c>
      <c r="C358" s="46">
        <v>39983</v>
      </c>
      <c r="D358" s="28" t="s">
        <v>3013</v>
      </c>
      <c r="E358" s="28">
        <v>1</v>
      </c>
      <c r="F358" s="47">
        <v>-146.24245804155453</v>
      </c>
      <c r="G358" s="47">
        <v>-19.015369584133747</v>
      </c>
      <c r="H358" s="47">
        <f t="shared" si="181"/>
        <v>5.8804986315154508</v>
      </c>
      <c r="I358" s="59"/>
      <c r="J358" s="59"/>
      <c r="K358" s="59"/>
      <c r="L358" s="59"/>
      <c r="M358" s="28">
        <v>44.991273594699997</v>
      </c>
      <c r="N358" s="28">
        <v>-108.35461384</v>
      </c>
      <c r="O358" s="28" t="s">
        <v>2409</v>
      </c>
      <c r="P358" s="28" t="s">
        <v>2381</v>
      </c>
      <c r="Q358" s="28">
        <v>1225.1511420300001</v>
      </c>
      <c r="R358" s="28" t="s">
        <v>2382</v>
      </c>
      <c r="S358" s="28">
        <f>VAR(F357:F358)</f>
        <v>0.55581740858931317</v>
      </c>
      <c r="T358" s="28">
        <f>VAR(G357:G358)</f>
        <v>1.6505333529899537E-3</v>
      </c>
      <c r="U358" s="28">
        <f>VAR(H357:H358)</f>
        <v>0.17683503109243029</v>
      </c>
      <c r="Y358" s="49"/>
      <c r="Z358" s="28">
        <v>12473</v>
      </c>
      <c r="AA358" s="28">
        <v>527001</v>
      </c>
      <c r="AB358" s="46">
        <v>39725</v>
      </c>
      <c r="AC358" s="28" t="s">
        <v>1326</v>
      </c>
      <c r="AD358" s="28">
        <v>2</v>
      </c>
      <c r="AE358" s="47">
        <v>-29.147937988998766</v>
      </c>
      <c r="AF358" s="47">
        <v>-4.9866843018123355</v>
      </c>
      <c r="AG358" s="47">
        <f t="shared" si="196"/>
        <v>10.745536425499917</v>
      </c>
      <c r="AH358" s="50">
        <v>39.097315446493788</v>
      </c>
      <c r="AI358" s="50">
        <v>-24.141116725374321</v>
      </c>
      <c r="AJ358" s="50">
        <v>11.287644053923932</v>
      </c>
      <c r="AK358" s="50">
        <v>7.2079250287096697</v>
      </c>
      <c r="AL358" s="28">
        <v>36.606373450900001</v>
      </c>
      <c r="AM358" s="28">
        <v>-85.5050406732</v>
      </c>
      <c r="AN358" s="28" t="s">
        <v>2964</v>
      </c>
      <c r="AO358" s="28" t="s">
        <v>2421</v>
      </c>
      <c r="AP358" s="28">
        <v>211.54449148800001</v>
      </c>
      <c r="AQ358" s="28" t="s">
        <v>2394</v>
      </c>
      <c r="AR358" s="28">
        <f>VAR(AE357:AE358)</f>
        <v>6.3388213736871812E-2</v>
      </c>
      <c r="AS358" s="28">
        <f t="shared" ref="AS358:AT358" si="199">VAR(AF357:AF358)</f>
        <v>1.1948136643459853E-2</v>
      </c>
      <c r="AT358" s="28">
        <f t="shared" si="199"/>
        <v>0.38774295915889267</v>
      </c>
      <c r="AU358" s="28">
        <f>VAR(AI357:AI358)</f>
        <v>4.28517345953572</v>
      </c>
      <c r="AV358" s="28">
        <f>VAR(AK357:AK358)</f>
        <v>0.47062615163285393</v>
      </c>
      <c r="AY358" s="46"/>
    </row>
    <row r="359" spans="1:51" ht="15.6">
      <c r="A359">
        <v>14540</v>
      </c>
      <c r="B359">
        <v>543261</v>
      </c>
      <c r="C359" s="29">
        <v>39999</v>
      </c>
      <c r="D359" t="s">
        <v>3014</v>
      </c>
      <c r="E359">
        <v>1</v>
      </c>
      <c r="F359" s="56">
        <v>-117.2830768332916</v>
      </c>
      <c r="G359" s="56">
        <v>-14.840976773283922</v>
      </c>
      <c r="H359" s="56">
        <f t="shared" si="181"/>
        <v>1.4447373529797716</v>
      </c>
      <c r="I359" s="57"/>
      <c r="J359" s="57"/>
      <c r="K359" s="57"/>
      <c r="L359" s="57"/>
      <c r="M359">
        <v>42.852018140299997</v>
      </c>
      <c r="N359">
        <v>-106.185853819</v>
      </c>
      <c r="O359" t="s">
        <v>3015</v>
      </c>
      <c r="P359" t="s">
        <v>2393</v>
      </c>
      <c r="Q359">
        <v>88.245774993400005</v>
      </c>
      <c r="R359" t="s">
        <v>2394</v>
      </c>
      <c r="Y359" s="1"/>
      <c r="Z359">
        <v>12474</v>
      </c>
      <c r="AA359">
        <v>532141</v>
      </c>
      <c r="AB359" s="29">
        <v>39695</v>
      </c>
      <c r="AC359" t="s">
        <v>1809</v>
      </c>
      <c r="AD359">
        <v>1</v>
      </c>
      <c r="AE359" s="56">
        <v>-32.033842316837926</v>
      </c>
      <c r="AF359" s="56">
        <v>-5.2538966432967102</v>
      </c>
      <c r="AG359" s="56">
        <f t="shared" si="196"/>
        <v>9.9973308295357555</v>
      </c>
      <c r="AH359" s="60">
        <v>30.048255330761119</v>
      </c>
      <c r="AI359" s="60">
        <v>-35.016407698128042</v>
      </c>
      <c r="AJ359" s="60">
        <v>8.2164034926765854</v>
      </c>
      <c r="AK359" s="60">
        <v>9.4032003561642821</v>
      </c>
      <c r="AL359">
        <v>35.951449472999997</v>
      </c>
      <c r="AM359">
        <v>-83.550659466799999</v>
      </c>
      <c r="AN359" t="s">
        <v>2965</v>
      </c>
      <c r="AO359" t="s">
        <v>2393</v>
      </c>
      <c r="AP359">
        <v>149.66257261999999</v>
      </c>
      <c r="AQ359" t="s">
        <v>2394</v>
      </c>
      <c r="AR359" s="32"/>
      <c r="AS359" s="32"/>
      <c r="AT359" s="32"/>
    </row>
    <row r="360" spans="1:51" ht="15.6">
      <c r="A360">
        <v>14540</v>
      </c>
      <c r="B360">
        <v>547711</v>
      </c>
      <c r="C360" s="29">
        <v>39999</v>
      </c>
      <c r="D360" t="s">
        <v>3014</v>
      </c>
      <c r="E360">
        <v>1</v>
      </c>
      <c r="F360" s="56">
        <v>-117.40374723208249</v>
      </c>
      <c r="G360" s="56">
        <v>-14.841515385715653</v>
      </c>
      <c r="H360" s="56">
        <f t="shared" si="181"/>
        <v>1.3283758536427257</v>
      </c>
      <c r="I360" s="57"/>
      <c r="J360" s="57"/>
      <c r="K360" s="57"/>
      <c r="L360" s="57"/>
      <c r="M360">
        <v>42.852018140299997</v>
      </c>
      <c r="N360">
        <v>-106.185853819</v>
      </c>
      <c r="O360" t="s">
        <v>3015</v>
      </c>
      <c r="P360" t="s">
        <v>2393</v>
      </c>
      <c r="Q360">
        <v>88.245774993400005</v>
      </c>
      <c r="R360" t="s">
        <v>2394</v>
      </c>
      <c r="S360" s="32">
        <f>VAR(F359:F360)</f>
        <v>7.2806725721764991E-3</v>
      </c>
      <c r="T360" s="32">
        <f>VAR(G359:G360)</f>
        <v>1.4505167580748911E-7</v>
      </c>
      <c r="U360" s="32">
        <f>VAR(H359:H360)</f>
        <v>6.7699992639826635E-3</v>
      </c>
      <c r="Y360" s="1"/>
      <c r="Z360">
        <v>12475</v>
      </c>
      <c r="AA360">
        <v>527651</v>
      </c>
      <c r="AB360" s="29">
        <v>39727</v>
      </c>
      <c r="AC360" t="s">
        <v>1809</v>
      </c>
      <c r="AD360">
        <v>2</v>
      </c>
      <c r="AE360" s="56">
        <v>-29.6914180426275</v>
      </c>
      <c r="AF360" s="56">
        <v>-4.8424716214806969</v>
      </c>
      <c r="AG360" s="56">
        <f t="shared" si="196"/>
        <v>9.0483549292180747</v>
      </c>
      <c r="AH360" s="60">
        <v>42.945934508134791</v>
      </c>
      <c r="AI360" s="60">
        <v>-36.559139805444019</v>
      </c>
      <c r="AJ360" s="60">
        <v>12.144110037979315</v>
      </c>
      <c r="AK360" s="60">
        <v>9.1578195715580577</v>
      </c>
      <c r="AL360">
        <v>35.951449472999997</v>
      </c>
      <c r="AM360">
        <v>-83.550659466799999</v>
      </c>
      <c r="AN360" t="s">
        <v>2965</v>
      </c>
      <c r="AO360" t="s">
        <v>2393</v>
      </c>
      <c r="AP360">
        <v>149.66257261999999</v>
      </c>
      <c r="AQ360" t="s">
        <v>2394</v>
      </c>
      <c r="AR360" s="32">
        <f>VAR(AE359:AE360)</f>
        <v>2.7434757402051213</v>
      </c>
      <c r="AS360" s="32">
        <f t="shared" ref="AS360:AT360" si="200">VAR(AF359:AF360)</f>
        <v>8.4635274288153539E-2</v>
      </c>
      <c r="AT360" s="32">
        <f t="shared" si="200"/>
        <v>0.4502776296918764</v>
      </c>
      <c r="AU360" s="28">
        <f>VAR(AI359:AI360)</f>
        <v>1.1900111774717983</v>
      </c>
      <c r="AV360" s="28">
        <f>VAR(AK359:AK360)</f>
        <v>3.0105864726983136E-2</v>
      </c>
    </row>
    <row r="361" spans="1:51" s="28" customFormat="1" ht="15.6">
      <c r="A361" s="28">
        <v>14543</v>
      </c>
      <c r="B361" s="28">
        <v>543111</v>
      </c>
      <c r="C361" s="46">
        <v>40019</v>
      </c>
      <c r="D361" s="28" t="s">
        <v>3016</v>
      </c>
      <c r="E361" s="28">
        <v>2</v>
      </c>
      <c r="F361" s="47">
        <v>-137.06010722108763</v>
      </c>
      <c r="G361" s="47">
        <v>-18.317312900290371</v>
      </c>
      <c r="H361" s="47">
        <f t="shared" si="181"/>
        <v>9.4783959812353373</v>
      </c>
      <c r="I361" s="59"/>
      <c r="J361" s="59"/>
      <c r="K361" s="59"/>
      <c r="L361" s="59"/>
      <c r="M361" s="28">
        <v>44.478967099099997</v>
      </c>
      <c r="N361" s="28">
        <v>-109.38302691200001</v>
      </c>
      <c r="O361" s="28" t="s">
        <v>3017</v>
      </c>
      <c r="P361" s="28" t="s">
        <v>2410</v>
      </c>
      <c r="Q361" s="28">
        <v>449.43656303799997</v>
      </c>
      <c r="R361" s="28" t="s">
        <v>2394</v>
      </c>
      <c r="Y361" s="49"/>
      <c r="Z361" s="28">
        <v>12331</v>
      </c>
      <c r="AA361" s="28">
        <v>525051</v>
      </c>
      <c r="AB361" s="46">
        <v>39685</v>
      </c>
      <c r="AC361" s="28" t="s">
        <v>1566</v>
      </c>
      <c r="AD361" s="28">
        <v>2</v>
      </c>
      <c r="AE361" s="47">
        <v>-20.834998238794167</v>
      </c>
      <c r="AF361" s="47">
        <v>-4.0421882240462654</v>
      </c>
      <c r="AG361" s="47">
        <f t="shared" si="196"/>
        <v>11.502507553575956</v>
      </c>
      <c r="AH361" s="48"/>
      <c r="AI361" s="48"/>
      <c r="AJ361" s="48"/>
      <c r="AK361" s="48"/>
      <c r="AL361" s="28">
        <v>30.6854532541</v>
      </c>
      <c r="AM361" s="28">
        <v>-95.202096761299998</v>
      </c>
      <c r="AN361" s="28" t="s">
        <v>2404</v>
      </c>
      <c r="AO361" s="28" t="s">
        <v>2381</v>
      </c>
      <c r="AP361" s="28">
        <v>1613.23343565</v>
      </c>
      <c r="AQ361" s="28" t="s">
        <v>2382</v>
      </c>
      <c r="AY361" s="46"/>
    </row>
    <row r="362" spans="1:51" s="28" customFormat="1" ht="15.6">
      <c r="A362" s="28">
        <v>14543</v>
      </c>
      <c r="B362" s="28">
        <v>549251</v>
      </c>
      <c r="C362" s="46">
        <v>40019</v>
      </c>
      <c r="D362" s="28" t="s">
        <v>3016</v>
      </c>
      <c r="E362" s="28">
        <v>2</v>
      </c>
      <c r="F362" s="47">
        <v>-136.78365468320067</v>
      </c>
      <c r="G362" s="47">
        <v>-18.209540162906766</v>
      </c>
      <c r="H362" s="47">
        <f t="shared" si="181"/>
        <v>8.8926666200534612</v>
      </c>
      <c r="I362" s="59"/>
      <c r="J362" s="59"/>
      <c r="K362" s="59"/>
      <c r="L362" s="59"/>
      <c r="M362" s="28">
        <v>44.478967099099997</v>
      </c>
      <c r="N362" s="28">
        <v>-109.38302691200001</v>
      </c>
      <c r="O362" s="28" t="s">
        <v>3017</v>
      </c>
      <c r="P362" s="28" t="s">
        <v>2410</v>
      </c>
      <c r="Q362" s="28">
        <v>449.43656303799997</v>
      </c>
      <c r="R362" s="28" t="s">
        <v>2394</v>
      </c>
      <c r="S362" s="28">
        <f>VAR(F361:F362)</f>
        <v>3.8213002852072672E-2</v>
      </c>
      <c r="T362" s="28">
        <f>VAR(G361:G362)</f>
        <v>5.8074814615777983E-3</v>
      </c>
      <c r="U362" s="28">
        <f>VAR(H361:H362)</f>
        <v>0.17153944227526435</v>
      </c>
      <c r="Y362" s="49"/>
      <c r="Z362" s="28">
        <v>15243</v>
      </c>
      <c r="AA362" s="28">
        <v>522591</v>
      </c>
      <c r="AB362" s="46">
        <v>40011</v>
      </c>
      <c r="AC362" s="28" t="s">
        <v>1566</v>
      </c>
      <c r="AD362" s="28">
        <v>1</v>
      </c>
      <c r="AE362" s="47">
        <v>-20.706470025254941</v>
      </c>
      <c r="AF362" s="47">
        <v>-3.7761537354998502</v>
      </c>
      <c r="AG362" s="47">
        <f t="shared" si="196"/>
        <v>9.5027598587438611</v>
      </c>
      <c r="AH362" s="50">
        <v>41.114352313059904</v>
      </c>
      <c r="AI362" s="50">
        <v>-36.080452447939287</v>
      </c>
      <c r="AJ362" s="50">
        <v>11.494727335269586</v>
      </c>
      <c r="AK362" s="50">
        <v>3.8757642508503531</v>
      </c>
      <c r="AL362" s="28">
        <v>30.6854532541</v>
      </c>
      <c r="AM362" s="28">
        <v>-95.202096761299998</v>
      </c>
      <c r="AN362" s="28" t="s">
        <v>2528</v>
      </c>
      <c r="AO362" s="28" t="s">
        <v>2381</v>
      </c>
      <c r="AP362" s="28">
        <v>1613.23343565</v>
      </c>
      <c r="AQ362" s="28" t="s">
        <v>2382</v>
      </c>
      <c r="AR362" s="28">
        <f>VAR(AE361:AE362)</f>
        <v>8.2597508377925035E-3</v>
      </c>
      <c r="AS362" s="28">
        <f t="shared" ref="AS362:AT362" si="201">VAR(AF361:AF362)</f>
        <v>3.5387174548076362E-2</v>
      </c>
      <c r="AT362" s="28">
        <f t="shared" si="201"/>
        <v>1.9994954214931391</v>
      </c>
      <c r="AY362" s="46"/>
    </row>
    <row r="363" spans="1:51" ht="15.6">
      <c r="A363">
        <v>14545</v>
      </c>
      <c r="B363">
        <v>543121</v>
      </c>
      <c r="C363" s="29">
        <v>40009</v>
      </c>
      <c r="D363" t="s">
        <v>3018</v>
      </c>
      <c r="E363">
        <v>2</v>
      </c>
      <c r="F363" s="56">
        <v>-132.28876424007467</v>
      </c>
      <c r="G363" s="56">
        <v>-17.257846052513795</v>
      </c>
      <c r="H363" s="56">
        <f t="shared" si="181"/>
        <v>5.7740041800356892</v>
      </c>
      <c r="I363" s="58"/>
      <c r="J363" s="58"/>
      <c r="K363" s="58"/>
      <c r="L363" s="58"/>
      <c r="M363">
        <v>44.818259334499999</v>
      </c>
      <c r="N363">
        <v>-107.04475789200001</v>
      </c>
      <c r="O363" t="s">
        <v>3019</v>
      </c>
      <c r="P363" t="s">
        <v>2388</v>
      </c>
      <c r="Q363">
        <v>725.22856520599998</v>
      </c>
      <c r="R363" t="s">
        <v>2382</v>
      </c>
      <c r="Y363" s="1"/>
      <c r="Z363">
        <v>12332</v>
      </c>
      <c r="AA363">
        <v>531621</v>
      </c>
      <c r="AB363" s="29">
        <v>39693</v>
      </c>
      <c r="AC363" t="s">
        <v>2027</v>
      </c>
      <c r="AD363">
        <v>1</v>
      </c>
      <c r="AE363" s="56">
        <v>-10.414613168430991</v>
      </c>
      <c r="AF363" s="56">
        <v>-1.6750955485341408</v>
      </c>
      <c r="AG363" s="56">
        <f t="shared" si="196"/>
        <v>2.9861512198421352</v>
      </c>
      <c r="AH363" s="58">
        <v>42.142082855416213</v>
      </c>
      <c r="AI363" s="58">
        <v>-24.194218004888221</v>
      </c>
      <c r="AJ363" s="58">
        <v>11.514564494576259</v>
      </c>
      <c r="AK363" s="58">
        <v>10.230791540508207</v>
      </c>
      <c r="AL363">
        <v>33.025500937700002</v>
      </c>
      <c r="AM363">
        <v>-96.919402495100002</v>
      </c>
      <c r="AN363" t="s">
        <v>2969</v>
      </c>
      <c r="AO363" t="s">
        <v>2381</v>
      </c>
      <c r="AP363">
        <v>1473.6430104599999</v>
      </c>
      <c r="AQ363" t="s">
        <v>2382</v>
      </c>
      <c r="AR363" s="32"/>
      <c r="AS363" s="32"/>
      <c r="AT363" s="32"/>
    </row>
    <row r="364" spans="1:51" ht="15.6">
      <c r="A364">
        <v>14545</v>
      </c>
      <c r="B364">
        <v>543251</v>
      </c>
      <c r="C364" s="29">
        <v>40009</v>
      </c>
      <c r="D364" t="s">
        <v>3018</v>
      </c>
      <c r="E364">
        <v>2</v>
      </c>
      <c r="F364" s="56">
        <v>-132.89492237642222</v>
      </c>
      <c r="G364" s="56">
        <v>-17.147751751687441</v>
      </c>
      <c r="H364" s="56">
        <f t="shared" si="181"/>
        <v>4.2870916370773102</v>
      </c>
      <c r="I364" s="58"/>
      <c r="J364" s="58"/>
      <c r="K364" s="58"/>
      <c r="L364" s="58"/>
      <c r="M364">
        <v>44.818259334499999</v>
      </c>
      <c r="N364">
        <v>-107.04475789200001</v>
      </c>
      <c r="O364" t="s">
        <v>3019</v>
      </c>
      <c r="P364" t="s">
        <v>2388</v>
      </c>
      <c r="Q364">
        <v>725.22856520599998</v>
      </c>
      <c r="R364" t="s">
        <v>2382</v>
      </c>
      <c r="S364" s="32">
        <f>VAR(F363:F364)</f>
        <v>0.18371384313016476</v>
      </c>
      <c r="T364" s="32">
        <f>VAR(G363:G364)</f>
        <v>6.0603775372218864E-3</v>
      </c>
      <c r="U364" s="32">
        <f>VAR(H363:H364)</f>
        <v>1.1054544552034713</v>
      </c>
      <c r="Y364" s="1"/>
      <c r="Z364">
        <v>15244</v>
      </c>
      <c r="AA364">
        <v>543661</v>
      </c>
      <c r="AB364" s="29">
        <v>40004</v>
      </c>
      <c r="AC364" t="s">
        <v>2027</v>
      </c>
      <c r="AD364">
        <v>1</v>
      </c>
      <c r="AE364" s="56">
        <v>-4.1990936413436328</v>
      </c>
      <c r="AF364" s="56">
        <v>-0.47192819971371885</v>
      </c>
      <c r="AG364" s="56">
        <f t="shared" si="196"/>
        <v>-0.423668043633882</v>
      </c>
      <c r="AH364" s="60">
        <v>39.057099977544901</v>
      </c>
      <c r="AI364" s="60">
        <v>-24.99038482385988</v>
      </c>
      <c r="AJ364" s="60">
        <v>10.968572211377245</v>
      </c>
      <c r="AK364" s="60">
        <v>11.251175614909737</v>
      </c>
      <c r="AL364">
        <v>33.025500937700002</v>
      </c>
      <c r="AM364">
        <v>-96.919402495100002</v>
      </c>
      <c r="AN364" t="s">
        <v>2969</v>
      </c>
      <c r="AO364" t="s">
        <v>2381</v>
      </c>
      <c r="AP364">
        <v>1473.6430104599999</v>
      </c>
      <c r="AQ364" t="s">
        <v>2382</v>
      </c>
      <c r="AR364" s="32">
        <f>VAR(AE363:AE364)</f>
        <v>19.316341495802135</v>
      </c>
      <c r="AS364" s="32">
        <f t="shared" ref="AS364:AT364" si="202">VAR(AF363:AF364)</f>
        <v>0.72380583463378168</v>
      </c>
      <c r="AT364" s="32">
        <f t="shared" si="202"/>
        <v>5.813433704786064</v>
      </c>
      <c r="AU364" s="28">
        <f>VAR(AI363:AI364)</f>
        <v>0.31694080181572581</v>
      </c>
      <c r="AV364" s="28">
        <f>VAR(AK363:AK364)</f>
        <v>0.52059182964613382</v>
      </c>
    </row>
    <row r="365" spans="1:51" s="28" customFormat="1" ht="15.6">
      <c r="Y365" s="49"/>
      <c r="Z365" s="28">
        <v>1317</v>
      </c>
      <c r="AA365" s="28">
        <v>557051</v>
      </c>
      <c r="AB365" s="46">
        <v>40099</v>
      </c>
      <c r="AC365" s="28" t="s">
        <v>1080</v>
      </c>
      <c r="AD365" s="28">
        <v>2</v>
      </c>
      <c r="AE365" s="49">
        <v>-31.349394236844905</v>
      </c>
      <c r="AF365" s="49">
        <v>-4.2925834998197949</v>
      </c>
      <c r="AG365" s="47">
        <f t="shared" si="196"/>
        <v>2.9912737617134546</v>
      </c>
      <c r="AH365" s="59">
        <v>40.931464746195537</v>
      </c>
      <c r="AI365" s="59">
        <v>-31.042914163882113</v>
      </c>
      <c r="AJ365" s="59">
        <v>11.716087433969365</v>
      </c>
      <c r="AK365" s="59">
        <v>12.649706387522144</v>
      </c>
      <c r="AL365" s="28">
        <v>35.767509795499997</v>
      </c>
      <c r="AM365" s="28">
        <v>-101.322332023</v>
      </c>
      <c r="AN365" s="28" t="s">
        <v>2971</v>
      </c>
      <c r="AO365" s="28" t="s">
        <v>2393</v>
      </c>
      <c r="AP365" s="28">
        <v>1473.6430104599999</v>
      </c>
      <c r="AQ365" s="28" t="s">
        <v>2382</v>
      </c>
      <c r="AY365" s="46"/>
    </row>
    <row r="366" spans="1:51" s="28" customFormat="1" ht="15.6">
      <c r="Y366" s="49"/>
      <c r="Z366" s="28">
        <v>1318</v>
      </c>
      <c r="AA366" s="28">
        <v>533581</v>
      </c>
      <c r="AB366" s="46">
        <v>39988</v>
      </c>
      <c r="AC366" s="28" t="s">
        <v>1080</v>
      </c>
      <c r="AD366" s="28">
        <v>1</v>
      </c>
      <c r="AE366" s="47">
        <v>-32.718635127792233</v>
      </c>
      <c r="AF366" s="47">
        <v>-4.5413749366675829</v>
      </c>
      <c r="AG366" s="47">
        <f t="shared" si="196"/>
        <v>3.6123643655484301</v>
      </c>
      <c r="AH366" s="59">
        <v>39.123060712210581</v>
      </c>
      <c r="AI366" s="59">
        <v>-31.24210221538096</v>
      </c>
      <c r="AJ366" s="59">
        <v>10.89312761134784</v>
      </c>
      <c r="AK366" s="59">
        <v>13.136680209650766</v>
      </c>
      <c r="AL366" s="28">
        <v>35.767509795499997</v>
      </c>
      <c r="AM366" s="28">
        <v>-101.322332023</v>
      </c>
      <c r="AN366" s="28" t="s">
        <v>2971</v>
      </c>
      <c r="AO366" s="28" t="s">
        <v>2393</v>
      </c>
      <c r="AP366" s="28">
        <v>1473.6430104599999</v>
      </c>
      <c r="AQ366" s="28" t="s">
        <v>2382</v>
      </c>
      <c r="AR366" s="28">
        <f>VAR(AE365:AE366)</f>
        <v>0.93741030872111619</v>
      </c>
      <c r="AS366" s="28">
        <f t="shared" ref="AS366:AT366" si="203">VAR(AF365:AF366)</f>
        <v>3.0948589524393423E-2</v>
      </c>
      <c r="AT366" s="28">
        <f t="shared" si="203"/>
        <v>0.19287676908604723</v>
      </c>
      <c r="AU366" s="28">
        <f>VAR(AI365:AI366)</f>
        <v>1.9837939929953727E-2</v>
      </c>
      <c r="AV366" s="28">
        <f>VAR(AK365:AK366)</f>
        <v>0.11857175171927936</v>
      </c>
      <c r="AY366" s="46"/>
    </row>
    <row r="367" spans="1:51" ht="15.6">
      <c r="Y367" s="1"/>
      <c r="Z367" s="30">
        <v>1328</v>
      </c>
      <c r="AA367" s="30">
        <v>557091</v>
      </c>
      <c r="AB367" s="62">
        <v>40100</v>
      </c>
      <c r="AC367" s="30" t="s">
        <v>1091</v>
      </c>
      <c r="AD367" s="30">
        <v>2</v>
      </c>
      <c r="AE367" s="63">
        <v>-28.140742935800859</v>
      </c>
      <c r="AF367" s="63">
        <v>-4.098057728659529</v>
      </c>
      <c r="AG367" s="63">
        <f t="shared" si="196"/>
        <v>4.6437188934753735</v>
      </c>
      <c r="AH367" s="72">
        <v>33.933624174219631</v>
      </c>
      <c r="AI367" s="72">
        <v>-25.523326020037111</v>
      </c>
      <c r="AJ367" s="72">
        <v>9.6683589252552569</v>
      </c>
      <c r="AK367" s="72">
        <v>10.035040348662964</v>
      </c>
      <c r="AL367" s="30">
        <v>33.108752528399997</v>
      </c>
      <c r="AM367" s="30">
        <v>-99.441994138300004</v>
      </c>
      <c r="AN367" s="30" t="s">
        <v>2928</v>
      </c>
      <c r="AO367" s="30" t="s">
        <v>2410</v>
      </c>
      <c r="AP367" s="30">
        <v>1088.3626266000001</v>
      </c>
      <c r="AQ367" s="30" t="s">
        <v>2382</v>
      </c>
      <c r="AR367" s="30"/>
      <c r="AS367" s="30"/>
      <c r="AT367" s="32"/>
    </row>
    <row r="368" spans="1:51" ht="15.6">
      <c r="Y368" s="1"/>
      <c r="Z368" s="30">
        <v>1329</v>
      </c>
      <c r="AA368" s="30">
        <v>534221</v>
      </c>
      <c r="AB368" s="62">
        <v>40002</v>
      </c>
      <c r="AC368" s="30" t="s">
        <v>1091</v>
      </c>
      <c r="AD368" s="30">
        <v>1</v>
      </c>
      <c r="AE368" s="63">
        <v>-2.6176607631435145</v>
      </c>
      <c r="AF368" s="63">
        <v>-0.32093558075052542</v>
      </c>
      <c r="AG368" s="63">
        <f t="shared" si="196"/>
        <v>-5.0176117139311138E-2</v>
      </c>
      <c r="AH368" s="72">
        <v>36.346909697955908</v>
      </c>
      <c r="AI368" s="72">
        <v>-24.892265462552952</v>
      </c>
      <c r="AJ368" s="72">
        <v>10.324880813298359</v>
      </c>
      <c r="AK368" s="72">
        <v>10.447232790085266</v>
      </c>
      <c r="AL368" s="30">
        <v>33.108752528399997</v>
      </c>
      <c r="AM368" s="30">
        <v>-99.441994138300004</v>
      </c>
      <c r="AN368" s="30" t="s">
        <v>2928</v>
      </c>
      <c r="AO368" s="30" t="s">
        <v>2410</v>
      </c>
      <c r="AP368" s="30">
        <v>1088.3626266000001</v>
      </c>
      <c r="AQ368" s="30" t="s">
        <v>2382</v>
      </c>
      <c r="AR368" s="30"/>
      <c r="AS368" s="30"/>
      <c r="AT368" s="32"/>
      <c r="AU368" s="28">
        <f>VAR(AI367:AI368)</f>
        <v>0.19911871360610822</v>
      </c>
      <c r="AV368" s="28">
        <f>VAR(AK367:AK368)</f>
        <v>8.4951304382839085E-2</v>
      </c>
    </row>
    <row r="369" spans="25:51" s="28" customFormat="1" ht="15.6">
      <c r="Y369" s="49"/>
      <c r="Z369" s="28">
        <v>12243</v>
      </c>
      <c r="AA369" s="28">
        <v>525531</v>
      </c>
      <c r="AB369" s="46">
        <v>39631</v>
      </c>
      <c r="AC369" s="28" t="s">
        <v>1296</v>
      </c>
      <c r="AD369" s="28">
        <v>1</v>
      </c>
      <c r="AE369" s="47">
        <v>-111.67975765707654</v>
      </c>
      <c r="AF369" s="47">
        <v>-14.118088051180941</v>
      </c>
      <c r="AG369" s="47">
        <f t="shared" si="196"/>
        <v>1.2649467523709887</v>
      </c>
      <c r="AH369" s="59">
        <v>41.911046040187941</v>
      </c>
      <c r="AI369" s="59">
        <v>-27.018853964439877</v>
      </c>
      <c r="AJ369" s="59">
        <v>11.382767274048723</v>
      </c>
      <c r="AK369" s="59">
        <v>17.091560367493695</v>
      </c>
      <c r="AL369" s="28">
        <v>41.274222963699998</v>
      </c>
      <c r="AM369" s="28">
        <v>-112.15388537</v>
      </c>
      <c r="AN369" s="28" t="s">
        <v>2976</v>
      </c>
      <c r="AO369" s="28" t="s">
        <v>2381</v>
      </c>
      <c r="AP369" s="28">
        <v>527.64679483999998</v>
      </c>
      <c r="AQ369" s="28" t="s">
        <v>2382</v>
      </c>
      <c r="AY369" s="46"/>
    </row>
    <row r="370" spans="25:51" s="28" customFormat="1" ht="15.6">
      <c r="Y370" s="49"/>
      <c r="Z370" s="28">
        <v>12244</v>
      </c>
      <c r="AA370" s="28">
        <v>531811</v>
      </c>
      <c r="AB370" s="46">
        <v>39687</v>
      </c>
      <c r="AC370" s="28" t="s">
        <v>1296</v>
      </c>
      <c r="AD370" s="28">
        <v>2</v>
      </c>
      <c r="AE370" s="47">
        <v>-116.55630982496261</v>
      </c>
      <c r="AF370" s="47">
        <v>-15.234016068282822</v>
      </c>
      <c r="AG370" s="47">
        <f t="shared" si="196"/>
        <v>5.3158187212999621</v>
      </c>
      <c r="AH370" s="59">
        <v>45.388577531153423</v>
      </c>
      <c r="AI370" s="59">
        <v>-30.901074680814855</v>
      </c>
      <c r="AJ370" s="59">
        <v>12.179019313480829</v>
      </c>
      <c r="AK370" s="59">
        <v>21.804169812380778</v>
      </c>
      <c r="AL370" s="28">
        <v>41.274222963699998</v>
      </c>
      <c r="AM370" s="28">
        <v>-112.15388537</v>
      </c>
      <c r="AN370" s="28" t="s">
        <v>2976</v>
      </c>
      <c r="AO370" s="28" t="s">
        <v>2381</v>
      </c>
      <c r="AP370" s="28">
        <v>527.64679483999998</v>
      </c>
      <c r="AQ370" s="28" t="s">
        <v>2382</v>
      </c>
      <c r="AR370" s="28">
        <f>VAR(AE369:AE370)</f>
        <v>11.890380523057189</v>
      </c>
      <c r="AS370" s="28">
        <f t="shared" ref="AS370:AT370" si="204">VAR(AF369:AF370)</f>
        <v>0.62264766967646801</v>
      </c>
      <c r="AT370" s="28">
        <f t="shared" si="204"/>
        <v>8.2047818543272513</v>
      </c>
      <c r="AU370" s="28">
        <f>VAR(AI369:AI370)</f>
        <v>7.5358188453255206</v>
      </c>
      <c r="AV370" s="28">
        <f>VAR(AK369:AK370)</f>
        <v>11.104343890019322</v>
      </c>
      <c r="AY370" s="46"/>
    </row>
    <row r="371" spans="25:51" ht="15.6">
      <c r="Y371" s="1"/>
      <c r="Z371">
        <v>12294</v>
      </c>
      <c r="AA371">
        <v>523071</v>
      </c>
      <c r="AB371" s="29">
        <v>39693</v>
      </c>
      <c r="AC371" t="s">
        <v>2979</v>
      </c>
      <c r="AD371">
        <v>1</v>
      </c>
      <c r="AE371" s="56">
        <v>-45.061030182373351</v>
      </c>
      <c r="AF371" s="56">
        <v>-7.5445492694872955</v>
      </c>
      <c r="AG371" s="56">
        <f t="shared" si="196"/>
        <v>15.295363973525014</v>
      </c>
      <c r="AH371" s="57"/>
      <c r="AI371" s="57"/>
      <c r="AJ371" s="57"/>
      <c r="AK371" s="57"/>
      <c r="AL371">
        <v>37.885083974399997</v>
      </c>
      <c r="AM371">
        <v>-79.158664110800004</v>
      </c>
      <c r="AN371" t="s">
        <v>2980</v>
      </c>
      <c r="AO371" t="s">
        <v>2381</v>
      </c>
      <c r="AP371">
        <v>7741.3378624899997</v>
      </c>
      <c r="AQ371" t="s">
        <v>2382</v>
      </c>
      <c r="AR371" s="32"/>
      <c r="AS371" s="32"/>
      <c r="AT371" s="32"/>
    </row>
    <row r="372" spans="25:51" ht="15.6">
      <c r="Y372" s="1"/>
      <c r="Z372">
        <v>12295</v>
      </c>
      <c r="AA372">
        <v>522811</v>
      </c>
      <c r="AB372" s="29">
        <v>39709</v>
      </c>
      <c r="AC372" t="s">
        <v>2979</v>
      </c>
      <c r="AD372">
        <v>2</v>
      </c>
      <c r="AE372" s="56">
        <v>-46.445660573821492</v>
      </c>
      <c r="AF372" s="56">
        <v>-7.6968579331018567</v>
      </c>
      <c r="AG372" s="56">
        <f t="shared" si="196"/>
        <v>15.129202890993362</v>
      </c>
      <c r="AH372" s="57"/>
      <c r="AI372" s="57"/>
      <c r="AJ372" s="57"/>
      <c r="AK372" s="57"/>
      <c r="AL372">
        <v>37.885083974399997</v>
      </c>
      <c r="AM372">
        <v>-79.158664110800004</v>
      </c>
      <c r="AN372" t="s">
        <v>2980</v>
      </c>
      <c r="AO372" t="s">
        <v>2381</v>
      </c>
      <c r="AP372">
        <v>7741.3378624899997</v>
      </c>
      <c r="AQ372" t="s">
        <v>2382</v>
      </c>
      <c r="AR372" s="32">
        <f>VAR(AE371:AE372)</f>
        <v>0.95860066046091619</v>
      </c>
      <c r="AS372" s="32">
        <f t="shared" ref="AS372:AT372" si="205">VAR(AF371:AF372)</f>
        <v>1.1598964506026778E-2</v>
      </c>
      <c r="AT372" s="32">
        <f t="shared" si="205"/>
        <v>1.3804752674045153E-2</v>
      </c>
    </row>
    <row r="373" spans="25:51" s="28" customFormat="1" ht="15.6">
      <c r="Y373" s="49"/>
      <c r="Z373" s="28">
        <v>14872</v>
      </c>
      <c r="AA373" s="28">
        <v>542701</v>
      </c>
      <c r="AB373" s="46">
        <v>39966</v>
      </c>
      <c r="AC373" s="28" t="s">
        <v>2983</v>
      </c>
      <c r="AD373" s="28">
        <v>1</v>
      </c>
      <c r="AE373" s="47">
        <v>-43.505218917871105</v>
      </c>
      <c r="AF373" s="47">
        <v>-7.3156957862543877</v>
      </c>
      <c r="AG373" s="47">
        <f t="shared" si="196"/>
        <v>15.020347372163997</v>
      </c>
      <c r="AH373" s="48"/>
      <c r="AI373" s="48"/>
      <c r="AJ373" s="48"/>
      <c r="AK373" s="48"/>
      <c r="AL373" s="28">
        <v>38.177321210099997</v>
      </c>
      <c r="AM373" s="28">
        <v>-79.376111376799997</v>
      </c>
      <c r="AN373" s="28" t="s">
        <v>2984</v>
      </c>
      <c r="AO373" s="28" t="s">
        <v>2381</v>
      </c>
      <c r="AP373" s="28">
        <v>7741.3378624899997</v>
      </c>
      <c r="AQ373" s="28" t="s">
        <v>2382</v>
      </c>
      <c r="AY373" s="46"/>
    </row>
    <row r="374" spans="25:51" s="28" customFormat="1" ht="15.6">
      <c r="Y374" s="49"/>
      <c r="Z374" s="28">
        <v>14873</v>
      </c>
      <c r="AA374" s="28">
        <v>532391</v>
      </c>
      <c r="AB374" s="46">
        <v>40001</v>
      </c>
      <c r="AC374" s="28" t="s">
        <v>2983</v>
      </c>
      <c r="AD374" s="28">
        <v>2</v>
      </c>
      <c r="AE374" s="47">
        <v>-44.57898035129034</v>
      </c>
      <c r="AF374" s="47">
        <v>-7.4709766540200411</v>
      </c>
      <c r="AG374" s="47">
        <f t="shared" si="196"/>
        <v>15.188832880869988</v>
      </c>
      <c r="AH374" s="48"/>
      <c r="AI374" s="48"/>
      <c r="AJ374" s="48"/>
      <c r="AK374" s="48"/>
      <c r="AL374" s="28">
        <v>38.177321210099997</v>
      </c>
      <c r="AM374" s="28">
        <v>-79.376111376799997</v>
      </c>
      <c r="AN374" s="28" t="s">
        <v>2984</v>
      </c>
      <c r="AO374" s="28" t="s">
        <v>2381</v>
      </c>
      <c r="AP374" s="28">
        <v>7741.3378624899997</v>
      </c>
      <c r="AQ374" s="28" t="s">
        <v>2382</v>
      </c>
      <c r="AR374" s="28">
        <f>VAR(AE373:AE374)</f>
        <v>0.57648180794926596</v>
      </c>
      <c r="AS374" s="28">
        <f t="shared" ref="AS374:AT374" si="206">VAR(AF373:AF374)</f>
        <v>1.2056073947027172E-2</v>
      </c>
      <c r="AT374" s="28">
        <f t="shared" si="206"/>
        <v>1.4193683321958377E-2</v>
      </c>
      <c r="AY374" s="46"/>
    </row>
    <row r="375" spans="25:51" ht="15.6">
      <c r="Y375" s="1"/>
      <c r="Z375">
        <v>12292</v>
      </c>
      <c r="AA375">
        <v>526911</v>
      </c>
      <c r="AB375" s="29">
        <v>39694</v>
      </c>
      <c r="AC375" t="s">
        <v>2985</v>
      </c>
      <c r="AD375">
        <v>1</v>
      </c>
      <c r="AE375" s="56">
        <v>-42.360191782904877</v>
      </c>
      <c r="AF375" s="56">
        <v>-6.6318934792869797</v>
      </c>
      <c r="AG375" s="56">
        <f t="shared" si="196"/>
        <v>10.69495605139096</v>
      </c>
      <c r="AH375" s="57"/>
      <c r="AI375" s="57"/>
      <c r="AJ375" s="57"/>
      <c r="AK375" s="57"/>
      <c r="AL375">
        <v>37.593282607100001</v>
      </c>
      <c r="AM375">
        <v>-79.383205104599995</v>
      </c>
      <c r="AN375" t="s">
        <v>2986</v>
      </c>
      <c r="AO375" t="s">
        <v>2421</v>
      </c>
      <c r="AP375">
        <v>182.160483218</v>
      </c>
      <c r="AQ375" t="s">
        <v>2394</v>
      </c>
      <c r="AR375" s="32"/>
      <c r="AS375" s="32"/>
      <c r="AT375" s="32"/>
    </row>
    <row r="376" spans="25:51" ht="15.6">
      <c r="Y376" s="1"/>
      <c r="Z376">
        <v>12293</v>
      </c>
      <c r="AA376">
        <v>528031</v>
      </c>
      <c r="AB376" s="29">
        <v>39728</v>
      </c>
      <c r="AC376" t="s">
        <v>2985</v>
      </c>
      <c r="AD376">
        <v>2</v>
      </c>
      <c r="AE376" s="56">
        <v>-43.452872793438644</v>
      </c>
      <c r="AF376" s="56">
        <v>-6.818847917027508</v>
      </c>
      <c r="AG376" s="56">
        <f t="shared" si="196"/>
        <v>11.09791054278142</v>
      </c>
      <c r="AH376" s="57"/>
      <c r="AI376" s="57"/>
      <c r="AJ376" s="57"/>
      <c r="AK376" s="57"/>
      <c r="AL376">
        <v>37.593282607100001</v>
      </c>
      <c r="AM376">
        <v>-79.383205104599995</v>
      </c>
      <c r="AN376" t="s">
        <v>2986</v>
      </c>
      <c r="AO376" t="s">
        <v>2421</v>
      </c>
      <c r="AP376">
        <v>182.160483218</v>
      </c>
      <c r="AQ376" t="s">
        <v>2394</v>
      </c>
      <c r="AR376" s="32">
        <f>VAR(AE375:AE376)</f>
        <v>0.59697589539054663</v>
      </c>
      <c r="AS376" s="32">
        <f t="shared" ref="AS376:AT376" si="207">VAR(AF375:AF376)</f>
        <v>1.7475980895438541E-2</v>
      </c>
      <c r="AT376" s="32">
        <f t="shared" si="207"/>
        <v>8.1186161065872203E-2</v>
      </c>
    </row>
    <row r="377" spans="25:51" s="28" customFormat="1" ht="15.6">
      <c r="Y377" s="49"/>
      <c r="Z377" s="28">
        <v>15642</v>
      </c>
      <c r="AA377" s="28">
        <v>549461</v>
      </c>
      <c r="AB377" s="46">
        <v>40045</v>
      </c>
      <c r="AC377" s="28" t="s">
        <v>2987</v>
      </c>
      <c r="AD377" s="28">
        <v>1</v>
      </c>
      <c r="AE377" s="47">
        <v>-31.330899690392858</v>
      </c>
      <c r="AF377" s="47">
        <v>-4.693816858836815</v>
      </c>
      <c r="AG377" s="47">
        <f t="shared" si="196"/>
        <v>6.2196351803016618</v>
      </c>
      <c r="AH377" s="48"/>
      <c r="AI377" s="48"/>
      <c r="AJ377" s="48"/>
      <c r="AK377" s="48"/>
      <c r="AL377" s="28">
        <v>37.122192689400002</v>
      </c>
      <c r="AM377" s="28">
        <v>-79.353590047699996</v>
      </c>
      <c r="AN377" s="28" t="s">
        <v>2988</v>
      </c>
      <c r="AO377" s="28" t="s">
        <v>2421</v>
      </c>
      <c r="AP377" s="28">
        <v>182.160483218</v>
      </c>
      <c r="AQ377" s="28" t="s">
        <v>2394</v>
      </c>
      <c r="AY377" s="46"/>
    </row>
    <row r="378" spans="25:51" s="28" customFormat="1" ht="15.6">
      <c r="Y378" s="49"/>
      <c r="Z378" s="28">
        <v>15643</v>
      </c>
      <c r="AA378" s="28">
        <v>545751</v>
      </c>
      <c r="AB378" s="46">
        <v>40066</v>
      </c>
      <c r="AC378" s="28" t="s">
        <v>2987</v>
      </c>
      <c r="AD378" s="28">
        <v>2</v>
      </c>
      <c r="AE378" s="47">
        <v>-30.082687350266649</v>
      </c>
      <c r="AF378" s="47">
        <v>-4.6740073831586706</v>
      </c>
      <c r="AG378" s="47">
        <f t="shared" si="196"/>
        <v>7.3093717150027153</v>
      </c>
      <c r="AH378" s="48"/>
      <c r="AI378" s="48"/>
      <c r="AJ378" s="48"/>
      <c r="AK378" s="48"/>
      <c r="AL378" s="28">
        <v>37.122192689400002</v>
      </c>
      <c r="AM378" s="28">
        <v>-79.353590047699996</v>
      </c>
      <c r="AN378" s="28" t="s">
        <v>2988</v>
      </c>
      <c r="AO378" s="28" t="s">
        <v>2421</v>
      </c>
      <c r="AP378" s="28">
        <v>182.160483218</v>
      </c>
      <c r="AQ378" s="28" t="s">
        <v>2394</v>
      </c>
      <c r="AR378" s="28">
        <f>VAR(AE377:AE378)</f>
        <v>0.77901702302167297</v>
      </c>
      <c r="AS378" s="28">
        <f t="shared" ref="AS378:AT378" si="208">VAR(AF377:AF378)</f>
        <v>1.9620766332149718E-4</v>
      </c>
      <c r="AT378" s="28">
        <f t="shared" si="208"/>
        <v>0.59376285753113012</v>
      </c>
      <c r="AY378" s="46"/>
    </row>
    <row r="379" spans="25:51" ht="15.6">
      <c r="Y379" s="1"/>
      <c r="Z379">
        <v>11136</v>
      </c>
      <c r="AA379">
        <v>524471</v>
      </c>
      <c r="AB379" s="29">
        <v>39623</v>
      </c>
      <c r="AC379" t="s">
        <v>2989</v>
      </c>
      <c r="AD379">
        <v>1</v>
      </c>
      <c r="AE379" s="1">
        <v>-78.670917119330298</v>
      </c>
      <c r="AF379" s="1">
        <v>-11.818602057860266</v>
      </c>
      <c r="AG379" s="56">
        <f t="shared" si="196"/>
        <v>15.877899343551832</v>
      </c>
      <c r="AH379" s="57"/>
      <c r="AI379" s="57"/>
      <c r="AJ379" s="57"/>
      <c r="AK379" s="57"/>
      <c r="AL379">
        <v>44.214213332999996</v>
      </c>
      <c r="AM379">
        <v>-72.965472086899993</v>
      </c>
      <c r="AN379" t="s">
        <v>2990</v>
      </c>
      <c r="AO379" t="s">
        <v>2388</v>
      </c>
      <c r="AP379">
        <v>116.681699919</v>
      </c>
      <c r="AQ379" t="s">
        <v>2382</v>
      </c>
      <c r="AR379" s="32"/>
      <c r="AS379" s="32"/>
      <c r="AT379" s="32"/>
    </row>
    <row r="380" spans="25:51" ht="15.6">
      <c r="Y380" s="1"/>
      <c r="Z380">
        <v>12405</v>
      </c>
      <c r="AA380">
        <v>522311</v>
      </c>
      <c r="AB380" s="29">
        <v>39699</v>
      </c>
      <c r="AC380" t="s">
        <v>2989</v>
      </c>
      <c r="AD380">
        <v>2</v>
      </c>
      <c r="AE380" s="56">
        <v>-79.422667641924093</v>
      </c>
      <c r="AF380" s="56">
        <v>-11.608770650897677</v>
      </c>
      <c r="AG380" s="56">
        <f t="shared" si="196"/>
        <v>13.447497565257322</v>
      </c>
      <c r="AH380" s="57"/>
      <c r="AI380" s="57"/>
      <c r="AJ380" s="57"/>
      <c r="AK380" s="57"/>
      <c r="AL380">
        <v>44.214213332999996</v>
      </c>
      <c r="AM380">
        <v>-72.965472086899993</v>
      </c>
      <c r="AN380" t="s">
        <v>2990</v>
      </c>
      <c r="AO380" t="s">
        <v>2388</v>
      </c>
      <c r="AP380">
        <v>116.681699919</v>
      </c>
      <c r="AQ380" t="s">
        <v>2382</v>
      </c>
      <c r="AR380" s="32">
        <f>VAR(AE379:AE380)</f>
        <v>0.28256442411002214</v>
      </c>
      <c r="AS380" s="32">
        <f t="shared" ref="AS380:AT380" si="209">VAR(AF379:AF380)</f>
        <v>2.2014609673949883E-2</v>
      </c>
      <c r="AT380" s="32">
        <f t="shared" si="209"/>
        <v>2.953426401968557</v>
      </c>
    </row>
    <row r="381" spans="25:51" s="28" customFormat="1" ht="15.6">
      <c r="Y381" s="49"/>
      <c r="Z381" s="28">
        <v>12347</v>
      </c>
      <c r="AA381" s="28">
        <v>529161</v>
      </c>
      <c r="AB381" s="46">
        <v>39713</v>
      </c>
      <c r="AC381" s="28" t="s">
        <v>1657</v>
      </c>
      <c r="AD381" s="28">
        <v>1</v>
      </c>
      <c r="AE381" s="47">
        <v>-65.943705211200481</v>
      </c>
      <c r="AF381" s="47">
        <v>-9.6052804727127707</v>
      </c>
      <c r="AG381" s="47">
        <f t="shared" si="196"/>
        <v>10.898538570501685</v>
      </c>
      <c r="AH381" s="50">
        <v>40.896190150237288</v>
      </c>
      <c r="AI381" s="50">
        <v>-23.661313594792315</v>
      </c>
      <c r="AJ381" s="50">
        <v>10.824084126868765</v>
      </c>
      <c r="AK381" s="50">
        <v>7.879990254607625</v>
      </c>
      <c r="AL381" s="28">
        <v>42.7933701591</v>
      </c>
      <c r="AM381" s="28">
        <v>-72.524767630699998</v>
      </c>
      <c r="AN381" s="28" t="s">
        <v>2991</v>
      </c>
      <c r="AO381" s="28" t="s">
        <v>2421</v>
      </c>
      <c r="AP381" s="28">
        <v>11.399631924099999</v>
      </c>
      <c r="AQ381" s="28" t="s">
        <v>2394</v>
      </c>
      <c r="AY381" s="46"/>
    </row>
    <row r="382" spans="25:51" s="28" customFormat="1" ht="15.6">
      <c r="Y382" s="49"/>
      <c r="Z382" s="28">
        <v>12348</v>
      </c>
      <c r="AA382" s="28">
        <v>529601</v>
      </c>
      <c r="AB382" s="46">
        <v>39733</v>
      </c>
      <c r="AC382" s="28" t="s">
        <v>1657</v>
      </c>
      <c r="AD382" s="28">
        <v>2</v>
      </c>
      <c r="AE382" s="47">
        <v>-64.752366635413694</v>
      </c>
      <c r="AF382" s="47">
        <v>-9.4181696091633071</v>
      </c>
      <c r="AG382" s="47">
        <f t="shared" si="196"/>
        <v>10.592990237892764</v>
      </c>
      <c r="AH382" s="50">
        <v>30.914675959389537</v>
      </c>
      <c r="AI382" s="50">
        <v>-29.208369505533987</v>
      </c>
      <c r="AJ382" s="50">
        <v>8.2777476476319762</v>
      </c>
      <c r="AK382" s="50">
        <v>6.7826175168380294</v>
      </c>
      <c r="AL382" s="28">
        <v>42.7933701591</v>
      </c>
      <c r="AM382" s="28">
        <v>-72.524767630699998</v>
      </c>
      <c r="AN382" s="28" t="s">
        <v>2991</v>
      </c>
      <c r="AO382" s="28" t="s">
        <v>2421</v>
      </c>
      <c r="AP382" s="28">
        <v>11.399631924099999</v>
      </c>
      <c r="AQ382" s="28" t="s">
        <v>2394</v>
      </c>
      <c r="AR382" s="28">
        <f>VAR(AE381:AE382)</f>
        <v>0.70964380107884528</v>
      </c>
      <c r="AS382" s="28">
        <f t="shared" ref="AS382:AT382" si="210">VAR(AF381:AF382)</f>
        <v>1.7505237629112994E-2</v>
      </c>
      <c r="AT382" s="28">
        <f t="shared" si="210"/>
        <v>4.6679891780046112E-2</v>
      </c>
      <c r="AU382" s="28">
        <f>VAR(AI381:AI382)</f>
        <v>15.384914638447299</v>
      </c>
      <c r="AV382" s="28">
        <f>VAR(AK381:AK382)</f>
        <v>0.60211346279996891</v>
      </c>
      <c r="AY382" s="46"/>
    </row>
    <row r="383" spans="25:51" ht="15.6">
      <c r="Y383" s="1"/>
      <c r="Z383">
        <v>12351</v>
      </c>
      <c r="AA383">
        <v>532961</v>
      </c>
      <c r="AB383" s="29">
        <v>39714</v>
      </c>
      <c r="AC383" t="s">
        <v>2004</v>
      </c>
      <c r="AD383">
        <v>1</v>
      </c>
      <c r="AE383" s="56">
        <v>-70.176793342180375</v>
      </c>
      <c r="AF383" s="56">
        <v>-10.060717408691337</v>
      </c>
      <c r="AG383" s="56">
        <f t="shared" si="196"/>
        <v>10.308945927350322</v>
      </c>
      <c r="AH383" s="57"/>
      <c r="AI383" s="57"/>
      <c r="AJ383" s="57"/>
      <c r="AK383" s="57"/>
      <c r="AL383">
        <v>44.489132805899999</v>
      </c>
      <c r="AM383">
        <v>-73.148321012799997</v>
      </c>
      <c r="AN383" t="s">
        <v>2992</v>
      </c>
      <c r="AO383" t="s">
        <v>2410</v>
      </c>
      <c r="AP383">
        <v>18.1657679986</v>
      </c>
      <c r="AQ383" t="s">
        <v>2394</v>
      </c>
      <c r="AR383" s="32"/>
      <c r="AS383" s="32"/>
      <c r="AT383" s="32"/>
    </row>
    <row r="384" spans="25:51" ht="15.6">
      <c r="Y384" s="1"/>
      <c r="Z384">
        <v>12352</v>
      </c>
      <c r="AA384">
        <v>527601</v>
      </c>
      <c r="AB384" s="29">
        <v>39729</v>
      </c>
      <c r="AC384" t="s">
        <v>2004</v>
      </c>
      <c r="AD384">
        <v>2</v>
      </c>
      <c r="AE384" s="56">
        <v>-70.371493858192778</v>
      </c>
      <c r="AF384" s="56">
        <v>-10.300184871608812</v>
      </c>
      <c r="AG384" s="56">
        <f t="shared" si="196"/>
        <v>12.029985114677714</v>
      </c>
      <c r="AH384" s="60">
        <v>38.223600339806453</v>
      </c>
      <c r="AI384" s="60">
        <v>-25.261331095891478</v>
      </c>
      <c r="AJ384" s="60">
        <v>10.348314946188292</v>
      </c>
      <c r="AK384" s="60">
        <v>8.9416187200717303</v>
      </c>
      <c r="AL384">
        <v>44.489132805899999</v>
      </c>
      <c r="AM384">
        <v>-73.148321012799997</v>
      </c>
      <c r="AN384" t="s">
        <v>2992</v>
      </c>
      <c r="AO384" t="s">
        <v>2410</v>
      </c>
      <c r="AP384">
        <v>18.1657679986</v>
      </c>
      <c r="AQ384" t="s">
        <v>2394</v>
      </c>
      <c r="AR384" s="32">
        <f>VAR(AE383:AE384)</f>
        <v>1.895414546774811E-2</v>
      </c>
      <c r="AS384" s="32">
        <f t="shared" ref="AS384:AT384" si="211">VAR(AF383:AF384)</f>
        <v>2.8672332898066002E-2</v>
      </c>
      <c r="AT384" s="32">
        <f t="shared" si="211"/>
        <v>1.480987942158265</v>
      </c>
    </row>
    <row r="385" spans="25:51" s="28" customFormat="1" ht="15.6">
      <c r="Y385" s="49"/>
      <c r="Z385" s="28">
        <v>14235</v>
      </c>
      <c r="AA385" s="28">
        <v>552191</v>
      </c>
      <c r="AB385" s="46">
        <v>40043</v>
      </c>
      <c r="AC385" s="28" t="s">
        <v>2993</v>
      </c>
      <c r="AD385" s="28">
        <v>2</v>
      </c>
      <c r="AE385" s="47">
        <v>-75.736933972374501</v>
      </c>
      <c r="AF385" s="47">
        <v>-11.438435643997529</v>
      </c>
      <c r="AG385" s="47">
        <f t="shared" si="196"/>
        <v>15.770551179605732</v>
      </c>
      <c r="AH385" s="50"/>
      <c r="AI385" s="50"/>
      <c r="AJ385" s="50"/>
      <c r="AK385" s="50"/>
      <c r="AL385" s="28">
        <v>44.629306668799998</v>
      </c>
      <c r="AM385" s="28">
        <v>-72.0332478184</v>
      </c>
      <c r="AN385" s="28" t="s">
        <v>2994</v>
      </c>
      <c r="AO385" s="28" t="s">
        <v>2388</v>
      </c>
      <c r="AP385" s="28">
        <v>640.92681588200003</v>
      </c>
      <c r="AQ385" s="28" t="s">
        <v>2382</v>
      </c>
      <c r="AY385" s="46"/>
    </row>
    <row r="386" spans="25:51" s="28" customFormat="1" ht="15.6">
      <c r="Y386" s="49"/>
      <c r="Z386" s="28">
        <v>14725</v>
      </c>
      <c r="AA386" s="28">
        <v>543881</v>
      </c>
      <c r="AB386" s="46">
        <v>39980</v>
      </c>
      <c r="AC386" s="28" t="s">
        <v>2993</v>
      </c>
      <c r="AD386" s="28">
        <v>1</v>
      </c>
      <c r="AE386" s="47">
        <v>-76.644740420592257</v>
      </c>
      <c r="AF386" s="47">
        <v>-11.198412188395716</v>
      </c>
      <c r="AG386" s="47">
        <f t="shared" si="196"/>
        <v>12.942557086573473</v>
      </c>
      <c r="AH386" s="50"/>
      <c r="AI386" s="50"/>
      <c r="AJ386" s="50"/>
      <c r="AK386" s="50"/>
      <c r="AL386" s="28">
        <v>44.629306668799998</v>
      </c>
      <c r="AM386" s="28">
        <v>-72.0332478184</v>
      </c>
      <c r="AN386" s="28" t="s">
        <v>2994</v>
      </c>
      <c r="AO386" s="28" t="s">
        <v>2388</v>
      </c>
      <c r="AP386" s="28">
        <v>640.92681588200003</v>
      </c>
      <c r="AQ386" s="28" t="s">
        <v>2382</v>
      </c>
      <c r="AR386" s="28">
        <f>VAR(AE385:AE386)</f>
        <v>0.41205627371286802</v>
      </c>
      <c r="AS386" s="28">
        <f t="shared" ref="AS386:AT386" si="212">VAR(AF385:AF386)</f>
        <v>2.8805629619517759E-2</v>
      </c>
      <c r="AT386" s="28">
        <f t="shared" si="212"/>
        <v>3.9987752951126763</v>
      </c>
      <c r="AY386" s="46"/>
    </row>
    <row r="387" spans="25:51" ht="15.6">
      <c r="Y387" s="1"/>
      <c r="Z387">
        <v>15484</v>
      </c>
      <c r="AA387">
        <v>531501</v>
      </c>
      <c r="AB387" s="29">
        <v>39680</v>
      </c>
      <c r="AC387" t="s">
        <v>1024</v>
      </c>
      <c r="AD387">
        <v>1</v>
      </c>
      <c r="AE387" s="56">
        <v>-124.8428813915005</v>
      </c>
      <c r="AF387" s="56">
        <v>-16.506366989336978</v>
      </c>
      <c r="AG387" s="56">
        <f t="shared" si="196"/>
        <v>7.2080545231953295</v>
      </c>
      <c r="AH387" s="58">
        <v>40.000300609361837</v>
      </c>
      <c r="AI387" s="58">
        <v>-25.475228501625747</v>
      </c>
      <c r="AJ387" s="58">
        <v>10.176295147504923</v>
      </c>
      <c r="AK387" s="58">
        <v>3.3748206111650769</v>
      </c>
      <c r="AL387">
        <v>48.669371954699997</v>
      </c>
      <c r="AM387">
        <v>-118.50028675599999</v>
      </c>
      <c r="AN387" t="s">
        <v>3020</v>
      </c>
      <c r="AO387" t="s">
        <v>2381</v>
      </c>
      <c r="AP387">
        <v>7213.81143316</v>
      </c>
      <c r="AQ387" t="s">
        <v>2382</v>
      </c>
      <c r="AR387" s="32"/>
      <c r="AS387" s="32"/>
      <c r="AT387" s="32"/>
    </row>
    <row r="388" spans="25:51" ht="15.6">
      <c r="Y388" s="1"/>
      <c r="Z388">
        <v>15846</v>
      </c>
      <c r="AA388">
        <v>531511</v>
      </c>
      <c r="AB388" s="29">
        <v>39681</v>
      </c>
      <c r="AC388" t="s">
        <v>1024</v>
      </c>
      <c r="AD388">
        <v>2</v>
      </c>
      <c r="AE388" s="56">
        <v>-124.74161760294851</v>
      </c>
      <c r="AF388" s="56">
        <v>-16.624338706615468</v>
      </c>
      <c r="AG388" s="56">
        <f t="shared" si="196"/>
        <v>8.2530920499752369</v>
      </c>
      <c r="AH388" s="58">
        <v>44.80487767123055</v>
      </c>
      <c r="AI388" s="58">
        <v>-16.718707629485234</v>
      </c>
      <c r="AJ388" s="58">
        <v>12.598798182036431</v>
      </c>
      <c r="AK388" s="58">
        <v>14.645580269541162</v>
      </c>
      <c r="AL388">
        <v>48.669371954699997</v>
      </c>
      <c r="AM388">
        <v>-118.50028675599999</v>
      </c>
      <c r="AN388" t="s">
        <v>3020</v>
      </c>
      <c r="AO388" t="s">
        <v>2381</v>
      </c>
      <c r="AP388">
        <v>7213.81143316</v>
      </c>
      <c r="AQ388" t="s">
        <v>2382</v>
      </c>
      <c r="AR388" s="32">
        <f>VAR(AE387:AE388)</f>
        <v>5.1271774359510063E-3</v>
      </c>
      <c r="AS388" s="32">
        <f t="shared" ref="AS388:AT388" si="213">VAR(AF387:AF388)</f>
        <v>6.9586630388179596E-3</v>
      </c>
      <c r="AT388" s="32">
        <f t="shared" si="213"/>
        <v>0.54605171618913295</v>
      </c>
      <c r="AU388" s="28">
        <f>VAR(AI387:AI388)</f>
        <v>38.338328892116238</v>
      </c>
      <c r="AV388" s="28">
        <f>VAR(AK387:AK388)</f>
        <v>63.515011638438921</v>
      </c>
    </row>
    <row r="389" spans="25:51" s="28" customFormat="1" ht="15.6">
      <c r="Y389" s="49"/>
      <c r="Z389" s="28">
        <v>12359</v>
      </c>
      <c r="AA389" s="28">
        <v>521421</v>
      </c>
      <c r="AB389" s="46">
        <v>39645</v>
      </c>
      <c r="AC389" s="28" t="s">
        <v>1741</v>
      </c>
      <c r="AD389" s="28">
        <v>1</v>
      </c>
      <c r="AE389" s="47">
        <v>-114.81499029365234</v>
      </c>
      <c r="AF389" s="47">
        <v>-15.03404872261423</v>
      </c>
      <c r="AG389" s="47">
        <f t="shared" si="196"/>
        <v>5.4573994872614975</v>
      </c>
      <c r="AH389" s="59">
        <v>44.16640469264474</v>
      </c>
      <c r="AI389" s="59">
        <v>-27.517824470828035</v>
      </c>
      <c r="AJ389" s="59">
        <v>12.314489215496433</v>
      </c>
      <c r="AK389" s="59">
        <v>4.6158760601696489</v>
      </c>
      <c r="AL389" s="28">
        <v>47.462883889399997</v>
      </c>
      <c r="AM389" s="28">
        <v>-120.661074464</v>
      </c>
      <c r="AN389" s="28" t="s">
        <v>3021</v>
      </c>
      <c r="AO389" s="28" t="s">
        <v>2405</v>
      </c>
      <c r="AP389" s="28">
        <v>1579.96357476</v>
      </c>
      <c r="AQ389" s="28" t="s">
        <v>2382</v>
      </c>
      <c r="AY389" s="46"/>
    </row>
    <row r="390" spans="25:51" s="28" customFormat="1" ht="15.6">
      <c r="Y390" s="49"/>
      <c r="Z390" s="28">
        <v>14668</v>
      </c>
      <c r="AA390" s="28">
        <v>548201</v>
      </c>
      <c r="AB390" s="46">
        <v>40084</v>
      </c>
      <c r="AC390" s="28" t="s">
        <v>1741</v>
      </c>
      <c r="AD390" s="28">
        <v>1</v>
      </c>
      <c r="AE390" s="47">
        <v>-114.09619266591665</v>
      </c>
      <c r="AF390" s="47">
        <v>-15.533042413334419</v>
      </c>
      <c r="AG390" s="47">
        <f t="shared" si="196"/>
        <v>10.168146640758707</v>
      </c>
      <c r="AH390" s="48"/>
      <c r="AI390" s="48"/>
      <c r="AJ390" s="48"/>
      <c r="AK390" s="48"/>
      <c r="AL390" s="28">
        <v>47.462883889399997</v>
      </c>
      <c r="AM390" s="28">
        <v>-120.661074464</v>
      </c>
      <c r="AN390" s="28" t="s">
        <v>3021</v>
      </c>
      <c r="AO390" s="28" t="s">
        <v>2405</v>
      </c>
      <c r="AP390" s="28">
        <v>1579.96357476</v>
      </c>
      <c r="AQ390" s="28" t="s">
        <v>2382</v>
      </c>
      <c r="AR390" s="28">
        <f>VAR(AE389:AE390)</f>
        <v>0.2583350148192326</v>
      </c>
      <c r="AS390" s="28">
        <f t="shared" ref="AS390:AT390" si="214">VAR(AF389:AF390)</f>
        <v>0.12449735168927785</v>
      </c>
      <c r="AT390" s="28">
        <f t="shared" si="214"/>
        <v>11.095569372091035</v>
      </c>
      <c r="AY390" s="46"/>
    </row>
    <row r="391" spans="25:51" ht="15.6">
      <c r="Y391" s="1"/>
      <c r="Z391">
        <v>15847</v>
      </c>
      <c r="AA391">
        <v>528391</v>
      </c>
      <c r="AB391" s="29">
        <v>39638</v>
      </c>
      <c r="AC391" t="s">
        <v>1186</v>
      </c>
      <c r="AD391">
        <v>1</v>
      </c>
      <c r="AE391" s="56">
        <v>-126.35952742426537</v>
      </c>
      <c r="AF391" s="56">
        <v>-16.792515814357852</v>
      </c>
      <c r="AG391" s="56">
        <f t="shared" si="196"/>
        <v>7.9805990905974511</v>
      </c>
      <c r="AH391" s="58">
        <v>36.751103679244679</v>
      </c>
      <c r="AI391" s="58">
        <v>-26.610228589227475</v>
      </c>
      <c r="AJ391" s="58">
        <v>9.2411502007463699</v>
      </c>
      <c r="AK391" s="58">
        <v>5.881937066636076</v>
      </c>
      <c r="AL391">
        <v>48.9560789011</v>
      </c>
      <c r="AM391">
        <v>-119.69331952100001</v>
      </c>
      <c r="AN391" t="s">
        <v>3022</v>
      </c>
      <c r="AO391" t="s">
        <v>2410</v>
      </c>
      <c r="AP391">
        <v>565.68859777199998</v>
      </c>
      <c r="AQ391" t="s">
        <v>2394</v>
      </c>
      <c r="AR391" s="32"/>
      <c r="AS391" s="32"/>
      <c r="AT391" s="32"/>
    </row>
    <row r="392" spans="25:51" ht="15.6">
      <c r="Y392" s="1"/>
      <c r="Z392">
        <v>15971</v>
      </c>
      <c r="AA392">
        <v>529501</v>
      </c>
      <c r="AB392" s="29">
        <v>39694</v>
      </c>
      <c r="AC392" t="s">
        <v>1186</v>
      </c>
      <c r="AD392">
        <v>2</v>
      </c>
      <c r="AE392" s="56">
        <v>-121.53394792274459</v>
      </c>
      <c r="AF392" s="56">
        <v>-16.02038352700848</v>
      </c>
      <c r="AG392" s="56">
        <f t="shared" si="196"/>
        <v>6.629120293323254</v>
      </c>
      <c r="AH392" s="57"/>
      <c r="AI392" s="57"/>
      <c r="AJ392" s="57"/>
      <c r="AK392" s="57"/>
      <c r="AL392">
        <v>48.9560789011</v>
      </c>
      <c r="AM392">
        <v>-119.69331952100001</v>
      </c>
      <c r="AN392" t="s">
        <v>3022</v>
      </c>
      <c r="AO392" t="s">
        <v>2410</v>
      </c>
      <c r="AP392">
        <v>565.68859777199998</v>
      </c>
      <c r="AQ392" t="s">
        <v>2394</v>
      </c>
      <c r="AR392" s="32">
        <f>VAR(AE391:AE392)</f>
        <v>11.64310876274876</v>
      </c>
      <c r="AS392" s="32">
        <f t="shared" ref="AS392:AT392" si="215">VAR(AF391:AF392)</f>
        <v>0.2980941345836865</v>
      </c>
      <c r="AT392" s="32">
        <f t="shared" si="215"/>
        <v>0.91324746974085513</v>
      </c>
    </row>
    <row r="393" spans="25:51" s="28" customFormat="1" ht="15.6">
      <c r="Y393" s="49"/>
      <c r="Z393" s="28">
        <v>14674</v>
      </c>
      <c r="AA393" s="28">
        <v>550791</v>
      </c>
      <c r="AB393" s="46">
        <v>40073</v>
      </c>
      <c r="AC393" s="28" t="s">
        <v>1640</v>
      </c>
      <c r="AD393" s="28">
        <v>2</v>
      </c>
      <c r="AE393" s="47">
        <v>-104.22553110176443</v>
      </c>
      <c r="AF393" s="47">
        <v>-14.19696793292961</v>
      </c>
      <c r="AG393" s="47">
        <f t="shared" si="196"/>
        <v>9.3502123616724475</v>
      </c>
      <c r="AH393" s="59">
        <v>32.086882178735472</v>
      </c>
      <c r="AI393" s="59">
        <v>-23.476265556033017</v>
      </c>
      <c r="AJ393" s="59">
        <v>9.0368110721419459</v>
      </c>
      <c r="AK393" s="59">
        <v>3.7823129642501883</v>
      </c>
      <c r="AL393" s="28">
        <v>48.523734850799997</v>
      </c>
      <c r="AM393" s="28">
        <v>-122.053437941</v>
      </c>
      <c r="AN393" s="28" t="s">
        <v>3023</v>
      </c>
      <c r="AO393" s="28" t="s">
        <v>2421</v>
      </c>
      <c r="AP393" s="28">
        <v>161.74774216700001</v>
      </c>
      <c r="AQ393" s="28" t="s">
        <v>2394</v>
      </c>
      <c r="AY393" s="46"/>
    </row>
    <row r="394" spans="25:51" s="28" customFormat="1" ht="15.6">
      <c r="Y394" s="49"/>
      <c r="Z394" s="28">
        <v>15784</v>
      </c>
      <c r="AA394" s="28">
        <v>529461</v>
      </c>
      <c r="AB394" s="46">
        <v>40008</v>
      </c>
      <c r="AC394" s="28" t="s">
        <v>1640</v>
      </c>
      <c r="AD394" s="28">
        <v>1</v>
      </c>
      <c r="AE394" s="47">
        <v>-106.06737077475775</v>
      </c>
      <c r="AF394" s="47">
        <v>-14.769923892794376</v>
      </c>
      <c r="AG394" s="47">
        <f t="shared" si="196"/>
        <v>12.092020367597257</v>
      </c>
      <c r="AH394" s="59">
        <v>39.484979424379844</v>
      </c>
      <c r="AI394" s="59">
        <v>-21.067344877289155</v>
      </c>
      <c r="AJ394" s="59">
        <v>10.922891817220044</v>
      </c>
      <c r="AK394" s="59">
        <v>1.3220987850316264</v>
      </c>
      <c r="AL394" s="28">
        <v>48.523734850799997</v>
      </c>
      <c r="AM394" s="28">
        <v>-122.053437941</v>
      </c>
      <c r="AN394" s="28" t="s">
        <v>3023</v>
      </c>
      <c r="AO394" s="28" t="s">
        <v>2421</v>
      </c>
      <c r="AP394" s="28">
        <v>161.74774216700001</v>
      </c>
      <c r="AQ394" s="28" t="s">
        <v>2394</v>
      </c>
      <c r="AR394" s="28">
        <f>VAR(AE393:AE394)</f>
        <v>1.6961866905060634</v>
      </c>
      <c r="AS394" s="28">
        <f t="shared" ref="AS394:AT394" si="216">VAR(AF393:AF394)</f>
        <v>0.16413926597227754</v>
      </c>
      <c r="AT394" s="28">
        <f t="shared" si="216"/>
        <v>3.7587555706766977</v>
      </c>
      <c r="AU394" s="28">
        <f>VAR(AI393:AI394)</f>
        <v>2.9014494182398929</v>
      </c>
      <c r="AV394" s="28">
        <f>VAR(AK393:AK394)</f>
        <v>3.0263269038140326</v>
      </c>
      <c r="AY394" s="46"/>
    </row>
    <row r="395" spans="25:51" ht="15.6">
      <c r="Y395" s="1"/>
      <c r="Z395">
        <v>15053</v>
      </c>
      <c r="AA395">
        <v>552271</v>
      </c>
      <c r="AB395" s="29">
        <v>40016</v>
      </c>
      <c r="AC395" t="s">
        <v>2995</v>
      </c>
      <c r="AD395">
        <v>1</v>
      </c>
      <c r="AE395" s="56">
        <v>-68.172835515586698</v>
      </c>
      <c r="AF395" s="56">
        <v>-9.2601798455107538</v>
      </c>
      <c r="AG395" s="56">
        <f t="shared" si="196"/>
        <v>5.9086032484993325</v>
      </c>
      <c r="AH395" s="58"/>
      <c r="AI395" s="58"/>
      <c r="AJ395" s="58"/>
      <c r="AK395" s="58"/>
      <c r="AL395">
        <v>44.551443046700001</v>
      </c>
      <c r="AM395">
        <v>-90.652385322100002</v>
      </c>
      <c r="AN395" t="s">
        <v>2996</v>
      </c>
      <c r="AO395" t="s">
        <v>2381</v>
      </c>
      <c r="AP395">
        <v>1809.84880127</v>
      </c>
      <c r="AQ395" t="s">
        <v>2382</v>
      </c>
      <c r="AR395" s="32"/>
      <c r="AS395" s="32"/>
      <c r="AT395" s="32"/>
    </row>
    <row r="396" spans="25:51" ht="15.6">
      <c r="Y396" s="1"/>
      <c r="Z396">
        <v>15054</v>
      </c>
      <c r="AA396">
        <v>555611</v>
      </c>
      <c r="AB396" s="29">
        <v>40057</v>
      </c>
      <c r="AC396" t="s">
        <v>2995</v>
      </c>
      <c r="AD396">
        <v>2</v>
      </c>
      <c r="AE396" s="56">
        <v>-65.369047403841236</v>
      </c>
      <c r="AF396" s="56">
        <v>-9.2432455397064199</v>
      </c>
      <c r="AG396" s="56">
        <f t="shared" si="196"/>
        <v>8.5769169138101233</v>
      </c>
      <c r="AH396" s="58"/>
      <c r="AI396" s="58"/>
      <c r="AJ396" s="58"/>
      <c r="AK396" s="58"/>
      <c r="AL396">
        <v>44.551443046700001</v>
      </c>
      <c r="AM396">
        <v>-90.652385322100002</v>
      </c>
      <c r="AN396" t="s">
        <v>2996</v>
      </c>
      <c r="AO396" t="s">
        <v>2381</v>
      </c>
      <c r="AP396">
        <v>1809.84880127</v>
      </c>
      <c r="AQ396" t="s">
        <v>2382</v>
      </c>
      <c r="AR396" s="32">
        <f>VAR(AE395:AE396)</f>
        <v>3.9306138877825907</v>
      </c>
      <c r="AS396" s="32">
        <f t="shared" ref="AS396:AT396" si="217">VAR(AF395:AF396)</f>
        <v>1.4338535653734774E-4</v>
      </c>
      <c r="AT396" s="32">
        <f t="shared" si="217"/>
        <v>3.5599489082421627</v>
      </c>
    </row>
    <row r="397" spans="25:51" s="28" customFormat="1" ht="15.6">
      <c r="Y397" s="49"/>
      <c r="Z397" s="28">
        <v>15056</v>
      </c>
      <c r="AA397" s="28">
        <v>547171</v>
      </c>
      <c r="AB397" s="46">
        <v>39993</v>
      </c>
      <c r="AC397" s="28" t="s">
        <v>2997</v>
      </c>
      <c r="AD397" s="28">
        <v>1</v>
      </c>
      <c r="AE397" s="47">
        <v>-52.81720087805175</v>
      </c>
      <c r="AF397" s="47">
        <v>-6.8088300284572254</v>
      </c>
      <c r="AG397" s="47">
        <f t="shared" si="196"/>
        <v>1.6534393496060531</v>
      </c>
      <c r="AH397" s="59"/>
      <c r="AI397" s="59"/>
      <c r="AJ397" s="59"/>
      <c r="AK397" s="59"/>
      <c r="AL397" s="28">
        <v>45.117279051799997</v>
      </c>
      <c r="AM397" s="28">
        <v>-91.275513691399993</v>
      </c>
      <c r="AN397" s="28" t="s">
        <v>2998</v>
      </c>
      <c r="AO397" s="28" t="s">
        <v>2388</v>
      </c>
      <c r="AP397" s="28">
        <v>939.69307899299997</v>
      </c>
      <c r="AQ397" s="28" t="s">
        <v>2382</v>
      </c>
      <c r="AY397" s="46"/>
    </row>
    <row r="398" spans="25:51" s="28" customFormat="1" ht="15.6">
      <c r="Y398" s="49"/>
      <c r="Z398" s="28">
        <v>15057</v>
      </c>
      <c r="AA398" s="28">
        <v>556251</v>
      </c>
      <c r="AB398" s="46">
        <v>40071</v>
      </c>
      <c r="AC398" s="28" t="s">
        <v>2997</v>
      </c>
      <c r="AD398" s="28">
        <v>2</v>
      </c>
      <c r="AE398" s="47">
        <v>-49.984405021657061</v>
      </c>
      <c r="AF398" s="47">
        <v>-6.1346333430067537</v>
      </c>
      <c r="AG398" s="47">
        <f t="shared" si="196"/>
        <v>-0.90733827760303143</v>
      </c>
      <c r="AH398" s="59"/>
      <c r="AI398" s="59"/>
      <c r="AJ398" s="59"/>
      <c r="AK398" s="59"/>
      <c r="AL398" s="28">
        <v>45.117279051799997</v>
      </c>
      <c r="AM398" s="28">
        <v>-91.275513691399993</v>
      </c>
      <c r="AN398" s="28" t="s">
        <v>2998</v>
      </c>
      <c r="AO398" s="28" t="s">
        <v>2388</v>
      </c>
      <c r="AP398" s="28">
        <v>939.69307899299997</v>
      </c>
      <c r="AQ398" s="28" t="s">
        <v>2382</v>
      </c>
      <c r="AR398" s="28">
        <f>VAR(AE397:AE398)</f>
        <v>4.0123661820034613</v>
      </c>
      <c r="AS398" s="28">
        <f t="shared" ref="AS398:AT398" si="218">VAR(AF397:AF398)</f>
        <v>0.22727058533620118</v>
      </c>
      <c r="AT398" s="28">
        <f t="shared" si="218"/>
        <v>3.2787910280072947</v>
      </c>
      <c r="AY398" s="46"/>
    </row>
    <row r="399" spans="25:51" ht="15.6">
      <c r="Y399" s="1"/>
      <c r="Z399">
        <v>12130</v>
      </c>
      <c r="AA399">
        <v>527181</v>
      </c>
      <c r="AB399" s="29">
        <v>39701</v>
      </c>
      <c r="AC399" t="s">
        <v>2999</v>
      </c>
      <c r="AD399">
        <v>1</v>
      </c>
      <c r="AE399" s="56">
        <v>-54.530196013377235</v>
      </c>
      <c r="AF399" s="56">
        <v>-6.953628108230081</v>
      </c>
      <c r="AG399" s="56">
        <f t="shared" si="196"/>
        <v>1.0988288524634129</v>
      </c>
      <c r="AH399" s="58"/>
      <c r="AI399" s="58"/>
      <c r="AJ399" s="58"/>
      <c r="AK399" s="58"/>
      <c r="AL399">
        <v>44.686736851900001</v>
      </c>
      <c r="AM399">
        <v>-92.691286884299998</v>
      </c>
      <c r="AN399" t="s">
        <v>2738</v>
      </c>
      <c r="AO399" t="s">
        <v>2416</v>
      </c>
      <c r="AP399">
        <v>77.572907074300005</v>
      </c>
      <c r="AQ399" t="s">
        <v>2394</v>
      </c>
      <c r="AR399" s="32"/>
      <c r="AS399" s="32"/>
      <c r="AT399" s="32"/>
    </row>
    <row r="400" spans="25:51" ht="15.6">
      <c r="Y400" s="1"/>
      <c r="Z400">
        <v>12131</v>
      </c>
      <c r="AA400">
        <v>528891</v>
      </c>
      <c r="AB400" s="29">
        <v>39715</v>
      </c>
      <c r="AC400" t="s">
        <v>2999</v>
      </c>
      <c r="AD400">
        <v>2</v>
      </c>
      <c r="AE400" s="56">
        <v>-55.241742981857612</v>
      </c>
      <c r="AF400" s="56">
        <v>-7.0195831928236965</v>
      </c>
      <c r="AG400" s="56">
        <f t="shared" si="196"/>
        <v>0.91492256073195932</v>
      </c>
      <c r="AH400" s="58"/>
      <c r="AI400" s="58"/>
      <c r="AJ400" s="58"/>
      <c r="AK400" s="58"/>
      <c r="AL400">
        <v>44.686736851900001</v>
      </c>
      <c r="AM400">
        <v>-92.691286884299998</v>
      </c>
      <c r="AN400" t="s">
        <v>2738</v>
      </c>
      <c r="AO400" t="s">
        <v>2416</v>
      </c>
      <c r="AP400">
        <v>77.572907074300005</v>
      </c>
      <c r="AQ400" t="s">
        <v>2394</v>
      </c>
      <c r="AR400" s="32">
        <f>VAR(AE399:AE400)</f>
        <v>0.2531495441768073</v>
      </c>
      <c r="AS400" s="32">
        <f t="shared" ref="AS400:AT400" si="219">VAR(AF399:AF400)</f>
        <v>2.1750365918754839E-3</v>
      </c>
      <c r="AT400" s="32">
        <f t="shared" si="219"/>
        <v>1.6910762069207254E-2</v>
      </c>
    </row>
    <row r="401" spans="25:51" s="28" customFormat="1" ht="15.6">
      <c r="Y401" s="49"/>
      <c r="Z401" s="28">
        <v>12162</v>
      </c>
      <c r="AA401" s="28">
        <v>531221</v>
      </c>
      <c r="AB401" s="46">
        <v>39657</v>
      </c>
      <c r="AC401" s="28" t="s">
        <v>3000</v>
      </c>
      <c r="AD401" s="28">
        <v>1</v>
      </c>
      <c r="AE401" s="47">
        <v>-55.090887771096426</v>
      </c>
      <c r="AF401" s="47">
        <v>-7.7060561065596112</v>
      </c>
      <c r="AG401" s="47">
        <f t="shared" si="196"/>
        <v>6.557561081380463</v>
      </c>
      <c r="AH401" s="59"/>
      <c r="AI401" s="59"/>
      <c r="AJ401" s="59"/>
      <c r="AK401" s="59"/>
      <c r="AL401" s="28">
        <v>44.006698181399997</v>
      </c>
      <c r="AM401" s="28">
        <v>-90.053814544299996</v>
      </c>
      <c r="AN401" s="28" t="s">
        <v>3001</v>
      </c>
      <c r="AO401" s="28" t="s">
        <v>2410</v>
      </c>
      <c r="AP401" s="28">
        <v>180.09072357100001</v>
      </c>
      <c r="AQ401" s="28" t="s">
        <v>2394</v>
      </c>
      <c r="AY401" s="46"/>
    </row>
    <row r="402" spans="25:51" s="28" customFormat="1" ht="15.6">
      <c r="Y402" s="49"/>
      <c r="Z402" s="28">
        <v>12163</v>
      </c>
      <c r="AA402" s="28">
        <v>527521</v>
      </c>
      <c r="AB402" s="46">
        <v>39679</v>
      </c>
      <c r="AC402" s="28" t="s">
        <v>3000</v>
      </c>
      <c r="AD402" s="28">
        <v>2</v>
      </c>
      <c r="AE402" s="47">
        <v>-58.016812971554771</v>
      </c>
      <c r="AF402" s="47">
        <v>-8.1003502149789401</v>
      </c>
      <c r="AG402" s="47">
        <f t="shared" si="196"/>
        <v>6.7859887482767505</v>
      </c>
      <c r="AH402" s="59"/>
      <c r="AI402" s="59"/>
      <c r="AJ402" s="59"/>
      <c r="AK402" s="59"/>
      <c r="AL402" s="28">
        <v>44.006698181399997</v>
      </c>
      <c r="AM402" s="28">
        <v>-90.053814544299996</v>
      </c>
      <c r="AN402" s="28" t="s">
        <v>3001</v>
      </c>
      <c r="AO402" s="28" t="s">
        <v>2410</v>
      </c>
      <c r="AP402" s="28">
        <v>180.09072357100001</v>
      </c>
      <c r="AQ402" s="28" t="s">
        <v>2394</v>
      </c>
      <c r="AR402" s="28">
        <f>VAR(AE401:AE402)</f>
        <v>4.2805191393386011</v>
      </c>
      <c r="AS402" s="28">
        <f t="shared" ref="AS402:AT402" si="220">VAR(AF401:AF402)</f>
        <v>7.7733921967096789E-2</v>
      </c>
      <c r="AT402" s="28">
        <f t="shared" si="220"/>
        <v>2.6089599501840633E-2</v>
      </c>
      <c r="AY402" s="46"/>
    </row>
    <row r="403" spans="25:51" ht="15.6">
      <c r="Y403" s="1"/>
      <c r="Z403">
        <v>14660</v>
      </c>
      <c r="AA403">
        <v>547661</v>
      </c>
      <c r="AB403" s="29">
        <v>39993</v>
      </c>
      <c r="AC403" t="s">
        <v>3004</v>
      </c>
      <c r="AD403">
        <v>1</v>
      </c>
      <c r="AE403" s="56">
        <v>-50.62927686887182</v>
      </c>
      <c r="AF403" s="56">
        <v>-7.6624130194369684</v>
      </c>
      <c r="AG403" s="56">
        <f t="shared" si="196"/>
        <v>10.670027286623927</v>
      </c>
      <c r="AH403" s="58"/>
      <c r="AI403" s="58"/>
      <c r="AJ403" s="58"/>
      <c r="AK403" s="58"/>
      <c r="AL403">
        <v>37.997525015699999</v>
      </c>
      <c r="AM403">
        <v>-80.862038541100006</v>
      </c>
      <c r="AN403" t="s">
        <v>3005</v>
      </c>
      <c r="AO403" t="s">
        <v>2381</v>
      </c>
      <c r="AP403">
        <v>9451.0856177700007</v>
      </c>
      <c r="AQ403" t="s">
        <v>2382</v>
      </c>
      <c r="AR403" s="32"/>
      <c r="AS403" s="32"/>
      <c r="AT403" s="32"/>
    </row>
    <row r="404" spans="25:51" ht="15.6">
      <c r="Y404" s="1"/>
      <c r="Z404">
        <v>14661</v>
      </c>
      <c r="AA404">
        <v>549521</v>
      </c>
      <c r="AB404" s="29">
        <v>40084</v>
      </c>
      <c r="AC404" t="s">
        <v>3004</v>
      </c>
      <c r="AD404">
        <v>2</v>
      </c>
      <c r="AE404" s="56">
        <v>-47.304614288312564</v>
      </c>
      <c r="AF404" s="56">
        <v>-7.6511644891087043</v>
      </c>
      <c r="AG404" s="56">
        <f t="shared" si="196"/>
        <v>13.90470162455707</v>
      </c>
      <c r="AH404" s="58"/>
      <c r="AI404" s="58"/>
      <c r="AJ404" s="58"/>
      <c r="AK404" s="58"/>
      <c r="AL404">
        <v>37.997525015699999</v>
      </c>
      <c r="AM404">
        <v>-80.862038541100006</v>
      </c>
      <c r="AN404" t="s">
        <v>3005</v>
      </c>
      <c r="AO404" t="s">
        <v>2381</v>
      </c>
      <c r="AP404">
        <v>9451.0856177700007</v>
      </c>
      <c r="AQ404" t="s">
        <v>2382</v>
      </c>
      <c r="AR404" s="32">
        <f>VAR(AE403:AE404)</f>
        <v>5.5266906372854656</v>
      </c>
      <c r="AS404" s="32">
        <f t="shared" ref="AS404:AT404" si="221">VAR(AF403:AF404)</f>
        <v>6.3264717272938821E-5</v>
      </c>
      <c r="AT404" s="32">
        <f t="shared" si="221"/>
        <v>5.2315590362416629</v>
      </c>
    </row>
    <row r="405" spans="25:51" s="28" customFormat="1" ht="15.6">
      <c r="Y405" s="49"/>
      <c r="Z405" s="28">
        <v>14662</v>
      </c>
      <c r="AA405" s="28">
        <v>523041</v>
      </c>
      <c r="AB405" s="46">
        <v>39987</v>
      </c>
      <c r="AC405" s="28" t="s">
        <v>3008</v>
      </c>
      <c r="AD405" s="28">
        <v>1</v>
      </c>
      <c r="AE405" s="47">
        <v>-43.105736577643903</v>
      </c>
      <c r="AF405" s="47">
        <v>-6.6595102480429729</v>
      </c>
      <c r="AG405" s="47">
        <f t="shared" si="196"/>
        <v>10.17034540669988</v>
      </c>
      <c r="AH405" s="59"/>
      <c r="AI405" s="59"/>
      <c r="AJ405" s="59"/>
      <c r="AK405" s="59"/>
      <c r="AL405" s="28">
        <v>38.752186560600002</v>
      </c>
      <c r="AM405" s="28">
        <v>-80.940722766500002</v>
      </c>
      <c r="AN405" s="28" t="s">
        <v>3009</v>
      </c>
      <c r="AO405" s="28" t="s">
        <v>2388</v>
      </c>
      <c r="AP405" s="28">
        <v>4907.1057835299998</v>
      </c>
      <c r="AQ405" s="28" t="s">
        <v>2382</v>
      </c>
      <c r="AY405" s="46"/>
    </row>
    <row r="406" spans="25:51" s="28" customFormat="1" ht="15.6">
      <c r="Y406" s="49"/>
      <c r="Z406" s="28">
        <v>14665</v>
      </c>
      <c r="AA406" s="28">
        <v>544051</v>
      </c>
      <c r="AB406" s="46">
        <v>40070</v>
      </c>
      <c r="AC406" s="28" t="s">
        <v>3008</v>
      </c>
      <c r="AD406" s="28">
        <v>2</v>
      </c>
      <c r="AE406" s="47">
        <v>-37.426551268823999</v>
      </c>
      <c r="AF406" s="47">
        <v>-6.347224977777473</v>
      </c>
      <c r="AG406" s="47">
        <f t="shared" si="196"/>
        <v>13.351248553395784</v>
      </c>
      <c r="AH406" s="59"/>
      <c r="AI406" s="59"/>
      <c r="AJ406" s="59"/>
      <c r="AK406" s="59"/>
      <c r="AL406" s="28">
        <v>38.752186560600002</v>
      </c>
      <c r="AM406" s="28">
        <v>-80.940722766500002</v>
      </c>
      <c r="AN406" s="28" t="s">
        <v>3009</v>
      </c>
      <c r="AO406" s="28" t="s">
        <v>2388</v>
      </c>
      <c r="AP406" s="28">
        <v>4907.1057835299998</v>
      </c>
      <c r="AQ406" s="28" t="s">
        <v>2382</v>
      </c>
      <c r="AR406" s="28">
        <f>VAR(AE405:AE406)</f>
        <v>16.126572885957913</v>
      </c>
      <c r="AS406" s="28">
        <f t="shared" ref="AS406:AT406" si="222">VAR(AF405:AF406)</f>
        <v>4.8761045012398162E-2</v>
      </c>
      <c r="AT406" s="28">
        <f t="shared" si="222"/>
        <v>5.0590724143299894</v>
      </c>
      <c r="AY406" s="46"/>
    </row>
    <row r="407" spans="25:51" ht="15.6">
      <c r="Y407" s="1"/>
      <c r="Z407">
        <v>14244</v>
      </c>
      <c r="AA407">
        <v>521651</v>
      </c>
      <c r="AB407" s="29">
        <v>39721</v>
      </c>
      <c r="AC407" t="s">
        <v>3024</v>
      </c>
      <c r="AD407">
        <v>2</v>
      </c>
      <c r="AE407" s="56">
        <v>-49.107189149438646</v>
      </c>
      <c r="AF407" s="56">
        <v>-7.1300256247835243</v>
      </c>
      <c r="AG407" s="56">
        <f>AE407-AF407*8</f>
        <v>7.9330158488295481</v>
      </c>
      <c r="AH407" s="58"/>
      <c r="AI407" s="58"/>
      <c r="AJ407" s="58"/>
      <c r="AK407" s="58"/>
      <c r="AL407">
        <v>39.918773356400003</v>
      </c>
      <c r="AM407">
        <v>-80.796831174399998</v>
      </c>
      <c r="AN407" t="s">
        <v>2702</v>
      </c>
      <c r="AO407" t="s">
        <v>2416</v>
      </c>
      <c r="AP407">
        <v>80.314246874899993</v>
      </c>
      <c r="AQ407" t="s">
        <v>2394</v>
      </c>
      <c r="AR407" s="32"/>
      <c r="AS407" s="32"/>
      <c r="AT407" s="32"/>
    </row>
    <row r="408" spans="25:51" ht="15.6">
      <c r="Y408" s="1"/>
      <c r="Z408">
        <v>14245</v>
      </c>
      <c r="AA408">
        <v>521841</v>
      </c>
      <c r="AB408" s="29">
        <v>39694</v>
      </c>
      <c r="AC408" t="s">
        <v>3024</v>
      </c>
      <c r="AD408">
        <v>1</v>
      </c>
      <c r="AE408" s="56">
        <v>-52.286352704919359</v>
      </c>
      <c r="AF408" s="56">
        <v>-7.7292347307781339</v>
      </c>
      <c r="AG408" s="56">
        <f>AE408-AF408*8</f>
        <v>9.5475251413057123</v>
      </c>
      <c r="AH408" s="58"/>
      <c r="AI408" s="58"/>
      <c r="AJ408" s="58"/>
      <c r="AK408" s="58"/>
      <c r="AL408">
        <v>39.918773356400003</v>
      </c>
      <c r="AM408">
        <v>-80.796831174399998</v>
      </c>
      <c r="AN408" t="s">
        <v>2702</v>
      </c>
      <c r="AO408" t="s">
        <v>2416</v>
      </c>
      <c r="AP408">
        <v>80.314246874899993</v>
      </c>
      <c r="AQ408" t="s">
        <v>2394</v>
      </c>
      <c r="AR408" s="32">
        <f>VAR(AE407:AE408)</f>
        <v>5.0535404562483839</v>
      </c>
      <c r="AS408" s="32">
        <f t="shared" ref="AS408:AT408" si="223">VAR(AF407:AF408)</f>
        <v>0.17952577635342964</v>
      </c>
      <c r="AT408" s="32">
        <f t="shared" si="223"/>
        <v>1.3033201277459421</v>
      </c>
    </row>
    <row r="409" spans="25:51" s="28" customFormat="1" ht="15.6">
      <c r="Y409" s="49"/>
      <c r="Z409" s="28">
        <v>12546</v>
      </c>
      <c r="AA409" s="28">
        <v>521881</v>
      </c>
      <c r="AB409" s="46">
        <v>39644</v>
      </c>
      <c r="AC409" s="28" t="s">
        <v>3010</v>
      </c>
      <c r="AD409" s="28">
        <v>1</v>
      </c>
      <c r="AE409" s="47">
        <v>-43.219813037876101</v>
      </c>
      <c r="AF409" s="47">
        <v>-7.0485974668189249</v>
      </c>
      <c r="AG409" s="47">
        <f t="shared" ref="AG409:AG420" si="224">AE409-AF409*8</f>
        <v>13.168966696675298</v>
      </c>
      <c r="AH409" s="59"/>
      <c r="AI409" s="59"/>
      <c r="AJ409" s="59"/>
      <c r="AK409" s="59"/>
      <c r="AL409" s="28">
        <v>38.588085726599999</v>
      </c>
      <c r="AM409" s="28">
        <v>-80.894523441199993</v>
      </c>
      <c r="AN409" s="28" t="s">
        <v>2392</v>
      </c>
      <c r="AO409" s="28" t="s">
        <v>2410</v>
      </c>
      <c r="AP409" s="28">
        <v>186.454928381</v>
      </c>
      <c r="AQ409" s="28" t="s">
        <v>2394</v>
      </c>
      <c r="AY409" s="46"/>
    </row>
    <row r="410" spans="25:51" s="28" customFormat="1" ht="15.6">
      <c r="Y410" s="49"/>
      <c r="Z410" s="28">
        <v>12547</v>
      </c>
      <c r="AA410" s="28">
        <v>526211</v>
      </c>
      <c r="AB410" s="46">
        <v>39659</v>
      </c>
      <c r="AC410" s="28" t="s">
        <v>3010</v>
      </c>
      <c r="AD410" s="28">
        <v>2</v>
      </c>
      <c r="AE410" s="47">
        <v>-40.190174684193728</v>
      </c>
      <c r="AF410" s="47">
        <v>-6.2983142389057365</v>
      </c>
      <c r="AG410" s="47">
        <f t="shared" si="224"/>
        <v>10.196339227052164</v>
      </c>
      <c r="AH410" s="59"/>
      <c r="AI410" s="59"/>
      <c r="AJ410" s="59"/>
      <c r="AK410" s="59"/>
      <c r="AL410" s="28">
        <v>38.588085726599999</v>
      </c>
      <c r="AM410" s="28">
        <v>-80.894523441199993</v>
      </c>
      <c r="AN410" s="28" t="s">
        <v>2392</v>
      </c>
      <c r="AO410" s="28" t="s">
        <v>2410</v>
      </c>
      <c r="AP410" s="28">
        <v>186.454928381</v>
      </c>
      <c r="AQ410" s="28" t="s">
        <v>2394</v>
      </c>
      <c r="AR410" s="28">
        <f>VAR(AE409:AE410)</f>
        <v>4.5893542770516182</v>
      </c>
      <c r="AS410" s="28">
        <f t="shared" ref="AS410:AT410" si="225">VAR(AF409:AF410)</f>
        <v>0.28146246104391665</v>
      </c>
      <c r="AT410" s="28">
        <f t="shared" si="225"/>
        <v>4.418257036579007</v>
      </c>
      <c r="AY410" s="46"/>
    </row>
    <row r="411" spans="25:51" ht="15.6">
      <c r="Y411" s="1"/>
      <c r="Z411">
        <v>14683</v>
      </c>
      <c r="AA411">
        <v>526241</v>
      </c>
      <c r="AB411" s="29">
        <v>39966</v>
      </c>
      <c r="AC411" t="s">
        <v>3011</v>
      </c>
      <c r="AD411">
        <v>1</v>
      </c>
      <c r="AE411" s="56">
        <v>-51.601343086975504</v>
      </c>
      <c r="AF411" s="56">
        <v>-8.2221163032359552</v>
      </c>
      <c r="AG411" s="56">
        <f t="shared" si="224"/>
        <v>14.175587338912138</v>
      </c>
      <c r="AH411" s="58"/>
      <c r="AI411" s="58"/>
      <c r="AJ411" s="58"/>
      <c r="AK411" s="58"/>
      <c r="AL411">
        <v>39.276808363699999</v>
      </c>
      <c r="AM411">
        <v>-78.811752137200003</v>
      </c>
      <c r="AN411" t="s">
        <v>3012</v>
      </c>
      <c r="AO411" t="s">
        <v>2410</v>
      </c>
      <c r="AP411">
        <v>186.454928381</v>
      </c>
      <c r="AQ411" t="s">
        <v>2394</v>
      </c>
      <c r="AR411" s="32"/>
      <c r="AS411" s="32"/>
      <c r="AT411" s="32"/>
    </row>
    <row r="412" spans="25:51" ht="15.6">
      <c r="Y412" s="1"/>
      <c r="Z412">
        <v>14684</v>
      </c>
      <c r="AA412">
        <v>549941</v>
      </c>
      <c r="AB412" s="29">
        <v>40016</v>
      </c>
      <c r="AC412" t="s">
        <v>3011</v>
      </c>
      <c r="AD412">
        <v>2</v>
      </c>
      <c r="AE412" s="56">
        <v>-47.495169199064826</v>
      </c>
      <c r="AF412" s="56">
        <v>-6.9111913676160128</v>
      </c>
      <c r="AG412" s="56">
        <f t="shared" si="224"/>
        <v>7.7943617418632769</v>
      </c>
      <c r="AH412" s="58"/>
      <c r="AI412" s="58"/>
      <c r="AJ412" s="58"/>
      <c r="AK412" s="58"/>
      <c r="AL412">
        <v>39.276808363699999</v>
      </c>
      <c r="AM412">
        <v>-78.811752137200003</v>
      </c>
      <c r="AN412" t="s">
        <v>3012</v>
      </c>
      <c r="AO412" t="s">
        <v>2410</v>
      </c>
      <c r="AP412">
        <v>186.454928381</v>
      </c>
      <c r="AQ412" t="s">
        <v>2394</v>
      </c>
      <c r="AR412" s="32">
        <f>VAR(AE411:AE412)</f>
        <v>8.4303319988797476</v>
      </c>
      <c r="AS412" s="32">
        <f t="shared" ref="AS412:AT412" si="226">VAR(AF411:AF412)</f>
        <v>0.85926209341507509</v>
      </c>
      <c r="AT412" s="32">
        <f t="shared" si="226"/>
        <v>20.360020060215817</v>
      </c>
    </row>
    <row r="413" spans="25:51" s="28" customFormat="1" ht="15.6">
      <c r="Y413" s="49"/>
      <c r="Z413" s="28">
        <v>14538</v>
      </c>
      <c r="AA413" s="28">
        <v>547621</v>
      </c>
      <c r="AB413" s="46">
        <v>39983</v>
      </c>
      <c r="AC413" s="28" t="s">
        <v>3013</v>
      </c>
      <c r="AD413" s="28">
        <v>1</v>
      </c>
      <c r="AE413" s="47">
        <v>-146.24245804155453</v>
      </c>
      <c r="AF413" s="47">
        <v>-19.015369584133747</v>
      </c>
      <c r="AG413" s="47">
        <f t="shared" si="224"/>
        <v>5.8804986315154508</v>
      </c>
      <c r="AH413" s="59"/>
      <c r="AI413" s="59"/>
      <c r="AJ413" s="59"/>
      <c r="AK413" s="59"/>
      <c r="AL413" s="28">
        <v>44.991273594699997</v>
      </c>
      <c r="AM413" s="28">
        <v>-108.35461384</v>
      </c>
      <c r="AN413" s="28" t="s">
        <v>2409</v>
      </c>
      <c r="AO413" s="28" t="s">
        <v>2381</v>
      </c>
      <c r="AP413" s="28">
        <v>1225.1511420300001</v>
      </c>
      <c r="AQ413" s="28" t="s">
        <v>2382</v>
      </c>
      <c r="AY413" s="46"/>
    </row>
    <row r="414" spans="25:51" s="28" customFormat="1" ht="15.6">
      <c r="Y414" s="49"/>
      <c r="Z414" s="28">
        <v>14539</v>
      </c>
      <c r="AA414" s="28">
        <v>543101</v>
      </c>
      <c r="AB414" s="46">
        <v>39997</v>
      </c>
      <c r="AC414" s="28" t="s">
        <v>3013</v>
      </c>
      <c r="AD414" s="28">
        <v>2</v>
      </c>
      <c r="AE414" s="47">
        <v>-145.41157664794989</v>
      </c>
      <c r="AF414" s="47">
        <v>-19.000661386172254</v>
      </c>
      <c r="AG414" s="47">
        <f t="shared" si="224"/>
        <v>6.5937144414281477</v>
      </c>
      <c r="AH414" s="59"/>
      <c r="AI414" s="59"/>
      <c r="AJ414" s="59"/>
      <c r="AK414" s="59"/>
      <c r="AL414" s="28">
        <v>44.991273594699997</v>
      </c>
      <c r="AM414" s="28">
        <v>-108.35461384</v>
      </c>
      <c r="AN414" s="28" t="s">
        <v>2409</v>
      </c>
      <c r="AO414" s="28" t="s">
        <v>2381</v>
      </c>
      <c r="AP414" s="28">
        <v>1225.1511420300001</v>
      </c>
      <c r="AQ414" s="28" t="s">
        <v>2382</v>
      </c>
      <c r="AR414" s="28">
        <f>VAR(AE413:AE414)</f>
        <v>0.34518194511919598</v>
      </c>
      <c r="AS414" s="28">
        <f t="shared" ref="AS414:AT414" si="227">VAR(AF413:AF414)</f>
        <v>1.0816554363723551E-4</v>
      </c>
      <c r="AT414" s="28">
        <f t="shared" si="227"/>
        <v>0.25433839575471207</v>
      </c>
      <c r="AY414" s="46"/>
    </row>
    <row r="415" spans="25:51" ht="15.6">
      <c r="Y415" s="1"/>
      <c r="Z415">
        <v>14540</v>
      </c>
      <c r="AA415">
        <v>547711</v>
      </c>
      <c r="AB415" s="29">
        <v>39999</v>
      </c>
      <c r="AC415" t="s">
        <v>3014</v>
      </c>
      <c r="AD415">
        <v>1</v>
      </c>
      <c r="AE415" s="56">
        <v>-117.40374723208249</v>
      </c>
      <c r="AF415" s="56">
        <v>-14.841515385715653</v>
      </c>
      <c r="AG415" s="56">
        <f t="shared" si="224"/>
        <v>1.3283758536427257</v>
      </c>
      <c r="AH415" s="57"/>
      <c r="AI415" s="57"/>
      <c r="AJ415" s="57"/>
      <c r="AK415" s="57"/>
      <c r="AL415">
        <v>42.852018140299997</v>
      </c>
      <c r="AM415">
        <v>-106.185853819</v>
      </c>
      <c r="AN415" t="s">
        <v>3015</v>
      </c>
      <c r="AO415" t="s">
        <v>2393</v>
      </c>
      <c r="AP415">
        <v>88.245774993400005</v>
      </c>
      <c r="AQ415" t="s">
        <v>2394</v>
      </c>
      <c r="AR415" s="32"/>
      <c r="AS415" s="32"/>
      <c r="AT415" s="32"/>
    </row>
    <row r="416" spans="25:51" ht="15.6">
      <c r="Y416" s="1"/>
      <c r="Z416">
        <v>14541</v>
      </c>
      <c r="AA416">
        <v>544091</v>
      </c>
      <c r="AB416" s="29">
        <v>40012</v>
      </c>
      <c r="AC416" t="s">
        <v>3014</v>
      </c>
      <c r="AD416">
        <v>2</v>
      </c>
      <c r="AE416" s="56">
        <v>-119.12548060302119</v>
      </c>
      <c r="AF416" s="56">
        <v>-15.072845507525154</v>
      </c>
      <c r="AG416" s="56">
        <f t="shared" si="224"/>
        <v>1.4572834571800399</v>
      </c>
      <c r="AH416" s="57"/>
      <c r="AI416" s="57"/>
      <c r="AJ416" s="57"/>
      <c r="AK416" s="57"/>
      <c r="AL416">
        <v>42.852018140299997</v>
      </c>
      <c r="AM416">
        <v>-106.185853819</v>
      </c>
      <c r="AN416" t="s">
        <v>3015</v>
      </c>
      <c r="AO416" t="s">
        <v>2393</v>
      </c>
      <c r="AP416">
        <v>88.245774993400005</v>
      </c>
      <c r="AQ416" t="s">
        <v>2394</v>
      </c>
      <c r="AR416" s="32">
        <f>VAR(AE415:AE416)</f>
        <v>1.4821829003019584</v>
      </c>
      <c r="AS416" s="32">
        <f t="shared" ref="AS416:AT416" si="228">VAR(AF415:AF416)</f>
        <v>2.6756812628199275E-2</v>
      </c>
      <c r="AT416" s="32">
        <f t="shared" si="228"/>
        <v>8.3085851248666936E-3</v>
      </c>
    </row>
    <row r="417" spans="25:51" s="28" customFormat="1" ht="15.6">
      <c r="Y417" s="49"/>
      <c r="Z417" s="28">
        <v>14542</v>
      </c>
      <c r="AA417" s="28">
        <v>551901</v>
      </c>
      <c r="AB417" s="46">
        <v>40007</v>
      </c>
      <c r="AC417" s="28" t="s">
        <v>3016</v>
      </c>
      <c r="AD417" s="28">
        <v>1</v>
      </c>
      <c r="AE417" s="47">
        <v>-136.28217479603921</v>
      </c>
      <c r="AF417" s="47">
        <v>-17.973044489994372</v>
      </c>
      <c r="AG417" s="47">
        <f t="shared" si="224"/>
        <v>7.5021811239157614</v>
      </c>
      <c r="AH417" s="59"/>
      <c r="AI417" s="59"/>
      <c r="AJ417" s="59"/>
      <c r="AK417" s="59"/>
      <c r="AL417" s="28">
        <v>44.478967099099997</v>
      </c>
      <c r="AM417" s="28">
        <v>-109.38302691200001</v>
      </c>
      <c r="AN417" s="28" t="s">
        <v>3017</v>
      </c>
      <c r="AO417" s="28" t="s">
        <v>2410</v>
      </c>
      <c r="AP417" s="28">
        <v>449.43656303799997</v>
      </c>
      <c r="AQ417" s="28" t="s">
        <v>2394</v>
      </c>
      <c r="AY417" s="46"/>
    </row>
    <row r="418" spans="25:51" s="28" customFormat="1" ht="15.6">
      <c r="Y418" s="49"/>
      <c r="Z418" s="28">
        <v>14543</v>
      </c>
      <c r="AA418" s="28">
        <v>543111</v>
      </c>
      <c r="AB418" s="46">
        <v>40019</v>
      </c>
      <c r="AC418" s="28" t="s">
        <v>3016</v>
      </c>
      <c r="AD418" s="28">
        <v>2</v>
      </c>
      <c r="AE418" s="47">
        <v>-137.06010722108763</v>
      </c>
      <c r="AF418" s="47">
        <v>-18.317312900290371</v>
      </c>
      <c r="AG418" s="47">
        <f t="shared" si="224"/>
        <v>9.4783959812353373</v>
      </c>
      <c r="AH418" s="59"/>
      <c r="AI418" s="59"/>
      <c r="AJ418" s="59"/>
      <c r="AK418" s="59"/>
      <c r="AL418" s="28">
        <v>44.478967099099997</v>
      </c>
      <c r="AM418" s="28">
        <v>-109.38302691200001</v>
      </c>
      <c r="AN418" s="28" t="s">
        <v>3017</v>
      </c>
      <c r="AO418" s="28" t="s">
        <v>2410</v>
      </c>
      <c r="AP418" s="28">
        <v>449.43656303799997</v>
      </c>
      <c r="AQ418" s="28" t="s">
        <v>2394</v>
      </c>
      <c r="AR418" s="28">
        <f>VAR(AE417:AE418)</f>
        <v>0.30258942897085739</v>
      </c>
      <c r="AS418" s="28">
        <f t="shared" ref="AS418:AT418" si="229">VAR(AF417:AF418)</f>
        <v>5.9260369163867302E-2</v>
      </c>
      <c r="AT418" s="28">
        <f t="shared" si="229"/>
        <v>1.9527125811453061</v>
      </c>
      <c r="AY418" s="46"/>
    </row>
    <row r="419" spans="25:51" ht="15.6">
      <c r="Y419" s="1"/>
      <c r="Z419">
        <v>14544</v>
      </c>
      <c r="AA419">
        <v>540851</v>
      </c>
      <c r="AB419" s="29">
        <v>39982</v>
      </c>
      <c r="AC419" t="s">
        <v>3018</v>
      </c>
      <c r="AD419">
        <v>1</v>
      </c>
      <c r="AE419" s="56">
        <v>-134.89836536670452</v>
      </c>
      <c r="AF419" s="56">
        <v>-17.543302833001352</v>
      </c>
      <c r="AG419" s="56">
        <f t="shared" si="224"/>
        <v>5.448057297306292</v>
      </c>
      <c r="AH419" s="58"/>
      <c r="AI419" s="58"/>
      <c r="AJ419" s="58"/>
      <c r="AK419" s="58"/>
      <c r="AL419">
        <v>44.818259334499999</v>
      </c>
      <c r="AM419">
        <v>-107.04475789200001</v>
      </c>
      <c r="AN419" t="s">
        <v>3019</v>
      </c>
      <c r="AO419" t="s">
        <v>2388</v>
      </c>
      <c r="AP419">
        <v>725.22856520599998</v>
      </c>
      <c r="AQ419" t="s">
        <v>2382</v>
      </c>
      <c r="AR419" s="32"/>
      <c r="AS419" s="32"/>
      <c r="AT419" s="32"/>
    </row>
    <row r="420" spans="25:51" ht="15.6">
      <c r="Y420" s="1"/>
      <c r="Z420">
        <v>14545</v>
      </c>
      <c r="AA420">
        <v>543121</v>
      </c>
      <c r="AB420" s="29">
        <v>40009</v>
      </c>
      <c r="AC420" t="s">
        <v>3018</v>
      </c>
      <c r="AD420">
        <v>2</v>
      </c>
      <c r="AE420" s="56">
        <v>-132.28876424007467</v>
      </c>
      <c r="AF420" s="56">
        <v>-17.257846052513795</v>
      </c>
      <c r="AG420" s="56">
        <f t="shared" si="224"/>
        <v>5.7740041800356892</v>
      </c>
      <c r="AH420" s="58"/>
      <c r="AI420" s="58"/>
      <c r="AJ420" s="58"/>
      <c r="AK420" s="58"/>
      <c r="AL420">
        <v>44.818259334499999</v>
      </c>
      <c r="AM420">
        <v>-107.04475789200001</v>
      </c>
      <c r="AN420" t="s">
        <v>3019</v>
      </c>
      <c r="AO420" t="s">
        <v>2388</v>
      </c>
      <c r="AP420">
        <v>725.22856520599998</v>
      </c>
      <c r="AQ420" t="s">
        <v>2382</v>
      </c>
      <c r="AR420" s="32">
        <f>VAR(AE419:AE420)</f>
        <v>3.4050090200539032</v>
      </c>
      <c r="AS420" s="32">
        <f t="shared" ref="AS420:AT420" si="230">VAR(AF419:AF420)</f>
        <v>4.0742786763160704E-2</v>
      </c>
      <c r="AT420" s="32">
        <f t="shared" si="230"/>
        <v>5.3120685180505708E-2</v>
      </c>
    </row>
    <row r="421" spans="25:51">
      <c r="Y421" s="1"/>
      <c r="Z421" s="1"/>
      <c r="AA421" s="1"/>
    </row>
    <row r="422" spans="25:51">
      <c r="Y422" s="1"/>
      <c r="Z422" s="1"/>
      <c r="AA422" s="1"/>
    </row>
    <row r="423" spans="25:51">
      <c r="Y423" s="1"/>
      <c r="Z423" s="1"/>
      <c r="AA423" s="1"/>
    </row>
    <row r="424" spans="25:51">
      <c r="Y424" s="1"/>
      <c r="Z424" s="1"/>
      <c r="AA424" s="1"/>
    </row>
    <row r="425" spans="25:51">
      <c r="Y425" s="1"/>
      <c r="Z425" s="1"/>
      <c r="AA425" s="1"/>
    </row>
    <row r="426" spans="25:51">
      <c r="Y426" s="1"/>
      <c r="Z426" s="1"/>
      <c r="AA426" s="1"/>
      <c r="AS426" t="s">
        <v>3025</v>
      </c>
      <c r="AV426">
        <v>12.421002513201774</v>
      </c>
    </row>
    <row r="427" spans="25:51">
      <c r="Y427" s="1"/>
      <c r="Z427" s="1"/>
      <c r="AA427" s="1"/>
      <c r="AS427" t="s">
        <v>3026</v>
      </c>
      <c r="AV427">
        <f>AV426/AV3</f>
        <v>9.6980230996647538</v>
      </c>
    </row>
    <row r="428" spans="25:51">
      <c r="Y428" s="1"/>
      <c r="Z428" s="1"/>
      <c r="AA428" s="1"/>
    </row>
    <row r="429" spans="25:51">
      <c r="Y429" s="1"/>
      <c r="Z429" s="1"/>
      <c r="AA429" s="1"/>
    </row>
    <row r="430" spans="25:51">
      <c r="Y430" s="1"/>
      <c r="Z430" s="1"/>
      <c r="AA430" s="1"/>
    </row>
    <row r="431" spans="25:51">
      <c r="Y431" s="1"/>
      <c r="Z431" s="1"/>
      <c r="AA431" s="1"/>
    </row>
    <row r="432" spans="25:51">
      <c r="Y432" s="1"/>
      <c r="Z432" s="1"/>
      <c r="AA432" s="1"/>
    </row>
    <row r="433" spans="25:27">
      <c r="Y433" s="1"/>
      <c r="Z433" s="1"/>
      <c r="AA433" s="1"/>
    </row>
    <row r="434" spans="25:27">
      <c r="Y434" s="1"/>
      <c r="Z434" s="1"/>
      <c r="AA434" s="1"/>
    </row>
    <row r="435" spans="25:27">
      <c r="Y435" s="1"/>
      <c r="Z435" s="1"/>
      <c r="AA435" s="1"/>
    </row>
    <row r="436" spans="25:27">
      <c r="Y436" s="1"/>
      <c r="Z436" s="1"/>
      <c r="AA436" s="1"/>
    </row>
    <row r="437" spans="25:27">
      <c r="Y437" s="1"/>
      <c r="Z437" s="1"/>
      <c r="AA437" s="1"/>
    </row>
    <row r="438" spans="25:27">
      <c r="Y438" s="1"/>
      <c r="Z438" s="1"/>
      <c r="AA438" s="1"/>
    </row>
    <row r="439" spans="25:27">
      <c r="Y439" s="1"/>
      <c r="Z439" s="1"/>
      <c r="AA439" s="1"/>
    </row>
    <row r="440" spans="25:27">
      <c r="Y440" s="1"/>
      <c r="Z440" s="1"/>
      <c r="AA440" s="1"/>
    </row>
    <row r="441" spans="25:27">
      <c r="Y441" s="1"/>
      <c r="Z441" s="1"/>
      <c r="AA441" s="1"/>
    </row>
    <row r="442" spans="25:27">
      <c r="Y442" s="1"/>
      <c r="Z442" s="1"/>
      <c r="AA442" s="1"/>
    </row>
    <row r="443" spans="25:27">
      <c r="Y443" s="1"/>
      <c r="Z443" s="1"/>
      <c r="AA443" s="1"/>
    </row>
    <row r="444" spans="25:27">
      <c r="Y444" s="1"/>
      <c r="Z444" s="1"/>
      <c r="AA444" s="1"/>
    </row>
    <row r="445" spans="25:27">
      <c r="Y445" s="1"/>
      <c r="Z445" s="1"/>
      <c r="AA445" s="1"/>
    </row>
    <row r="446" spans="25:27">
      <c r="Y446" s="1"/>
      <c r="Z446" s="1"/>
      <c r="AA446" s="1"/>
    </row>
    <row r="447" spans="25:27">
      <c r="Y447" s="1"/>
      <c r="Z447" s="1"/>
      <c r="AA447" s="1"/>
    </row>
    <row r="448" spans="25:27">
      <c r="Y448" s="1"/>
      <c r="Z448" s="1"/>
      <c r="AA448" s="1"/>
    </row>
    <row r="449" spans="25:27">
      <c r="Y449" s="1"/>
      <c r="Z449" s="1"/>
      <c r="AA449" s="1"/>
    </row>
    <row r="450" spans="25:27">
      <c r="Y450" s="1"/>
      <c r="Z450" s="1"/>
      <c r="AA450" s="1"/>
    </row>
    <row r="451" spans="25:27">
      <c r="Y451" s="1"/>
      <c r="Z451" s="1"/>
      <c r="AA451" s="1"/>
    </row>
    <row r="452" spans="25:27">
      <c r="Y452" s="1"/>
      <c r="Z452" s="1"/>
      <c r="AA452" s="1"/>
    </row>
    <row r="453" spans="25:27">
      <c r="Y453" s="1"/>
      <c r="Z453" s="1"/>
      <c r="AA453" s="1"/>
    </row>
    <row r="454" spans="25:27">
      <c r="Y454" s="1"/>
      <c r="Z454" s="1"/>
      <c r="AA454" s="1"/>
    </row>
    <row r="455" spans="25:27">
      <c r="Y455" s="1"/>
      <c r="Z455" s="1"/>
      <c r="AA455" s="1"/>
    </row>
    <row r="456" spans="25:27">
      <c r="Y456" s="1"/>
      <c r="Z456" s="1"/>
      <c r="AA456" s="1"/>
    </row>
    <row r="457" spans="25:27">
      <c r="Y457" s="1"/>
      <c r="Z457" s="1"/>
      <c r="AA457" s="1"/>
    </row>
    <row r="458" spans="25:27">
      <c r="Y458" s="1"/>
      <c r="Z458" s="1"/>
      <c r="AA458" s="1"/>
    </row>
    <row r="459" spans="25:27">
      <c r="Y459" s="1"/>
      <c r="Z459" s="1"/>
      <c r="AA459" s="1"/>
    </row>
    <row r="460" spans="25:27">
      <c r="Y460" s="1"/>
      <c r="Z460" s="1"/>
      <c r="AA460" s="1"/>
    </row>
    <row r="461" spans="25:27">
      <c r="Y461" s="1"/>
      <c r="Z461" s="1"/>
      <c r="AA461" s="1"/>
    </row>
    <row r="462" spans="25:27">
      <c r="Y462" s="1"/>
      <c r="Z462" s="1"/>
      <c r="AA462" s="1"/>
    </row>
    <row r="463" spans="25:27">
      <c r="Y463" s="1"/>
      <c r="Z463" s="1"/>
      <c r="AA463" s="1"/>
    </row>
    <row r="464" spans="25:27">
      <c r="Y464" s="1"/>
      <c r="Z464" s="1"/>
      <c r="AA464" s="1"/>
    </row>
    <row r="465" spans="25:27">
      <c r="Y465" s="1"/>
      <c r="Z465" s="1"/>
      <c r="AA465" s="1"/>
    </row>
    <row r="466" spans="25:27">
      <c r="Y466" s="1"/>
      <c r="Z466" s="1"/>
      <c r="AA466" s="1"/>
    </row>
    <row r="467" spans="25:27">
      <c r="Y467" s="1"/>
      <c r="Z467" s="1"/>
      <c r="AA467" s="1"/>
    </row>
    <row r="468" spans="25:27">
      <c r="Y468" s="1"/>
      <c r="Z468" s="1"/>
      <c r="AA468" s="1"/>
    </row>
    <row r="469" spans="25:27">
      <c r="Y469" s="1"/>
      <c r="Z469" s="1"/>
      <c r="AA469" s="1"/>
    </row>
    <row r="470" spans="25:27">
      <c r="Y470" s="1"/>
      <c r="Z470" s="1"/>
      <c r="AA470" s="1"/>
    </row>
    <row r="471" spans="25:27">
      <c r="Y471" s="1"/>
      <c r="Z471" s="1"/>
      <c r="AA471" s="1"/>
    </row>
    <row r="472" spans="25:27">
      <c r="Y472" s="1"/>
      <c r="Z472" s="1"/>
      <c r="AA472" s="1"/>
    </row>
    <row r="473" spans="25:27">
      <c r="Y473" s="1"/>
      <c r="Z473" s="1"/>
      <c r="AA473" s="1"/>
    </row>
    <row r="474" spans="25:27">
      <c r="Y474" s="1"/>
      <c r="Z474" s="1"/>
      <c r="AA474" s="1"/>
    </row>
    <row r="475" spans="25:27">
      <c r="Y475" s="1"/>
      <c r="Z475" s="1"/>
      <c r="AA475" s="1"/>
    </row>
    <row r="476" spans="25:27">
      <c r="Y476" s="1"/>
      <c r="Z476" s="1"/>
      <c r="AA476" s="1"/>
    </row>
    <row r="477" spans="25:27">
      <c r="Y477" s="1"/>
      <c r="Z477" s="1"/>
      <c r="AA477" s="1"/>
    </row>
    <row r="478" spans="25:27">
      <c r="Y478" s="1"/>
      <c r="Z478" s="1"/>
      <c r="AA478" s="1"/>
    </row>
    <row r="479" spans="25:27">
      <c r="Y479" s="1"/>
      <c r="Z479" s="1"/>
      <c r="AA479" s="1"/>
    </row>
    <row r="480" spans="25:27">
      <c r="Y480" s="1"/>
      <c r="Z480" s="1"/>
      <c r="AA480" s="1"/>
    </row>
    <row r="481" spans="1:51">
      <c r="Y481" s="1"/>
      <c r="Z481" s="1"/>
      <c r="AA481" s="1"/>
    </row>
    <row r="482" spans="1:51">
      <c r="Y482" s="31"/>
      <c r="Z482" s="1"/>
      <c r="AA482" s="1"/>
    </row>
    <row r="483" spans="1:51">
      <c r="Y483" s="31"/>
      <c r="Z483" s="1"/>
      <c r="AA483" s="1"/>
    </row>
    <row r="484" spans="1:51">
      <c r="Y484" s="1"/>
      <c r="Z484" s="1"/>
      <c r="AA484" s="1"/>
    </row>
    <row r="485" spans="1:51">
      <c r="Y485" s="1"/>
      <c r="Z485" s="1"/>
      <c r="AA485" s="1"/>
    </row>
    <row r="486" spans="1:51">
      <c r="Y486" s="1"/>
      <c r="Z486" s="1"/>
      <c r="AA486" s="1"/>
    </row>
    <row r="487" spans="1:51">
      <c r="Y487" s="1"/>
      <c r="Z487" s="1"/>
      <c r="AA487" s="1"/>
    </row>
    <row r="488" spans="1:51">
      <c r="Y488" s="1"/>
      <c r="Z488" s="1"/>
      <c r="AA488" s="1"/>
    </row>
    <row r="489" spans="1:51">
      <c r="Y489" s="1"/>
      <c r="Z489" s="1"/>
      <c r="AA489" s="1"/>
    </row>
    <row r="490" spans="1:51">
      <c r="Y490" s="1"/>
      <c r="Z490" s="1"/>
      <c r="AA490" s="1"/>
    </row>
    <row r="491" spans="1:51">
      <c r="Y491" s="1"/>
      <c r="Z491" s="1"/>
      <c r="AA491" s="1"/>
    </row>
    <row r="492" spans="1:51">
      <c r="Y492" s="31"/>
      <c r="Z492" s="1"/>
      <c r="AA492" s="1"/>
    </row>
    <row r="493" spans="1:51">
      <c r="Y493" s="31"/>
      <c r="Z493" s="1"/>
      <c r="AA493" s="1"/>
    </row>
    <row r="494" spans="1:51">
      <c r="Y494" s="1"/>
      <c r="Z494" s="1"/>
      <c r="AA494" s="1"/>
    </row>
    <row r="495" spans="1:51">
      <c r="Y495" s="1"/>
      <c r="Z495" s="1"/>
      <c r="AA495" s="1"/>
    </row>
    <row r="496" spans="1:51" s="30" customFormat="1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 s="1"/>
      <c r="Z496" s="1"/>
      <c r="AA496" s="1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Y496" s="62"/>
    </row>
    <row r="497" spans="1:51" s="30" customFormat="1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 s="1"/>
      <c r="Z497" s="1"/>
      <c r="AA497" s="1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Y497" s="62"/>
    </row>
    <row r="498" spans="1:51">
      <c r="Y498" s="1"/>
      <c r="Z498" s="31"/>
      <c r="AA498" s="31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</row>
    <row r="499" spans="1:51">
      <c r="Y499" s="1"/>
      <c r="Z499" s="31"/>
      <c r="AA499" s="31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</row>
    <row r="500" spans="1:51">
      <c r="Y500" s="1"/>
      <c r="Z500" s="1"/>
      <c r="AA500" s="1"/>
    </row>
    <row r="501" spans="1:51">
      <c r="Y501" s="1"/>
      <c r="Z501" s="1"/>
      <c r="AA501" s="1"/>
    </row>
    <row r="502" spans="1:51">
      <c r="Y502" s="1"/>
      <c r="Z502" s="1"/>
      <c r="AA502" s="1"/>
    </row>
    <row r="503" spans="1:51">
      <c r="Y503" s="1"/>
      <c r="Z503" s="1"/>
      <c r="AA503" s="1"/>
    </row>
    <row r="504" spans="1:51">
      <c r="Y504" s="1"/>
      <c r="Z504" s="1"/>
      <c r="AA504" s="1"/>
    </row>
    <row r="505" spans="1:51">
      <c r="Y505" s="1"/>
      <c r="Z505" s="1"/>
      <c r="AA505" s="1"/>
    </row>
    <row r="506" spans="1:51" s="30" customFormat="1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 s="1"/>
      <c r="Z506" s="1"/>
      <c r="AA506" s="1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Y506" s="62"/>
    </row>
    <row r="507" spans="1:51" s="30" customFormat="1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 s="1"/>
      <c r="Z507" s="1"/>
      <c r="AA507" s="1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Y507" s="62"/>
    </row>
    <row r="508" spans="1:51">
      <c r="Y508" s="1"/>
      <c r="Z508" s="31"/>
      <c r="AA508" s="31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</row>
    <row r="509" spans="1:51">
      <c r="Y509" s="1"/>
      <c r="Z509" s="31"/>
      <c r="AA509" s="31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</row>
    <row r="510" spans="1:51">
      <c r="Y510" s="1"/>
      <c r="Z510" s="1"/>
      <c r="AA510" s="1"/>
    </row>
    <row r="511" spans="1:51">
      <c r="Y511" s="1"/>
      <c r="Z511" s="1"/>
      <c r="AA511" s="1"/>
    </row>
    <row r="512" spans="1:51">
      <c r="Y512" s="1"/>
      <c r="Z512" s="1"/>
      <c r="AA512" s="1"/>
    </row>
    <row r="513" spans="25:27">
      <c r="Y513" s="1"/>
      <c r="Z513" s="1"/>
      <c r="AA513" s="1"/>
    </row>
    <row r="514" spans="25:27">
      <c r="Y514" s="1"/>
      <c r="Z514" s="1"/>
      <c r="AA514" s="1"/>
    </row>
    <row r="515" spans="25:27">
      <c r="Y515" s="1"/>
      <c r="Z515" s="1"/>
      <c r="AA515" s="1"/>
    </row>
    <row r="516" spans="25:27">
      <c r="Y516" s="1"/>
      <c r="Z516" s="1"/>
      <c r="AA516" s="1"/>
    </row>
    <row r="517" spans="25:27">
      <c r="Y517" s="1"/>
      <c r="Z517" s="1"/>
      <c r="AA517" s="1"/>
    </row>
    <row r="518" spans="25:27">
      <c r="Y518" s="1"/>
      <c r="Z518" s="1"/>
      <c r="AA518" s="1"/>
    </row>
    <row r="519" spans="25:27">
      <c r="Y519" s="1"/>
      <c r="Z519" s="1"/>
      <c r="AA519" s="1"/>
    </row>
    <row r="520" spans="25:27">
      <c r="Y520" s="1"/>
      <c r="Z520" s="1"/>
      <c r="AA520" s="1"/>
    </row>
    <row r="521" spans="25:27">
      <c r="Y521" s="1"/>
      <c r="Z521" s="1"/>
      <c r="AA521" s="1"/>
    </row>
    <row r="522" spans="25:27">
      <c r="Y522" s="1"/>
      <c r="Z522" s="1"/>
      <c r="AA522" s="1"/>
    </row>
    <row r="523" spans="25:27">
      <c r="Y523" s="1"/>
      <c r="Z523" s="1"/>
      <c r="AA523" s="1"/>
    </row>
    <row r="524" spans="25:27">
      <c r="Y524" s="1"/>
      <c r="Z524" s="1"/>
      <c r="AA524" s="1"/>
    </row>
    <row r="525" spans="25:27">
      <c r="Y525" s="1"/>
      <c r="Z525" s="1"/>
      <c r="AA525" s="1"/>
    </row>
    <row r="526" spans="25:27">
      <c r="Y526" s="1"/>
      <c r="Z526" s="1"/>
      <c r="AA526" s="1"/>
    </row>
    <row r="527" spans="25:27">
      <c r="Y527" s="1"/>
      <c r="Z527" s="1"/>
      <c r="AA527" s="1"/>
    </row>
    <row r="528" spans="25:27">
      <c r="Y528" s="1"/>
      <c r="Z528" s="1"/>
      <c r="AA528" s="1"/>
    </row>
    <row r="529" spans="25:27">
      <c r="Y529" s="1"/>
      <c r="Z529" s="1"/>
      <c r="AA529" s="1"/>
    </row>
    <row r="530" spans="25:27">
      <c r="Y530" s="1"/>
      <c r="Z530" s="1"/>
      <c r="AA530" s="1"/>
    </row>
    <row r="531" spans="25:27">
      <c r="Y531" s="1"/>
      <c r="Z531" s="1"/>
      <c r="AA531" s="1"/>
    </row>
    <row r="532" spans="25:27">
      <c r="Y532" s="1"/>
      <c r="Z532" s="1"/>
      <c r="AA532" s="1"/>
    </row>
    <row r="533" spans="25:27">
      <c r="Y533" s="1"/>
      <c r="Z533" s="1"/>
      <c r="AA533" s="1"/>
    </row>
    <row r="534" spans="25:27">
      <c r="Y534" s="1"/>
      <c r="Z534" s="1"/>
      <c r="AA534" s="1"/>
    </row>
    <row r="535" spans="25:27">
      <c r="Y535" s="1"/>
      <c r="Z535" s="1"/>
      <c r="AA535" s="1"/>
    </row>
    <row r="536" spans="25:27">
      <c r="Y536" s="1"/>
      <c r="Z536" s="1"/>
      <c r="AA536" s="1"/>
    </row>
    <row r="537" spans="25:27">
      <c r="Y537" s="1"/>
      <c r="Z537" s="1"/>
      <c r="AA537" s="1"/>
    </row>
    <row r="538" spans="25:27">
      <c r="Y538" s="1"/>
      <c r="Z538" s="1"/>
      <c r="AA538" s="1"/>
    </row>
    <row r="539" spans="25:27">
      <c r="Y539" s="1"/>
      <c r="Z539" s="1"/>
      <c r="AA539" s="1"/>
    </row>
    <row r="540" spans="25:27">
      <c r="Y540" s="1"/>
      <c r="Z540" s="1"/>
      <c r="AA540" s="1"/>
    </row>
    <row r="541" spans="25:27">
      <c r="Y541" s="1"/>
      <c r="Z541" s="1"/>
      <c r="AA541" s="1"/>
    </row>
    <row r="542" spans="25:27">
      <c r="Y542" s="1"/>
      <c r="Z542" s="1"/>
      <c r="AA542" s="1"/>
    </row>
    <row r="543" spans="25:27">
      <c r="Y543" s="1"/>
      <c r="Z543" s="1"/>
      <c r="AA543" s="1"/>
    </row>
    <row r="544" spans="25:27">
      <c r="Y544" s="1"/>
      <c r="Z544" s="1"/>
      <c r="AA544" s="1"/>
    </row>
    <row r="545" spans="25:27">
      <c r="Y545" s="1"/>
      <c r="Z545" s="1"/>
      <c r="AA545" s="1"/>
    </row>
    <row r="546" spans="25:27">
      <c r="Y546" s="1"/>
      <c r="Z546" s="1"/>
      <c r="AA546" s="1"/>
    </row>
    <row r="547" spans="25:27">
      <c r="Y547" s="1"/>
      <c r="Z547" s="1"/>
      <c r="AA547" s="1"/>
    </row>
    <row r="548" spans="25:27">
      <c r="Y548" s="1"/>
      <c r="Z548" s="1"/>
      <c r="AA548" s="1"/>
    </row>
    <row r="549" spans="25:27">
      <c r="Y549" s="1"/>
      <c r="Z549" s="1"/>
      <c r="AA549" s="1"/>
    </row>
    <row r="550" spans="25:27">
      <c r="Y550" s="1"/>
      <c r="Z550" s="1"/>
      <c r="AA550" s="1"/>
    </row>
    <row r="551" spans="25:27">
      <c r="Y551" s="1"/>
      <c r="Z551" s="1"/>
      <c r="AA551" s="1"/>
    </row>
    <row r="552" spans="25:27">
      <c r="Y552" s="1"/>
      <c r="Z552" s="1"/>
      <c r="AA552" s="1"/>
    </row>
    <row r="553" spans="25:27">
      <c r="Y553" s="1"/>
      <c r="Z553" s="1"/>
      <c r="AA553" s="1"/>
    </row>
    <row r="554" spans="25:27">
      <c r="Y554" s="1"/>
      <c r="Z554" s="1"/>
      <c r="AA554" s="1"/>
    </row>
    <row r="555" spans="25:27">
      <c r="Y555" s="1"/>
      <c r="Z555" s="1"/>
      <c r="AA555" s="1"/>
    </row>
    <row r="556" spans="25:27">
      <c r="Y556" s="1"/>
      <c r="Z556" s="1"/>
      <c r="AA556" s="1"/>
    </row>
    <row r="557" spans="25:27">
      <c r="Y557" s="1"/>
      <c r="Z557" s="1"/>
      <c r="AA557" s="1"/>
    </row>
    <row r="558" spans="25:27">
      <c r="Y558" s="1"/>
      <c r="Z558" s="1"/>
      <c r="AA558" s="1"/>
    </row>
    <row r="559" spans="25:27">
      <c r="Y559" s="1"/>
      <c r="Z559" s="1"/>
      <c r="AA559" s="1"/>
    </row>
    <row r="560" spans="25:27">
      <c r="Y560" s="1"/>
      <c r="Z560" s="1"/>
      <c r="AA560" s="1"/>
    </row>
    <row r="561" spans="1:51">
      <c r="Y561" s="1"/>
      <c r="Z561" s="1"/>
      <c r="AA561" s="1"/>
    </row>
    <row r="562" spans="1:51">
      <c r="Y562" s="31"/>
      <c r="Z562" s="1"/>
      <c r="AA562" s="1"/>
    </row>
    <row r="563" spans="1:51">
      <c r="Y563" s="31"/>
      <c r="Z563" s="1"/>
      <c r="AA563" s="1"/>
    </row>
    <row r="564" spans="1:51">
      <c r="Y564" s="1"/>
      <c r="Z564" s="1"/>
      <c r="AA564" s="1"/>
    </row>
    <row r="565" spans="1:51">
      <c r="Y565" s="1"/>
      <c r="Z565" s="1"/>
      <c r="AA565" s="1"/>
    </row>
    <row r="566" spans="1:51">
      <c r="Y566" s="1"/>
      <c r="Z566" s="1"/>
      <c r="AA566" s="1"/>
    </row>
    <row r="567" spans="1:51">
      <c r="Y567" s="1"/>
      <c r="Z567" s="1"/>
      <c r="AA567" s="1"/>
    </row>
    <row r="568" spans="1:51">
      <c r="Y568" s="1"/>
      <c r="Z568" s="1"/>
      <c r="AA568" s="1"/>
    </row>
    <row r="569" spans="1:51">
      <c r="Y569" s="1"/>
      <c r="Z569" s="1"/>
      <c r="AA569" s="1"/>
    </row>
    <row r="570" spans="1:51">
      <c r="Y570" s="1"/>
      <c r="Z570" s="1"/>
      <c r="AA570" s="1"/>
    </row>
    <row r="571" spans="1:51">
      <c r="Y571" s="1"/>
      <c r="Z571" s="1"/>
      <c r="AA571" s="1"/>
    </row>
    <row r="572" spans="1:51">
      <c r="Y572" s="1"/>
      <c r="Z572" s="1"/>
      <c r="AA572" s="1"/>
    </row>
    <row r="573" spans="1:51">
      <c r="Y573" s="1"/>
      <c r="Z573" s="1"/>
      <c r="AA573" s="1"/>
    </row>
    <row r="574" spans="1:51">
      <c r="Y574" s="1"/>
      <c r="Z574" s="1"/>
      <c r="AA574" s="1"/>
    </row>
    <row r="575" spans="1:51">
      <c r="Y575" s="1"/>
      <c r="Z575" s="1"/>
      <c r="AA575" s="1"/>
    </row>
    <row r="576" spans="1:51" s="30" customFormat="1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 s="1"/>
      <c r="Z576" s="1"/>
      <c r="AA576" s="1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Y576" s="62"/>
    </row>
    <row r="577" spans="1:51" s="30" customFormat="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 s="1"/>
      <c r="Z577" s="1"/>
      <c r="AA577" s="1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Y577" s="62"/>
    </row>
    <row r="578" spans="1:51">
      <c r="Y578" s="1"/>
      <c r="Z578" s="31"/>
      <c r="AA578" s="31"/>
      <c r="AB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  <c r="AQ578" s="30"/>
    </row>
    <row r="579" spans="1:51">
      <c r="Y579" s="1"/>
      <c r="Z579" s="31"/>
      <c r="AA579" s="31"/>
      <c r="AB579" s="30"/>
      <c r="AC579" s="30"/>
      <c r="AD579" s="30"/>
      <c r="AE579" s="30"/>
      <c r="AF579" s="30"/>
      <c r="AG579" s="30"/>
      <c r="AH579" s="30"/>
      <c r="AI579" s="30"/>
      <c r="AJ579" s="30"/>
      <c r="AK579" s="30"/>
      <c r="AL579" s="30"/>
      <c r="AM579" s="30"/>
      <c r="AN579" s="30"/>
      <c r="AO579" s="30"/>
      <c r="AP579" s="30"/>
      <c r="AQ579" s="30"/>
    </row>
    <row r="580" spans="1:51">
      <c r="Y580" s="1"/>
      <c r="Z580" s="1"/>
      <c r="AA580" s="1"/>
    </row>
    <row r="581" spans="1:51">
      <c r="Y581" s="1"/>
      <c r="Z581" s="1"/>
      <c r="AA581" s="1"/>
    </row>
    <row r="582" spans="1:51">
      <c r="Y582" s="1"/>
      <c r="Z582" s="1"/>
      <c r="AA582" s="1"/>
    </row>
    <row r="583" spans="1:51">
      <c r="Y583" s="1"/>
      <c r="Z583" s="1"/>
      <c r="AA583" s="1"/>
    </row>
    <row r="584" spans="1:51">
      <c r="Y584" s="1"/>
      <c r="Z584" s="1"/>
      <c r="AA584" s="1"/>
    </row>
    <row r="585" spans="1:51">
      <c r="Y585" s="1"/>
      <c r="Z585" s="1"/>
      <c r="AA585" s="1"/>
    </row>
    <row r="586" spans="1:51">
      <c r="Y586" s="1"/>
      <c r="Z586" s="1"/>
      <c r="AA586" s="1"/>
    </row>
    <row r="587" spans="1:51">
      <c r="Y587" s="1"/>
      <c r="Z587" s="1"/>
      <c r="AA587" s="1"/>
    </row>
    <row r="588" spans="1:51">
      <c r="Y588" s="1"/>
      <c r="Z588" s="1"/>
      <c r="AA588" s="1"/>
    </row>
    <row r="589" spans="1:51">
      <c r="Y589" s="1"/>
      <c r="Z589" s="1"/>
      <c r="AA589" s="1"/>
    </row>
    <row r="590" spans="1:51">
      <c r="Y590" s="1"/>
      <c r="Z590" s="1"/>
      <c r="AA590" s="1"/>
    </row>
    <row r="591" spans="1:51">
      <c r="Z591" s="1"/>
      <c r="AA591" s="1"/>
    </row>
    <row r="592" spans="1:51">
      <c r="Z592" s="1"/>
      <c r="AA592" s="1"/>
    </row>
    <row r="593" spans="26:27">
      <c r="Z593" s="1"/>
      <c r="AA593" s="1"/>
    </row>
    <row r="594" spans="26:27">
      <c r="Z594" s="1"/>
      <c r="AA594" s="1"/>
    </row>
    <row r="595" spans="26:27">
      <c r="Z595" s="1"/>
      <c r="AA595" s="1"/>
    </row>
    <row r="596" spans="26:27">
      <c r="Z596" s="1"/>
      <c r="AA596" s="1"/>
    </row>
    <row r="597" spans="26:27">
      <c r="Z597" s="1"/>
      <c r="AA597" s="1"/>
    </row>
    <row r="598" spans="26:27">
      <c r="Z598" s="1"/>
      <c r="AA598" s="1"/>
    </row>
    <row r="599" spans="26:27">
      <c r="Z599" s="1"/>
      <c r="AA599" s="1"/>
    </row>
    <row r="600" spans="26:27">
      <c r="Z600" s="1"/>
      <c r="AA600" s="1"/>
    </row>
    <row r="601" spans="26:27">
      <c r="Z601" s="1"/>
      <c r="AA601" s="1"/>
    </row>
    <row r="602" spans="26:27">
      <c r="Z602" s="1"/>
      <c r="AA602" s="1"/>
    </row>
    <row r="603" spans="26:27">
      <c r="Z603" s="1"/>
      <c r="AA603" s="1"/>
    </row>
    <row r="604" spans="26:27">
      <c r="Z604" s="1"/>
      <c r="AA604" s="1"/>
    </row>
    <row r="605" spans="26:27">
      <c r="Z605" s="1"/>
      <c r="AA605" s="1"/>
    </row>
    <row r="606" spans="26:27">
      <c r="Z606" s="1"/>
      <c r="AA606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29f62856-1543-49d4-a736-4569d363f533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 xsi:nil="true"/>
    <Records_x0020_Date xmlns="4421a5c8-b7a6-4e6a-9cb8-b9b4a9afbd3b" xsi:nil="true"/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 xsi:nil="true"/>
    <Rights xmlns="4ffa91fb-a0ff-4ac5-b2db-65c790d184a4" xsi:nil="true"/>
    <Document_x0020_Creation_x0020_Date xmlns="4ffa91fb-a0ff-4ac5-b2db-65c790d184a4" xsi:nil="true"/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 xmlns="4ffa91fb-a0ff-4ac5-b2db-65c790d184a4">
        <DisplayName xmlns="4ffa91fb-a0ff-4ac5-b2db-65c790d184a4"/>
        <AccountId xmlns="4ffa91fb-a0ff-4ac5-b2db-65c790d184a4" xsi:nil="true"/>
        <AccountType xmlns="4ffa91fb-a0ff-4ac5-b2db-65c790d184a4"/>
      </UserInfo>
    </Creator>
    <EPA_x0020_Related_x0020_Documents xmlns="4ffa91fb-a0ff-4ac5-b2db-65c790d184a4" xsi:nil="true"/>
    <Records_x0020_Status xmlns="4421a5c8-b7a6-4e6a-9cb8-b9b4a9afbd3b" xsi:nil="true"/>
    <EPA_x0020_Contributor xmlns="4ffa91fb-a0ff-4ac5-b2db-65c790d184a4">
      <UserInfo xmlns="4ffa91fb-a0ff-4ac5-b2db-65c790d184a4">
        <DisplayName xmlns="4ffa91fb-a0ff-4ac5-b2db-65c790d184a4"/>
        <AccountId xmlns="4ffa91fb-a0ff-4ac5-b2db-65c790d184a4" xsi:nil="true"/>
        <AccountType xmlns="4ffa91fb-a0ff-4ac5-b2db-65c790d184a4"/>
      </UserInfo>
    </EPA_x0020_Contributor>
    <TaxCatchAll xmlns="4ffa91fb-a0ff-4ac5-b2db-65c790d184a4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CFF76B65AAF409422AC5D71B00BC7" ma:contentTypeVersion="31" ma:contentTypeDescription="Create a new document." ma:contentTypeScope="" ma:versionID="a90eb937dc70702788e583445ed320fa">
  <xsd:schema xmlns:xsd="http://www.w3.org/2001/XMLSchema" xmlns:xs="http://www.w3.org/2001/XMLSchema" xmlns:p="http://schemas.microsoft.com/office/2006/metadata/properties" xmlns:ns1="http://schemas.microsoft.com/sharepoint/v3" xmlns:ns3="4ffa91fb-a0ff-4ac5-b2db-65c790d184a4" xmlns:ns4="http://schemas.microsoft.com/sharepoint.v3" xmlns:ns5="http://schemas.microsoft.com/sharepoint/v3/fields" xmlns:ns6="4421a5c8-b7a6-4e6a-9cb8-b9b4a9afbd3b" xmlns:ns7="f29efaa3-2f9d-4eb2-9efd-645cd4c3589d" targetNamespace="http://schemas.microsoft.com/office/2006/metadata/properties" ma:root="true" ma:fieldsID="355322e06279f1324c5a0e3001484169" ns1:_="" ns3:_="" ns4:_="" ns5:_="" ns6:_="" ns7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4421a5c8-b7a6-4e6a-9cb8-b9b4a9afbd3b"/>
    <xsd:import namespace="f29efaa3-2f9d-4eb2-9efd-645cd4c3589d"/>
    <xsd:element name="properties">
      <xsd:complexType>
        <xsd:sequence>
          <xsd:element name="documentManagement">
            <xsd:complexType>
              <xsd:all>
                <xsd:element ref="ns3:Document_x0020_Creation_x0020_Date" minOccurs="0"/>
                <xsd:element ref="ns3:Creator" minOccurs="0"/>
                <xsd:element ref="ns3:EPA_x0020_Office" minOccurs="0"/>
                <xsd:element ref="ns3:Record" minOccurs="0"/>
                <xsd:element ref="ns4:CategoryDescription" minOccurs="0"/>
                <xsd:element ref="ns3:Identifier" minOccurs="0"/>
                <xsd:element ref="ns3:EPA_x0020_Contributor" minOccurs="0"/>
                <xsd:element ref="ns3:External_x0020_Contributor" minOccurs="0"/>
                <xsd:element ref="ns5:_Coverage" minOccurs="0"/>
                <xsd:element ref="ns3:EPA_x0020_Related_x0020_Documents" minOccurs="0"/>
                <xsd:element ref="ns5:_Source" minOccurs="0"/>
                <xsd:element ref="ns3:Rights" minOccurs="0"/>
                <xsd:element ref="ns1:Language" minOccurs="0"/>
                <xsd:element ref="ns3:j747ac98061d40f0aa7bd47e1db5675d" minOccurs="0"/>
                <xsd:element ref="ns3:TaxKeywordTaxHTField" minOccurs="0"/>
                <xsd:element ref="ns3:TaxCatchAllLabel" minOccurs="0"/>
                <xsd:element ref="ns3:TaxCatchAll" minOccurs="0"/>
                <xsd:element ref="ns6:SharedWithUsers" minOccurs="0"/>
                <xsd:element ref="ns6:SharedWithDetails" minOccurs="0"/>
                <xsd:element ref="ns6:SharingHintHash" minOccurs="0"/>
                <xsd:element ref="ns6:Records_x0020_Status" minOccurs="0"/>
                <xsd:element ref="ns6:Records_x0020_Date" minOccurs="0"/>
                <xsd:element ref="ns7:MediaServiceMetadata" minOccurs="0"/>
                <xsd:element ref="ns7:MediaServiceFastMetadata" minOccurs="0"/>
                <xsd:element ref="ns7:MediaServiceAutoTags" minOccurs="0"/>
                <xsd:element ref="ns7:MediaServiceOCR" minOccurs="0"/>
                <xsd:element ref="ns7:MediaServiceDateTaken" minOccurs="0"/>
                <xsd:element ref="ns7:MediaServiceGenerationTime" minOccurs="0"/>
                <xsd:element ref="ns7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3e20999d-506e-46da-b83a-dc1515b9ea99}" ma:internalName="TaxCatchAllLabel" ma:readOnly="true" ma:showField="CatchAllDataLabel" ma:web="4421a5c8-b7a6-4e6a-9cb8-b9b4a9afbd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3e20999d-506e-46da-b83a-dc1515b9ea99}" ma:internalName="TaxCatchAll" ma:showField="CatchAllData" ma:web="4421a5c8-b7a6-4e6a-9cb8-b9b4a9afbd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1a5c8-b7a6-4e6a-9cb8-b9b4a9afbd3b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30" nillable="true" ma:displayName="Sharing Hint Hash" ma:description="" ma:hidden="true" ma:internalName="SharingHintHash" ma:readOnly="true">
      <xsd:simpleType>
        <xsd:restriction base="dms:Text"/>
      </xsd:simpleType>
    </xsd:element>
    <xsd:element name="Records_x0020_Status" ma:index="31" nillable="true" ma:displayName="Records Status" ma:default="Pending" ma:internalName="Records_x0020_Status">
      <xsd:simpleType>
        <xsd:restriction base="dms:Text"/>
      </xsd:simpleType>
    </xsd:element>
    <xsd:element name="Records_x0020_Date" ma:index="32" nillable="true" ma:displayName="Records Date" ma:hidden="true" ma:internalName="Records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efaa3-2f9d-4eb2-9efd-645cd4c358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5" nillable="true" ma:displayName="MediaServiceAutoTags" ma:internalName="MediaServiceAutoTags" ma:readOnly="true">
      <xsd:simpleType>
        <xsd:restriction base="dms:Text"/>
      </xsd:simpleType>
    </xsd:element>
    <xsd:element name="MediaServiceOCR" ma:index="3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326E86-D5F0-4705-B87A-FA1588B4FFA6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B918CB4-47E3-4FC5-AE2A-C8FDEE5ED3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AE450F-EE28-4C7F-B31F-B0BC5DDD8536}">
  <ds:schemaRefs>
    <ds:schemaRef ds:uri="http://purl.org/dc/elements/1.1/"/>
    <ds:schemaRef ds:uri="http://schemas.microsoft.com/sharepoint/v3/field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f29efaa3-2f9d-4eb2-9efd-645cd4c3589d"/>
    <ds:schemaRef ds:uri="http://schemas.microsoft.com/office/2006/documentManagement/types"/>
    <ds:schemaRef ds:uri="http://schemas.microsoft.com/office/2006/metadata/properties"/>
    <ds:schemaRef ds:uri="4421a5c8-b7a6-4e6a-9cb8-b9b4a9afbd3b"/>
    <ds:schemaRef ds:uri="http://schemas.microsoft.com/sharepoint.v3"/>
    <ds:schemaRef ds:uri="4ffa91fb-a0ff-4ac5-b2db-65c790d184a4"/>
    <ds:schemaRef ds:uri="http://schemas.microsoft.com/sharepoint/v3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AC421963-2CAB-42A7-9F03-E22D862CFF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4421a5c8-b7a6-4e6a-9cb8-b9b4a9afbd3b"/>
    <ds:schemaRef ds:uri="f29efaa3-2f9d-4eb2-9efd-645cd4c358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NARS070809Chironomids</vt:lpstr>
      <vt:lpstr>Meta Data</vt:lpstr>
      <vt:lpstr>NLA 2007 QA Data</vt:lpstr>
      <vt:lpstr>NRSA 0809 QA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Brooks, J. Renee</dc:creator>
  <cp:lastModifiedBy> J. Renee Brooks</cp:lastModifiedBy>
  <dcterms:created xsi:type="dcterms:W3CDTF">2020-03-27T14:40:13Z</dcterms:created>
  <dcterms:modified xsi:type="dcterms:W3CDTF">2025-05-19T18:17:12Z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0x010100F1ACFF76B65AAF409422AC5D71B00BC7</vt:lpwstr>
  </property>
</Properties>
</file>