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iv\Cin\NERL\RARE6_DPR_Study\"/>
    </mc:Choice>
  </mc:AlternateContent>
  <bookViews>
    <workbookView xWindow="0" yWindow="0" windowWidth="19200" windowHeight="11595" tabRatio="599" firstSheet="3" activeTab="3"/>
  </bookViews>
  <sheets>
    <sheet name="Chain of Custody" sheetId="4" r:id="rId1"/>
    <sheet name="SampleProcess Protocol overview" sheetId="3" r:id="rId2"/>
    <sheet name="Sample Processing Record" sheetId="2" r:id="rId3"/>
    <sheet name="All Data ldf " sheetId="8" r:id="rId4"/>
    <sheet name="All Data wdf" sheetId="9" r:id="rId5"/>
    <sheet name="Protozoa Count" sheetId="1" r:id="rId6"/>
    <sheet name="Coliphage count" sheetId="5" r:id="rId7"/>
    <sheet name="Aerobic Endospore" sheetId="6" r:id="rId8"/>
    <sheet name="Coliform &amp; E. coli" sheetId="7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8" i="1" l="1"/>
  <c r="Q198" i="1"/>
  <c r="L198" i="1"/>
  <c r="K198" i="1"/>
  <c r="E198" i="1"/>
  <c r="D198" i="1"/>
  <c r="R197" i="1"/>
  <c r="Q197" i="1"/>
  <c r="L197" i="1"/>
  <c r="K197" i="1"/>
  <c r="E197" i="1"/>
  <c r="D197" i="1"/>
  <c r="R177" i="1"/>
  <c r="Q177" i="1"/>
  <c r="L177" i="1"/>
  <c r="K177" i="1"/>
  <c r="E177" i="1"/>
  <c r="D177" i="1"/>
  <c r="R176" i="1"/>
  <c r="Q176" i="1"/>
  <c r="L176" i="1"/>
  <c r="K176" i="1"/>
  <c r="E176" i="1"/>
  <c r="D176" i="1"/>
  <c r="G153" i="1"/>
  <c r="C153" i="1"/>
  <c r="G150" i="1"/>
  <c r="E150" i="1"/>
  <c r="C150" i="1"/>
  <c r="G149" i="1"/>
  <c r="E149" i="1"/>
  <c r="E154" i="1" s="1"/>
  <c r="C149" i="1"/>
  <c r="K127" i="1"/>
  <c r="H127" i="1"/>
  <c r="I127" i="1" s="1"/>
  <c r="M126" i="1"/>
  <c r="K126" i="1"/>
  <c r="L126" i="1" s="1"/>
  <c r="K125" i="1"/>
  <c r="L125" i="1" s="1"/>
  <c r="H125" i="1"/>
  <c r="I125" i="1" s="1"/>
  <c r="K124" i="1"/>
  <c r="L124" i="1" s="1"/>
  <c r="K123" i="1"/>
  <c r="H123" i="1"/>
  <c r="I123" i="1" s="1"/>
  <c r="K122" i="1"/>
  <c r="L122" i="1" s="1"/>
  <c r="K120" i="1"/>
  <c r="H120" i="1"/>
  <c r="I120" i="1" s="1"/>
  <c r="K119" i="1"/>
  <c r="M119" i="1" s="1"/>
  <c r="K118" i="1"/>
  <c r="H118" i="1"/>
  <c r="I118" i="1" s="1"/>
  <c r="K117" i="1"/>
  <c r="L117" i="1" s="1"/>
  <c r="K116" i="1"/>
  <c r="H116" i="1"/>
  <c r="I116" i="1" s="1"/>
  <c r="L116" i="1" s="1"/>
  <c r="K115" i="1"/>
  <c r="K113" i="1"/>
  <c r="H113" i="1"/>
  <c r="I113" i="1" s="1"/>
  <c r="M113" i="1" s="1"/>
  <c r="K112" i="1"/>
  <c r="M112" i="1" s="1"/>
  <c r="K111" i="1"/>
  <c r="H111" i="1"/>
  <c r="I111" i="1" s="1"/>
  <c r="K110" i="1"/>
  <c r="L110" i="1" s="1"/>
  <c r="K109" i="1"/>
  <c r="I109" i="1"/>
  <c r="H109" i="1"/>
  <c r="K108" i="1"/>
  <c r="L108" i="1" s="1"/>
  <c r="K106" i="1"/>
  <c r="H106" i="1"/>
  <c r="I106" i="1" s="1"/>
  <c r="M105" i="1"/>
  <c r="K105" i="1"/>
  <c r="L105" i="1" s="1"/>
  <c r="K104" i="1"/>
  <c r="H104" i="1"/>
  <c r="I104" i="1" s="1"/>
  <c r="M103" i="1"/>
  <c r="K103" i="1"/>
  <c r="L103" i="1" s="1"/>
  <c r="K102" i="1"/>
  <c r="H102" i="1"/>
  <c r="I102" i="1" s="1"/>
  <c r="K101" i="1"/>
  <c r="L101" i="1" s="1"/>
  <c r="K100" i="1"/>
  <c r="H100" i="1"/>
  <c r="I100" i="1" s="1"/>
  <c r="M100" i="1" s="1"/>
  <c r="Q99" i="1" s="1"/>
  <c r="K99" i="1"/>
  <c r="M99" i="1" s="1"/>
  <c r="K98" i="1"/>
  <c r="I98" i="1"/>
  <c r="M98" i="1" s="1"/>
  <c r="H98" i="1"/>
  <c r="K97" i="1"/>
  <c r="L97" i="1" s="1"/>
  <c r="K96" i="1"/>
  <c r="H96" i="1"/>
  <c r="I96" i="1" s="1"/>
  <c r="L96" i="1" s="1"/>
  <c r="K95" i="1"/>
  <c r="K94" i="1"/>
  <c r="H94" i="1"/>
  <c r="I94" i="1" s="1"/>
  <c r="M94" i="1" s="1"/>
  <c r="K93" i="1"/>
  <c r="K92" i="1"/>
  <c r="H92" i="1"/>
  <c r="I92" i="1" s="1"/>
  <c r="K91" i="1"/>
  <c r="M91" i="1" s="1"/>
  <c r="K90" i="1"/>
  <c r="H90" i="1"/>
  <c r="I90" i="1" s="1"/>
  <c r="K89" i="1"/>
  <c r="L89" i="1" s="1"/>
  <c r="K88" i="1"/>
  <c r="H88" i="1"/>
  <c r="I88" i="1" s="1"/>
  <c r="K87" i="1"/>
  <c r="L87" i="1" s="1"/>
  <c r="K86" i="1"/>
  <c r="H86" i="1"/>
  <c r="I86" i="1" s="1"/>
  <c r="K85" i="1"/>
  <c r="L85" i="1" s="1"/>
  <c r="K84" i="1"/>
  <c r="H84" i="1"/>
  <c r="I84" i="1" s="1"/>
  <c r="M84" i="1" s="1"/>
  <c r="K83" i="1"/>
  <c r="M83" i="1" s="1"/>
  <c r="Q83" i="1" s="1"/>
  <c r="K82" i="1"/>
  <c r="H82" i="1"/>
  <c r="I82" i="1" s="1"/>
  <c r="K81" i="1"/>
  <c r="L81" i="1" s="1"/>
  <c r="K80" i="1"/>
  <c r="H80" i="1"/>
  <c r="I80" i="1" s="1"/>
  <c r="L80" i="1" s="1"/>
  <c r="K79" i="1"/>
  <c r="K78" i="1"/>
  <c r="H78" i="1"/>
  <c r="I78" i="1" s="1"/>
  <c r="M78" i="1" s="1"/>
  <c r="K77" i="1"/>
  <c r="K76" i="1"/>
  <c r="H76" i="1"/>
  <c r="I76" i="1" s="1"/>
  <c r="K75" i="1"/>
  <c r="K74" i="1"/>
  <c r="H74" i="1"/>
  <c r="I74" i="1" s="1"/>
  <c r="M73" i="1"/>
  <c r="K73" i="1"/>
  <c r="L73" i="1" s="1"/>
  <c r="K72" i="1"/>
  <c r="H72" i="1"/>
  <c r="I72" i="1" s="1"/>
  <c r="K71" i="1"/>
  <c r="K70" i="1"/>
  <c r="H70" i="1"/>
  <c r="I70" i="1" s="1"/>
  <c r="M69" i="1"/>
  <c r="L69" i="1"/>
  <c r="K69" i="1"/>
  <c r="K68" i="1"/>
  <c r="H68" i="1"/>
  <c r="I68" i="1" s="1"/>
  <c r="K67" i="1"/>
  <c r="K66" i="1"/>
  <c r="H66" i="1"/>
  <c r="I66" i="1" s="1"/>
  <c r="M65" i="1"/>
  <c r="L65" i="1"/>
  <c r="K65" i="1"/>
  <c r="K64" i="1"/>
  <c r="H64" i="1"/>
  <c r="I64" i="1" s="1"/>
  <c r="K63" i="1"/>
  <c r="K62" i="1"/>
  <c r="H62" i="1"/>
  <c r="I62" i="1" s="1"/>
  <c r="M61" i="1"/>
  <c r="L61" i="1"/>
  <c r="K61" i="1"/>
  <c r="K60" i="1"/>
  <c r="H60" i="1"/>
  <c r="I60" i="1" s="1"/>
  <c r="K59" i="1"/>
  <c r="K58" i="1"/>
  <c r="H58" i="1"/>
  <c r="I58" i="1" s="1"/>
  <c r="M57" i="1"/>
  <c r="L57" i="1"/>
  <c r="K57" i="1"/>
  <c r="K56" i="1"/>
  <c r="H56" i="1"/>
  <c r="I56" i="1" s="1"/>
  <c r="K55" i="1"/>
  <c r="K54" i="1"/>
  <c r="H54" i="1"/>
  <c r="I54" i="1" s="1"/>
  <c r="M53" i="1"/>
  <c r="L53" i="1"/>
  <c r="K53" i="1"/>
  <c r="K52" i="1"/>
  <c r="H52" i="1"/>
  <c r="I52" i="1" s="1"/>
  <c r="K51" i="1"/>
  <c r="K50" i="1"/>
  <c r="H50" i="1"/>
  <c r="I50" i="1" s="1"/>
  <c r="K49" i="1"/>
  <c r="M49" i="1" s="1"/>
  <c r="K48" i="1"/>
  <c r="H48" i="1"/>
  <c r="I48" i="1" s="1"/>
  <c r="M47" i="1"/>
  <c r="L47" i="1"/>
  <c r="K47" i="1"/>
  <c r="K46" i="1"/>
  <c r="H46" i="1"/>
  <c r="I46" i="1" s="1"/>
  <c r="K45" i="1"/>
  <c r="L45" i="1" s="1"/>
  <c r="K44" i="1"/>
  <c r="H44" i="1"/>
  <c r="I44" i="1" s="1"/>
  <c r="K43" i="1"/>
  <c r="M43" i="1" s="1"/>
  <c r="K42" i="1"/>
  <c r="I42" i="1"/>
  <c r="H42" i="1"/>
  <c r="K41" i="1"/>
  <c r="M40" i="1"/>
  <c r="L40" i="1"/>
  <c r="M39" i="1"/>
  <c r="L39" i="1"/>
  <c r="K38" i="1"/>
  <c r="I38" i="1"/>
  <c r="M38" i="1" s="1"/>
  <c r="H38" i="1"/>
  <c r="K37" i="1"/>
  <c r="K36" i="1"/>
  <c r="I36" i="1"/>
  <c r="H36" i="1"/>
  <c r="K35" i="1"/>
  <c r="L35" i="1" s="1"/>
  <c r="K34" i="1"/>
  <c r="H34" i="1"/>
  <c r="I34" i="1" s="1"/>
  <c r="L34" i="1" s="1"/>
  <c r="K33" i="1"/>
  <c r="M33" i="1" s="1"/>
  <c r="K32" i="1"/>
  <c r="H32" i="1"/>
  <c r="I32" i="1" s="1"/>
  <c r="L32" i="1" s="1"/>
  <c r="K31" i="1"/>
  <c r="M31" i="1" s="1"/>
  <c r="M30" i="1"/>
  <c r="K30" i="1"/>
  <c r="H30" i="1"/>
  <c r="I30" i="1" s="1"/>
  <c r="L30" i="1" s="1"/>
  <c r="K29" i="1"/>
  <c r="L29" i="1" s="1"/>
  <c r="K28" i="1"/>
  <c r="H28" i="1"/>
  <c r="I28" i="1" s="1"/>
  <c r="K27" i="1"/>
  <c r="M27" i="1" s="1"/>
  <c r="K26" i="1"/>
  <c r="H26" i="1"/>
  <c r="I26" i="1" s="1"/>
  <c r="K25" i="1"/>
  <c r="M25" i="1" s="1"/>
  <c r="K24" i="1"/>
  <c r="H24" i="1"/>
  <c r="I24" i="1" s="1"/>
  <c r="M24" i="1" s="1"/>
  <c r="Q23" i="1" s="1"/>
  <c r="K23" i="1"/>
  <c r="M23" i="1" s="1"/>
  <c r="M118" i="1" l="1"/>
  <c r="L118" i="1"/>
  <c r="P117" i="1" s="1"/>
  <c r="M82" i="1"/>
  <c r="L82" i="1"/>
  <c r="P81" i="1" s="1"/>
  <c r="M111" i="1"/>
  <c r="L111" i="1"/>
  <c r="C154" i="1"/>
  <c r="L123" i="1"/>
  <c r="P122" i="1" s="1"/>
  <c r="L25" i="1"/>
  <c r="M87" i="1"/>
  <c r="L109" i="1"/>
  <c r="L24" i="1"/>
  <c r="L31" i="1"/>
  <c r="P31" i="1" s="1"/>
  <c r="M80" i="1"/>
  <c r="Q79" i="1" s="1"/>
  <c r="L91" i="1"/>
  <c r="L98" i="1"/>
  <c r="P97" i="1" s="1"/>
  <c r="L102" i="1"/>
  <c r="P101" i="1" s="1"/>
  <c r="M108" i="1"/>
  <c r="M124" i="1"/>
  <c r="M125" i="1"/>
  <c r="M89" i="1"/>
  <c r="M28" i="1"/>
  <c r="Q27" i="1" s="1"/>
  <c r="L43" i="1"/>
  <c r="M45" i="1"/>
  <c r="L86" i="1"/>
  <c r="P85" i="1" s="1"/>
  <c r="M110" i="1"/>
  <c r="M116" i="1"/>
  <c r="M120" i="1"/>
  <c r="Q119" i="1" s="1"/>
  <c r="G154" i="1"/>
  <c r="L37" i="1"/>
  <c r="M37" i="1"/>
  <c r="Q37" i="1" s="1"/>
  <c r="M41" i="1"/>
  <c r="L41" i="1"/>
  <c r="L48" i="1"/>
  <c r="M48" i="1"/>
  <c r="Q47" i="1" s="1"/>
  <c r="M90" i="1"/>
  <c r="Q89" i="1" s="1"/>
  <c r="L90" i="1"/>
  <c r="P89" i="1" s="1"/>
  <c r="L93" i="1"/>
  <c r="M93" i="1"/>
  <c r="Q93" i="1" s="1"/>
  <c r="M95" i="1"/>
  <c r="L95" i="1"/>
  <c r="P95" i="1" s="1"/>
  <c r="L26" i="1"/>
  <c r="P25" i="1" s="1"/>
  <c r="M26" i="1"/>
  <c r="Q25" i="1" s="1"/>
  <c r="M51" i="1"/>
  <c r="L51" i="1"/>
  <c r="M55" i="1"/>
  <c r="L55" i="1"/>
  <c r="M59" i="1"/>
  <c r="L59" i="1"/>
  <c r="M63" i="1"/>
  <c r="L63" i="1"/>
  <c r="M67" i="1"/>
  <c r="L67" i="1"/>
  <c r="M71" i="1"/>
  <c r="L71" i="1"/>
  <c r="M75" i="1"/>
  <c r="L75" i="1"/>
  <c r="L77" i="1"/>
  <c r="M77" i="1"/>
  <c r="Q77" i="1" s="1"/>
  <c r="M79" i="1"/>
  <c r="L79" i="1"/>
  <c r="P79" i="1" s="1"/>
  <c r="M115" i="1"/>
  <c r="Q115" i="1" s="1"/>
  <c r="L115" i="1"/>
  <c r="P115" i="1" s="1"/>
  <c r="M36" i="1"/>
  <c r="L36" i="1"/>
  <c r="L42" i="1"/>
  <c r="M42" i="1"/>
  <c r="M44" i="1"/>
  <c r="Q43" i="1" s="1"/>
  <c r="L44" i="1"/>
  <c r="M52" i="1"/>
  <c r="L52" i="1"/>
  <c r="P51" i="1" s="1"/>
  <c r="M56" i="1"/>
  <c r="L56" i="1"/>
  <c r="M60" i="1"/>
  <c r="L60" i="1"/>
  <c r="P59" i="1" s="1"/>
  <c r="M64" i="1"/>
  <c r="L64" i="1"/>
  <c r="M68" i="1"/>
  <c r="L68" i="1"/>
  <c r="P67" i="1" s="1"/>
  <c r="M72" i="1"/>
  <c r="Q71" i="1" s="1"/>
  <c r="L72" i="1"/>
  <c r="M92" i="1"/>
  <c r="Q91" i="1" s="1"/>
  <c r="L92" i="1"/>
  <c r="P91" i="1" s="1"/>
  <c r="L100" i="1"/>
  <c r="M104" i="1"/>
  <c r="Q103" i="1" s="1"/>
  <c r="L104" i="1"/>
  <c r="P103" i="1" s="1"/>
  <c r="L28" i="1"/>
  <c r="M32" i="1"/>
  <c r="Q31" i="1" s="1"/>
  <c r="M34" i="1"/>
  <c r="Q33" i="1" s="1"/>
  <c r="M46" i="1"/>
  <c r="Q45" i="1" s="1"/>
  <c r="L46" i="1"/>
  <c r="P45" i="1" s="1"/>
  <c r="L50" i="1"/>
  <c r="M50" i="1"/>
  <c r="L54" i="1"/>
  <c r="P53" i="1" s="1"/>
  <c r="M54" i="1"/>
  <c r="Q53" i="1" s="1"/>
  <c r="L58" i="1"/>
  <c r="P57" i="1" s="1"/>
  <c r="M58" i="1"/>
  <c r="Q57" i="1" s="1"/>
  <c r="L62" i="1"/>
  <c r="P61" i="1" s="1"/>
  <c r="M62" i="1"/>
  <c r="Q61" i="1" s="1"/>
  <c r="L66" i="1"/>
  <c r="P65" i="1" s="1"/>
  <c r="M66" i="1"/>
  <c r="Q65" i="1" s="1"/>
  <c r="L70" i="1"/>
  <c r="P69" i="1" s="1"/>
  <c r="M70" i="1"/>
  <c r="Q69" i="1" s="1"/>
  <c r="L74" i="1"/>
  <c r="P73" i="1" s="1"/>
  <c r="M74" i="1"/>
  <c r="Q73" i="1" s="1"/>
  <c r="M76" i="1"/>
  <c r="L76" i="1"/>
  <c r="L84" i="1"/>
  <c r="P83" i="1" s="1"/>
  <c r="M88" i="1"/>
  <c r="L88" i="1"/>
  <c r="P87" i="1" s="1"/>
  <c r="M96" i="1"/>
  <c r="M106" i="1"/>
  <c r="Q105" i="1" s="1"/>
  <c r="L106" i="1"/>
  <c r="P105" i="1" s="1"/>
  <c r="L120" i="1"/>
  <c r="P124" i="1"/>
  <c r="L33" i="1"/>
  <c r="M35" i="1"/>
  <c r="M81" i="1"/>
  <c r="Q81" i="1" s="1"/>
  <c r="L83" i="1"/>
  <c r="M97" i="1"/>
  <c r="Q97" i="1" s="1"/>
  <c r="L99" i="1"/>
  <c r="L112" i="1"/>
  <c r="M117" i="1"/>
  <c r="Q117" i="1" s="1"/>
  <c r="L119" i="1"/>
  <c r="M127" i="1"/>
  <c r="Q126" i="1" s="1"/>
  <c r="L127" i="1"/>
  <c r="P126" i="1" s="1"/>
  <c r="L23" i="1"/>
  <c r="P23" i="1" s="1"/>
  <c r="L27" i="1"/>
  <c r="M29" i="1"/>
  <c r="Q29" i="1" s="1"/>
  <c r="L38" i="1"/>
  <c r="P37" i="1" s="1"/>
  <c r="L49" i="1"/>
  <c r="L78" i="1"/>
  <c r="P77" i="1" s="1"/>
  <c r="M85" i="1"/>
  <c r="M86" i="1"/>
  <c r="Q85" i="1" s="1"/>
  <c r="L94" i="1"/>
  <c r="P93" i="1" s="1"/>
  <c r="M101" i="1"/>
  <c r="M102" i="1"/>
  <c r="M109" i="1"/>
  <c r="L113" i="1"/>
  <c r="M122" i="1"/>
  <c r="M123" i="1"/>
  <c r="Q67" i="1" l="1"/>
  <c r="Q59" i="1"/>
  <c r="P71" i="1"/>
  <c r="P63" i="1"/>
  <c r="P55" i="1"/>
  <c r="Q87" i="1"/>
  <c r="Q51" i="1"/>
  <c r="Q95" i="1"/>
  <c r="P99" i="1"/>
  <c r="Q63" i="1"/>
  <c r="Q55" i="1"/>
  <c r="Q124" i="1"/>
  <c r="Q41" i="1"/>
  <c r="P119" i="1"/>
  <c r="Q122" i="1"/>
  <c r="Q101" i="1"/>
  <c r="Q75" i="1"/>
  <c r="O706" i="5" l="1"/>
  <c r="L706" i="5"/>
  <c r="O705" i="5"/>
  <c r="L705" i="5"/>
  <c r="O704" i="5"/>
  <c r="L704" i="5"/>
  <c r="O703" i="5"/>
  <c r="L703" i="5"/>
  <c r="O702" i="5"/>
  <c r="L702" i="5"/>
  <c r="O701" i="5"/>
  <c r="L701" i="5"/>
  <c r="O700" i="5"/>
  <c r="L700" i="5"/>
  <c r="O699" i="5"/>
  <c r="L699" i="5"/>
  <c r="O698" i="5"/>
  <c r="L698" i="5"/>
  <c r="O697" i="5"/>
  <c r="L697" i="5"/>
  <c r="O696" i="5"/>
  <c r="L696" i="5"/>
  <c r="O695" i="5"/>
  <c r="L695" i="5"/>
  <c r="O694" i="5"/>
  <c r="L694" i="5"/>
  <c r="O693" i="5"/>
  <c r="L693" i="5"/>
  <c r="O692" i="5"/>
  <c r="L692" i="5"/>
  <c r="O691" i="5"/>
  <c r="L691" i="5"/>
  <c r="O690" i="5"/>
  <c r="L690" i="5"/>
  <c r="O689" i="5"/>
  <c r="L689" i="5"/>
  <c r="O688" i="5"/>
  <c r="L688" i="5"/>
  <c r="O687" i="5"/>
  <c r="L687" i="5"/>
  <c r="O686" i="5"/>
  <c r="L686" i="5"/>
  <c r="O685" i="5"/>
  <c r="L685" i="5"/>
  <c r="O684" i="5"/>
  <c r="L684" i="5"/>
  <c r="O683" i="5"/>
  <c r="L683" i="5"/>
  <c r="O682" i="5"/>
  <c r="L682" i="5"/>
  <c r="O681" i="5"/>
  <c r="L681" i="5"/>
  <c r="O680" i="5"/>
  <c r="L680" i="5"/>
  <c r="O679" i="5"/>
  <c r="L679" i="5"/>
  <c r="O678" i="5"/>
  <c r="L678" i="5"/>
  <c r="O677" i="5"/>
  <c r="L677" i="5"/>
  <c r="O676" i="5"/>
  <c r="L676" i="5"/>
  <c r="O675" i="5"/>
  <c r="L675" i="5"/>
  <c r="O674" i="5"/>
  <c r="L674" i="5"/>
  <c r="O673" i="5"/>
  <c r="L673" i="5"/>
  <c r="O672" i="5"/>
  <c r="L672" i="5"/>
  <c r="O671" i="5"/>
  <c r="L671" i="5"/>
  <c r="O670" i="5"/>
  <c r="L670" i="5"/>
  <c r="O669" i="5"/>
  <c r="L669" i="5"/>
  <c r="O668" i="5"/>
  <c r="L668" i="5"/>
  <c r="O667" i="5"/>
  <c r="O666" i="5"/>
  <c r="L666" i="5"/>
  <c r="O665" i="5"/>
  <c r="L665" i="5"/>
  <c r="O664" i="5"/>
  <c r="L664" i="5"/>
  <c r="O663" i="5"/>
  <c r="L663" i="5"/>
  <c r="O662" i="5"/>
  <c r="L662" i="5"/>
  <c r="O661" i="5"/>
  <c r="L661" i="5"/>
  <c r="O660" i="5"/>
  <c r="L660" i="5"/>
  <c r="O659" i="5"/>
  <c r="L659" i="5"/>
  <c r="O658" i="5"/>
  <c r="L658" i="5"/>
  <c r="O657" i="5"/>
  <c r="L657" i="5"/>
  <c r="O656" i="5"/>
  <c r="L656" i="5"/>
  <c r="O655" i="5"/>
  <c r="L655" i="5"/>
  <c r="O654" i="5"/>
  <c r="L654" i="5"/>
  <c r="O653" i="5"/>
  <c r="L653" i="5"/>
  <c r="O652" i="5"/>
  <c r="O651" i="5"/>
  <c r="L651" i="5"/>
  <c r="O650" i="5"/>
  <c r="L650" i="5"/>
  <c r="O649" i="5"/>
  <c r="L649" i="5"/>
  <c r="O648" i="5"/>
  <c r="L648" i="5"/>
  <c r="O647" i="5"/>
  <c r="L647" i="5"/>
  <c r="O646" i="5"/>
  <c r="L646" i="5"/>
  <c r="O645" i="5"/>
  <c r="L645" i="5"/>
  <c r="O644" i="5"/>
  <c r="L644" i="5"/>
  <c r="O643" i="5"/>
  <c r="L643" i="5"/>
  <c r="O642" i="5"/>
  <c r="L642" i="5"/>
  <c r="O641" i="5"/>
  <c r="L641" i="5"/>
  <c r="O640" i="5"/>
  <c r="L640" i="5"/>
  <c r="O639" i="5"/>
  <c r="L639" i="5"/>
  <c r="O638" i="5"/>
  <c r="L638" i="5"/>
  <c r="O637" i="5"/>
  <c r="L637" i="5"/>
  <c r="O636" i="5"/>
  <c r="L636" i="5"/>
  <c r="O635" i="5"/>
  <c r="L635" i="5"/>
  <c r="O634" i="5"/>
  <c r="L634" i="5"/>
  <c r="O633" i="5"/>
  <c r="L633" i="5"/>
  <c r="O632" i="5"/>
  <c r="L632" i="5"/>
  <c r="O631" i="5"/>
  <c r="L631" i="5"/>
  <c r="O630" i="5"/>
  <c r="L630" i="5"/>
  <c r="O629" i="5"/>
  <c r="L629" i="5"/>
  <c r="O628" i="5"/>
  <c r="L628" i="5"/>
  <c r="O627" i="5"/>
  <c r="L627" i="5"/>
  <c r="O626" i="5"/>
  <c r="L626" i="5"/>
  <c r="O625" i="5"/>
  <c r="L625" i="5"/>
  <c r="O624" i="5"/>
  <c r="L624" i="5"/>
  <c r="O623" i="5"/>
  <c r="L623" i="5"/>
  <c r="O622" i="5"/>
  <c r="L622" i="5"/>
  <c r="O621" i="5"/>
  <c r="L621" i="5"/>
  <c r="O620" i="5"/>
  <c r="L620" i="5"/>
  <c r="O619" i="5"/>
  <c r="L619" i="5"/>
  <c r="O618" i="5"/>
  <c r="L618" i="5"/>
  <c r="O617" i="5"/>
  <c r="L617" i="5"/>
  <c r="O616" i="5"/>
  <c r="L616" i="5"/>
  <c r="O615" i="5"/>
  <c r="L615" i="5"/>
  <c r="O614" i="5"/>
  <c r="L614" i="5"/>
  <c r="O613" i="5"/>
  <c r="L613" i="5"/>
  <c r="O612" i="5"/>
  <c r="L612" i="5"/>
  <c r="O611" i="5"/>
  <c r="L611" i="5"/>
  <c r="O610" i="5"/>
  <c r="L610" i="5"/>
  <c r="O609" i="5"/>
  <c r="L609" i="5"/>
  <c r="O608" i="5"/>
  <c r="L608" i="5"/>
  <c r="O607" i="5"/>
  <c r="L607" i="5"/>
  <c r="O606" i="5"/>
  <c r="L606" i="5"/>
  <c r="O605" i="5"/>
  <c r="L605" i="5"/>
  <c r="O604" i="5"/>
  <c r="L604" i="5"/>
  <c r="O603" i="5"/>
  <c r="L603" i="5"/>
  <c r="O602" i="5"/>
  <c r="L602" i="5"/>
  <c r="O601" i="5"/>
  <c r="L601" i="5"/>
  <c r="O600" i="5"/>
  <c r="L600" i="5"/>
  <c r="O599" i="5"/>
  <c r="L599" i="5"/>
  <c r="O598" i="5"/>
  <c r="L598" i="5"/>
  <c r="O597" i="5"/>
  <c r="L597" i="5"/>
  <c r="O596" i="5"/>
  <c r="L596" i="5"/>
  <c r="O595" i="5"/>
  <c r="L595" i="5"/>
  <c r="O594" i="5"/>
  <c r="L594" i="5"/>
  <c r="O593" i="5"/>
  <c r="L593" i="5"/>
  <c r="O592" i="5"/>
  <c r="L592" i="5"/>
  <c r="O591" i="5"/>
  <c r="L591" i="5"/>
  <c r="O590" i="5"/>
  <c r="L590" i="5"/>
  <c r="O589" i="5"/>
  <c r="L589" i="5"/>
  <c r="O588" i="5"/>
  <c r="L588" i="5"/>
  <c r="O587" i="5"/>
  <c r="L587" i="5"/>
  <c r="O586" i="5"/>
  <c r="L586" i="5"/>
  <c r="O585" i="5"/>
  <c r="L585" i="5"/>
  <c r="O584" i="5"/>
  <c r="L584" i="5"/>
  <c r="O583" i="5"/>
  <c r="L583" i="5"/>
  <c r="L582" i="5"/>
  <c r="O581" i="5"/>
  <c r="L581" i="5"/>
  <c r="O580" i="5"/>
  <c r="L580" i="5"/>
  <c r="O579" i="5"/>
  <c r="L579" i="5"/>
  <c r="O578" i="5"/>
  <c r="L578" i="5"/>
  <c r="O577" i="5"/>
  <c r="L577" i="5"/>
  <c r="O576" i="5"/>
  <c r="L576" i="5"/>
  <c r="O575" i="5"/>
  <c r="L575" i="5"/>
  <c r="O574" i="5"/>
  <c r="L574" i="5"/>
  <c r="O573" i="5"/>
  <c r="L573" i="5"/>
  <c r="O572" i="5"/>
  <c r="L572" i="5"/>
  <c r="O571" i="5" l="1"/>
  <c r="L571" i="5"/>
  <c r="O570" i="5" l="1"/>
  <c r="L570" i="5"/>
  <c r="O569" i="5"/>
  <c r="L569" i="5"/>
  <c r="O568" i="5"/>
  <c r="L568" i="5"/>
  <c r="O567" i="5"/>
  <c r="L567" i="5"/>
  <c r="O566" i="5"/>
  <c r="L566" i="5"/>
  <c r="O565" i="5"/>
  <c r="L565" i="5"/>
  <c r="O564" i="5"/>
  <c r="L564" i="5"/>
  <c r="O563" i="5"/>
  <c r="L563" i="5"/>
  <c r="O562" i="5"/>
  <c r="L562" i="5"/>
  <c r="O561" i="5"/>
  <c r="L561" i="5"/>
  <c r="O560" i="5"/>
  <c r="L560" i="5"/>
  <c r="O559" i="5"/>
  <c r="L559" i="5"/>
  <c r="O558" i="5"/>
  <c r="L558" i="5"/>
  <c r="O557" i="5"/>
  <c r="L557" i="5"/>
  <c r="O556" i="5"/>
  <c r="L556" i="5"/>
  <c r="O555" i="5"/>
  <c r="L555" i="5"/>
  <c r="O554" i="5"/>
  <c r="L554" i="5"/>
  <c r="O553" i="5"/>
  <c r="L553" i="5"/>
  <c r="O552" i="5"/>
  <c r="L552" i="5"/>
  <c r="O551" i="5"/>
  <c r="L551" i="5"/>
  <c r="O550" i="5"/>
  <c r="L550" i="5"/>
  <c r="O549" i="5"/>
  <c r="L549" i="5"/>
  <c r="O548" i="5"/>
  <c r="L548" i="5"/>
  <c r="O547" i="5"/>
  <c r="L547" i="5"/>
  <c r="O546" i="5"/>
  <c r="L546" i="5"/>
  <c r="O545" i="5"/>
  <c r="L545" i="5"/>
  <c r="O544" i="5"/>
  <c r="L544" i="5"/>
  <c r="O543" i="5"/>
  <c r="L543" i="5"/>
  <c r="O542" i="5"/>
  <c r="L542" i="5"/>
  <c r="O541" i="5"/>
  <c r="L541" i="5"/>
  <c r="O540" i="5"/>
  <c r="L540" i="5"/>
  <c r="O539" i="5"/>
  <c r="L539" i="5"/>
  <c r="O538" i="5"/>
  <c r="L538" i="5"/>
  <c r="O537" i="5"/>
  <c r="L537" i="5"/>
  <c r="O536" i="5"/>
  <c r="L536" i="5"/>
  <c r="O535" i="5"/>
  <c r="L535" i="5"/>
  <c r="O534" i="5"/>
  <c r="L534" i="5"/>
  <c r="O533" i="5"/>
  <c r="L533" i="5"/>
  <c r="O532" i="5"/>
  <c r="L532" i="5"/>
  <c r="O531" i="5"/>
  <c r="L531" i="5"/>
  <c r="O530" i="5"/>
  <c r="L530" i="5"/>
  <c r="O529" i="5"/>
  <c r="L529" i="5"/>
  <c r="O528" i="5"/>
  <c r="L528" i="5"/>
  <c r="O527" i="5"/>
  <c r="L527" i="5"/>
  <c r="O526" i="5"/>
  <c r="L526" i="5"/>
  <c r="O525" i="5"/>
  <c r="L525" i="5"/>
  <c r="O524" i="5"/>
  <c r="L524" i="5"/>
  <c r="O523" i="5"/>
  <c r="L523" i="5"/>
  <c r="O522" i="5"/>
  <c r="L522" i="5"/>
  <c r="O521" i="5"/>
  <c r="L521" i="5"/>
  <c r="O520" i="5"/>
  <c r="L520" i="5"/>
  <c r="O519" i="5"/>
  <c r="L519" i="5"/>
  <c r="O518" i="5"/>
  <c r="L518" i="5"/>
  <c r="O517" i="5"/>
  <c r="L517" i="5"/>
  <c r="O516" i="5"/>
  <c r="L516" i="5"/>
  <c r="O515" i="5"/>
  <c r="L515" i="5"/>
  <c r="O514" i="5"/>
  <c r="L514" i="5"/>
  <c r="O513" i="5"/>
  <c r="L513" i="5"/>
  <c r="O512" i="5"/>
  <c r="L512" i="5"/>
  <c r="O511" i="5"/>
  <c r="L511" i="5"/>
  <c r="O510" i="5"/>
  <c r="L510" i="5"/>
  <c r="O509" i="5"/>
  <c r="L509" i="5"/>
  <c r="O508" i="5"/>
  <c r="L508" i="5"/>
  <c r="O507" i="5"/>
  <c r="L507" i="5"/>
  <c r="O506" i="5"/>
  <c r="L506" i="5"/>
  <c r="O505" i="5"/>
  <c r="L505" i="5"/>
  <c r="O504" i="5"/>
  <c r="L504" i="5"/>
  <c r="O503" i="5"/>
  <c r="L503" i="5"/>
  <c r="O502" i="5"/>
  <c r="L502" i="5"/>
  <c r="O501" i="5"/>
  <c r="L501" i="5"/>
  <c r="O500" i="5"/>
  <c r="L500" i="5"/>
  <c r="O499" i="5"/>
  <c r="L499" i="5"/>
  <c r="O498" i="5"/>
  <c r="L498" i="5"/>
  <c r="O497" i="5"/>
  <c r="L497" i="5"/>
  <c r="O496" i="5"/>
  <c r="L496" i="5"/>
  <c r="O495" i="5"/>
  <c r="L495" i="5"/>
  <c r="O494" i="5"/>
  <c r="L494" i="5"/>
  <c r="O493" i="5"/>
  <c r="L493" i="5"/>
  <c r="O492" i="5"/>
  <c r="L492" i="5"/>
  <c r="O491" i="5"/>
  <c r="L491" i="5"/>
  <c r="O490" i="5"/>
  <c r="L490" i="5"/>
  <c r="O489" i="5"/>
  <c r="L489" i="5"/>
  <c r="O488" i="5"/>
  <c r="L488" i="5"/>
  <c r="O487" i="5"/>
  <c r="L487" i="5"/>
  <c r="O486" i="5"/>
  <c r="L486" i="5"/>
  <c r="O485" i="5"/>
  <c r="L485" i="5"/>
  <c r="O484" i="5"/>
  <c r="L484" i="5"/>
  <c r="O483" i="5"/>
  <c r="L483" i="5"/>
  <c r="O482" i="5"/>
  <c r="L482" i="5"/>
  <c r="O481" i="5"/>
  <c r="L481" i="5"/>
  <c r="O480" i="5"/>
  <c r="L480" i="5"/>
  <c r="O479" i="5"/>
  <c r="L479" i="5"/>
  <c r="O478" i="5"/>
  <c r="L478" i="5"/>
  <c r="O477" i="5"/>
  <c r="L477" i="5"/>
  <c r="O476" i="5"/>
  <c r="L476" i="5"/>
  <c r="O475" i="5"/>
  <c r="L475" i="5"/>
  <c r="O474" i="5"/>
  <c r="L474" i="5"/>
  <c r="O473" i="5"/>
  <c r="L473" i="5"/>
  <c r="O472" i="5"/>
  <c r="L472" i="5"/>
  <c r="O471" i="5"/>
  <c r="L471" i="5"/>
  <c r="O470" i="5"/>
  <c r="L470" i="5"/>
  <c r="O469" i="5"/>
  <c r="L469" i="5"/>
  <c r="O468" i="5"/>
  <c r="L468" i="5"/>
  <c r="O467" i="5"/>
  <c r="L467" i="5"/>
  <c r="O466" i="5"/>
  <c r="L466" i="5"/>
  <c r="O465" i="5"/>
  <c r="L465" i="5"/>
  <c r="O464" i="5"/>
  <c r="L464" i="5"/>
  <c r="O463" i="5"/>
  <c r="L463" i="5"/>
  <c r="O462" i="5"/>
  <c r="L462" i="5"/>
  <c r="O461" i="5"/>
  <c r="L461" i="5"/>
  <c r="O460" i="5"/>
  <c r="L460" i="5"/>
  <c r="O459" i="5"/>
  <c r="L459" i="5"/>
  <c r="O458" i="5"/>
  <c r="L458" i="5"/>
  <c r="O457" i="5"/>
  <c r="L457" i="5"/>
  <c r="O456" i="5"/>
  <c r="L456" i="5"/>
  <c r="O455" i="5"/>
  <c r="L455" i="5"/>
  <c r="O454" i="5"/>
  <c r="L454" i="5"/>
  <c r="O453" i="5"/>
  <c r="L453" i="5"/>
  <c r="O452" i="5"/>
  <c r="L452" i="5"/>
  <c r="O451" i="5"/>
  <c r="L451" i="5"/>
  <c r="O450" i="5"/>
  <c r="L450" i="5"/>
  <c r="O449" i="5"/>
  <c r="L449" i="5"/>
  <c r="O448" i="5"/>
  <c r="L448" i="5"/>
  <c r="O447" i="5"/>
  <c r="L447" i="5"/>
  <c r="O446" i="5"/>
  <c r="L446" i="5"/>
  <c r="O445" i="5"/>
  <c r="L445" i="5"/>
  <c r="O444" i="5"/>
  <c r="L444" i="5"/>
  <c r="O443" i="5"/>
  <c r="L443" i="5"/>
  <c r="O442" i="5"/>
  <c r="L442" i="5"/>
  <c r="O441" i="5"/>
  <c r="L441" i="5"/>
  <c r="O440" i="5"/>
  <c r="L440" i="5"/>
  <c r="O439" i="5"/>
  <c r="L439" i="5"/>
  <c r="O438" i="5"/>
  <c r="L438" i="5"/>
  <c r="O437" i="5"/>
  <c r="L437" i="5"/>
  <c r="O436" i="5"/>
  <c r="L436" i="5"/>
  <c r="O435" i="5"/>
  <c r="L435" i="5"/>
  <c r="O434" i="5"/>
  <c r="L434" i="5"/>
  <c r="O433" i="5"/>
  <c r="L433" i="5"/>
  <c r="O432" i="5"/>
  <c r="L432" i="5"/>
  <c r="O431" i="5"/>
  <c r="L431" i="5"/>
  <c r="O430" i="5"/>
  <c r="L430" i="5"/>
  <c r="O429" i="5"/>
  <c r="L429" i="5"/>
  <c r="O428" i="5"/>
  <c r="L428" i="5"/>
  <c r="O427" i="5"/>
  <c r="L427" i="5"/>
  <c r="O426" i="5"/>
  <c r="L426" i="5"/>
  <c r="O425" i="5"/>
  <c r="L425" i="5"/>
  <c r="O424" i="5"/>
  <c r="L424" i="5"/>
  <c r="O423" i="5"/>
  <c r="L423" i="5"/>
  <c r="O422" i="5"/>
  <c r="L422" i="5"/>
  <c r="O421" i="5"/>
  <c r="L421" i="5"/>
  <c r="O420" i="5"/>
  <c r="L420" i="5"/>
  <c r="O419" i="5"/>
  <c r="L419" i="5"/>
  <c r="O418" i="5"/>
  <c r="L418" i="5"/>
  <c r="O417" i="5"/>
  <c r="L417" i="5"/>
  <c r="O416" i="5"/>
  <c r="L416" i="5"/>
  <c r="O415" i="5"/>
  <c r="L415" i="5"/>
  <c r="O414" i="5"/>
  <c r="L414" i="5"/>
  <c r="O413" i="5"/>
  <c r="L413" i="5"/>
  <c r="O412" i="5"/>
  <c r="L412" i="5"/>
  <c r="O411" i="5"/>
  <c r="L411" i="5"/>
  <c r="O410" i="5"/>
  <c r="L410" i="5"/>
  <c r="O409" i="5"/>
  <c r="L409" i="5"/>
  <c r="O408" i="5"/>
  <c r="L408" i="5"/>
  <c r="O407" i="5"/>
  <c r="L407" i="5"/>
  <c r="O406" i="5"/>
  <c r="L406" i="5"/>
  <c r="O405" i="5"/>
  <c r="L405" i="5"/>
  <c r="O404" i="5"/>
  <c r="L404" i="5"/>
  <c r="O403" i="5"/>
  <c r="L403" i="5"/>
  <c r="O402" i="5"/>
  <c r="L402" i="5"/>
  <c r="O401" i="5"/>
  <c r="L401" i="5"/>
  <c r="O400" i="5"/>
  <c r="L400" i="5"/>
  <c r="O399" i="5"/>
  <c r="L399" i="5"/>
  <c r="O398" i="5"/>
  <c r="L398" i="5"/>
  <c r="O397" i="5"/>
  <c r="L397" i="5"/>
  <c r="O396" i="5"/>
  <c r="L396" i="5"/>
  <c r="O395" i="5"/>
  <c r="L395" i="5"/>
  <c r="O394" i="5"/>
  <c r="L394" i="5"/>
  <c r="O393" i="5"/>
  <c r="L393" i="5"/>
  <c r="O392" i="5"/>
  <c r="L392" i="5"/>
  <c r="O391" i="5"/>
  <c r="L391" i="5"/>
  <c r="O390" i="5"/>
  <c r="L390" i="5"/>
  <c r="O389" i="5"/>
  <c r="L389" i="5"/>
  <c r="O388" i="5"/>
  <c r="L388" i="5"/>
  <c r="O387" i="5"/>
  <c r="L387" i="5"/>
  <c r="O386" i="5"/>
  <c r="L386" i="5"/>
  <c r="O385" i="5"/>
  <c r="L385" i="5"/>
  <c r="O384" i="5"/>
  <c r="L384" i="5"/>
  <c r="O383" i="5"/>
  <c r="L383" i="5"/>
  <c r="O382" i="5"/>
  <c r="L382" i="5"/>
  <c r="O381" i="5"/>
  <c r="L381" i="5"/>
  <c r="O380" i="5"/>
  <c r="L380" i="5"/>
  <c r="O379" i="5"/>
  <c r="L379" i="5"/>
  <c r="O378" i="5"/>
  <c r="L378" i="5"/>
  <c r="O377" i="5"/>
  <c r="L377" i="5"/>
  <c r="O376" i="5"/>
  <c r="L376" i="5"/>
  <c r="O375" i="5"/>
  <c r="L375" i="5"/>
  <c r="O374" i="5"/>
  <c r="L374" i="5"/>
  <c r="O373" i="5"/>
  <c r="L373" i="5"/>
  <c r="O372" i="5"/>
  <c r="L372" i="5"/>
  <c r="O371" i="5"/>
  <c r="L371" i="5"/>
  <c r="O370" i="5"/>
  <c r="L370" i="5"/>
  <c r="O369" i="5"/>
  <c r="L369" i="5"/>
  <c r="O368" i="5"/>
  <c r="L368" i="5"/>
  <c r="O367" i="5"/>
  <c r="L367" i="5"/>
  <c r="O366" i="5"/>
  <c r="L366" i="5"/>
  <c r="O365" i="5"/>
  <c r="L365" i="5"/>
  <c r="O364" i="5"/>
  <c r="L364" i="5"/>
  <c r="O363" i="5"/>
  <c r="L363" i="5"/>
  <c r="O362" i="5"/>
  <c r="L362" i="5"/>
  <c r="O361" i="5"/>
  <c r="L361" i="5"/>
  <c r="O360" i="5"/>
  <c r="L360" i="5"/>
  <c r="O359" i="5"/>
  <c r="L359" i="5"/>
  <c r="O358" i="5"/>
  <c r="L358" i="5"/>
  <c r="O357" i="5"/>
  <c r="L357" i="5"/>
  <c r="O356" i="5"/>
  <c r="L356" i="5"/>
  <c r="O355" i="5"/>
  <c r="L355" i="5"/>
  <c r="O354" i="5"/>
  <c r="L354" i="5"/>
  <c r="O353" i="5"/>
  <c r="L353" i="5"/>
  <c r="O352" i="5"/>
  <c r="L352" i="5"/>
  <c r="O351" i="5"/>
  <c r="L351" i="5"/>
  <c r="O350" i="5"/>
  <c r="L350" i="5"/>
  <c r="O349" i="5"/>
  <c r="L349" i="5"/>
  <c r="O348" i="5"/>
  <c r="L348" i="5"/>
  <c r="O347" i="5"/>
  <c r="L347" i="5"/>
  <c r="O346" i="5"/>
  <c r="L346" i="5"/>
  <c r="O345" i="5"/>
  <c r="L345" i="5"/>
  <c r="O344" i="5"/>
  <c r="L344" i="5"/>
  <c r="O343" i="5"/>
  <c r="L343" i="5"/>
  <c r="O342" i="5"/>
  <c r="L342" i="5"/>
  <c r="O341" i="5"/>
  <c r="L341" i="5"/>
  <c r="O340" i="5"/>
  <c r="L340" i="5"/>
  <c r="O339" i="5"/>
  <c r="L339" i="5"/>
  <c r="O338" i="5"/>
  <c r="L338" i="5"/>
  <c r="O337" i="5"/>
  <c r="L337" i="5"/>
  <c r="O336" i="5"/>
  <c r="L336" i="5"/>
  <c r="O335" i="5"/>
  <c r="L335" i="5"/>
  <c r="O334" i="5"/>
  <c r="L334" i="5"/>
  <c r="O333" i="5"/>
  <c r="L333" i="5"/>
  <c r="O332" i="5"/>
  <c r="L332" i="5"/>
  <c r="O331" i="5"/>
  <c r="L331" i="5"/>
  <c r="O330" i="5"/>
  <c r="L330" i="5"/>
  <c r="O329" i="5"/>
  <c r="L329" i="5"/>
  <c r="O328" i="5"/>
  <c r="L328" i="5"/>
  <c r="O327" i="5"/>
  <c r="L327" i="5"/>
  <c r="O326" i="5"/>
  <c r="L326" i="5"/>
  <c r="O325" i="5"/>
  <c r="L325" i="5"/>
  <c r="O324" i="5"/>
  <c r="L324" i="5"/>
  <c r="O323" i="5"/>
  <c r="L323" i="5"/>
  <c r="O322" i="5"/>
  <c r="L322" i="5"/>
  <c r="O321" i="5"/>
  <c r="L321" i="5"/>
  <c r="O320" i="5"/>
  <c r="L320" i="5"/>
  <c r="O319" i="5"/>
  <c r="L319" i="5"/>
  <c r="O318" i="5"/>
  <c r="L318" i="5"/>
  <c r="O317" i="5"/>
  <c r="L317" i="5"/>
  <c r="O316" i="5"/>
  <c r="L316" i="5"/>
  <c r="O315" i="5"/>
  <c r="L315" i="5"/>
  <c r="O314" i="5"/>
  <c r="L314" i="5"/>
  <c r="O313" i="5"/>
  <c r="L313" i="5"/>
  <c r="O312" i="5"/>
  <c r="L312" i="5"/>
  <c r="O311" i="5"/>
  <c r="L311" i="5"/>
  <c r="O310" i="5"/>
  <c r="L310" i="5"/>
  <c r="O309" i="5"/>
  <c r="L309" i="5"/>
  <c r="O308" i="5"/>
  <c r="L308" i="5"/>
  <c r="O307" i="5"/>
  <c r="L307" i="5"/>
  <c r="O306" i="5"/>
  <c r="L306" i="5"/>
  <c r="O305" i="5"/>
  <c r="L305" i="5"/>
  <c r="O304" i="5"/>
  <c r="L304" i="5"/>
  <c r="O303" i="5"/>
  <c r="L303" i="5"/>
  <c r="O302" i="5"/>
  <c r="L302" i="5"/>
  <c r="O301" i="5"/>
  <c r="L301" i="5"/>
  <c r="O300" i="5"/>
  <c r="L300" i="5"/>
  <c r="O299" i="5"/>
  <c r="L299" i="5"/>
  <c r="O298" i="5"/>
  <c r="L298" i="5"/>
  <c r="O297" i="5"/>
  <c r="L297" i="5"/>
  <c r="O296" i="5"/>
  <c r="L296" i="5"/>
  <c r="O295" i="5"/>
  <c r="L295" i="5"/>
  <c r="O294" i="5"/>
  <c r="L294" i="5"/>
  <c r="O293" i="5"/>
  <c r="L293" i="5"/>
  <c r="O292" i="5"/>
  <c r="L292" i="5"/>
  <c r="O291" i="5"/>
  <c r="L291" i="5"/>
  <c r="O290" i="5"/>
  <c r="L290" i="5"/>
  <c r="O289" i="5"/>
  <c r="L289" i="5"/>
  <c r="O288" i="5"/>
  <c r="L288" i="5"/>
  <c r="O287" i="5"/>
  <c r="L287" i="5"/>
  <c r="O286" i="5"/>
  <c r="L286" i="5"/>
  <c r="O285" i="5"/>
  <c r="L285" i="5"/>
  <c r="O284" i="5"/>
  <c r="L284" i="5"/>
  <c r="O283" i="5"/>
  <c r="L283" i="5"/>
  <c r="O282" i="5"/>
  <c r="L282" i="5"/>
  <c r="O281" i="5"/>
  <c r="L281" i="5"/>
  <c r="O280" i="5"/>
  <c r="L280" i="5"/>
  <c r="O279" i="5"/>
  <c r="L279" i="5"/>
  <c r="O278" i="5"/>
  <c r="L278" i="5"/>
  <c r="O277" i="5"/>
  <c r="L277" i="5"/>
  <c r="O276" i="5"/>
  <c r="L276" i="5"/>
  <c r="O275" i="5"/>
  <c r="L275" i="5"/>
  <c r="O274" i="5"/>
  <c r="L274" i="5"/>
  <c r="O273" i="5"/>
  <c r="L273" i="5"/>
  <c r="O272" i="5"/>
  <c r="L272" i="5"/>
  <c r="O271" i="5"/>
  <c r="L271" i="5"/>
  <c r="O270" i="5"/>
  <c r="L270" i="5"/>
  <c r="O269" i="5"/>
  <c r="L269" i="5"/>
  <c r="O268" i="5"/>
  <c r="L268" i="5"/>
  <c r="O267" i="5"/>
  <c r="L267" i="5"/>
  <c r="O266" i="5"/>
  <c r="L266" i="5"/>
  <c r="O265" i="5"/>
  <c r="L265" i="5"/>
  <c r="O264" i="5"/>
  <c r="L264" i="5"/>
  <c r="O263" i="5"/>
  <c r="L263" i="5"/>
  <c r="O262" i="5"/>
  <c r="L262" i="5"/>
  <c r="O261" i="5"/>
  <c r="L261" i="5"/>
  <c r="O260" i="5"/>
  <c r="L260" i="5"/>
  <c r="O259" i="5"/>
  <c r="L259" i="5"/>
  <c r="O258" i="5"/>
  <c r="L258" i="5"/>
  <c r="O257" i="5"/>
  <c r="L257" i="5"/>
  <c r="O256" i="5"/>
  <c r="L256" i="5"/>
  <c r="O255" i="5"/>
  <c r="L255" i="5"/>
  <c r="O254" i="5"/>
  <c r="L254" i="5"/>
  <c r="O253" i="5"/>
  <c r="L253" i="5"/>
  <c r="O252" i="5"/>
  <c r="L252" i="5"/>
  <c r="O251" i="5"/>
  <c r="L251" i="5"/>
  <c r="O250" i="5"/>
  <c r="L250" i="5"/>
  <c r="O249" i="5"/>
  <c r="L249" i="5"/>
  <c r="O248" i="5"/>
  <c r="L248" i="5"/>
  <c r="O247" i="5"/>
  <c r="L247" i="5"/>
  <c r="O246" i="5"/>
  <c r="L246" i="5"/>
  <c r="O245" i="5"/>
  <c r="L245" i="5"/>
  <c r="O244" i="5"/>
  <c r="L244" i="5"/>
  <c r="O243" i="5"/>
  <c r="L243" i="5"/>
  <c r="O242" i="5"/>
  <c r="L242" i="5"/>
  <c r="O241" i="5"/>
  <c r="L241" i="5"/>
  <c r="O240" i="5"/>
  <c r="L240" i="5"/>
  <c r="O239" i="5"/>
  <c r="L239" i="5"/>
  <c r="O238" i="5"/>
  <c r="L238" i="5"/>
  <c r="O237" i="5"/>
  <c r="L237" i="5"/>
  <c r="O236" i="5"/>
  <c r="L236" i="5"/>
  <c r="O235" i="5"/>
  <c r="L235" i="5"/>
  <c r="O234" i="5"/>
  <c r="L234" i="5"/>
  <c r="O233" i="5"/>
  <c r="L233" i="5"/>
  <c r="O232" i="5"/>
  <c r="L232" i="5"/>
  <c r="O231" i="5"/>
  <c r="L231" i="5"/>
  <c r="O230" i="5"/>
  <c r="L230" i="5"/>
  <c r="O229" i="5"/>
  <c r="L229" i="5"/>
  <c r="O228" i="5"/>
  <c r="L228" i="5"/>
  <c r="O227" i="5"/>
  <c r="L227" i="5"/>
  <c r="O226" i="5"/>
  <c r="L226" i="5"/>
  <c r="O225" i="5"/>
  <c r="L225" i="5"/>
  <c r="O224" i="5"/>
  <c r="L224" i="5"/>
  <c r="O223" i="5"/>
  <c r="L223" i="5"/>
  <c r="O222" i="5"/>
  <c r="L222" i="5"/>
  <c r="O221" i="5"/>
  <c r="L221" i="5"/>
  <c r="O220" i="5"/>
  <c r="L220" i="5"/>
  <c r="O219" i="5"/>
  <c r="L219" i="5"/>
  <c r="O218" i="5"/>
  <c r="L218" i="5"/>
  <c r="O217" i="5"/>
  <c r="L217" i="5"/>
  <c r="O216" i="5"/>
  <c r="L216" i="5"/>
  <c r="O215" i="5"/>
  <c r="L215" i="5"/>
  <c r="O214" i="5"/>
  <c r="L214" i="5"/>
  <c r="O213" i="5"/>
  <c r="L213" i="5"/>
  <c r="O212" i="5"/>
  <c r="L212" i="5"/>
  <c r="O211" i="5"/>
  <c r="L211" i="5"/>
  <c r="O210" i="5"/>
  <c r="L210" i="5"/>
  <c r="O209" i="5"/>
  <c r="L209" i="5"/>
  <c r="O208" i="5"/>
  <c r="L208" i="5"/>
  <c r="O207" i="5"/>
  <c r="L207" i="5"/>
  <c r="O206" i="5"/>
  <c r="L206" i="5"/>
  <c r="O205" i="5"/>
  <c r="L205" i="5"/>
  <c r="O204" i="5"/>
  <c r="L204" i="5"/>
  <c r="O203" i="5"/>
  <c r="L203" i="5"/>
  <c r="O202" i="5"/>
  <c r="L202" i="5"/>
  <c r="O201" i="5"/>
  <c r="L201" i="5"/>
  <c r="O200" i="5"/>
  <c r="L200" i="5"/>
  <c r="O199" i="5"/>
  <c r="L199" i="5"/>
  <c r="O198" i="5"/>
  <c r="L198" i="5"/>
  <c r="O197" i="5"/>
  <c r="L197" i="5"/>
  <c r="O196" i="5"/>
  <c r="L196" i="5"/>
  <c r="O195" i="5"/>
  <c r="L195" i="5"/>
  <c r="O194" i="5"/>
  <c r="L194" i="5"/>
  <c r="O193" i="5"/>
  <c r="L193" i="5"/>
  <c r="O192" i="5"/>
  <c r="L192" i="5"/>
  <c r="O191" i="5"/>
  <c r="L191" i="5"/>
  <c r="O190" i="5"/>
  <c r="L190" i="5"/>
  <c r="O189" i="5"/>
  <c r="L189" i="5"/>
  <c r="O188" i="5"/>
  <c r="L188" i="5"/>
  <c r="O187" i="5"/>
  <c r="L187" i="5"/>
  <c r="O186" i="5"/>
  <c r="L186" i="5"/>
  <c r="O185" i="5"/>
  <c r="L185" i="5"/>
  <c r="O184" i="5"/>
  <c r="L184" i="5"/>
  <c r="O183" i="5"/>
  <c r="L183" i="5"/>
  <c r="O182" i="5"/>
  <c r="L182" i="5"/>
  <c r="O181" i="5"/>
  <c r="L181" i="5"/>
  <c r="O180" i="5"/>
  <c r="L180" i="5"/>
  <c r="O179" i="5"/>
  <c r="L179" i="5"/>
  <c r="O178" i="5"/>
  <c r="L178" i="5"/>
  <c r="O177" i="5"/>
  <c r="L177" i="5"/>
  <c r="O176" i="5"/>
  <c r="L176" i="5"/>
  <c r="O175" i="5"/>
  <c r="L175" i="5"/>
  <c r="O174" i="5"/>
  <c r="L174" i="5"/>
  <c r="O173" i="5"/>
  <c r="L173" i="5"/>
  <c r="O172" i="5"/>
  <c r="L172" i="5"/>
  <c r="O171" i="5"/>
  <c r="L171" i="5"/>
  <c r="O170" i="5"/>
  <c r="L170" i="5"/>
  <c r="O169" i="5"/>
  <c r="L169" i="5"/>
  <c r="O168" i="5"/>
  <c r="L168" i="5"/>
  <c r="O167" i="5"/>
  <c r="L167" i="5"/>
  <c r="O166" i="5"/>
  <c r="L166" i="5"/>
  <c r="O165" i="5"/>
  <c r="L165" i="5"/>
  <c r="O164" i="5"/>
  <c r="L164" i="5"/>
  <c r="O163" i="5"/>
  <c r="L163" i="5"/>
  <c r="O162" i="5"/>
  <c r="L162" i="5"/>
  <c r="O161" i="5"/>
  <c r="L161" i="5"/>
  <c r="O160" i="5"/>
  <c r="L160" i="5"/>
  <c r="O159" i="5"/>
  <c r="L159" i="5"/>
  <c r="O158" i="5"/>
  <c r="L158" i="5"/>
  <c r="O157" i="5"/>
  <c r="L157" i="5"/>
  <c r="O156" i="5"/>
  <c r="L156" i="5"/>
  <c r="O155" i="5"/>
  <c r="L155" i="5"/>
  <c r="O154" i="5"/>
  <c r="L154" i="5"/>
  <c r="O153" i="5"/>
  <c r="L153" i="5"/>
  <c r="O152" i="5"/>
  <c r="L152" i="5"/>
  <c r="O151" i="5"/>
  <c r="L151" i="5"/>
  <c r="O150" i="5"/>
  <c r="L150" i="5"/>
  <c r="O149" i="5"/>
  <c r="L149" i="5"/>
  <c r="O148" i="5"/>
  <c r="L148" i="5"/>
  <c r="O147" i="5"/>
  <c r="L147" i="5"/>
  <c r="O146" i="5"/>
  <c r="L146" i="5"/>
  <c r="O145" i="5"/>
  <c r="L145" i="5"/>
  <c r="O144" i="5"/>
  <c r="L144" i="5"/>
  <c r="O143" i="5"/>
  <c r="L143" i="5"/>
  <c r="O142" i="5"/>
  <c r="L142" i="5"/>
  <c r="O141" i="5"/>
  <c r="L141" i="5"/>
  <c r="O140" i="5"/>
  <c r="L140" i="5"/>
  <c r="O139" i="5"/>
  <c r="L139" i="5"/>
  <c r="O138" i="5"/>
  <c r="L138" i="5"/>
  <c r="O137" i="5"/>
  <c r="L137" i="5"/>
  <c r="O136" i="5"/>
  <c r="L136" i="5"/>
  <c r="O135" i="5"/>
  <c r="L135" i="5"/>
  <c r="O134" i="5"/>
  <c r="L134" i="5"/>
  <c r="O133" i="5"/>
  <c r="L133" i="5"/>
  <c r="O132" i="5"/>
  <c r="L132" i="5"/>
  <c r="O131" i="5"/>
  <c r="L131" i="5"/>
  <c r="O130" i="5"/>
  <c r="L130" i="5"/>
  <c r="O129" i="5"/>
  <c r="L129" i="5"/>
  <c r="O128" i="5"/>
  <c r="L128" i="5"/>
  <c r="O127" i="5"/>
  <c r="L127" i="5"/>
  <c r="O126" i="5"/>
  <c r="L126" i="5"/>
  <c r="O125" i="5"/>
  <c r="L125" i="5"/>
  <c r="O124" i="5"/>
  <c r="L124" i="5"/>
  <c r="O123" i="5"/>
  <c r="L123" i="5"/>
  <c r="O122" i="5"/>
  <c r="L122" i="5"/>
  <c r="O121" i="5"/>
  <c r="L121" i="5"/>
  <c r="O120" i="5"/>
  <c r="L120" i="5"/>
  <c r="O119" i="5"/>
  <c r="L119" i="5"/>
  <c r="O118" i="5"/>
  <c r="L118" i="5"/>
  <c r="O117" i="5"/>
  <c r="L117" i="5"/>
  <c r="O116" i="5"/>
  <c r="L116" i="5"/>
  <c r="O115" i="5"/>
  <c r="L115" i="5"/>
  <c r="O114" i="5"/>
  <c r="L114" i="5"/>
  <c r="O113" i="5"/>
  <c r="L113" i="5"/>
  <c r="O112" i="5"/>
  <c r="L112" i="5"/>
  <c r="O111" i="5"/>
  <c r="L111" i="5"/>
  <c r="O110" i="5"/>
  <c r="L110" i="5"/>
  <c r="O109" i="5"/>
  <c r="L109" i="5"/>
  <c r="O108" i="5"/>
  <c r="L108" i="5"/>
  <c r="O107" i="5"/>
  <c r="L107" i="5"/>
  <c r="O106" i="5"/>
  <c r="L106" i="5"/>
  <c r="O105" i="5"/>
  <c r="L105" i="5"/>
  <c r="O104" i="5"/>
  <c r="L104" i="5"/>
  <c r="O103" i="5"/>
  <c r="L103" i="5"/>
  <c r="O102" i="5"/>
  <c r="L102" i="5"/>
  <c r="O101" i="5"/>
  <c r="L101" i="5"/>
  <c r="O100" i="5"/>
  <c r="L100" i="5"/>
  <c r="O99" i="5"/>
  <c r="L99" i="5"/>
  <c r="O98" i="5"/>
  <c r="L98" i="5"/>
  <c r="O97" i="5"/>
  <c r="L97" i="5"/>
  <c r="O96" i="5"/>
  <c r="L96" i="5"/>
  <c r="O95" i="5"/>
  <c r="L95" i="5"/>
  <c r="O94" i="5"/>
  <c r="L94" i="5"/>
  <c r="O93" i="5"/>
  <c r="L93" i="5"/>
  <c r="O92" i="5"/>
  <c r="L92" i="5"/>
  <c r="O91" i="5"/>
  <c r="L91" i="5"/>
  <c r="O90" i="5"/>
  <c r="L90" i="5"/>
  <c r="O89" i="5"/>
  <c r="L89" i="5"/>
  <c r="O88" i="5"/>
  <c r="L88" i="5"/>
  <c r="O87" i="5"/>
  <c r="L87" i="5"/>
  <c r="O86" i="5"/>
  <c r="L86" i="5"/>
  <c r="O85" i="5"/>
  <c r="L85" i="5"/>
  <c r="O84" i="5"/>
  <c r="L84" i="5"/>
  <c r="O83" i="5"/>
  <c r="L83" i="5"/>
  <c r="O82" i="5"/>
  <c r="L82" i="5"/>
  <c r="O81" i="5"/>
  <c r="L81" i="5"/>
  <c r="O80" i="5"/>
  <c r="L80" i="5"/>
  <c r="O79" i="5"/>
  <c r="L79" i="5"/>
  <c r="O78" i="5"/>
  <c r="L78" i="5"/>
  <c r="O77" i="5"/>
  <c r="L77" i="5"/>
  <c r="O76" i="5"/>
  <c r="L76" i="5"/>
  <c r="O75" i="5"/>
  <c r="L75" i="5"/>
  <c r="O74" i="5"/>
  <c r="L74" i="5"/>
  <c r="O73" i="5"/>
  <c r="L73" i="5"/>
  <c r="O72" i="5"/>
  <c r="L72" i="5"/>
  <c r="O71" i="5"/>
  <c r="L71" i="5"/>
  <c r="O70" i="5"/>
  <c r="L70" i="5"/>
  <c r="O69" i="5"/>
  <c r="L69" i="5"/>
  <c r="O68" i="5"/>
  <c r="L68" i="5"/>
  <c r="O67" i="5"/>
  <c r="L67" i="5"/>
  <c r="O66" i="5"/>
  <c r="L66" i="5"/>
  <c r="O65" i="5"/>
  <c r="L65" i="5"/>
  <c r="O64" i="5"/>
  <c r="L64" i="5"/>
  <c r="O63" i="5"/>
  <c r="L63" i="5"/>
  <c r="O62" i="5"/>
  <c r="L62" i="5"/>
  <c r="O61" i="5"/>
  <c r="L61" i="5"/>
  <c r="O60" i="5"/>
  <c r="L60" i="5"/>
  <c r="O59" i="5"/>
  <c r="L59" i="5"/>
  <c r="O58" i="5"/>
  <c r="L58" i="5"/>
  <c r="O57" i="5"/>
  <c r="L57" i="5"/>
  <c r="O56" i="5"/>
  <c r="L56" i="5"/>
  <c r="O55" i="5"/>
  <c r="L55" i="5"/>
  <c r="O54" i="5"/>
  <c r="L54" i="5"/>
  <c r="O53" i="5"/>
  <c r="L53" i="5"/>
  <c r="O52" i="5"/>
  <c r="L52" i="5"/>
  <c r="O51" i="5"/>
  <c r="L51" i="5"/>
  <c r="O50" i="5"/>
  <c r="L50" i="5"/>
  <c r="O49" i="5"/>
  <c r="L49" i="5"/>
  <c r="O48" i="5"/>
  <c r="L48" i="5"/>
  <c r="O47" i="5"/>
  <c r="L47" i="5"/>
  <c r="O46" i="5"/>
  <c r="L46" i="5"/>
  <c r="O45" i="5"/>
  <c r="L45" i="5"/>
  <c r="O44" i="5"/>
  <c r="L44" i="5"/>
  <c r="O43" i="5"/>
  <c r="L43" i="5"/>
  <c r="O42" i="5"/>
  <c r="L42" i="5"/>
  <c r="O41" i="5"/>
  <c r="L41" i="5"/>
  <c r="O40" i="5"/>
  <c r="L40" i="5"/>
  <c r="O39" i="5"/>
  <c r="L39" i="5"/>
  <c r="O38" i="5"/>
  <c r="L38" i="5"/>
  <c r="O37" i="5"/>
  <c r="L37" i="5"/>
  <c r="O36" i="5"/>
  <c r="L36" i="5"/>
  <c r="O35" i="5"/>
  <c r="L35" i="5"/>
  <c r="O34" i="5"/>
  <c r="L34" i="5"/>
  <c r="O33" i="5"/>
  <c r="L33" i="5"/>
  <c r="O32" i="5"/>
  <c r="L32" i="5"/>
  <c r="O31" i="5"/>
  <c r="L31" i="5"/>
  <c r="O30" i="5"/>
  <c r="L30" i="5"/>
  <c r="O29" i="5"/>
  <c r="L29" i="5"/>
  <c r="O28" i="5"/>
  <c r="L28" i="5"/>
  <c r="O27" i="5"/>
  <c r="L27" i="5"/>
  <c r="O26" i="5"/>
  <c r="L26" i="5"/>
  <c r="O25" i="5"/>
  <c r="L25" i="5"/>
  <c r="O24" i="5"/>
  <c r="L24" i="5"/>
  <c r="O23" i="5"/>
  <c r="L23" i="5"/>
  <c r="O22" i="5"/>
  <c r="L22" i="5"/>
  <c r="O21" i="5"/>
  <c r="L21" i="5"/>
  <c r="O20" i="5"/>
  <c r="L20" i="5"/>
  <c r="O19" i="5"/>
  <c r="L19" i="5"/>
  <c r="O18" i="5"/>
  <c r="L18" i="5"/>
  <c r="O17" i="5"/>
  <c r="L17" i="5"/>
  <c r="O16" i="5"/>
  <c r="L16" i="5"/>
  <c r="O15" i="5"/>
  <c r="L15" i="5"/>
  <c r="O14" i="5"/>
  <c r="L14" i="5"/>
  <c r="O13" i="5"/>
  <c r="L13" i="5"/>
  <c r="O12" i="5"/>
  <c r="L12" i="5"/>
  <c r="O11" i="5"/>
  <c r="L11" i="5"/>
  <c r="O10" i="5"/>
  <c r="L10" i="5"/>
  <c r="O9" i="5"/>
  <c r="L9" i="5"/>
  <c r="O8" i="5"/>
  <c r="L8" i="5"/>
  <c r="O7" i="5"/>
  <c r="L7" i="5"/>
  <c r="O6" i="5"/>
  <c r="L6" i="5"/>
  <c r="O5" i="5"/>
  <c r="L5" i="5"/>
  <c r="O4" i="5"/>
  <c r="L4" i="5"/>
  <c r="O3" i="5"/>
  <c r="L3" i="5"/>
  <c r="O2" i="5"/>
  <c r="L2" i="5"/>
  <c r="P5" i="1" l="1"/>
  <c r="P6" i="1"/>
  <c r="P7" i="1"/>
  <c r="P8" i="1"/>
  <c r="P9" i="1"/>
  <c r="P10" i="1"/>
  <c r="P11" i="1"/>
  <c r="P12" i="1"/>
  <c r="S5" i="1" l="1"/>
  <c r="S6" i="1"/>
  <c r="S7" i="1"/>
  <c r="S8" i="1"/>
  <c r="S9" i="1"/>
  <c r="S10" i="1"/>
  <c r="S11" i="1"/>
  <c r="S12" i="1"/>
  <c r="S4" i="1"/>
  <c r="S3" i="1"/>
  <c r="S2" i="1"/>
  <c r="P4" i="1"/>
  <c r="P3" i="1"/>
  <c r="P2" i="1"/>
</calcChain>
</file>

<file path=xl/comments1.xml><?xml version="1.0" encoding="utf-8"?>
<comments xmlns="http://schemas.openxmlformats.org/spreadsheetml/2006/main">
  <authors>
    <author>Author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Greater than detection limit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Greater than detection limit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Greater than detection limit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Greater than detection limit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Greater than detection limit</t>
        </r>
      </text>
    </comment>
  </commentList>
</comments>
</file>

<file path=xl/sharedStrings.xml><?xml version="1.0" encoding="utf-8"?>
<sst xmlns="http://schemas.openxmlformats.org/spreadsheetml/2006/main" count="24099" uniqueCount="521">
  <si>
    <t>PlantName</t>
  </si>
  <si>
    <t>PlantLocation</t>
  </si>
  <si>
    <t>SampleID</t>
  </si>
  <si>
    <t>DateCollected</t>
  </si>
  <si>
    <t>DateReceived</t>
  </si>
  <si>
    <t>CryptoInfluent</t>
  </si>
  <si>
    <t>CryptoEffluent</t>
  </si>
  <si>
    <t>SamplerInitial</t>
  </si>
  <si>
    <t>DateProcessed</t>
  </si>
  <si>
    <t>AnalyzerInitial</t>
  </si>
  <si>
    <t>SamplingNber</t>
  </si>
  <si>
    <t>VolumeSampled</t>
  </si>
  <si>
    <t>SampleType</t>
  </si>
  <si>
    <t>ProcessorInitial</t>
  </si>
  <si>
    <t>CollectionTime</t>
  </si>
  <si>
    <t>For now see pdf files in the  "chains of custody" folder in RARE6 Study</t>
  </si>
  <si>
    <t>MW</t>
  </si>
  <si>
    <t>EfflVolZimmerman</t>
  </si>
  <si>
    <t>EfflVolColiphage</t>
  </si>
  <si>
    <t>EfflVolCryptoGiardia</t>
  </si>
  <si>
    <t>EfflVolVirusPCR</t>
  </si>
  <si>
    <t>EfflVolBacteria</t>
  </si>
  <si>
    <t>InflVolBacteria</t>
  </si>
  <si>
    <t>InfVolColiphage</t>
  </si>
  <si>
    <t>InflVolVirusPCR</t>
  </si>
  <si>
    <t>1-1-100</t>
  </si>
  <si>
    <t>InflVolCryptoGiardia</t>
  </si>
  <si>
    <t>GiardiaLogReduction</t>
  </si>
  <si>
    <t>CryptoLogReduction</t>
  </si>
  <si>
    <t>GiardiaEffluent</t>
  </si>
  <si>
    <t>DateUF_MBF_VirusPCR</t>
  </si>
  <si>
    <t>Adv qPCR</t>
  </si>
  <si>
    <t>Yes</t>
  </si>
  <si>
    <t>AT</t>
  </si>
  <si>
    <t>Raw Influent grab</t>
  </si>
  <si>
    <t>Raw Effluent grab</t>
  </si>
  <si>
    <t>Sampling Information</t>
  </si>
  <si>
    <t>SamplingOrder</t>
  </si>
  <si>
    <t>YA, AT, NB</t>
  </si>
  <si>
    <t>InflVolZimmerman</t>
  </si>
  <si>
    <t>DNA Maxi</t>
  </si>
  <si>
    <t>InflMBFdate</t>
  </si>
  <si>
    <t>EfflLocationColiphage</t>
  </si>
  <si>
    <t>EfflStatusColiphage</t>
  </si>
  <si>
    <t>EfflDateColiphageAssay</t>
  </si>
  <si>
    <t>Infl-Effl-EfflUF</t>
  </si>
  <si>
    <t>InflLocationColiphage</t>
  </si>
  <si>
    <t>InflStatusColiphage</t>
  </si>
  <si>
    <t>InflDateColiphageAssay</t>
  </si>
  <si>
    <t>InflLocationVirusPCR</t>
  </si>
  <si>
    <t>InflExtractionNuclAcid</t>
  </si>
  <si>
    <t>InflExtractionDate</t>
  </si>
  <si>
    <t>InflExtractionPerformer</t>
  </si>
  <si>
    <t>InflExtractsLocation</t>
  </si>
  <si>
    <t>InflStatusVirusPCR</t>
  </si>
  <si>
    <t>InflDateVirusPCR</t>
  </si>
  <si>
    <t>InflRemainderSolVirusPCR</t>
  </si>
  <si>
    <t>InflVirusPCRperformer</t>
  </si>
  <si>
    <t>InflVolMBF_TCVA</t>
  </si>
  <si>
    <t>InflVolMBF_Phageome</t>
  </si>
  <si>
    <t>EfflLocationVirusPCR</t>
  </si>
  <si>
    <t>EfflStatusVirusPCR</t>
  </si>
  <si>
    <t>EfflDateVirusPCR</t>
  </si>
  <si>
    <t>EfflRemainderVirusPCR</t>
  </si>
  <si>
    <t>UF_ElutionDate</t>
  </si>
  <si>
    <t>UF_ElutionPerformer</t>
  </si>
  <si>
    <t>UF_FinalFilter(um)</t>
  </si>
  <si>
    <t>UF_MBF_VolTCVA</t>
  </si>
  <si>
    <t>UF_MBF_TCVAlocation</t>
  </si>
  <si>
    <t>UF_MBF_TCVAstatus</t>
  </si>
  <si>
    <t>UF_MBF_TCVAassayDate</t>
  </si>
  <si>
    <t>UF_MBF_VirusPCRlocation</t>
  </si>
  <si>
    <t>UF_MBF_VirusPCRstatus</t>
  </si>
  <si>
    <t>UF_MBF_LocationPhageome</t>
  </si>
  <si>
    <t>UF_MBF_StatusPhageome</t>
  </si>
  <si>
    <t>UF_MBF_DatePhageomeAssay</t>
  </si>
  <si>
    <t>R327</t>
  </si>
  <si>
    <t>InflMBF_PhageomeLocation</t>
  </si>
  <si>
    <t>InflMBF_TCVAlocation</t>
  </si>
  <si>
    <t>Zimmerman</t>
  </si>
  <si>
    <t xml:space="preserve">10 ml </t>
  </si>
  <si>
    <t>Coliphage</t>
  </si>
  <si>
    <t>Virus PCR</t>
  </si>
  <si>
    <t>100 ml</t>
  </si>
  <si>
    <t>Crypto/Giardia</t>
  </si>
  <si>
    <t>Bacteria</t>
  </si>
  <si>
    <t>Stir and centrifuge</t>
  </si>
  <si>
    <t>Take 200 ml Supernatant</t>
  </si>
  <si>
    <t>TVCA</t>
  </si>
  <si>
    <t>2 x 10 ml</t>
  </si>
  <si>
    <t>Phageome</t>
  </si>
  <si>
    <t>Elution using 400 ml elution solution</t>
  </si>
  <si>
    <t>Adjust the pH of the eluate 7 to 7.5</t>
  </si>
  <si>
    <t>Measure the eluate volume</t>
  </si>
  <si>
    <t>Centrifuge the eluate</t>
  </si>
  <si>
    <t>Aspirate supernant</t>
  </si>
  <si>
    <t>UF_MBF_PerformerVirusPC</t>
  </si>
  <si>
    <t>UF_MBR_VirusPCRRemainder</t>
  </si>
  <si>
    <t>YA, AT</t>
  </si>
  <si>
    <t>20150323NoWe_1</t>
  </si>
  <si>
    <t>20150331BiSp_1</t>
  </si>
  <si>
    <t>20150420BrWo_1</t>
  </si>
  <si>
    <t>20150420Nowe_2</t>
  </si>
  <si>
    <t>20150421BiSp_2</t>
  </si>
  <si>
    <t>YA</t>
  </si>
  <si>
    <t>TA</t>
  </si>
  <si>
    <t>EfflMBFExtractsLocation</t>
  </si>
  <si>
    <t>EfflMBFExtractionPerformer</t>
  </si>
  <si>
    <t>EfflMBFExtractionDate</t>
  </si>
  <si>
    <t>EfflMBFExtractionNuclAcid</t>
  </si>
  <si>
    <t>UF_MBF_VolVirusPCR</t>
  </si>
  <si>
    <t>VolSampled (L)</t>
  </si>
  <si>
    <t>20150518BrWo_2</t>
  </si>
  <si>
    <t>20150518Nowe_3</t>
  </si>
  <si>
    <t>20150519BiSp_3</t>
  </si>
  <si>
    <t>2-2-100</t>
  </si>
  <si>
    <t>20150616BiSp_4</t>
  </si>
  <si>
    <t>20150615Nowe_4</t>
  </si>
  <si>
    <t>20150615BrWo_3</t>
  </si>
  <si>
    <t>50 ml</t>
  </si>
  <si>
    <t>1 L</t>
  </si>
  <si>
    <t>Remainder at-4C (until ready for MBF)</t>
  </si>
  <si>
    <t xml:space="preserve">MBF through 0.22um of 100ml </t>
  </si>
  <si>
    <t>2 x 1 ml</t>
  </si>
  <si>
    <t xml:space="preserve">2 x 25 ml </t>
  </si>
  <si>
    <t>100 L Ultra Filtered Effluent</t>
  </si>
  <si>
    <t>pellet + 2 x 5 ml supernatant</t>
  </si>
  <si>
    <t>2 x 25 ml</t>
  </si>
  <si>
    <t>MBF through 0.22 um filter)</t>
  </si>
  <si>
    <t>2 x 1L Influent grab</t>
  </si>
  <si>
    <t>2 x 1L Effluent grab</t>
  </si>
  <si>
    <t>Remainder of 1 L Influent for MBF</t>
  </si>
  <si>
    <t>DPR Sample processing overview</t>
  </si>
  <si>
    <t>NoWe_1</t>
  </si>
  <si>
    <t>BiSp_1</t>
  </si>
  <si>
    <t>BrWo_1</t>
  </si>
  <si>
    <t>NoWe_2</t>
  </si>
  <si>
    <t>BiSp_2</t>
  </si>
  <si>
    <t>BrWo_2</t>
  </si>
  <si>
    <t>NoWe_3</t>
  </si>
  <si>
    <t>BiSp_3</t>
  </si>
  <si>
    <t>BrWo_3</t>
  </si>
  <si>
    <t>NoWe_4</t>
  </si>
  <si>
    <t>BiSp_4</t>
  </si>
  <si>
    <t>20150720BrWo_4</t>
  </si>
  <si>
    <t>20150720NoWe_5</t>
  </si>
  <si>
    <t>R374Freezer15</t>
  </si>
  <si>
    <t>Adv qPCR (bis)</t>
  </si>
  <si>
    <t>UF_MBFExtractionNuclAcid</t>
  </si>
  <si>
    <t>UF_MBFExtractionDate</t>
  </si>
  <si>
    <t>UF_MBFExtractionPerformer</t>
  </si>
  <si>
    <t>UF_MBFExtractsLocation</t>
  </si>
  <si>
    <t>CollectionDate</t>
  </si>
  <si>
    <t>InflMBF_TCVAStatus</t>
  </si>
  <si>
    <t>InflMBF_PhageomeDate</t>
  </si>
  <si>
    <t>InflMBF_PhageomeStatus</t>
  </si>
  <si>
    <t>InflMBFfinalFilter (um)</t>
  </si>
  <si>
    <t>See chain of custody</t>
  </si>
  <si>
    <t>see sample processing sheet</t>
  </si>
  <si>
    <t>BrWo_4</t>
  </si>
  <si>
    <t>NoWe_5</t>
  </si>
  <si>
    <t>BiSp_5</t>
  </si>
  <si>
    <t>UF_MBF_VolPhageome (ml)</t>
  </si>
  <si>
    <t>SamplingEvent</t>
  </si>
  <si>
    <t>SamplingName</t>
  </si>
  <si>
    <t>AnalysisTool</t>
  </si>
  <si>
    <t>DateAnalyzed</t>
  </si>
  <si>
    <t>Microscopy</t>
  </si>
  <si>
    <t>Northwest WWTP</t>
  </si>
  <si>
    <t>Big Spring WWTP</t>
  </si>
  <si>
    <t>Brownwood WWTP</t>
  </si>
  <si>
    <t>El Paso, TX</t>
  </si>
  <si>
    <t>Big Spring, TX</t>
  </si>
  <si>
    <t>Brownwood, TX</t>
  </si>
  <si>
    <t>CryptoInfluent_oocystperL</t>
  </si>
  <si>
    <t>GiardiaInfluent_cystperL</t>
  </si>
  <si>
    <t>20150817BrWo_5</t>
  </si>
  <si>
    <t>20150817NoWe_6</t>
  </si>
  <si>
    <t>BrWo_5</t>
  </si>
  <si>
    <t>NoWe_6</t>
  </si>
  <si>
    <t>BiSp_6</t>
  </si>
  <si>
    <t>El Paso TX</t>
  </si>
  <si>
    <t>Big Spring TX</t>
  </si>
  <si>
    <t>Brownwood TX</t>
  </si>
  <si>
    <t>Plant</t>
  </si>
  <si>
    <t>Location</t>
  </si>
  <si>
    <t>Date of Assay</t>
  </si>
  <si>
    <t>Dilution</t>
  </si>
  <si>
    <t>SomaColiphage1</t>
  </si>
  <si>
    <t>SomaColiphage2</t>
  </si>
  <si>
    <t>AvgSomaColiphage</t>
  </si>
  <si>
    <t>MaleSpecColiphage1</t>
  </si>
  <si>
    <t>MaleSpecColiphage2</t>
  </si>
  <si>
    <t>AvgMaleSpecColiphage</t>
  </si>
  <si>
    <t>Influent grab</t>
  </si>
  <si>
    <t>Undiluted</t>
  </si>
  <si>
    <t>na</t>
  </si>
  <si>
    <t>10^-1</t>
  </si>
  <si>
    <t>10^-2</t>
  </si>
  <si>
    <t>10^-3</t>
  </si>
  <si>
    <t>10^-4</t>
  </si>
  <si>
    <t>Effluent grab</t>
  </si>
  <si>
    <t>UF Effluent</t>
  </si>
  <si>
    <t>tntc</t>
  </si>
  <si>
    <t>20150420NoWe_2</t>
  </si>
  <si>
    <t>20150518NoWe_3</t>
  </si>
  <si>
    <t>20150615NoWe_4</t>
  </si>
  <si>
    <t>20150721BiSp_5</t>
  </si>
  <si>
    <t>20150825BiSp_6</t>
  </si>
  <si>
    <t>March</t>
  </si>
  <si>
    <t>April</t>
  </si>
  <si>
    <t>May</t>
  </si>
  <si>
    <t>June</t>
  </si>
  <si>
    <t>July</t>
  </si>
  <si>
    <t>August</t>
  </si>
  <si>
    <t>30 ml to MBF</t>
  </si>
  <si>
    <t>10 ml Coliphage</t>
  </si>
  <si>
    <t>10 ml</t>
  </si>
  <si>
    <t>20150921BrWo_6</t>
  </si>
  <si>
    <t>20150921NoWe_7</t>
  </si>
  <si>
    <t>20150923BiSp_7</t>
  </si>
  <si>
    <t>BrWo_6</t>
  </si>
  <si>
    <t>NoWe_7</t>
  </si>
  <si>
    <t>BiSp_7</t>
  </si>
  <si>
    <t>NA</t>
  </si>
  <si>
    <t>remainder frozen</t>
  </si>
  <si>
    <t>Remainder +  NaPP + 10% Tween 80 + Anti-foam</t>
  </si>
  <si>
    <t>20151019BrWo_7</t>
  </si>
  <si>
    <t>20151019NoWe_8</t>
  </si>
  <si>
    <t>20151020BiSp_8</t>
  </si>
  <si>
    <t>BrWo_7</t>
  </si>
  <si>
    <t>NoWe_8</t>
  </si>
  <si>
    <t>BiSp_8</t>
  </si>
  <si>
    <t>20151116NoWe_9</t>
  </si>
  <si>
    <t>20151117BiSp_9</t>
  </si>
  <si>
    <r>
      <t>2015111</t>
    </r>
    <r>
      <rPr>
        <sz val="11"/>
        <color rgb="FFFF0000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BrWo_8</t>
    </r>
  </si>
  <si>
    <t>BrWo_8</t>
  </si>
  <si>
    <t>NoWe_9</t>
  </si>
  <si>
    <t>BiSp_9</t>
  </si>
  <si>
    <t>20151214BrWo_9</t>
  </si>
  <si>
    <t>20151214NoWe_10</t>
  </si>
  <si>
    <t>20151215BiSp_10</t>
  </si>
  <si>
    <t>BrWo_9</t>
  </si>
  <si>
    <t>NoWe_10</t>
  </si>
  <si>
    <t>BiSp_10</t>
  </si>
  <si>
    <t>EfflPerformerVirusPCR</t>
  </si>
  <si>
    <t>20160125BrWo_10</t>
  </si>
  <si>
    <t>20160125NoWe_11</t>
  </si>
  <si>
    <t>20160126BiSp_11</t>
  </si>
  <si>
    <t>20160229BrWo_11</t>
  </si>
  <si>
    <t>20160229NoWe_12</t>
  </si>
  <si>
    <t>20160301BiSp_12</t>
  </si>
  <si>
    <t>BrWo_10</t>
  </si>
  <si>
    <t>NoWe_11</t>
  </si>
  <si>
    <t>BiSp_11</t>
  </si>
  <si>
    <t>BrWo_11</t>
  </si>
  <si>
    <t>NoWe_12</t>
  </si>
  <si>
    <t>BiSp_12</t>
  </si>
  <si>
    <t>20160321BrWo_12</t>
  </si>
  <si>
    <t>20160321NoWe_13</t>
  </si>
  <si>
    <t>20160322BiSp_13</t>
  </si>
  <si>
    <t>BrWo_12</t>
  </si>
  <si>
    <t>NoWe_13</t>
  </si>
  <si>
    <t>BiSp_13</t>
  </si>
  <si>
    <t>UF_EluateVolColiphage</t>
  </si>
  <si>
    <t>UF_EluateLocationColiphage</t>
  </si>
  <si>
    <t>UF_EluateStatusColiphage</t>
  </si>
  <si>
    <t>UF_EluateDateColiphageAssay</t>
  </si>
  <si>
    <t>UF_EluateVolume</t>
  </si>
  <si>
    <t>R324</t>
  </si>
  <si>
    <t>Processed Influent grab</t>
  </si>
  <si>
    <t xml:space="preserve">Ultrafiltered  Effluent </t>
  </si>
  <si>
    <t>EventOrder</t>
  </si>
  <si>
    <t>SampleName</t>
  </si>
  <si>
    <t>March 2015</t>
  </si>
  <si>
    <t>SE_01</t>
  </si>
  <si>
    <t>April 2015</t>
  </si>
  <si>
    <t>SE_02</t>
  </si>
  <si>
    <t>May 2015</t>
  </si>
  <si>
    <t>SE_03</t>
  </si>
  <si>
    <t>June 2015</t>
  </si>
  <si>
    <t>SE_04</t>
  </si>
  <si>
    <t>July 2015</t>
  </si>
  <si>
    <t>SE_05</t>
  </si>
  <si>
    <t>August 2015</t>
  </si>
  <si>
    <t>SE_06</t>
  </si>
  <si>
    <t>20150818BiSp_6</t>
  </si>
  <si>
    <t>September 2015</t>
  </si>
  <si>
    <t>SE_07</t>
  </si>
  <si>
    <t>20150922BiSp_7</t>
  </si>
  <si>
    <t>N/A</t>
  </si>
  <si>
    <t>September2015</t>
  </si>
  <si>
    <t>October 2015</t>
  </si>
  <si>
    <t>SE_08</t>
  </si>
  <si>
    <t>2051020BiSp_8</t>
  </si>
  <si>
    <t>20151116BrWo_8</t>
  </si>
  <si>
    <t>November 2015</t>
  </si>
  <si>
    <t>SE_09</t>
  </si>
  <si>
    <t>December 2015</t>
  </si>
  <si>
    <t>SE_10</t>
  </si>
  <si>
    <t>January 2016</t>
  </si>
  <si>
    <t>SE_11</t>
  </si>
  <si>
    <t>February  2016</t>
  </si>
  <si>
    <t>SE_12</t>
  </si>
  <si>
    <t>March 2016</t>
  </si>
  <si>
    <t>SE_13</t>
  </si>
  <si>
    <t>one of the latest should be 30 ml !!!!!!</t>
  </si>
  <si>
    <t>20160418BrWo_13</t>
  </si>
  <si>
    <t>20160418NoWe_14</t>
  </si>
  <si>
    <t>20160419BiSp_14</t>
  </si>
  <si>
    <t>BrWo_13</t>
  </si>
  <si>
    <t>NoWe_14</t>
  </si>
  <si>
    <t>BiSp_14</t>
  </si>
  <si>
    <t>SE_14</t>
  </si>
  <si>
    <t>April 2016</t>
  </si>
  <si>
    <t>BiSp_15</t>
  </si>
  <si>
    <t>20160516NoWe_15</t>
  </si>
  <si>
    <t>20160517BiSp_15</t>
  </si>
  <si>
    <t>BrWo_14</t>
  </si>
  <si>
    <t>NoWe_15</t>
  </si>
  <si>
    <t>YA, JS</t>
  </si>
  <si>
    <t>20160523BrWo_14</t>
  </si>
  <si>
    <t>R374Freezer16</t>
  </si>
  <si>
    <t>20160613BrWo_15</t>
  </si>
  <si>
    <t>BrWo_15</t>
  </si>
  <si>
    <t>NoWe_16</t>
  </si>
  <si>
    <t>BiSp_16</t>
  </si>
  <si>
    <t>20160620NoWe_16</t>
  </si>
  <si>
    <t>20160614BiSp_16</t>
  </si>
  <si>
    <t>One time Extra experiment as of Aug 2015</t>
  </si>
  <si>
    <t>~150 ml</t>
  </si>
  <si>
    <t>UF_Eluate_pH(i)</t>
  </si>
  <si>
    <t>UF_Eluate_pH(f)</t>
  </si>
  <si>
    <t>InflMBFpH(i)</t>
  </si>
  <si>
    <t>InflMBFpH(f)</t>
  </si>
  <si>
    <t>UF_Eluate_VolVirusPCR</t>
  </si>
  <si>
    <t>UF_EluateExtractionNuclAcid</t>
  </si>
  <si>
    <t>UF_EluateExtractionDate</t>
  </si>
  <si>
    <t>UF_EluateExtractionPerformer</t>
  </si>
  <si>
    <t>UF_Eluate_VirusPCRRemainder</t>
  </si>
  <si>
    <t>UF_Eluate_PerformerVirusPC</t>
  </si>
  <si>
    <t>DateUF_Eluate_VirusPCR</t>
  </si>
  <si>
    <t>UF_Eluate_VirusPCRstatus</t>
  </si>
  <si>
    <t>UF_EluateExtractsLocation</t>
  </si>
  <si>
    <t>UF_Eluate_VirusPCRlocation</t>
  </si>
  <si>
    <t>20150323BrWo_0</t>
  </si>
  <si>
    <t>ICC_qPCR</t>
  </si>
  <si>
    <t>UF_MBF_TCVAassayPerformer</t>
  </si>
  <si>
    <t>HR</t>
  </si>
  <si>
    <t>InflMBF_TCVAassayDate</t>
  </si>
  <si>
    <t>InflMBF_TCVAassayPerformer</t>
  </si>
  <si>
    <t>May  2016</t>
  </si>
  <si>
    <t>SE_15</t>
  </si>
  <si>
    <t>June 2016</t>
  </si>
  <si>
    <t>SE_16</t>
  </si>
  <si>
    <t>Update data for appropriate eluate volume</t>
  </si>
  <si>
    <t>EVENT</t>
  </si>
  <si>
    <t>Site</t>
  </si>
  <si>
    <t>Sample type</t>
  </si>
  <si>
    <t>Crypto counted</t>
  </si>
  <si>
    <t>Giardia counted</t>
  </si>
  <si>
    <t>Sample volume (L)</t>
  </si>
  <si>
    <t>Eluate Vol (ml)</t>
  </si>
  <si>
    <t>G/C eluate vol (ml)</t>
  </si>
  <si>
    <t>Volume analyzed (L)</t>
  </si>
  <si>
    <t>Packed pellet (ml) (rnd to 0.5 ml)</t>
  </si>
  <si>
    <t>IMS dilution factor</t>
  </si>
  <si>
    <t>Crypto (oocysts/L)</t>
  </si>
  <si>
    <t>Giardia (cysts/L)</t>
  </si>
  <si>
    <t>notes</t>
  </si>
  <si>
    <t xml:space="preserve">1623 binder </t>
  </si>
  <si>
    <t>log reduction Crypto</t>
  </si>
  <si>
    <t>log reduction Giardia</t>
  </si>
  <si>
    <t>2015_03</t>
  </si>
  <si>
    <t>NoWe</t>
  </si>
  <si>
    <t>IN</t>
  </si>
  <si>
    <t>EF</t>
  </si>
  <si>
    <t>some DAPI +</t>
  </si>
  <si>
    <t>BiSP</t>
  </si>
  <si>
    <t>some DAPI +  pre mag</t>
  </si>
  <si>
    <t>2015_04</t>
  </si>
  <si>
    <t>some DAPI + PRE MAG</t>
  </si>
  <si>
    <t>BrWo</t>
  </si>
  <si>
    <t>very small green pellet some DAPI +</t>
  </si>
  <si>
    <t>2015_05</t>
  </si>
  <si>
    <t>PRE MAG</t>
  </si>
  <si>
    <t>green pellet some DAPI +algae, spill 1/2 cnt*2</t>
  </si>
  <si>
    <t>not pre mag.</t>
  </si>
  <si>
    <t>NOWE</t>
  </si>
  <si>
    <t>2015_06</t>
  </si>
  <si>
    <t>pre mag some DAPI</t>
  </si>
  <si>
    <t>pre mag some DAPI +</t>
  </si>
  <si>
    <t>2015_07</t>
  </si>
  <si>
    <t>2015_08</t>
  </si>
  <si>
    <t>30-31</t>
  </si>
  <si>
    <t>pre mag some DAPI +(G true cnt.  C cnt*4)</t>
  </si>
  <si>
    <t>2015_09</t>
  </si>
  <si>
    <t>34-5</t>
  </si>
  <si>
    <t>2015_10</t>
  </si>
  <si>
    <t>pre mag 1 DAPI+  G</t>
  </si>
  <si>
    <t>pre mag some DAPI + (1/2 slide cnt*2)</t>
  </si>
  <si>
    <t>2015_11</t>
  </si>
  <si>
    <t>pre mag some DAPI  G</t>
  </si>
  <si>
    <t>pre mag some DAPI  C</t>
  </si>
  <si>
    <t>2015_12</t>
  </si>
  <si>
    <t>pre mag some DAPI  C+</t>
  </si>
  <si>
    <t>2016_01</t>
  </si>
  <si>
    <t>pre mag</t>
  </si>
  <si>
    <t>pre mag some DAPI G +</t>
  </si>
  <si>
    <t>pre mag some DAPI 2 x counts 1/2 slide</t>
  </si>
  <si>
    <t xml:space="preserve">pre mag some DAPI  </t>
  </si>
  <si>
    <t>2016_02</t>
  </si>
  <si>
    <t>pre mag DAPI G +</t>
  </si>
  <si>
    <t>pre mag some DAPI G +,  2x counts  1/2 slide cnted</t>
  </si>
  <si>
    <t>2016_03</t>
  </si>
  <si>
    <t>2016_04</t>
  </si>
  <si>
    <t>pre mag some DAPI +  2x counts  1/2 slide cnted</t>
  </si>
  <si>
    <t xml:space="preserve">pre mag </t>
  </si>
  <si>
    <t>pre mag some DAPI  +</t>
  </si>
  <si>
    <t>C- color</t>
  </si>
  <si>
    <t>G -Color</t>
  </si>
  <si>
    <t xml:space="preserve">c/L </t>
  </si>
  <si>
    <t>G/L</t>
  </si>
  <si>
    <t>C color</t>
  </si>
  <si>
    <t>G color</t>
  </si>
  <si>
    <t xml:space="preserve">C % </t>
  </si>
  <si>
    <t>G %</t>
  </si>
  <si>
    <t>colorsed max</t>
  </si>
  <si>
    <t>2016_04  COLORSEED</t>
  </si>
  <si>
    <t>pre mag  Giardia *2 1/2 slide, C whole,cs whole</t>
  </si>
  <si>
    <t>pre mag Giardia *2 1/2 slide, C whole,cs whole</t>
  </si>
  <si>
    <t>2016_05</t>
  </si>
  <si>
    <t>pre mag some G DAPI +</t>
  </si>
  <si>
    <t>pre mag  some DAPI +</t>
  </si>
  <si>
    <t>pre mag count 1/2 slide   some G/C DAPI +</t>
  </si>
  <si>
    <t>2016_06</t>
  </si>
  <si>
    <t>67-68</t>
  </si>
  <si>
    <t>…</t>
  </si>
  <si>
    <t>DPR Samples: Volume of UF Effluent Eluate Before Centrifugation</t>
  </si>
  <si>
    <t>Month</t>
  </si>
  <si>
    <t>Sample</t>
  </si>
  <si>
    <t>Volume (ml)</t>
  </si>
  <si>
    <t>February 2016</t>
  </si>
  <si>
    <t>May 2016</t>
  </si>
  <si>
    <t>2016_04D</t>
  </si>
  <si>
    <t>D</t>
  </si>
  <si>
    <t xml:space="preserve">mean </t>
  </si>
  <si>
    <t>st dev</t>
  </si>
  <si>
    <t>Date</t>
  </si>
  <si>
    <t>Results (cfu/ml)</t>
  </si>
  <si>
    <t>BrWo Influent</t>
  </si>
  <si>
    <t>BrWo Effluent</t>
  </si>
  <si>
    <t>NoWe Influent</t>
  </si>
  <si>
    <t>NoWe Effluent</t>
  </si>
  <si>
    <t>BiSp Influent</t>
  </si>
  <si>
    <t>BiSp Effluent</t>
  </si>
  <si>
    <t>_</t>
  </si>
  <si>
    <t>prelim</t>
  </si>
  <si>
    <t>No sample</t>
  </si>
  <si>
    <t>Results (mpn/100 ml)</t>
  </si>
  <si>
    <t>total coliforms</t>
  </si>
  <si>
    <t>Prelim Run</t>
  </si>
  <si>
    <r>
      <t>fecal coliforms (colilert 18 at 44.5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)</t>
    </r>
  </si>
  <si>
    <t>E. coli</t>
  </si>
  <si>
    <t>&lt;1</t>
  </si>
  <si>
    <t>&lt;1.0</t>
  </si>
  <si>
    <t>Event</t>
  </si>
  <si>
    <t>WWTP</t>
  </si>
  <si>
    <t>SamplingMonth</t>
  </si>
  <si>
    <t>IndicatorType</t>
  </si>
  <si>
    <t>IndicatorName</t>
  </si>
  <si>
    <t>Count</t>
  </si>
  <si>
    <t>Event 01</t>
  </si>
  <si>
    <t>Northwest</t>
  </si>
  <si>
    <t>El Paso</t>
  </si>
  <si>
    <t>Mar 2015</t>
  </si>
  <si>
    <t>SomaColiphage_PFUperML</t>
  </si>
  <si>
    <t>BiSp</t>
  </si>
  <si>
    <t>Big Spring</t>
  </si>
  <si>
    <t>Event 02</t>
  </si>
  <si>
    <t>Brownwood</t>
  </si>
  <si>
    <t>Apr 2015</t>
  </si>
  <si>
    <t>Event 03</t>
  </si>
  <si>
    <t>Event 04</t>
  </si>
  <si>
    <t>Jun 2015</t>
  </si>
  <si>
    <t>Event 05</t>
  </si>
  <si>
    <t>Jul 2015</t>
  </si>
  <si>
    <t>Event 06</t>
  </si>
  <si>
    <t>Aug 2015</t>
  </si>
  <si>
    <t>Event 07</t>
  </si>
  <si>
    <t>Sept 2015</t>
  </si>
  <si>
    <t>Event 08</t>
  </si>
  <si>
    <t>Oct 2015</t>
  </si>
  <si>
    <t>Event 09</t>
  </si>
  <si>
    <t>Nov 2015</t>
  </si>
  <si>
    <t>Event 10</t>
  </si>
  <si>
    <t>Dec 2015</t>
  </si>
  <si>
    <t>Event 11</t>
  </si>
  <si>
    <t>Jan 2016</t>
  </si>
  <si>
    <t>Event 12</t>
  </si>
  <si>
    <t>Feb 2016</t>
  </si>
  <si>
    <t>Event 13</t>
  </si>
  <si>
    <t>Mar 2016</t>
  </si>
  <si>
    <t>Event 14</t>
  </si>
  <si>
    <t>Apr 2016</t>
  </si>
  <si>
    <t>Event 15</t>
  </si>
  <si>
    <t>Event 16</t>
  </si>
  <si>
    <t>Jun 2016</t>
  </si>
  <si>
    <t>MaleSpecColiphage_PFUperML</t>
  </si>
  <si>
    <t>AerobicEndospore_CFUperML</t>
  </si>
  <si>
    <t>2,5</t>
  </si>
  <si>
    <t>TotalColiform_MPNper100ML</t>
  </si>
  <si>
    <t>???</t>
  </si>
  <si>
    <t>FecalColiform_MPNper100ML</t>
  </si>
  <si>
    <t>E.coli_MPNper100ML</t>
  </si>
  <si>
    <t>Parasite</t>
  </si>
  <si>
    <t>CryptoOocyst_perL</t>
  </si>
  <si>
    <t>GiardiaCyst_perL</t>
  </si>
  <si>
    <t>xxxxxxxxxxx</t>
  </si>
  <si>
    <t>Analysis by Yao</t>
  </si>
  <si>
    <t>Analysis by someone 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</si>
</sst>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mmm\-yyyy"/>
    <numFmt numFmtId="166" formatCode="yyyy/mm/dd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trike/>
      <sz val="11"/>
      <color theme="5" tint="0.5999938962981048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CC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0" borderId="0" xfId="1" applyNumberFormat="1" applyFont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5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0" borderId="6" xfId="0" applyFill="1" applyBorder="1"/>
    <xf numFmtId="0" fontId="2" fillId="5" borderId="3" xfId="0" applyFont="1" applyFill="1" applyBorder="1"/>
    <xf numFmtId="0" fontId="0" fillId="3" borderId="0" xfId="0" applyFill="1" applyBorder="1"/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7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164" fontId="0" fillId="0" borderId="0" xfId="1" applyNumberFormat="1" applyFont="1" applyAlignment="1">
      <alignment horizontal="left"/>
    </xf>
    <xf numFmtId="2" fontId="0" fillId="0" borderId="0" xfId="1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0" fillId="0" borderId="0" xfId="1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14" fontId="0" fillId="0" borderId="0" xfId="0" applyNumberFormat="1" applyBorder="1"/>
    <xf numFmtId="0" fontId="0" fillId="10" borderId="0" xfId="0" applyFill="1" applyBorder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0" borderId="0" xfId="0" applyFont="1" applyFill="1" applyBorder="1"/>
    <xf numFmtId="14" fontId="0" fillId="0" borderId="0" xfId="0" applyNumberFormat="1"/>
    <xf numFmtId="165" fontId="1" fillId="0" borderId="0" xfId="0" applyNumberFormat="1" applyFont="1" applyFill="1" applyAlignment="1">
      <alignment horizontal="left"/>
    </xf>
    <xf numFmtId="49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14" fontId="0" fillId="0" borderId="0" xfId="0" applyNumberFormat="1" applyFill="1"/>
    <xf numFmtId="49" fontId="0" fillId="0" borderId="0" xfId="0" applyNumberFormat="1" applyFill="1" applyBorder="1"/>
    <xf numFmtId="0" fontId="1" fillId="2" borderId="0" xfId="0" applyFont="1" applyFill="1" applyAlignment="1">
      <alignment horizontal="left"/>
    </xf>
    <xf numFmtId="0" fontId="6" fillId="0" borderId="0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0" borderId="9" xfId="0" applyFill="1" applyBorder="1"/>
    <xf numFmtId="0" fontId="2" fillId="9" borderId="3" xfId="0" applyFont="1" applyFill="1" applyBorder="1"/>
    <xf numFmtId="0" fontId="0" fillId="9" borderId="4" xfId="0" applyFill="1" applyBorder="1"/>
    <xf numFmtId="0" fontId="6" fillId="0" borderId="0" xfId="0" applyFont="1" applyFill="1" applyBorder="1"/>
    <xf numFmtId="0" fontId="1" fillId="0" borderId="0" xfId="0" applyFont="1" applyAlignment="1">
      <alignment horizontal="left"/>
    </xf>
    <xf numFmtId="166" fontId="0" fillId="14" borderId="0" xfId="0" applyNumberFormat="1" applyFill="1" applyAlignment="1">
      <alignment horizontal="left"/>
    </xf>
    <xf numFmtId="49" fontId="0" fillId="0" borderId="0" xfId="0" applyNumberFormat="1" applyFill="1"/>
    <xf numFmtId="2" fontId="0" fillId="2" borderId="0" xfId="1" applyNumberFormat="1" applyFont="1" applyFill="1" applyAlignment="1">
      <alignment horizontal="lef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15" borderId="11" xfId="0" applyFill="1" applyBorder="1" applyAlignment="1">
      <alignment wrapText="1"/>
    </xf>
    <xf numFmtId="2" fontId="0" fillId="0" borderId="11" xfId="0" applyNumberFormat="1" applyBorder="1" applyAlignment="1">
      <alignment wrapText="1"/>
    </xf>
    <xf numFmtId="0" fontId="0" fillId="15" borderId="13" xfId="0" applyFill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/>
    <xf numFmtId="0" fontId="0" fillId="0" borderId="11" xfId="0" applyBorder="1"/>
    <xf numFmtId="0" fontId="0" fillId="15" borderId="11" xfId="0" applyFill="1" applyBorder="1"/>
    <xf numFmtId="2" fontId="0" fillId="0" borderId="11" xfId="0" applyNumberFormat="1" applyBorder="1"/>
    <xf numFmtId="0" fontId="0" fillId="0" borderId="13" xfId="0" applyBorder="1"/>
    <xf numFmtId="2" fontId="2" fillId="0" borderId="11" xfId="0" applyNumberFormat="1" applyFont="1" applyBorder="1"/>
    <xf numFmtId="0" fontId="0" fillId="16" borderId="12" xfId="0" applyFill="1" applyBorder="1"/>
    <xf numFmtId="0" fontId="0" fillId="16" borderId="11" xfId="0" applyFill="1" applyBorder="1"/>
    <xf numFmtId="0" fontId="0" fillId="17" borderId="11" xfId="0" applyFill="1" applyBorder="1"/>
    <xf numFmtId="2" fontId="0" fillId="16" borderId="11" xfId="0" applyNumberFormat="1" applyFill="1" applyBorder="1"/>
    <xf numFmtId="0" fontId="0" fillId="16" borderId="13" xfId="0" applyFill="1" applyBorder="1"/>
    <xf numFmtId="2" fontId="2" fillId="16" borderId="11" xfId="0" applyNumberFormat="1" applyFont="1" applyFill="1" applyBorder="1"/>
    <xf numFmtId="0" fontId="7" fillId="16" borderId="11" xfId="0" applyFont="1" applyFill="1" applyBorder="1"/>
    <xf numFmtId="0" fontId="0" fillId="0" borderId="11" xfId="0" applyFill="1" applyBorder="1"/>
    <xf numFmtId="2" fontId="0" fillId="0" borderId="11" xfId="0" applyNumberFormat="1" applyFill="1" applyBorder="1"/>
    <xf numFmtId="0" fontId="0" fillId="0" borderId="7" xfId="0" applyFill="1" applyBorder="1"/>
    <xf numFmtId="0" fontId="7" fillId="0" borderId="11" xfId="0" applyFont="1" applyBorder="1"/>
    <xf numFmtId="0" fontId="8" fillId="0" borderId="0" xfId="0" applyFont="1"/>
    <xf numFmtId="0" fontId="8" fillId="0" borderId="11" xfId="0" applyFont="1" applyBorder="1"/>
    <xf numFmtId="0" fontId="8" fillId="16" borderId="11" xfId="0" applyFont="1" applyFill="1" applyBorder="1"/>
    <xf numFmtId="0" fontId="0" fillId="15" borderId="0" xfId="0" applyFill="1"/>
    <xf numFmtId="0" fontId="0" fillId="0" borderId="3" xfId="0" applyBorder="1"/>
    <xf numFmtId="49" fontId="0" fillId="0" borderId="15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6" xfId="0" applyNumberForma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7" xfId="0" applyNumberFormat="1" applyBorder="1"/>
    <xf numFmtId="0" fontId="0" fillId="0" borderId="10" xfId="0" applyBorder="1" applyAlignment="1">
      <alignment horizontal="center"/>
    </xf>
    <xf numFmtId="167" fontId="0" fillId="0" borderId="0" xfId="0" applyNumberFormat="1" applyAlignment="1">
      <alignment wrapText="1"/>
    </xf>
    <xf numFmtId="167" fontId="0" fillId="0" borderId="0" xfId="0" applyNumberFormat="1"/>
    <xf numFmtId="11" fontId="0" fillId="0" borderId="0" xfId="0" applyNumberFormat="1" applyAlignment="1">
      <alignment horizontal="right"/>
    </xf>
    <xf numFmtId="11" fontId="0" fillId="0" borderId="0" xfId="0" applyNumberFormat="1" applyFill="1" applyAlignment="1">
      <alignment horizontal="right"/>
    </xf>
    <xf numFmtId="0" fontId="2" fillId="0" borderId="0" xfId="0" applyFont="1"/>
    <xf numFmtId="49" fontId="0" fillId="0" borderId="0" xfId="0" applyNumberFormat="1"/>
    <xf numFmtId="0" fontId="12" fillId="0" borderId="0" xfId="0" applyFont="1"/>
    <xf numFmtId="49" fontId="12" fillId="0" borderId="0" xfId="0" applyNumberFormat="1" applyFont="1"/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11" fontId="14" fillId="0" borderId="0" xfId="0" applyNumberFormat="1" applyFont="1" applyAlignment="1">
      <alignment horizontal="right"/>
    </xf>
    <xf numFmtId="11" fontId="14" fillId="0" borderId="0" xfId="0" applyNumberFormat="1" applyFont="1"/>
    <xf numFmtId="0" fontId="15" fillId="0" borderId="0" xfId="0" applyFont="1"/>
    <xf numFmtId="11" fontId="15" fillId="0" borderId="0" xfId="0" applyNumberFormat="1" applyFont="1" applyAlignment="1">
      <alignment horizontal="right"/>
    </xf>
    <xf numFmtId="11" fontId="15" fillId="0" borderId="0" xfId="0" applyNumberFormat="1" applyFont="1"/>
    <xf numFmtId="0" fontId="0" fillId="0" borderId="0" xfId="0" applyFont="1"/>
    <xf numFmtId="11" fontId="0" fillId="0" borderId="0" xfId="0" applyNumberFormat="1" applyFont="1" applyAlignment="1">
      <alignment horizontal="right"/>
    </xf>
    <xf numFmtId="11" fontId="0" fillId="0" borderId="0" xfId="0" applyNumberFormat="1" applyFont="1"/>
    <xf numFmtId="0" fontId="5" fillId="0" borderId="0" xfId="0" applyFont="1"/>
    <xf numFmtId="0" fontId="16" fillId="0" borderId="0" xfId="0" applyFont="1"/>
    <xf numFmtId="0" fontId="2" fillId="0" borderId="6" xfId="0" applyFont="1" applyBorder="1"/>
    <xf numFmtId="0" fontId="1" fillId="0" borderId="6" xfId="0" applyFont="1" applyBorder="1"/>
    <xf numFmtId="11" fontId="1" fillId="0" borderId="0" xfId="0" applyNumberFormat="1" applyFont="1" applyAlignment="1">
      <alignment horizontal="right"/>
    </xf>
    <xf numFmtId="0" fontId="4" fillId="8" borderId="0" xfId="0" applyFont="1" applyFill="1" applyAlignment="1">
      <alignment horizontal="left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1" xfId="0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" fillId="0" borderId="0" xfId="0" applyFont="1" applyFill="1" applyAlignment="1">
      <alignment horizontal="left"/>
    </xf>
    <xf numFmtId="166" fontId="0" fillId="7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D1" workbookViewId="0">
      <selection activeCell="G33" sqref="G33"/>
    </sheetView>
  </sheetViews>
  <sheetFormatPr defaultRowHeight="15" x14ac:dyDescent="0.25"/>
  <cols>
    <col min="2" max="2" width="13.7109375" bestFit="1" customWidth="1"/>
    <col min="3" max="3" width="10.85546875" bestFit="1" customWidth="1"/>
    <col min="4" max="4" width="13.140625" bestFit="1" customWidth="1"/>
    <col min="5" max="5" width="13.7109375" bestFit="1" customWidth="1"/>
    <col min="6" max="6" width="13.7109375" customWidth="1"/>
    <col min="7" max="7" width="13.5703125" bestFit="1" customWidth="1"/>
    <col min="8" max="8" width="13.5703125" customWidth="1"/>
    <col min="9" max="9" width="15.85546875" bestFit="1" customWidth="1"/>
    <col min="10" max="10" width="13.42578125" bestFit="1" customWidth="1"/>
    <col min="11" max="11" width="14.28515625" bestFit="1" customWidth="1"/>
    <col min="12" max="12" width="14.28515625" customWidth="1"/>
    <col min="13" max="13" width="13.42578125" bestFit="1" customWidth="1"/>
    <col min="14" max="14" width="14" bestFit="1" customWidth="1"/>
    <col min="15" max="16" width="15.140625" bestFit="1" customWidth="1"/>
  </cols>
  <sheetData>
    <row r="1" spans="1:18" x14ac:dyDescent="0.25">
      <c r="A1" t="s">
        <v>2</v>
      </c>
      <c r="B1" t="s">
        <v>10</v>
      </c>
      <c r="C1" t="s">
        <v>0</v>
      </c>
      <c r="D1" t="s">
        <v>1</v>
      </c>
      <c r="E1" t="s">
        <v>3</v>
      </c>
      <c r="F1" t="s">
        <v>14</v>
      </c>
      <c r="G1" t="s">
        <v>7</v>
      </c>
      <c r="H1" t="s">
        <v>12</v>
      </c>
      <c r="I1" t="s">
        <v>11</v>
      </c>
      <c r="J1" t="s">
        <v>4</v>
      </c>
      <c r="K1" t="s">
        <v>8</v>
      </c>
      <c r="L1" t="s">
        <v>13</v>
      </c>
      <c r="Q1" t="s">
        <v>5</v>
      </c>
      <c r="R1" t="s">
        <v>6</v>
      </c>
    </row>
    <row r="5" spans="1:18" x14ac:dyDescent="0.25">
      <c r="E5" s="1" t="s">
        <v>15</v>
      </c>
      <c r="F5" s="2"/>
      <c r="G5" s="2"/>
      <c r="H5" s="2"/>
      <c r="I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2" zoomScaleNormal="100" zoomScalePageLayoutView="142" workbookViewId="0">
      <selection activeCell="G38" sqref="G38"/>
    </sheetView>
  </sheetViews>
  <sheetFormatPr defaultRowHeight="15" x14ac:dyDescent="0.25"/>
  <cols>
    <col min="2" max="2" width="12.42578125" customWidth="1"/>
    <col min="3" max="3" width="15.7109375" customWidth="1"/>
    <col min="4" max="4" width="4.85546875" customWidth="1"/>
    <col min="6" max="6" width="13.85546875" customWidth="1"/>
    <col min="7" max="7" width="15" customWidth="1"/>
    <col min="8" max="8" width="3.7109375" customWidth="1"/>
    <col min="9" max="10" width="9.140625" hidden="1" customWidth="1"/>
  </cols>
  <sheetData>
    <row r="1" spans="1:12" x14ac:dyDescent="0.25">
      <c r="A1" s="136" t="s">
        <v>132</v>
      </c>
      <c r="B1" s="136"/>
      <c r="C1" s="136"/>
    </row>
    <row r="3" spans="1:12" x14ac:dyDescent="0.25">
      <c r="A3" s="17" t="s">
        <v>129</v>
      </c>
      <c r="B3" s="18"/>
      <c r="C3" s="10"/>
      <c r="D3" s="11"/>
      <c r="E3" s="20" t="s">
        <v>130</v>
      </c>
      <c r="F3" s="9"/>
      <c r="G3" s="10"/>
      <c r="H3" s="11"/>
      <c r="I3" s="10"/>
      <c r="J3" s="10"/>
      <c r="K3" s="6"/>
      <c r="L3" s="6"/>
    </row>
    <row r="4" spans="1:12" x14ac:dyDescent="0.25">
      <c r="A4" s="12"/>
      <c r="B4" s="6" t="s">
        <v>119</v>
      </c>
      <c r="C4" s="6" t="s">
        <v>79</v>
      </c>
      <c r="D4" s="13"/>
      <c r="E4" s="12"/>
      <c r="F4" s="6" t="s">
        <v>119</v>
      </c>
      <c r="G4" s="6" t="s">
        <v>79</v>
      </c>
      <c r="H4" s="13"/>
      <c r="I4" s="6"/>
      <c r="J4" s="6"/>
      <c r="L4" s="6"/>
    </row>
    <row r="5" spans="1:12" x14ac:dyDescent="0.25">
      <c r="A5" s="12"/>
      <c r="B5" s="6" t="s">
        <v>80</v>
      </c>
      <c r="C5" s="6" t="s">
        <v>81</v>
      </c>
      <c r="D5" s="13"/>
      <c r="E5" s="12"/>
      <c r="F5" s="6" t="s">
        <v>80</v>
      </c>
      <c r="G5" s="6" t="s">
        <v>81</v>
      </c>
      <c r="H5" s="13"/>
      <c r="I5" s="6"/>
      <c r="J5" s="6"/>
      <c r="L5" s="6"/>
    </row>
    <row r="6" spans="1:12" x14ac:dyDescent="0.25">
      <c r="A6" s="12"/>
      <c r="B6" s="6" t="s">
        <v>89</v>
      </c>
      <c r="C6" s="6" t="s">
        <v>82</v>
      </c>
      <c r="D6" s="13"/>
      <c r="E6" s="12"/>
      <c r="F6" s="6" t="s">
        <v>89</v>
      </c>
      <c r="G6" s="6" t="s">
        <v>82</v>
      </c>
      <c r="H6" s="13"/>
      <c r="I6" s="6"/>
      <c r="J6" s="6"/>
      <c r="L6" s="6"/>
    </row>
    <row r="7" spans="1:12" x14ac:dyDescent="0.25">
      <c r="A7" s="12"/>
      <c r="B7" s="6" t="s">
        <v>83</v>
      </c>
      <c r="C7" s="6" t="s">
        <v>84</v>
      </c>
      <c r="D7" s="13"/>
      <c r="E7" s="12"/>
      <c r="F7" s="6" t="s">
        <v>120</v>
      </c>
      <c r="G7" s="6" t="s">
        <v>85</v>
      </c>
      <c r="H7" s="13"/>
      <c r="I7" s="6"/>
      <c r="J7" s="6"/>
      <c r="L7" s="6"/>
    </row>
    <row r="8" spans="1:12" x14ac:dyDescent="0.25">
      <c r="A8" s="12"/>
      <c r="B8" s="6" t="s">
        <v>120</v>
      </c>
      <c r="C8" s="6" t="s">
        <v>85</v>
      </c>
      <c r="D8" s="13"/>
      <c r="E8" s="12"/>
      <c r="F8" s="6"/>
      <c r="G8" s="6"/>
      <c r="H8" s="13"/>
      <c r="I8" s="6"/>
      <c r="J8" s="6"/>
      <c r="L8" s="6"/>
    </row>
    <row r="9" spans="1:12" ht="15.75" thickBot="1" x14ac:dyDescent="0.3">
      <c r="A9" s="12"/>
      <c r="B9" s="70" t="s">
        <v>215</v>
      </c>
      <c r="C9" s="70" t="s">
        <v>216</v>
      </c>
      <c r="D9" s="13"/>
      <c r="E9" s="12"/>
      <c r="F9" s="6"/>
      <c r="G9" s="6"/>
      <c r="H9" s="13"/>
      <c r="I9" s="7"/>
      <c r="J9" s="6"/>
      <c r="L9" s="6"/>
    </row>
    <row r="10" spans="1:12" x14ac:dyDescent="0.25">
      <c r="A10" s="12"/>
      <c r="B10" s="54"/>
      <c r="C10" s="54"/>
      <c r="D10" s="13"/>
      <c r="E10" s="68" t="s">
        <v>125</v>
      </c>
      <c r="F10" s="69"/>
      <c r="G10" s="69"/>
      <c r="H10" s="11"/>
      <c r="I10" s="6"/>
      <c r="J10" s="6"/>
      <c r="L10" s="6"/>
    </row>
    <row r="11" spans="1:12" x14ac:dyDescent="0.25">
      <c r="A11" s="12" t="s">
        <v>121</v>
      </c>
      <c r="B11" s="6"/>
      <c r="C11" s="6"/>
      <c r="D11" s="13"/>
      <c r="E11" s="12" t="s">
        <v>91</v>
      </c>
      <c r="F11" s="6"/>
      <c r="G11" s="6"/>
      <c r="H11" s="13"/>
      <c r="I11" s="6"/>
      <c r="J11" s="6"/>
      <c r="L11" s="6"/>
    </row>
    <row r="12" spans="1:12" ht="15.75" thickBot="1" x14ac:dyDescent="0.3">
      <c r="A12" s="12"/>
      <c r="B12" s="6"/>
      <c r="C12" s="6"/>
      <c r="D12" s="13"/>
      <c r="E12" s="12" t="s">
        <v>92</v>
      </c>
      <c r="F12" s="6"/>
      <c r="G12" s="6"/>
      <c r="H12" s="13"/>
      <c r="I12" s="6"/>
      <c r="J12" s="6"/>
      <c r="L12" s="6"/>
    </row>
    <row r="13" spans="1:12" x14ac:dyDescent="0.25">
      <c r="A13" s="64" t="s">
        <v>131</v>
      </c>
      <c r="B13" s="65"/>
      <c r="C13" s="66"/>
      <c r="D13" s="11"/>
      <c r="E13" s="12" t="s">
        <v>93</v>
      </c>
      <c r="F13" s="6"/>
      <c r="G13" s="6"/>
      <c r="H13" s="13"/>
      <c r="I13" s="5"/>
      <c r="J13" s="6"/>
      <c r="L13" s="6"/>
    </row>
    <row r="14" spans="1:12" x14ac:dyDescent="0.25">
      <c r="A14" s="12" t="s">
        <v>226</v>
      </c>
      <c r="B14" s="6"/>
      <c r="C14" s="6"/>
      <c r="D14" s="13"/>
      <c r="E14" s="12"/>
      <c r="F14" s="6" t="s">
        <v>80</v>
      </c>
      <c r="G14" s="6" t="s">
        <v>81</v>
      </c>
      <c r="H14" s="13"/>
      <c r="I14" s="6"/>
      <c r="J14" s="6"/>
      <c r="L14" s="6"/>
    </row>
    <row r="15" spans="1:12" x14ac:dyDescent="0.25">
      <c r="A15" s="12"/>
      <c r="B15" s="63" t="s">
        <v>217</v>
      </c>
      <c r="C15" s="63" t="s">
        <v>81</v>
      </c>
      <c r="D15" s="13"/>
      <c r="E15" s="12"/>
      <c r="F15" s="6" t="s">
        <v>89</v>
      </c>
      <c r="G15" s="6" t="s">
        <v>82</v>
      </c>
      <c r="H15" s="13"/>
      <c r="I15" s="6"/>
      <c r="J15" s="6"/>
      <c r="L15" s="6"/>
    </row>
    <row r="16" spans="1:12" x14ac:dyDescent="0.25">
      <c r="A16" s="12" t="s">
        <v>86</v>
      </c>
      <c r="B16" s="6"/>
      <c r="C16" s="6"/>
      <c r="D16" s="13"/>
      <c r="E16" s="12" t="s">
        <v>94</v>
      </c>
      <c r="F16" s="6"/>
      <c r="G16" s="6"/>
      <c r="H16" s="13"/>
      <c r="I16" s="6"/>
      <c r="J16" s="6"/>
      <c r="L16" s="6"/>
    </row>
    <row r="17" spans="1:14" x14ac:dyDescent="0.25">
      <c r="A17" s="12" t="s">
        <v>87</v>
      </c>
      <c r="B17" s="6"/>
      <c r="C17" s="6"/>
      <c r="D17" s="13"/>
      <c r="E17" s="19" t="s">
        <v>95</v>
      </c>
      <c r="F17" s="6"/>
      <c r="G17" s="6"/>
      <c r="H17" s="13"/>
      <c r="I17" s="6"/>
      <c r="J17" s="6"/>
      <c r="L17" s="6"/>
    </row>
    <row r="18" spans="1:14" x14ac:dyDescent="0.25">
      <c r="A18" s="12" t="s">
        <v>128</v>
      </c>
      <c r="B18" s="6"/>
      <c r="C18" s="6"/>
      <c r="D18" s="13"/>
      <c r="E18" s="12"/>
      <c r="F18" s="6" t="s">
        <v>126</v>
      </c>
      <c r="G18" s="6" t="s">
        <v>84</v>
      </c>
      <c r="H18" s="13"/>
      <c r="I18" s="6"/>
      <c r="J18" s="6"/>
      <c r="L18" s="6"/>
    </row>
    <row r="19" spans="1:14" x14ac:dyDescent="0.25">
      <c r="A19" s="12"/>
      <c r="B19" s="6" t="s">
        <v>124</v>
      </c>
      <c r="C19" s="6" t="s">
        <v>88</v>
      </c>
      <c r="D19" s="13"/>
      <c r="E19" s="12" t="s">
        <v>122</v>
      </c>
      <c r="F19" s="6"/>
      <c r="G19" s="6"/>
      <c r="H19" s="13"/>
      <c r="I19" s="6"/>
      <c r="J19" s="6"/>
      <c r="L19" s="6"/>
      <c r="M19" s="6"/>
      <c r="N19" s="6"/>
    </row>
    <row r="20" spans="1:14" x14ac:dyDescent="0.25">
      <c r="A20" s="12"/>
      <c r="B20" s="6" t="s">
        <v>123</v>
      </c>
      <c r="C20" s="6" t="s">
        <v>90</v>
      </c>
      <c r="D20" s="13"/>
      <c r="E20" s="12"/>
      <c r="F20" s="6" t="s">
        <v>127</v>
      </c>
      <c r="G20" s="6" t="s">
        <v>88</v>
      </c>
      <c r="H20" s="13"/>
      <c r="I20" s="6"/>
      <c r="J20" s="6"/>
      <c r="L20" s="6"/>
      <c r="M20" s="6"/>
      <c r="N20" s="6"/>
    </row>
    <row r="21" spans="1:14" x14ac:dyDescent="0.25">
      <c r="A21" s="12"/>
      <c r="B21" s="63" t="s">
        <v>217</v>
      </c>
      <c r="C21" s="63" t="s">
        <v>81</v>
      </c>
      <c r="D21" s="13"/>
      <c r="E21" s="12"/>
      <c r="F21" s="8" t="s">
        <v>89</v>
      </c>
      <c r="G21" s="6" t="s">
        <v>82</v>
      </c>
      <c r="H21" s="13"/>
      <c r="I21" s="6"/>
      <c r="J21" s="6"/>
      <c r="L21" s="6"/>
      <c r="M21" s="6"/>
      <c r="N21" s="6"/>
    </row>
    <row r="22" spans="1:14" x14ac:dyDescent="0.25">
      <c r="A22" s="14"/>
      <c r="B22" s="67" t="s">
        <v>330</v>
      </c>
      <c r="C22" s="67" t="s">
        <v>225</v>
      </c>
      <c r="D22" s="16"/>
      <c r="E22" s="12"/>
      <c r="F22" s="8" t="s">
        <v>123</v>
      </c>
      <c r="G22" s="8" t="s">
        <v>90</v>
      </c>
      <c r="H22" s="13"/>
      <c r="I22" s="6" t="s">
        <v>84</v>
      </c>
      <c r="J22" s="6"/>
      <c r="L22" s="6"/>
      <c r="M22" s="6"/>
      <c r="N22" s="6"/>
    </row>
    <row r="23" spans="1:14" x14ac:dyDescent="0.25">
      <c r="A23" s="6"/>
      <c r="B23" s="6"/>
      <c r="C23" s="6"/>
      <c r="D23" s="6"/>
      <c r="E23" s="14"/>
      <c r="F23" s="15"/>
      <c r="G23" s="15"/>
      <c r="H23" s="16"/>
      <c r="I23" s="6"/>
      <c r="J23" s="6"/>
      <c r="L23" s="6"/>
    </row>
    <row r="24" spans="1:14" x14ac:dyDescent="0.25">
      <c r="A24" s="63" t="s">
        <v>329</v>
      </c>
      <c r="B24" s="63"/>
      <c r="C24" s="63"/>
      <c r="D24" s="6"/>
      <c r="I24" s="6"/>
      <c r="J24" s="6"/>
      <c r="L24" s="6"/>
    </row>
    <row r="25" spans="1:14" x14ac:dyDescent="0.25">
      <c r="L25" s="6"/>
    </row>
    <row r="26" spans="1:14" x14ac:dyDescent="0.25">
      <c r="I26" s="6"/>
      <c r="J26" s="6"/>
      <c r="L26" s="6"/>
    </row>
    <row r="27" spans="1:14" x14ac:dyDescent="0.25">
      <c r="E27" s="6"/>
      <c r="F27" s="6"/>
      <c r="G27" s="6"/>
      <c r="H27" s="6"/>
      <c r="I27" s="6"/>
      <c r="J27" s="6"/>
      <c r="L27" s="6"/>
    </row>
    <row r="28" spans="1:14" x14ac:dyDescent="0.25">
      <c r="I28" s="6"/>
      <c r="J28" s="6"/>
      <c r="L28" s="6"/>
    </row>
    <row r="29" spans="1:14" x14ac:dyDescent="0.25">
      <c r="I29" s="6"/>
      <c r="J29" s="6"/>
      <c r="L29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3"/>
  <sheetViews>
    <sheetView topLeftCell="A7" zoomScale="59" zoomScaleNormal="59" workbookViewId="0">
      <pane xSplit="1" topLeftCell="AF1" activePane="topRight" state="frozen"/>
      <selection pane="topRight" activeCell="R61" sqref="R61"/>
    </sheetView>
  </sheetViews>
  <sheetFormatPr defaultRowHeight="15" x14ac:dyDescent="0.25"/>
  <cols>
    <col min="1" max="1" width="23.42578125" style="22" bestFit="1" customWidth="1"/>
    <col min="2" max="2" width="20.42578125" style="22" bestFit="1" customWidth="1"/>
    <col min="3" max="3" width="20.28515625" style="22" bestFit="1" customWidth="1"/>
    <col min="4" max="4" width="20.42578125" style="22" bestFit="1" customWidth="1"/>
    <col min="5" max="5" width="23.5703125" style="22" bestFit="1" customWidth="1"/>
    <col min="6" max="6" width="19.7109375" style="22" bestFit="1" customWidth="1"/>
    <col min="7" max="7" width="24.5703125" style="22" bestFit="1" customWidth="1"/>
    <col min="8" max="8" width="22.85546875" style="22" bestFit="1" customWidth="1"/>
    <col min="9" max="9" width="24.140625" style="22" bestFit="1" customWidth="1"/>
    <col min="10" max="10" width="17.140625" style="22" bestFit="1" customWidth="1"/>
    <col min="11" max="11" width="15.85546875" style="22" customWidth="1"/>
    <col min="12" max="12" width="19.5703125" style="22" bestFit="1" customWidth="1"/>
    <col min="13" max="13" width="21.7109375" style="22" bestFit="1" customWidth="1"/>
    <col min="14" max="14" width="22.42578125" style="22" bestFit="1" customWidth="1"/>
    <col min="15" max="15" width="24.85546875" style="22" bestFit="1" customWidth="1"/>
    <col min="16" max="16" width="27.7109375" style="22" bestFit="1" customWidth="1"/>
    <col min="17" max="17" width="20.7109375" style="22" bestFit="1" customWidth="1"/>
    <col min="18" max="18" width="22.140625" style="22" bestFit="1" customWidth="1"/>
    <col min="19" max="19" width="29.85546875" style="22" bestFit="1" customWidth="1"/>
    <col min="20" max="20" width="27" style="22" bestFit="1" customWidth="1"/>
    <col min="21" max="21" width="32.5703125" style="22" bestFit="1" customWidth="1"/>
    <col min="22" max="22" width="22.7109375" style="22" bestFit="1" customWidth="1"/>
    <col min="23" max="23" width="29.7109375" style="22" bestFit="1" customWidth="1"/>
    <col min="24" max="24" width="30.42578125" style="22" bestFit="1" customWidth="1"/>
    <col min="25" max="25" width="24.85546875" style="22" bestFit="1" customWidth="1"/>
    <col min="26" max="26" width="32.140625" style="22" bestFit="1" customWidth="1"/>
    <col min="27" max="27" width="27.7109375" style="22" bestFit="1" customWidth="1"/>
    <col min="28" max="28" width="26.7109375" style="22" customWidth="1"/>
    <col min="29" max="29" width="24.28515625" style="22" customWidth="1"/>
    <col min="30" max="30" width="30.85546875" style="22" customWidth="1"/>
    <col min="31" max="31" width="36.28515625" style="22" bestFit="1" customWidth="1"/>
    <col min="32" max="32" width="14.140625" style="22" bestFit="1" customWidth="1"/>
    <col min="33" max="33" width="14.7109375" style="22" customWidth="1"/>
    <col min="34" max="34" width="16.5703125" style="22" customWidth="1"/>
    <col min="35" max="35" width="24.5703125" style="22" bestFit="1" customWidth="1"/>
    <col min="36" max="36" width="21" style="22" bestFit="1" customWidth="1"/>
    <col min="37" max="37" width="26" style="22" bestFit="1" customWidth="1"/>
    <col min="38" max="38" width="24.28515625" style="22" bestFit="1" customWidth="1"/>
    <col min="39" max="39" width="24.140625" style="22" bestFit="1" customWidth="1"/>
    <col min="40" max="40" width="24.140625" style="22" customWidth="1"/>
    <col min="41" max="41" width="26" style="22" bestFit="1" customWidth="1"/>
    <col min="42" max="42" width="32.140625" style="22" bestFit="1" customWidth="1"/>
    <col min="43" max="43" width="29.42578125" style="22" bestFit="1" customWidth="1"/>
    <col min="44" max="44" width="27.7109375" style="22" bestFit="1" customWidth="1"/>
    <col min="45" max="45" width="25.28515625" style="22" bestFit="1" customWidth="1"/>
    <col min="46" max="46" width="28.28515625" style="22" bestFit="1" customWidth="1"/>
    <col min="47" max="47" width="21.140625" style="22" bestFit="1" customWidth="1"/>
    <col min="48" max="48" width="23.42578125" style="22" bestFit="1" customWidth="1"/>
    <col min="49" max="49" width="30.42578125" style="22" bestFit="1" customWidth="1"/>
    <col min="50" max="50" width="27.5703125" style="22" bestFit="1" customWidth="1"/>
    <col min="51" max="51" width="33.140625" style="22" bestFit="1" customWidth="1"/>
    <col min="52" max="52" width="23.140625" style="22" bestFit="1" customWidth="1"/>
    <col min="53" max="53" width="30.140625" style="22" bestFit="1" customWidth="1"/>
    <col min="54" max="54" width="37.42578125" style="22" bestFit="1" customWidth="1"/>
    <col min="55" max="55" width="31.85546875" style="22" bestFit="1" customWidth="1"/>
    <col min="56" max="56" width="38.85546875" style="22" bestFit="1" customWidth="1"/>
    <col min="57" max="57" width="34.5703125" style="22" bestFit="1" customWidth="1"/>
    <col min="58" max="58" width="27.28515625" style="22" bestFit="1" customWidth="1"/>
    <col min="59" max="59" width="24.85546875" style="22" bestFit="1" customWidth="1"/>
    <col min="60" max="60" width="32.140625" style="22" bestFit="1" customWidth="1"/>
    <col min="61" max="61" width="32.5703125" style="22" bestFit="1" customWidth="1"/>
    <col min="62" max="62" width="17.85546875" style="22" bestFit="1" customWidth="1"/>
    <col min="63" max="63" width="19.7109375" style="22" customWidth="1"/>
    <col min="64" max="64" width="18.7109375" style="22" customWidth="1"/>
    <col min="65" max="65" width="17.85546875" style="22" customWidth="1"/>
    <col min="66" max="66" width="23.5703125" style="22" bestFit="1" customWidth="1"/>
    <col min="67" max="67" width="26" style="22" bestFit="1" customWidth="1"/>
    <col min="68" max="68" width="32.140625" style="22" bestFit="1" customWidth="1"/>
    <col min="69" max="69" width="29.42578125" style="22" bestFit="1" customWidth="1"/>
    <col min="70" max="70" width="34.28515625" style="22" bestFit="1" customWidth="1"/>
    <col min="71" max="80" width="34.28515625" style="22" customWidth="1"/>
    <col min="81" max="81" width="20.42578125" style="22" bestFit="1" customWidth="1"/>
    <col min="82" max="82" width="26.5703125" style="22" bestFit="1" customWidth="1"/>
    <col min="83" max="83" width="31.5703125" style="22" bestFit="1" customWidth="1"/>
    <col min="84" max="84" width="31.140625" style="22" bestFit="1" customWidth="1"/>
    <col min="85" max="85" width="26.7109375" style="22" bestFit="1" customWidth="1"/>
    <col min="86" max="86" width="32.5703125" style="22" bestFit="1" customWidth="1"/>
    <col min="87" max="87" width="29" style="22" bestFit="1" customWidth="1"/>
    <col min="88" max="88" width="29.42578125" style="22" bestFit="1" customWidth="1"/>
    <col min="89" max="89" width="28" style="22" customWidth="1"/>
    <col min="90" max="90" width="32.140625" style="22" bestFit="1" customWidth="1"/>
    <col min="91" max="91" width="34.5703125" style="22" bestFit="1" customWidth="1"/>
    <col min="92" max="93" width="27.5703125" style="22" customWidth="1"/>
    <col min="94" max="94" width="25.28515625" style="22" bestFit="1" customWidth="1"/>
    <col min="95" max="95" width="29.85546875" style="22" bestFit="1" customWidth="1"/>
    <col min="96" max="96" width="29.85546875" style="22" customWidth="1"/>
    <col min="97" max="97" width="32.140625" style="22" bestFit="1" customWidth="1"/>
    <col min="98" max="98" width="33.28515625" style="22" bestFit="1" customWidth="1"/>
    <col min="99" max="99" width="30.7109375" style="22" bestFit="1" customWidth="1"/>
    <col min="100" max="100" width="35.42578125" style="22" bestFit="1" customWidth="1"/>
    <col min="101" max="16384" width="9.140625" style="22"/>
  </cols>
  <sheetData>
    <row r="1" spans="1:100" ht="32.25" customHeight="1" x14ac:dyDescent="0.25">
      <c r="A1" s="22" t="s">
        <v>36</v>
      </c>
      <c r="E1" s="23" t="s">
        <v>34</v>
      </c>
      <c r="F1" s="23"/>
      <c r="G1" s="24" t="s">
        <v>270</v>
      </c>
      <c r="H1" s="24"/>
      <c r="I1" s="25" t="s">
        <v>35</v>
      </c>
      <c r="J1" s="25"/>
      <c r="K1" s="26" t="s">
        <v>271</v>
      </c>
      <c r="L1" s="26"/>
      <c r="O1" s="27"/>
      <c r="P1" s="27"/>
    </row>
    <row r="3" spans="1:100" ht="36" customHeight="1" x14ac:dyDescent="0.25">
      <c r="A3" s="28" t="s">
        <v>2</v>
      </c>
      <c r="B3" s="28" t="s">
        <v>163</v>
      </c>
      <c r="C3" s="28" t="s">
        <v>37</v>
      </c>
      <c r="D3" s="28" t="s">
        <v>164</v>
      </c>
      <c r="E3" s="28" t="s">
        <v>0</v>
      </c>
      <c r="F3" s="28" t="s">
        <v>1</v>
      </c>
      <c r="G3" s="28" t="s">
        <v>152</v>
      </c>
      <c r="H3" s="28" t="s">
        <v>14</v>
      </c>
      <c r="I3" s="28" t="s">
        <v>7</v>
      </c>
      <c r="J3" s="28" t="s">
        <v>12</v>
      </c>
      <c r="K3" s="28" t="s">
        <v>111</v>
      </c>
      <c r="L3" s="28" t="s">
        <v>4</v>
      </c>
      <c r="M3" s="28" t="s">
        <v>8</v>
      </c>
      <c r="N3" s="28" t="s">
        <v>13</v>
      </c>
      <c r="O3" s="23" t="s">
        <v>39</v>
      </c>
      <c r="P3" s="23" t="s">
        <v>26</v>
      </c>
      <c r="Q3" s="23" t="s">
        <v>22</v>
      </c>
      <c r="R3" s="23" t="s">
        <v>23</v>
      </c>
      <c r="S3" s="23" t="s">
        <v>46</v>
      </c>
      <c r="T3" s="23" t="s">
        <v>47</v>
      </c>
      <c r="U3" s="23" t="s">
        <v>48</v>
      </c>
      <c r="V3" s="23" t="s">
        <v>24</v>
      </c>
      <c r="W3" s="23" t="s">
        <v>49</v>
      </c>
      <c r="X3" s="23" t="s">
        <v>50</v>
      </c>
      <c r="Y3" s="23" t="s">
        <v>51</v>
      </c>
      <c r="Z3" s="23" t="s">
        <v>52</v>
      </c>
      <c r="AA3" s="23" t="s">
        <v>53</v>
      </c>
      <c r="AB3" s="23" t="s">
        <v>54</v>
      </c>
      <c r="AC3" s="23" t="s">
        <v>55</v>
      </c>
      <c r="AD3" s="23" t="s">
        <v>57</v>
      </c>
      <c r="AE3" s="23" t="s">
        <v>56</v>
      </c>
      <c r="AF3" s="29" t="s">
        <v>41</v>
      </c>
      <c r="AG3" s="29" t="s">
        <v>333</v>
      </c>
      <c r="AH3" s="29" t="s">
        <v>334</v>
      </c>
      <c r="AI3" s="29" t="s">
        <v>156</v>
      </c>
      <c r="AJ3" s="29" t="s">
        <v>58</v>
      </c>
      <c r="AK3" s="29" t="s">
        <v>78</v>
      </c>
      <c r="AL3" s="29" t="s">
        <v>153</v>
      </c>
      <c r="AM3" s="29" t="s">
        <v>349</v>
      </c>
      <c r="AN3" s="29" t="s">
        <v>350</v>
      </c>
      <c r="AO3" s="29" t="s">
        <v>59</v>
      </c>
      <c r="AP3" s="29" t="s">
        <v>77</v>
      </c>
      <c r="AQ3" s="29" t="s">
        <v>155</v>
      </c>
      <c r="AR3" s="29" t="s">
        <v>154</v>
      </c>
      <c r="AS3" s="25" t="s">
        <v>17</v>
      </c>
      <c r="AT3" s="25" t="s">
        <v>19</v>
      </c>
      <c r="AU3" s="25" t="s">
        <v>21</v>
      </c>
      <c r="AV3" s="25" t="s">
        <v>18</v>
      </c>
      <c r="AW3" s="25" t="s">
        <v>42</v>
      </c>
      <c r="AX3" s="25" t="s">
        <v>43</v>
      </c>
      <c r="AY3" s="25" t="s">
        <v>44</v>
      </c>
      <c r="AZ3" s="25" t="s">
        <v>20</v>
      </c>
      <c r="BA3" s="25" t="s">
        <v>60</v>
      </c>
      <c r="BB3" s="25" t="s">
        <v>109</v>
      </c>
      <c r="BC3" s="25" t="s">
        <v>108</v>
      </c>
      <c r="BD3" s="25" t="s">
        <v>107</v>
      </c>
      <c r="BE3" s="25" t="s">
        <v>106</v>
      </c>
      <c r="BF3" s="25" t="s">
        <v>61</v>
      </c>
      <c r="BG3" s="25" t="s">
        <v>62</v>
      </c>
      <c r="BH3" s="25" t="s">
        <v>245</v>
      </c>
      <c r="BI3" s="25" t="s">
        <v>63</v>
      </c>
      <c r="BJ3" s="30" t="s">
        <v>64</v>
      </c>
      <c r="BK3" s="30" t="s">
        <v>268</v>
      </c>
      <c r="BL3" s="30" t="s">
        <v>331</v>
      </c>
      <c r="BM3" s="30" t="s">
        <v>332</v>
      </c>
      <c r="BN3" s="30" t="s">
        <v>65</v>
      </c>
      <c r="BO3" s="30" t="s">
        <v>264</v>
      </c>
      <c r="BP3" s="30" t="s">
        <v>265</v>
      </c>
      <c r="BQ3" s="30" t="s">
        <v>266</v>
      </c>
      <c r="BR3" s="30" t="s">
        <v>267</v>
      </c>
      <c r="BS3" s="30" t="s">
        <v>335</v>
      </c>
      <c r="BT3" s="30" t="s">
        <v>344</v>
      </c>
      <c r="BU3" s="31" t="s">
        <v>336</v>
      </c>
      <c r="BV3" s="31" t="s">
        <v>337</v>
      </c>
      <c r="BW3" s="31" t="s">
        <v>338</v>
      </c>
      <c r="BX3" s="31" t="s">
        <v>343</v>
      </c>
      <c r="BY3" s="30" t="s">
        <v>342</v>
      </c>
      <c r="BZ3" s="30" t="s">
        <v>341</v>
      </c>
      <c r="CA3" s="30" t="s">
        <v>340</v>
      </c>
      <c r="CB3" s="30" t="s">
        <v>339</v>
      </c>
      <c r="CC3" s="30" t="s">
        <v>66</v>
      </c>
      <c r="CD3" s="30" t="s">
        <v>110</v>
      </c>
      <c r="CE3" s="30" t="s">
        <v>71</v>
      </c>
      <c r="CF3" s="31" t="s">
        <v>148</v>
      </c>
      <c r="CG3" s="31" t="s">
        <v>149</v>
      </c>
      <c r="CH3" s="31" t="s">
        <v>150</v>
      </c>
      <c r="CI3" s="31" t="s">
        <v>151</v>
      </c>
      <c r="CJ3" s="30" t="s">
        <v>72</v>
      </c>
      <c r="CK3" s="30" t="s">
        <v>30</v>
      </c>
      <c r="CL3" s="30" t="s">
        <v>96</v>
      </c>
      <c r="CM3" s="30" t="s">
        <v>97</v>
      </c>
      <c r="CN3" s="30" t="s">
        <v>67</v>
      </c>
      <c r="CO3" s="30" t="s">
        <v>68</v>
      </c>
      <c r="CP3" s="30" t="s">
        <v>69</v>
      </c>
      <c r="CQ3" s="30" t="s">
        <v>70</v>
      </c>
      <c r="CR3" s="30" t="s">
        <v>347</v>
      </c>
      <c r="CS3" s="30" t="s">
        <v>162</v>
      </c>
      <c r="CT3" s="30" t="s">
        <v>73</v>
      </c>
      <c r="CU3" s="30" t="s">
        <v>74</v>
      </c>
      <c r="CV3" s="30" t="s">
        <v>75</v>
      </c>
    </row>
    <row r="4" spans="1:100" ht="23.25" customHeight="1" x14ac:dyDescent="0.25">
      <c r="A4" s="71" t="s">
        <v>345</v>
      </c>
      <c r="B4" s="22" t="s">
        <v>224</v>
      </c>
      <c r="C4" s="22" t="s">
        <v>224</v>
      </c>
      <c r="D4" s="22" t="s">
        <v>224</v>
      </c>
      <c r="E4" s="22" t="s">
        <v>224</v>
      </c>
      <c r="F4" s="22" t="s">
        <v>224</v>
      </c>
      <c r="G4" s="22" t="s">
        <v>224</v>
      </c>
      <c r="H4" s="22" t="s">
        <v>224</v>
      </c>
      <c r="I4" s="22" t="s">
        <v>224</v>
      </c>
      <c r="J4" s="22" t="s">
        <v>224</v>
      </c>
      <c r="K4" s="22" t="s">
        <v>224</v>
      </c>
      <c r="L4" s="22" t="s">
        <v>224</v>
      </c>
      <c r="M4" s="22" t="s">
        <v>224</v>
      </c>
      <c r="N4" s="22" t="s">
        <v>224</v>
      </c>
      <c r="O4" s="22" t="s">
        <v>224</v>
      </c>
      <c r="P4" s="22" t="s">
        <v>224</v>
      </c>
      <c r="Q4" s="22" t="s">
        <v>224</v>
      </c>
      <c r="R4" s="22" t="s">
        <v>224</v>
      </c>
      <c r="S4" s="22" t="s">
        <v>224</v>
      </c>
      <c r="T4" s="22" t="s">
        <v>224</v>
      </c>
      <c r="U4" s="22" t="s">
        <v>224</v>
      </c>
      <c r="V4" s="22" t="s">
        <v>224</v>
      </c>
      <c r="W4" s="22" t="s">
        <v>224</v>
      </c>
      <c r="X4" s="22" t="s">
        <v>224</v>
      </c>
      <c r="Y4" s="22" t="s">
        <v>224</v>
      </c>
      <c r="Z4" s="22" t="s">
        <v>224</v>
      </c>
      <c r="AA4" s="22" t="s">
        <v>224</v>
      </c>
      <c r="AB4" s="22" t="s">
        <v>224</v>
      </c>
      <c r="AC4" s="22" t="s">
        <v>224</v>
      </c>
      <c r="AD4" s="22" t="s">
        <v>224</v>
      </c>
      <c r="AE4" s="22" t="s">
        <v>224</v>
      </c>
      <c r="AF4" s="22" t="s">
        <v>224</v>
      </c>
      <c r="AG4" s="22" t="s">
        <v>224</v>
      </c>
      <c r="AH4" s="22" t="s">
        <v>224</v>
      </c>
      <c r="AI4" s="22" t="s">
        <v>224</v>
      </c>
      <c r="AJ4" s="22" t="s">
        <v>224</v>
      </c>
      <c r="AK4" s="22" t="s">
        <v>224</v>
      </c>
      <c r="AL4" s="22" t="s">
        <v>224</v>
      </c>
      <c r="AM4" s="22" t="s">
        <v>224</v>
      </c>
      <c r="AO4" s="22" t="s">
        <v>224</v>
      </c>
      <c r="AP4" s="22" t="s">
        <v>224</v>
      </c>
      <c r="AQ4" s="22" t="s">
        <v>224</v>
      </c>
      <c r="AR4" s="22" t="s">
        <v>224</v>
      </c>
      <c r="AS4" s="22" t="s">
        <v>224</v>
      </c>
      <c r="AT4" s="22" t="s">
        <v>224</v>
      </c>
      <c r="AU4" s="22" t="s">
        <v>224</v>
      </c>
      <c r="AV4" s="22" t="s">
        <v>224</v>
      </c>
      <c r="AW4" s="22" t="s">
        <v>224</v>
      </c>
      <c r="AX4" s="22" t="s">
        <v>224</v>
      </c>
      <c r="AY4" s="22" t="s">
        <v>224</v>
      </c>
      <c r="AZ4" s="22" t="s">
        <v>224</v>
      </c>
      <c r="BA4" s="22" t="s">
        <v>224</v>
      </c>
      <c r="BB4" s="22" t="s">
        <v>224</v>
      </c>
      <c r="BC4" s="22" t="s">
        <v>224</v>
      </c>
      <c r="BD4" s="22" t="s">
        <v>224</v>
      </c>
      <c r="BE4" s="22" t="s">
        <v>224</v>
      </c>
      <c r="BF4" s="22" t="s">
        <v>224</v>
      </c>
      <c r="BG4" s="22" t="s">
        <v>224</v>
      </c>
      <c r="BH4" s="22" t="s">
        <v>224</v>
      </c>
      <c r="BI4" s="22" t="s">
        <v>224</v>
      </c>
      <c r="BJ4" s="22" t="s">
        <v>224</v>
      </c>
      <c r="BK4" s="22" t="s">
        <v>224</v>
      </c>
      <c r="BL4" s="22" t="s">
        <v>224</v>
      </c>
      <c r="BM4" s="22" t="s">
        <v>224</v>
      </c>
      <c r="BN4" s="22" t="s">
        <v>224</v>
      </c>
      <c r="BO4" s="22" t="s">
        <v>224</v>
      </c>
      <c r="BP4" s="22" t="s">
        <v>224</v>
      </c>
      <c r="BQ4" s="22" t="s">
        <v>224</v>
      </c>
      <c r="BR4" s="22" t="s">
        <v>224</v>
      </c>
      <c r="BS4" s="22" t="s">
        <v>224</v>
      </c>
      <c r="BT4" s="22" t="s">
        <v>224</v>
      </c>
      <c r="BU4" s="22" t="s">
        <v>224</v>
      </c>
      <c r="BV4" s="22" t="s">
        <v>224</v>
      </c>
      <c r="BW4" s="22" t="s">
        <v>224</v>
      </c>
      <c r="BX4" s="22" t="s">
        <v>224</v>
      </c>
      <c r="BY4" s="22" t="s">
        <v>224</v>
      </c>
      <c r="BZ4" s="22" t="s">
        <v>224</v>
      </c>
      <c r="CA4" s="22" t="s">
        <v>224</v>
      </c>
      <c r="CB4" s="22" t="s">
        <v>224</v>
      </c>
      <c r="CC4" s="22" t="s">
        <v>224</v>
      </c>
      <c r="CD4" s="22" t="s">
        <v>224</v>
      </c>
      <c r="CE4" s="22" t="s">
        <v>224</v>
      </c>
      <c r="CF4" s="22" t="s">
        <v>224</v>
      </c>
      <c r="CG4" s="22" t="s">
        <v>224</v>
      </c>
      <c r="CH4" s="22" t="s">
        <v>224</v>
      </c>
      <c r="CI4" s="22" t="s">
        <v>224</v>
      </c>
      <c r="CJ4" s="22" t="s">
        <v>224</v>
      </c>
      <c r="CK4" s="22" t="s">
        <v>224</v>
      </c>
      <c r="CL4" s="22" t="s">
        <v>224</v>
      </c>
      <c r="CM4" s="22" t="s">
        <v>224</v>
      </c>
      <c r="CN4" s="22" t="s">
        <v>224</v>
      </c>
      <c r="CO4" s="22" t="s">
        <v>224</v>
      </c>
      <c r="CP4" s="22" t="s">
        <v>224</v>
      </c>
      <c r="CQ4" s="22" t="s">
        <v>224</v>
      </c>
      <c r="CR4" s="22" t="s">
        <v>224</v>
      </c>
      <c r="CS4" s="22" t="s">
        <v>224</v>
      </c>
      <c r="CT4" s="22" t="s">
        <v>224</v>
      </c>
      <c r="CU4" s="22" t="s">
        <v>224</v>
      </c>
      <c r="CV4" s="22" t="s">
        <v>224</v>
      </c>
    </row>
    <row r="5" spans="1:100" x14ac:dyDescent="0.25">
      <c r="A5" s="22" t="s">
        <v>99</v>
      </c>
      <c r="B5" s="43">
        <v>42086</v>
      </c>
      <c r="C5" s="22">
        <v>1</v>
      </c>
      <c r="D5" s="22" t="s">
        <v>133</v>
      </c>
      <c r="E5" s="22" t="s">
        <v>168</v>
      </c>
      <c r="F5" s="22" t="s">
        <v>181</v>
      </c>
      <c r="G5" s="50">
        <v>42086</v>
      </c>
      <c r="H5" s="35" t="s">
        <v>157</v>
      </c>
      <c r="I5" s="35"/>
      <c r="J5" s="22" t="s">
        <v>45</v>
      </c>
      <c r="K5" s="22" t="s">
        <v>25</v>
      </c>
      <c r="L5" s="50">
        <v>42087</v>
      </c>
      <c r="M5" s="50">
        <v>42087</v>
      </c>
      <c r="N5" s="22" t="s">
        <v>38</v>
      </c>
      <c r="O5" s="27">
        <v>10</v>
      </c>
      <c r="P5" s="27">
        <v>100</v>
      </c>
      <c r="Q5" s="27">
        <v>100</v>
      </c>
      <c r="R5" s="27">
        <v>10</v>
      </c>
      <c r="S5" s="27" t="s">
        <v>76</v>
      </c>
      <c r="T5" s="22" t="s">
        <v>32</v>
      </c>
      <c r="U5" s="50">
        <v>42090</v>
      </c>
      <c r="V5" s="22">
        <v>20</v>
      </c>
      <c r="W5" s="22" t="s">
        <v>269</v>
      </c>
      <c r="X5" s="22" t="s">
        <v>40</v>
      </c>
      <c r="Y5" s="50">
        <v>42096</v>
      </c>
      <c r="Z5" s="22" t="s">
        <v>105</v>
      </c>
      <c r="AA5" s="22" t="s">
        <v>146</v>
      </c>
      <c r="AB5" s="22" t="s">
        <v>31</v>
      </c>
      <c r="AC5" s="50">
        <v>42100</v>
      </c>
      <c r="AD5" s="32" t="s">
        <v>33</v>
      </c>
      <c r="AE5" s="22" t="s">
        <v>32</v>
      </c>
      <c r="AF5" s="51">
        <v>42088</v>
      </c>
      <c r="AG5" s="37" t="s">
        <v>158</v>
      </c>
      <c r="AH5" s="37"/>
      <c r="AI5" s="27">
        <v>0.22</v>
      </c>
      <c r="AJ5" s="27">
        <v>50</v>
      </c>
      <c r="AK5" s="27" t="s">
        <v>146</v>
      </c>
      <c r="AL5" s="33" t="s">
        <v>346</v>
      </c>
      <c r="AM5" s="144">
        <v>42297</v>
      </c>
      <c r="AN5" s="33" t="s">
        <v>348</v>
      </c>
      <c r="AO5" s="33">
        <v>2</v>
      </c>
      <c r="AP5" s="33" t="s">
        <v>146</v>
      </c>
      <c r="AQ5" s="33"/>
      <c r="AR5" s="33"/>
      <c r="AS5" s="33">
        <v>10</v>
      </c>
      <c r="AT5" s="33">
        <v>0</v>
      </c>
      <c r="AU5" s="33">
        <v>100</v>
      </c>
      <c r="AV5" s="27">
        <v>10</v>
      </c>
      <c r="AW5" s="27" t="s">
        <v>76</v>
      </c>
      <c r="AX5" s="22" t="s">
        <v>32</v>
      </c>
      <c r="AY5" s="50">
        <v>42090</v>
      </c>
      <c r="AZ5" s="22">
        <v>20</v>
      </c>
      <c r="BA5" s="22" t="s">
        <v>269</v>
      </c>
      <c r="BB5" s="22" t="s">
        <v>40</v>
      </c>
      <c r="BC5" s="50">
        <v>42096</v>
      </c>
      <c r="BD5" s="22" t="s">
        <v>105</v>
      </c>
      <c r="BE5" s="22" t="s">
        <v>146</v>
      </c>
      <c r="BF5" s="22" t="s">
        <v>31</v>
      </c>
      <c r="BG5" s="50">
        <v>42100</v>
      </c>
      <c r="BH5" s="32" t="s">
        <v>33</v>
      </c>
      <c r="BI5" s="22" t="s">
        <v>32</v>
      </c>
      <c r="BJ5" s="50">
        <v>42087</v>
      </c>
      <c r="BK5" s="35" t="s">
        <v>158</v>
      </c>
      <c r="BL5" s="35"/>
      <c r="BM5" s="35"/>
      <c r="BN5" s="22" t="s">
        <v>104</v>
      </c>
      <c r="BO5" s="27">
        <v>10</v>
      </c>
      <c r="BP5" s="27" t="s">
        <v>76</v>
      </c>
      <c r="BQ5" s="22" t="s">
        <v>32</v>
      </c>
      <c r="BR5" s="50">
        <v>42090</v>
      </c>
      <c r="BS5" s="22">
        <v>20</v>
      </c>
      <c r="BT5" s="22" t="s">
        <v>269</v>
      </c>
      <c r="BU5" s="22" t="s">
        <v>40</v>
      </c>
      <c r="BV5" s="50">
        <v>42096</v>
      </c>
      <c r="BW5" s="22" t="s">
        <v>105</v>
      </c>
      <c r="BX5" s="22" t="s">
        <v>146</v>
      </c>
      <c r="BY5" s="22" t="s">
        <v>31</v>
      </c>
      <c r="BZ5" s="50">
        <v>42100</v>
      </c>
      <c r="CA5" s="32" t="s">
        <v>33</v>
      </c>
      <c r="CB5" s="32" t="s">
        <v>32</v>
      </c>
      <c r="CC5" s="22">
        <v>0.45</v>
      </c>
      <c r="CD5" s="22">
        <v>20</v>
      </c>
      <c r="CE5" s="22" t="s">
        <v>269</v>
      </c>
      <c r="CF5" s="22" t="s">
        <v>40</v>
      </c>
      <c r="CG5" s="50">
        <v>42096</v>
      </c>
      <c r="CH5" s="22" t="s">
        <v>105</v>
      </c>
      <c r="CI5" s="22" t="s">
        <v>146</v>
      </c>
      <c r="CJ5" s="22" t="s">
        <v>31</v>
      </c>
      <c r="CK5" s="50">
        <v>42100</v>
      </c>
      <c r="CL5" s="32" t="s">
        <v>33</v>
      </c>
      <c r="CM5" s="32" t="s">
        <v>32</v>
      </c>
      <c r="CN5" s="33">
        <v>50</v>
      </c>
      <c r="CO5" s="33" t="s">
        <v>146</v>
      </c>
      <c r="CP5" s="33" t="s">
        <v>346</v>
      </c>
      <c r="CQ5" s="72">
        <v>42297</v>
      </c>
      <c r="CR5" s="33" t="s">
        <v>348</v>
      </c>
      <c r="CS5" s="33">
        <v>10</v>
      </c>
      <c r="CT5" s="33" t="s">
        <v>146</v>
      </c>
      <c r="CU5" s="33"/>
      <c r="CV5" s="33"/>
    </row>
    <row r="6" spans="1:100" x14ac:dyDescent="0.25">
      <c r="A6" s="22" t="s">
        <v>100</v>
      </c>
      <c r="B6" s="43">
        <v>42094</v>
      </c>
      <c r="C6" s="22">
        <v>1</v>
      </c>
      <c r="D6" s="22" t="s">
        <v>134</v>
      </c>
      <c r="E6" s="22" t="s">
        <v>169</v>
      </c>
      <c r="F6" s="22" t="s">
        <v>182</v>
      </c>
      <c r="G6" s="50">
        <v>42094</v>
      </c>
      <c r="J6" s="22" t="s">
        <v>45</v>
      </c>
      <c r="K6" s="22" t="s">
        <v>25</v>
      </c>
      <c r="L6" s="50">
        <v>42095</v>
      </c>
      <c r="M6" s="50">
        <v>42095</v>
      </c>
      <c r="N6" s="22" t="s">
        <v>98</v>
      </c>
      <c r="O6" s="27">
        <v>10</v>
      </c>
      <c r="P6" s="27">
        <v>100</v>
      </c>
      <c r="Q6" s="27">
        <v>100</v>
      </c>
      <c r="R6" s="27">
        <v>10</v>
      </c>
      <c r="S6" s="27" t="s">
        <v>76</v>
      </c>
      <c r="T6" s="22" t="s">
        <v>32</v>
      </c>
      <c r="U6" s="50">
        <v>42097</v>
      </c>
      <c r="V6" s="22">
        <v>20</v>
      </c>
      <c r="W6" s="22" t="s">
        <v>269</v>
      </c>
      <c r="X6" s="22" t="s">
        <v>40</v>
      </c>
      <c r="Y6" s="50">
        <v>42096</v>
      </c>
      <c r="Z6" s="22" t="s">
        <v>104</v>
      </c>
      <c r="AA6" s="22" t="s">
        <v>146</v>
      </c>
      <c r="AB6" s="22" t="s">
        <v>31</v>
      </c>
      <c r="AC6" s="50">
        <v>42101</v>
      </c>
      <c r="AD6" s="32" t="s">
        <v>33</v>
      </c>
      <c r="AE6" s="22" t="s">
        <v>32</v>
      </c>
      <c r="AF6" s="51">
        <v>42095</v>
      </c>
      <c r="AG6" s="34"/>
      <c r="AH6" s="34"/>
      <c r="AI6" s="27">
        <v>0.22</v>
      </c>
      <c r="AJ6" s="27">
        <v>50</v>
      </c>
      <c r="AK6" s="27" t="s">
        <v>146</v>
      </c>
      <c r="AL6" s="33" t="s">
        <v>346</v>
      </c>
      <c r="AM6" s="144">
        <v>42297</v>
      </c>
      <c r="AN6" s="33" t="s">
        <v>348</v>
      </c>
      <c r="AO6" s="33">
        <v>2</v>
      </c>
      <c r="AP6" s="33" t="s">
        <v>146</v>
      </c>
      <c r="AQ6" s="33"/>
      <c r="AR6" s="33"/>
      <c r="AS6" s="33">
        <v>10</v>
      </c>
      <c r="AT6" s="33">
        <v>0</v>
      </c>
      <c r="AU6" s="33">
        <v>100</v>
      </c>
      <c r="AV6" s="27">
        <v>10</v>
      </c>
      <c r="AW6" s="27" t="s">
        <v>76</v>
      </c>
      <c r="AX6" s="22" t="s">
        <v>32</v>
      </c>
      <c r="AY6" s="50">
        <v>42097</v>
      </c>
      <c r="AZ6" s="22">
        <v>20</v>
      </c>
      <c r="BA6" s="22" t="s">
        <v>269</v>
      </c>
      <c r="BB6" s="22" t="s">
        <v>40</v>
      </c>
      <c r="BC6" s="50">
        <v>42096</v>
      </c>
      <c r="BD6" s="22" t="s">
        <v>104</v>
      </c>
      <c r="BE6" s="22" t="s">
        <v>146</v>
      </c>
      <c r="BF6" s="22" t="s">
        <v>31</v>
      </c>
      <c r="BG6" s="50">
        <v>42101</v>
      </c>
      <c r="BH6" s="32" t="s">
        <v>33</v>
      </c>
      <c r="BI6" s="22" t="s">
        <v>32</v>
      </c>
      <c r="BJ6" s="50">
        <v>42095</v>
      </c>
      <c r="BN6" s="22" t="s">
        <v>33</v>
      </c>
      <c r="BO6" s="27">
        <v>10</v>
      </c>
      <c r="BP6" s="27" t="s">
        <v>76</v>
      </c>
      <c r="BQ6" s="22" t="s">
        <v>32</v>
      </c>
      <c r="BR6" s="50">
        <v>42097</v>
      </c>
      <c r="BS6" s="22">
        <v>20</v>
      </c>
      <c r="BT6" s="22" t="s">
        <v>269</v>
      </c>
      <c r="BU6" s="22" t="s">
        <v>40</v>
      </c>
      <c r="BV6" s="50">
        <v>42096</v>
      </c>
      <c r="BW6" s="22" t="s">
        <v>104</v>
      </c>
      <c r="BX6" s="22" t="s">
        <v>146</v>
      </c>
      <c r="BY6" s="22" t="s">
        <v>31</v>
      </c>
      <c r="BZ6" s="50">
        <v>42101</v>
      </c>
      <c r="CA6" s="32" t="s">
        <v>33</v>
      </c>
      <c r="CB6" s="32" t="s">
        <v>32</v>
      </c>
      <c r="CC6" s="22">
        <v>0.45</v>
      </c>
      <c r="CD6" s="22">
        <v>20</v>
      </c>
      <c r="CE6" s="22" t="s">
        <v>269</v>
      </c>
      <c r="CF6" s="22" t="s">
        <v>40</v>
      </c>
      <c r="CG6" s="50">
        <v>42096</v>
      </c>
      <c r="CH6" s="22" t="s">
        <v>104</v>
      </c>
      <c r="CI6" s="22" t="s">
        <v>146</v>
      </c>
      <c r="CJ6" s="22" t="s">
        <v>31</v>
      </c>
      <c r="CK6" s="50">
        <v>42101</v>
      </c>
      <c r="CL6" s="32" t="s">
        <v>33</v>
      </c>
      <c r="CM6" s="32" t="s">
        <v>32</v>
      </c>
      <c r="CN6" s="33">
        <v>50</v>
      </c>
      <c r="CO6" s="33" t="s">
        <v>146</v>
      </c>
      <c r="CP6" s="33" t="s">
        <v>346</v>
      </c>
      <c r="CQ6" s="72">
        <v>42297</v>
      </c>
      <c r="CR6" s="33" t="s">
        <v>348</v>
      </c>
      <c r="CS6" s="33">
        <v>10</v>
      </c>
      <c r="CT6" s="33" t="s">
        <v>146</v>
      </c>
      <c r="CU6" s="33"/>
      <c r="CV6" s="33"/>
    </row>
    <row r="7" spans="1:100" x14ac:dyDescent="0.25">
      <c r="A7" s="22" t="s">
        <v>101</v>
      </c>
      <c r="B7" s="43">
        <v>42114</v>
      </c>
      <c r="C7" s="22">
        <v>2</v>
      </c>
      <c r="D7" s="22" t="s">
        <v>135</v>
      </c>
      <c r="E7" s="22" t="s">
        <v>170</v>
      </c>
      <c r="F7" s="22" t="s">
        <v>183</v>
      </c>
      <c r="G7" s="50">
        <v>42114</v>
      </c>
      <c r="J7" s="22" t="s">
        <v>45</v>
      </c>
      <c r="K7" s="22" t="s">
        <v>25</v>
      </c>
      <c r="L7" s="50">
        <v>42115</v>
      </c>
      <c r="M7" s="50">
        <v>42115</v>
      </c>
      <c r="N7" s="22" t="s">
        <v>33</v>
      </c>
      <c r="O7" s="27">
        <v>10</v>
      </c>
      <c r="P7" s="27">
        <v>100</v>
      </c>
      <c r="Q7" s="27">
        <v>100</v>
      </c>
      <c r="R7" s="27">
        <v>10</v>
      </c>
      <c r="S7" s="27" t="s">
        <v>76</v>
      </c>
      <c r="T7" s="22" t="s">
        <v>32</v>
      </c>
      <c r="U7" s="50">
        <v>42118</v>
      </c>
      <c r="V7" s="22">
        <v>20</v>
      </c>
      <c r="W7" s="22" t="s">
        <v>269</v>
      </c>
      <c r="X7" s="22" t="s">
        <v>40</v>
      </c>
      <c r="Y7" s="50">
        <v>42150</v>
      </c>
      <c r="Z7" s="22" t="s">
        <v>104</v>
      </c>
      <c r="AA7" s="22" t="s">
        <v>146</v>
      </c>
      <c r="AB7" s="22" t="s">
        <v>147</v>
      </c>
      <c r="AC7" s="50">
        <v>42184</v>
      </c>
      <c r="AD7" s="22" t="s">
        <v>104</v>
      </c>
      <c r="AE7" s="22" t="s">
        <v>32</v>
      </c>
      <c r="AF7" s="50">
        <v>42115</v>
      </c>
      <c r="AG7" s="32"/>
      <c r="AH7" s="32"/>
      <c r="AI7" s="27">
        <v>0.22</v>
      </c>
      <c r="AJ7" s="27">
        <v>50</v>
      </c>
      <c r="AK7" s="27" t="s">
        <v>146</v>
      </c>
      <c r="AL7" s="33" t="s">
        <v>346</v>
      </c>
      <c r="AM7" s="144">
        <v>42297</v>
      </c>
      <c r="AN7" s="33" t="s">
        <v>348</v>
      </c>
      <c r="AO7" s="33">
        <v>2</v>
      </c>
      <c r="AP7" s="33" t="s">
        <v>146</v>
      </c>
      <c r="AQ7" s="33"/>
      <c r="AR7" s="33"/>
      <c r="AS7" s="33">
        <v>10</v>
      </c>
      <c r="AT7" s="33">
        <v>0</v>
      </c>
      <c r="AU7" s="33">
        <v>100</v>
      </c>
      <c r="AV7" s="27">
        <v>10</v>
      </c>
      <c r="AW7" s="27" t="s">
        <v>76</v>
      </c>
      <c r="AX7" s="22" t="s">
        <v>32</v>
      </c>
      <c r="AY7" s="50">
        <v>42118</v>
      </c>
      <c r="AZ7" s="22">
        <v>20</v>
      </c>
      <c r="BA7" s="22" t="s">
        <v>269</v>
      </c>
      <c r="BB7" s="22" t="s">
        <v>40</v>
      </c>
      <c r="BC7" s="50">
        <v>42150</v>
      </c>
      <c r="BD7" s="22" t="s">
        <v>104</v>
      </c>
      <c r="BE7" s="22" t="s">
        <v>146</v>
      </c>
      <c r="BF7" s="22" t="s">
        <v>31</v>
      </c>
      <c r="BG7" s="50">
        <v>42184</v>
      </c>
      <c r="BH7" s="22" t="s">
        <v>104</v>
      </c>
      <c r="BI7" s="22" t="s">
        <v>32</v>
      </c>
      <c r="BJ7" s="50">
        <v>42115</v>
      </c>
      <c r="BN7" s="22" t="s">
        <v>33</v>
      </c>
      <c r="BO7" s="27">
        <v>10</v>
      </c>
      <c r="BP7" s="27" t="s">
        <v>76</v>
      </c>
      <c r="BQ7" s="22" t="s">
        <v>32</v>
      </c>
      <c r="BR7" s="50">
        <v>42118</v>
      </c>
      <c r="BS7" s="22">
        <v>20</v>
      </c>
      <c r="BT7" s="22" t="s">
        <v>269</v>
      </c>
      <c r="BU7" s="22" t="s">
        <v>40</v>
      </c>
      <c r="BV7" s="50">
        <v>42150</v>
      </c>
      <c r="BW7" s="22" t="s">
        <v>104</v>
      </c>
      <c r="BX7" s="22" t="s">
        <v>146</v>
      </c>
      <c r="BY7" s="22" t="s">
        <v>147</v>
      </c>
      <c r="BZ7" s="50">
        <v>42184</v>
      </c>
      <c r="CA7" s="22" t="s">
        <v>104</v>
      </c>
      <c r="CB7" s="32" t="s">
        <v>32</v>
      </c>
      <c r="CC7" s="22">
        <v>0.22</v>
      </c>
      <c r="CD7" s="22">
        <v>20</v>
      </c>
      <c r="CE7" s="22" t="s">
        <v>269</v>
      </c>
      <c r="CF7" s="22" t="s">
        <v>40</v>
      </c>
      <c r="CG7" s="50">
        <v>42150</v>
      </c>
      <c r="CH7" s="22" t="s">
        <v>104</v>
      </c>
      <c r="CI7" s="22" t="s">
        <v>146</v>
      </c>
      <c r="CJ7" s="22" t="s">
        <v>147</v>
      </c>
      <c r="CK7" s="50">
        <v>42184</v>
      </c>
      <c r="CL7" s="22" t="s">
        <v>104</v>
      </c>
      <c r="CM7" s="32" t="s">
        <v>32</v>
      </c>
      <c r="CN7" s="33">
        <v>50</v>
      </c>
      <c r="CO7" s="33" t="s">
        <v>146</v>
      </c>
      <c r="CP7" s="33" t="s">
        <v>346</v>
      </c>
      <c r="CQ7" s="72">
        <v>42297</v>
      </c>
      <c r="CR7" s="33" t="s">
        <v>348</v>
      </c>
      <c r="CS7" s="33">
        <v>2</v>
      </c>
      <c r="CT7" s="33" t="s">
        <v>146</v>
      </c>
      <c r="CU7" s="33"/>
      <c r="CV7" s="33"/>
    </row>
    <row r="8" spans="1:100" x14ac:dyDescent="0.25">
      <c r="A8" s="22" t="s">
        <v>102</v>
      </c>
      <c r="B8" s="43">
        <v>42114</v>
      </c>
      <c r="C8" s="22">
        <v>2</v>
      </c>
      <c r="D8" s="22" t="s">
        <v>136</v>
      </c>
      <c r="E8" s="22" t="s">
        <v>168</v>
      </c>
      <c r="F8" s="22" t="s">
        <v>181</v>
      </c>
      <c r="G8" s="50">
        <v>42114</v>
      </c>
      <c r="J8" s="22" t="s">
        <v>45</v>
      </c>
      <c r="K8" s="22" t="s">
        <v>25</v>
      </c>
      <c r="L8" s="50">
        <v>42115</v>
      </c>
      <c r="M8" s="50">
        <v>42115</v>
      </c>
      <c r="N8" s="22" t="s">
        <v>104</v>
      </c>
      <c r="O8" s="27">
        <v>10</v>
      </c>
      <c r="P8" s="27">
        <v>100</v>
      </c>
      <c r="Q8" s="27">
        <v>100</v>
      </c>
      <c r="R8" s="27">
        <v>10</v>
      </c>
      <c r="S8" s="27" t="s">
        <v>76</v>
      </c>
      <c r="T8" s="22" t="s">
        <v>32</v>
      </c>
      <c r="U8" s="50">
        <v>42118</v>
      </c>
      <c r="V8" s="22">
        <v>20</v>
      </c>
      <c r="W8" s="22" t="s">
        <v>269</v>
      </c>
      <c r="X8" s="22" t="s">
        <v>40</v>
      </c>
      <c r="Y8" s="50">
        <v>42151</v>
      </c>
      <c r="Z8" s="22" t="s">
        <v>104</v>
      </c>
      <c r="AA8" s="22" t="s">
        <v>146</v>
      </c>
      <c r="AB8" s="22" t="s">
        <v>31</v>
      </c>
      <c r="AC8" s="50">
        <v>42185</v>
      </c>
      <c r="AD8" s="22" t="s">
        <v>104</v>
      </c>
      <c r="AE8" s="22" t="s">
        <v>32</v>
      </c>
      <c r="AF8" s="50">
        <v>42115</v>
      </c>
      <c r="AG8" s="32"/>
      <c r="AH8" s="32"/>
      <c r="AI8" s="27">
        <v>0.22</v>
      </c>
      <c r="AJ8" s="27">
        <v>50</v>
      </c>
      <c r="AK8" s="27" t="s">
        <v>146</v>
      </c>
      <c r="AL8" s="33" t="s">
        <v>346</v>
      </c>
      <c r="AM8" s="144">
        <v>42297</v>
      </c>
      <c r="AN8" s="33" t="s">
        <v>348</v>
      </c>
      <c r="AO8" s="33">
        <v>2</v>
      </c>
      <c r="AP8" s="33" t="s">
        <v>146</v>
      </c>
      <c r="AQ8" s="33"/>
      <c r="AR8" s="33"/>
      <c r="AS8" s="33">
        <v>10</v>
      </c>
      <c r="AT8" s="33">
        <v>0</v>
      </c>
      <c r="AU8" s="33">
        <v>100</v>
      </c>
      <c r="AV8" s="27">
        <v>10</v>
      </c>
      <c r="AW8" s="27" t="s">
        <v>76</v>
      </c>
      <c r="AX8" s="22" t="s">
        <v>32</v>
      </c>
      <c r="AY8" s="50">
        <v>42118</v>
      </c>
      <c r="AZ8" s="22">
        <v>20</v>
      </c>
      <c r="BA8" s="22" t="s">
        <v>269</v>
      </c>
      <c r="BB8" s="22" t="s">
        <v>40</v>
      </c>
      <c r="BC8" s="50">
        <v>42151</v>
      </c>
      <c r="BD8" s="22" t="s">
        <v>104</v>
      </c>
      <c r="BE8" s="22" t="s">
        <v>146</v>
      </c>
      <c r="BF8" s="22" t="s">
        <v>31</v>
      </c>
      <c r="BG8" s="50">
        <v>42185</v>
      </c>
      <c r="BH8" s="22" t="s">
        <v>104</v>
      </c>
      <c r="BI8" s="22" t="s">
        <v>32</v>
      </c>
      <c r="BJ8" s="50">
        <v>42115</v>
      </c>
      <c r="BN8" s="22" t="s">
        <v>104</v>
      </c>
      <c r="BO8" s="27">
        <v>10</v>
      </c>
      <c r="BP8" s="27" t="s">
        <v>76</v>
      </c>
      <c r="BQ8" s="22" t="s">
        <v>32</v>
      </c>
      <c r="BR8" s="50">
        <v>42118</v>
      </c>
      <c r="BS8" s="22">
        <v>20</v>
      </c>
      <c r="BT8" s="22" t="s">
        <v>269</v>
      </c>
      <c r="BU8" s="22" t="s">
        <v>40</v>
      </c>
      <c r="BV8" s="50">
        <v>42151</v>
      </c>
      <c r="BW8" s="22" t="s">
        <v>104</v>
      </c>
      <c r="BX8" s="22" t="s">
        <v>146</v>
      </c>
      <c r="BY8" s="22" t="s">
        <v>31</v>
      </c>
      <c r="BZ8" s="50">
        <v>42185</v>
      </c>
      <c r="CA8" s="22" t="s">
        <v>104</v>
      </c>
      <c r="CB8" s="32" t="s">
        <v>32</v>
      </c>
      <c r="CC8" s="22">
        <v>0.22</v>
      </c>
      <c r="CD8" s="22">
        <v>20</v>
      </c>
      <c r="CE8" s="22" t="s">
        <v>269</v>
      </c>
      <c r="CF8" s="22" t="s">
        <v>40</v>
      </c>
      <c r="CG8" s="50">
        <v>42151</v>
      </c>
      <c r="CH8" s="22" t="s">
        <v>104</v>
      </c>
      <c r="CI8" s="22" t="s">
        <v>146</v>
      </c>
      <c r="CJ8" s="22" t="s">
        <v>31</v>
      </c>
      <c r="CK8" s="50">
        <v>42185</v>
      </c>
      <c r="CL8" s="22" t="s">
        <v>104</v>
      </c>
      <c r="CM8" s="32" t="s">
        <v>32</v>
      </c>
      <c r="CN8" s="33">
        <v>50</v>
      </c>
      <c r="CO8" s="33" t="s">
        <v>146</v>
      </c>
      <c r="CP8" s="33" t="s">
        <v>346</v>
      </c>
      <c r="CQ8" s="72">
        <v>42297</v>
      </c>
      <c r="CR8" s="33" t="s">
        <v>348</v>
      </c>
      <c r="CS8" s="33">
        <v>2</v>
      </c>
      <c r="CT8" s="33" t="s">
        <v>146</v>
      </c>
      <c r="CU8" s="33"/>
      <c r="CV8" s="33"/>
    </row>
    <row r="9" spans="1:100" x14ac:dyDescent="0.25">
      <c r="A9" s="22" t="s">
        <v>103</v>
      </c>
      <c r="B9" s="43">
        <v>42115</v>
      </c>
      <c r="C9" s="22">
        <v>2</v>
      </c>
      <c r="D9" s="22" t="s">
        <v>137</v>
      </c>
      <c r="E9" s="22" t="s">
        <v>169</v>
      </c>
      <c r="F9" s="22" t="s">
        <v>182</v>
      </c>
      <c r="G9" s="50">
        <v>42115</v>
      </c>
      <c r="J9" s="22" t="s">
        <v>45</v>
      </c>
      <c r="K9" s="22" t="s">
        <v>25</v>
      </c>
      <c r="L9" s="50">
        <v>42116</v>
      </c>
      <c r="M9" s="50">
        <v>42116</v>
      </c>
      <c r="N9" s="22" t="s">
        <v>98</v>
      </c>
      <c r="O9" s="27">
        <v>10</v>
      </c>
      <c r="P9" s="27">
        <v>100</v>
      </c>
      <c r="Q9" s="27">
        <v>100</v>
      </c>
      <c r="R9" s="27">
        <v>10</v>
      </c>
      <c r="S9" s="27" t="s">
        <v>76</v>
      </c>
      <c r="T9" s="22" t="s">
        <v>32</v>
      </c>
      <c r="U9" s="50">
        <v>42118</v>
      </c>
      <c r="V9" s="22">
        <v>20</v>
      </c>
      <c r="W9" s="22" t="s">
        <v>269</v>
      </c>
      <c r="X9" s="22" t="s">
        <v>40</v>
      </c>
      <c r="Y9" s="50">
        <v>42157</v>
      </c>
      <c r="Z9" s="22" t="s">
        <v>104</v>
      </c>
      <c r="AA9" s="22" t="s">
        <v>146</v>
      </c>
      <c r="AB9" s="22" t="s">
        <v>31</v>
      </c>
      <c r="AC9" s="50">
        <v>42185</v>
      </c>
      <c r="AD9" s="22" t="s">
        <v>104</v>
      </c>
      <c r="AE9" s="22" t="s">
        <v>32</v>
      </c>
      <c r="AF9" s="50">
        <v>42116</v>
      </c>
      <c r="AG9" s="32"/>
      <c r="AH9" s="32"/>
      <c r="AI9" s="27">
        <v>0.22</v>
      </c>
      <c r="AJ9" s="27">
        <v>50</v>
      </c>
      <c r="AK9" s="27" t="s">
        <v>146</v>
      </c>
      <c r="AL9" s="33" t="s">
        <v>346</v>
      </c>
      <c r="AM9" s="144">
        <v>42297</v>
      </c>
      <c r="AN9" s="33" t="s">
        <v>348</v>
      </c>
      <c r="AO9" s="33">
        <v>2</v>
      </c>
      <c r="AP9" s="33" t="s">
        <v>146</v>
      </c>
      <c r="AQ9" s="33"/>
      <c r="AR9" s="33"/>
      <c r="AS9" s="33">
        <v>10</v>
      </c>
      <c r="AT9" s="33">
        <v>0</v>
      </c>
      <c r="AU9" s="33">
        <v>1000</v>
      </c>
      <c r="AV9" s="27">
        <v>10</v>
      </c>
      <c r="AW9" s="27" t="s">
        <v>76</v>
      </c>
      <c r="AX9" s="22" t="s">
        <v>32</v>
      </c>
      <c r="AY9" s="50">
        <v>42118</v>
      </c>
      <c r="AZ9" s="22">
        <v>20</v>
      </c>
      <c r="BA9" s="22" t="s">
        <v>269</v>
      </c>
      <c r="BB9" s="22" t="s">
        <v>40</v>
      </c>
      <c r="BC9" s="50">
        <v>42157</v>
      </c>
      <c r="BD9" s="22" t="s">
        <v>104</v>
      </c>
      <c r="BE9" s="22" t="s">
        <v>146</v>
      </c>
      <c r="BF9" s="22" t="s">
        <v>31</v>
      </c>
      <c r="BG9" s="50">
        <v>42185</v>
      </c>
      <c r="BH9" s="22" t="s">
        <v>104</v>
      </c>
      <c r="BI9" s="22" t="s">
        <v>32</v>
      </c>
      <c r="BJ9" s="50">
        <v>42116</v>
      </c>
      <c r="BN9" s="22" t="s">
        <v>104</v>
      </c>
      <c r="BO9" s="27">
        <v>10</v>
      </c>
      <c r="BP9" s="27" t="s">
        <v>76</v>
      </c>
      <c r="BQ9" s="22" t="s">
        <v>32</v>
      </c>
      <c r="BR9" s="50">
        <v>42118</v>
      </c>
      <c r="BS9" s="22">
        <v>20</v>
      </c>
      <c r="BT9" s="22" t="s">
        <v>269</v>
      </c>
      <c r="BU9" s="22" t="s">
        <v>40</v>
      </c>
      <c r="BV9" s="50">
        <v>42157</v>
      </c>
      <c r="BW9" s="22" t="s">
        <v>104</v>
      </c>
      <c r="BX9" s="22" t="s">
        <v>146</v>
      </c>
      <c r="BY9" s="22" t="s">
        <v>31</v>
      </c>
      <c r="BZ9" s="50">
        <v>42185</v>
      </c>
      <c r="CA9" s="22" t="s">
        <v>104</v>
      </c>
      <c r="CB9" s="32" t="s">
        <v>32</v>
      </c>
      <c r="CC9" s="22">
        <v>0.22</v>
      </c>
      <c r="CD9" s="22">
        <v>20</v>
      </c>
      <c r="CE9" s="22" t="s">
        <v>269</v>
      </c>
      <c r="CF9" s="22" t="s">
        <v>40</v>
      </c>
      <c r="CG9" s="50">
        <v>42157</v>
      </c>
      <c r="CH9" s="22" t="s">
        <v>104</v>
      </c>
      <c r="CI9" s="22" t="s">
        <v>146</v>
      </c>
      <c r="CJ9" s="22" t="s">
        <v>31</v>
      </c>
      <c r="CK9" s="50">
        <v>42185</v>
      </c>
      <c r="CL9" s="22" t="s">
        <v>104</v>
      </c>
      <c r="CM9" s="32" t="s">
        <v>32</v>
      </c>
      <c r="CN9" s="33">
        <v>50</v>
      </c>
      <c r="CO9" s="33" t="s">
        <v>146</v>
      </c>
      <c r="CP9" s="33" t="s">
        <v>346</v>
      </c>
      <c r="CQ9" s="72">
        <v>42297</v>
      </c>
      <c r="CR9" s="33" t="s">
        <v>348</v>
      </c>
      <c r="CS9" s="33">
        <v>2</v>
      </c>
      <c r="CT9" s="33" t="s">
        <v>146</v>
      </c>
      <c r="CU9" s="33"/>
      <c r="CV9" s="33"/>
    </row>
    <row r="10" spans="1:100" x14ac:dyDescent="0.25">
      <c r="A10" s="22" t="s">
        <v>112</v>
      </c>
      <c r="B10" s="43">
        <v>42142</v>
      </c>
      <c r="C10" s="22">
        <v>3</v>
      </c>
      <c r="D10" s="22" t="s">
        <v>138</v>
      </c>
      <c r="E10" s="22" t="s">
        <v>170</v>
      </c>
      <c r="F10" s="22" t="s">
        <v>183</v>
      </c>
      <c r="G10" s="50">
        <v>42142</v>
      </c>
      <c r="J10" s="22" t="s">
        <v>45</v>
      </c>
      <c r="K10" s="22" t="s">
        <v>115</v>
      </c>
      <c r="L10" s="50">
        <v>42143</v>
      </c>
      <c r="M10" s="50">
        <v>42143</v>
      </c>
      <c r="N10" s="22" t="s">
        <v>33</v>
      </c>
      <c r="O10" s="27">
        <v>50</v>
      </c>
      <c r="P10" s="27">
        <v>100</v>
      </c>
      <c r="Q10" s="27">
        <v>1000</v>
      </c>
      <c r="R10" s="27">
        <v>10</v>
      </c>
      <c r="S10" s="27" t="s">
        <v>76</v>
      </c>
      <c r="T10" s="22" t="s">
        <v>32</v>
      </c>
      <c r="U10" s="50">
        <v>42145</v>
      </c>
      <c r="V10" s="22">
        <v>20</v>
      </c>
      <c r="W10" s="22" t="s">
        <v>269</v>
      </c>
      <c r="X10" s="22" t="s">
        <v>40</v>
      </c>
      <c r="Y10" s="50">
        <v>42153</v>
      </c>
      <c r="Z10" s="22" t="s">
        <v>104</v>
      </c>
      <c r="AA10" s="22" t="s">
        <v>146</v>
      </c>
      <c r="AB10" s="22" t="s">
        <v>31</v>
      </c>
      <c r="AC10" s="50">
        <v>42186</v>
      </c>
      <c r="AD10" s="22" t="s">
        <v>104</v>
      </c>
      <c r="AE10" s="22" t="s">
        <v>32</v>
      </c>
      <c r="AF10" s="50">
        <v>42143</v>
      </c>
      <c r="AG10" s="32"/>
      <c r="AH10" s="32"/>
      <c r="AI10" s="27">
        <v>0.22</v>
      </c>
      <c r="AJ10" s="27">
        <v>50</v>
      </c>
      <c r="AK10" s="27" t="s">
        <v>146</v>
      </c>
      <c r="AL10" s="33" t="s">
        <v>346</v>
      </c>
      <c r="AM10" s="144">
        <v>42297</v>
      </c>
      <c r="AN10" s="33" t="s">
        <v>348</v>
      </c>
      <c r="AO10" s="33">
        <v>2</v>
      </c>
      <c r="AP10" s="33" t="s">
        <v>146</v>
      </c>
      <c r="AQ10" s="33"/>
      <c r="AR10" s="33"/>
      <c r="AS10" s="33">
        <v>50</v>
      </c>
      <c r="AT10" s="33">
        <v>0</v>
      </c>
      <c r="AU10" s="33">
        <v>1000</v>
      </c>
      <c r="AV10" s="27">
        <v>10</v>
      </c>
      <c r="AW10" s="27" t="s">
        <v>76</v>
      </c>
      <c r="AX10" s="22" t="s">
        <v>32</v>
      </c>
      <c r="AY10" s="50">
        <v>42145</v>
      </c>
      <c r="AZ10" s="22">
        <v>20</v>
      </c>
      <c r="BA10" s="22" t="s">
        <v>269</v>
      </c>
      <c r="BB10" s="22" t="s">
        <v>40</v>
      </c>
      <c r="BC10" s="50">
        <v>42153</v>
      </c>
      <c r="BD10" s="22" t="s">
        <v>104</v>
      </c>
      <c r="BE10" s="22" t="s">
        <v>146</v>
      </c>
      <c r="BF10" s="22" t="s">
        <v>31</v>
      </c>
      <c r="BG10" s="50">
        <v>42186</v>
      </c>
      <c r="BH10" s="22" t="s">
        <v>104</v>
      </c>
      <c r="BI10" s="22" t="s">
        <v>32</v>
      </c>
      <c r="BJ10" s="50">
        <v>42143</v>
      </c>
      <c r="BN10" s="22" t="s">
        <v>33</v>
      </c>
      <c r="BO10" s="27">
        <v>10</v>
      </c>
      <c r="BP10" s="27" t="s">
        <v>76</v>
      </c>
      <c r="BQ10" s="22" t="s">
        <v>32</v>
      </c>
      <c r="BR10" s="50">
        <v>42145</v>
      </c>
      <c r="BS10" s="22">
        <v>20</v>
      </c>
      <c r="BT10" s="22" t="s">
        <v>269</v>
      </c>
      <c r="BU10" s="22" t="s">
        <v>40</v>
      </c>
      <c r="BV10" s="50">
        <v>42153</v>
      </c>
      <c r="BW10" s="22" t="s">
        <v>104</v>
      </c>
      <c r="BX10" s="22" t="s">
        <v>146</v>
      </c>
      <c r="BY10" s="22" t="s">
        <v>31</v>
      </c>
      <c r="BZ10" s="50">
        <v>42186</v>
      </c>
      <c r="CA10" s="22" t="s">
        <v>104</v>
      </c>
      <c r="CB10" s="32" t="s">
        <v>32</v>
      </c>
      <c r="CC10" s="22">
        <v>0.22</v>
      </c>
      <c r="CD10" s="22">
        <v>20</v>
      </c>
      <c r="CE10" s="22" t="s">
        <v>269</v>
      </c>
      <c r="CF10" s="22" t="s">
        <v>40</v>
      </c>
      <c r="CG10" s="50">
        <v>42153</v>
      </c>
      <c r="CH10" s="22" t="s">
        <v>104</v>
      </c>
      <c r="CI10" s="22" t="s">
        <v>146</v>
      </c>
      <c r="CJ10" s="22" t="s">
        <v>31</v>
      </c>
      <c r="CK10" s="50">
        <v>42186</v>
      </c>
      <c r="CL10" s="22" t="s">
        <v>104</v>
      </c>
      <c r="CM10" s="32" t="s">
        <v>32</v>
      </c>
      <c r="CN10" s="33">
        <v>50</v>
      </c>
      <c r="CO10" s="33" t="s">
        <v>146</v>
      </c>
      <c r="CP10" s="33" t="s">
        <v>346</v>
      </c>
      <c r="CQ10" s="72">
        <v>42297</v>
      </c>
      <c r="CR10" s="33" t="s">
        <v>348</v>
      </c>
      <c r="CS10" s="33">
        <v>2</v>
      </c>
      <c r="CT10" s="33" t="s">
        <v>146</v>
      </c>
      <c r="CU10" s="33"/>
      <c r="CV10" s="33"/>
    </row>
    <row r="11" spans="1:100" x14ac:dyDescent="0.25">
      <c r="A11" s="22" t="s">
        <v>113</v>
      </c>
      <c r="B11" s="43">
        <v>42142</v>
      </c>
      <c r="C11" s="22">
        <v>3</v>
      </c>
      <c r="D11" s="22" t="s">
        <v>139</v>
      </c>
      <c r="E11" s="22" t="s">
        <v>168</v>
      </c>
      <c r="F11" s="22" t="s">
        <v>181</v>
      </c>
      <c r="G11" s="50">
        <v>42142</v>
      </c>
      <c r="J11" s="22" t="s">
        <v>45</v>
      </c>
      <c r="K11" s="22" t="s">
        <v>115</v>
      </c>
      <c r="L11" s="50">
        <v>42143</v>
      </c>
      <c r="M11" s="50">
        <v>42143</v>
      </c>
      <c r="N11" s="22" t="s">
        <v>104</v>
      </c>
      <c r="O11" s="27">
        <v>50</v>
      </c>
      <c r="P11" s="27">
        <v>100</v>
      </c>
      <c r="Q11" s="27">
        <v>1000</v>
      </c>
      <c r="R11" s="27">
        <v>10</v>
      </c>
      <c r="S11" s="27" t="s">
        <v>76</v>
      </c>
      <c r="T11" s="22" t="s">
        <v>32</v>
      </c>
      <c r="U11" s="50">
        <v>42145</v>
      </c>
      <c r="V11" s="22">
        <v>20</v>
      </c>
      <c r="W11" s="22" t="s">
        <v>269</v>
      </c>
      <c r="X11" s="22" t="s">
        <v>40</v>
      </c>
      <c r="Y11" s="50">
        <v>42153</v>
      </c>
      <c r="Z11" s="22" t="s">
        <v>104</v>
      </c>
      <c r="AA11" s="22" t="s">
        <v>146</v>
      </c>
      <c r="AB11" s="22" t="s">
        <v>31</v>
      </c>
      <c r="AC11" s="50">
        <v>42186</v>
      </c>
      <c r="AD11" s="22" t="s">
        <v>104</v>
      </c>
      <c r="AE11" s="22" t="s">
        <v>32</v>
      </c>
      <c r="AF11" s="50">
        <v>42143</v>
      </c>
      <c r="AG11" s="32"/>
      <c r="AH11" s="32"/>
      <c r="AI11" s="27">
        <v>0.22</v>
      </c>
      <c r="AJ11" s="27">
        <v>50</v>
      </c>
      <c r="AK11" s="27" t="s">
        <v>146</v>
      </c>
      <c r="AL11" s="33" t="s">
        <v>346</v>
      </c>
      <c r="AM11" s="144">
        <v>42297</v>
      </c>
      <c r="AN11" s="33" t="s">
        <v>348</v>
      </c>
      <c r="AO11" s="33">
        <v>2</v>
      </c>
      <c r="AP11" s="33" t="s">
        <v>146</v>
      </c>
      <c r="AQ11" s="33"/>
      <c r="AR11" s="33"/>
      <c r="AS11" s="33">
        <v>50</v>
      </c>
      <c r="AT11" s="33">
        <v>0</v>
      </c>
      <c r="AU11" s="33">
        <v>1000</v>
      </c>
      <c r="AV11" s="27">
        <v>10</v>
      </c>
      <c r="AW11" s="27" t="s">
        <v>76</v>
      </c>
      <c r="AX11" s="22" t="s">
        <v>32</v>
      </c>
      <c r="AY11" s="50">
        <v>42145</v>
      </c>
      <c r="AZ11" s="22">
        <v>20</v>
      </c>
      <c r="BA11" s="22" t="s">
        <v>269</v>
      </c>
      <c r="BB11" s="22" t="s">
        <v>40</v>
      </c>
      <c r="BC11" s="50">
        <v>42153</v>
      </c>
      <c r="BD11" s="22" t="s">
        <v>104</v>
      </c>
      <c r="BE11" s="22" t="s">
        <v>146</v>
      </c>
      <c r="BF11" s="22" t="s">
        <v>31</v>
      </c>
      <c r="BG11" s="50">
        <v>42186</v>
      </c>
      <c r="BH11" s="22" t="s">
        <v>104</v>
      </c>
      <c r="BI11" s="22" t="s">
        <v>32</v>
      </c>
      <c r="BJ11" s="50">
        <v>42143</v>
      </c>
      <c r="BN11" s="22" t="s">
        <v>104</v>
      </c>
      <c r="BO11" s="27">
        <v>10</v>
      </c>
      <c r="BP11" s="27" t="s">
        <v>76</v>
      </c>
      <c r="BQ11" s="22" t="s">
        <v>32</v>
      </c>
      <c r="BR11" s="50">
        <v>42145</v>
      </c>
      <c r="BS11" s="22">
        <v>20</v>
      </c>
      <c r="BT11" s="22" t="s">
        <v>269</v>
      </c>
      <c r="BU11" s="22" t="s">
        <v>40</v>
      </c>
      <c r="BV11" s="50">
        <v>42153</v>
      </c>
      <c r="BW11" s="22" t="s">
        <v>104</v>
      </c>
      <c r="BX11" s="22" t="s">
        <v>146</v>
      </c>
      <c r="BY11" s="22" t="s">
        <v>31</v>
      </c>
      <c r="BZ11" s="50">
        <v>42186</v>
      </c>
      <c r="CA11" s="22" t="s">
        <v>104</v>
      </c>
      <c r="CB11" s="32" t="s">
        <v>32</v>
      </c>
      <c r="CC11" s="22">
        <v>0.22</v>
      </c>
      <c r="CD11" s="22">
        <v>20</v>
      </c>
      <c r="CE11" s="22" t="s">
        <v>269</v>
      </c>
      <c r="CF11" s="22" t="s">
        <v>40</v>
      </c>
      <c r="CG11" s="50">
        <v>42153</v>
      </c>
      <c r="CH11" s="22" t="s">
        <v>104</v>
      </c>
      <c r="CI11" s="22" t="s">
        <v>146</v>
      </c>
      <c r="CJ11" s="22" t="s">
        <v>31</v>
      </c>
      <c r="CK11" s="50">
        <v>42186</v>
      </c>
      <c r="CL11" s="22" t="s">
        <v>104</v>
      </c>
      <c r="CM11" s="32" t="s">
        <v>32</v>
      </c>
      <c r="CN11" s="33">
        <v>50</v>
      </c>
      <c r="CO11" s="33" t="s">
        <v>146</v>
      </c>
      <c r="CP11" s="33" t="s">
        <v>346</v>
      </c>
      <c r="CQ11" s="72">
        <v>42297</v>
      </c>
      <c r="CR11" s="33" t="s">
        <v>348</v>
      </c>
      <c r="CS11" s="33">
        <v>2</v>
      </c>
      <c r="CT11" s="33" t="s">
        <v>146</v>
      </c>
      <c r="CU11" s="33"/>
      <c r="CV11" s="33"/>
    </row>
    <row r="12" spans="1:100" x14ac:dyDescent="0.25">
      <c r="A12" s="22" t="s">
        <v>114</v>
      </c>
      <c r="B12" s="43">
        <v>42143</v>
      </c>
      <c r="C12" s="22">
        <v>3</v>
      </c>
      <c r="D12" s="22" t="s">
        <v>140</v>
      </c>
      <c r="E12" s="22" t="s">
        <v>169</v>
      </c>
      <c r="F12" s="22" t="s">
        <v>182</v>
      </c>
      <c r="G12" s="50">
        <v>42143</v>
      </c>
      <c r="J12" s="22" t="s">
        <v>45</v>
      </c>
      <c r="K12" s="22" t="s">
        <v>115</v>
      </c>
      <c r="L12" s="50">
        <v>42144</v>
      </c>
      <c r="M12" s="50">
        <v>42144</v>
      </c>
      <c r="N12" s="22" t="s">
        <v>104</v>
      </c>
      <c r="O12" s="27">
        <v>50</v>
      </c>
      <c r="P12" s="27">
        <v>100</v>
      </c>
      <c r="Q12" s="27">
        <v>1000</v>
      </c>
      <c r="R12" s="27">
        <v>10</v>
      </c>
      <c r="S12" s="27" t="s">
        <v>76</v>
      </c>
      <c r="T12" s="22" t="s">
        <v>32</v>
      </c>
      <c r="U12" s="50">
        <v>42145</v>
      </c>
      <c r="V12" s="22">
        <v>20</v>
      </c>
      <c r="W12" s="22" t="s">
        <v>269</v>
      </c>
      <c r="X12" s="22" t="s">
        <v>40</v>
      </c>
      <c r="Y12" s="50">
        <v>42157</v>
      </c>
      <c r="Z12" s="22" t="s">
        <v>104</v>
      </c>
      <c r="AA12" s="22" t="s">
        <v>146</v>
      </c>
      <c r="AB12" s="22" t="s">
        <v>31</v>
      </c>
      <c r="AC12" s="50">
        <v>42187</v>
      </c>
      <c r="AD12" s="22" t="s">
        <v>104</v>
      </c>
      <c r="AE12" s="22" t="s">
        <v>32</v>
      </c>
      <c r="AF12" s="50">
        <v>42144</v>
      </c>
      <c r="AG12" s="32"/>
      <c r="AH12" s="32"/>
      <c r="AI12" s="27">
        <v>0.22</v>
      </c>
      <c r="AJ12" s="27">
        <v>50</v>
      </c>
      <c r="AK12" s="27" t="s">
        <v>146</v>
      </c>
      <c r="AL12" s="33" t="s">
        <v>346</v>
      </c>
      <c r="AM12" s="144">
        <v>42297</v>
      </c>
      <c r="AN12" s="33" t="s">
        <v>348</v>
      </c>
      <c r="AO12" s="33">
        <v>2</v>
      </c>
      <c r="AP12" s="33" t="s">
        <v>146</v>
      </c>
      <c r="AQ12" s="33"/>
      <c r="AR12" s="33"/>
      <c r="AS12" s="33">
        <v>50</v>
      </c>
      <c r="AT12" s="33">
        <v>0</v>
      </c>
      <c r="AU12" s="33">
        <v>1000</v>
      </c>
      <c r="AV12" s="27">
        <v>10</v>
      </c>
      <c r="AW12" s="27" t="s">
        <v>76</v>
      </c>
      <c r="AX12" s="22" t="s">
        <v>32</v>
      </c>
      <c r="AY12" s="50">
        <v>42145</v>
      </c>
      <c r="AZ12" s="22">
        <v>20</v>
      </c>
      <c r="BA12" s="22" t="s">
        <v>269</v>
      </c>
      <c r="BB12" s="22" t="s">
        <v>40</v>
      </c>
      <c r="BC12" s="50">
        <v>42157</v>
      </c>
      <c r="BD12" s="22" t="s">
        <v>104</v>
      </c>
      <c r="BE12" s="22" t="s">
        <v>146</v>
      </c>
      <c r="BF12" s="22" t="s">
        <v>31</v>
      </c>
      <c r="BG12" s="50">
        <v>42187</v>
      </c>
      <c r="BH12" s="22" t="s">
        <v>104</v>
      </c>
      <c r="BI12" s="22" t="s">
        <v>32</v>
      </c>
      <c r="BJ12" s="50">
        <v>42144</v>
      </c>
      <c r="BN12" s="22" t="s">
        <v>104</v>
      </c>
      <c r="BO12" s="27">
        <v>10</v>
      </c>
      <c r="BP12" s="27" t="s">
        <v>76</v>
      </c>
      <c r="BQ12" s="22" t="s">
        <v>32</v>
      </c>
      <c r="BR12" s="50">
        <v>42145</v>
      </c>
      <c r="BS12" s="22">
        <v>20</v>
      </c>
      <c r="BT12" s="22" t="s">
        <v>269</v>
      </c>
      <c r="BU12" s="22" t="s">
        <v>40</v>
      </c>
      <c r="BV12" s="50">
        <v>42157</v>
      </c>
      <c r="BW12" s="22" t="s">
        <v>104</v>
      </c>
      <c r="BX12" s="22" t="s">
        <v>146</v>
      </c>
      <c r="BY12" s="22" t="s">
        <v>31</v>
      </c>
      <c r="BZ12" s="50">
        <v>42187</v>
      </c>
      <c r="CA12" s="22" t="s">
        <v>104</v>
      </c>
      <c r="CB12" s="32" t="s">
        <v>32</v>
      </c>
      <c r="CC12" s="22">
        <v>0.22</v>
      </c>
      <c r="CD12" s="22">
        <v>20</v>
      </c>
      <c r="CE12" s="22" t="s">
        <v>269</v>
      </c>
      <c r="CF12" s="22" t="s">
        <v>40</v>
      </c>
      <c r="CG12" s="50">
        <v>42157</v>
      </c>
      <c r="CH12" s="22" t="s">
        <v>104</v>
      </c>
      <c r="CI12" s="22" t="s">
        <v>146</v>
      </c>
      <c r="CJ12" s="22" t="s">
        <v>31</v>
      </c>
      <c r="CK12" s="50">
        <v>42187</v>
      </c>
      <c r="CL12" s="22" t="s">
        <v>104</v>
      </c>
      <c r="CM12" s="32" t="s">
        <v>32</v>
      </c>
      <c r="CN12" s="33">
        <v>50</v>
      </c>
      <c r="CO12" s="33" t="s">
        <v>146</v>
      </c>
      <c r="CP12" s="33" t="s">
        <v>346</v>
      </c>
      <c r="CQ12" s="72">
        <v>42297</v>
      </c>
      <c r="CR12" s="33" t="s">
        <v>348</v>
      </c>
      <c r="CS12" s="33">
        <v>2</v>
      </c>
      <c r="CT12" s="33" t="s">
        <v>146</v>
      </c>
      <c r="CU12" s="33"/>
      <c r="CV12" s="33"/>
    </row>
    <row r="13" spans="1:100" x14ac:dyDescent="0.25">
      <c r="A13" s="22" t="s">
        <v>118</v>
      </c>
      <c r="B13" s="43">
        <v>42170</v>
      </c>
      <c r="C13" s="22">
        <v>4</v>
      </c>
      <c r="D13" s="22" t="s">
        <v>141</v>
      </c>
      <c r="E13" s="22" t="s">
        <v>170</v>
      </c>
      <c r="F13" s="22" t="s">
        <v>183</v>
      </c>
      <c r="G13" s="50">
        <v>42170</v>
      </c>
      <c r="J13" s="22" t="s">
        <v>45</v>
      </c>
      <c r="K13" s="22" t="s">
        <v>115</v>
      </c>
      <c r="L13" s="50">
        <v>42171</v>
      </c>
      <c r="M13" s="50">
        <v>42171</v>
      </c>
      <c r="N13" s="22" t="s">
        <v>33</v>
      </c>
      <c r="O13" s="27">
        <v>50</v>
      </c>
      <c r="P13" s="27">
        <v>100</v>
      </c>
      <c r="Q13" s="27">
        <v>1000</v>
      </c>
      <c r="R13" s="27">
        <v>10</v>
      </c>
      <c r="S13" s="27" t="s">
        <v>76</v>
      </c>
      <c r="T13" s="22" t="s">
        <v>32</v>
      </c>
      <c r="U13" s="50">
        <v>42173</v>
      </c>
      <c r="V13" s="22">
        <v>20</v>
      </c>
      <c r="W13" s="22" t="s">
        <v>269</v>
      </c>
      <c r="X13" s="22" t="s">
        <v>40</v>
      </c>
      <c r="Y13" s="50">
        <v>42179</v>
      </c>
      <c r="Z13" s="22" t="s">
        <v>104</v>
      </c>
      <c r="AA13" s="22" t="s">
        <v>146</v>
      </c>
      <c r="AB13" s="22" t="s">
        <v>31</v>
      </c>
      <c r="AC13" s="50">
        <v>42187</v>
      </c>
      <c r="AD13" s="22" t="s">
        <v>104</v>
      </c>
      <c r="AE13" s="22" t="s">
        <v>32</v>
      </c>
      <c r="AF13" s="50">
        <v>42171</v>
      </c>
      <c r="AG13" s="32"/>
      <c r="AH13" s="32"/>
      <c r="AI13" s="27">
        <v>0.22</v>
      </c>
      <c r="AJ13" s="27">
        <v>50</v>
      </c>
      <c r="AK13" s="27" t="s">
        <v>146</v>
      </c>
      <c r="AL13" s="33" t="s">
        <v>346</v>
      </c>
      <c r="AM13" s="144">
        <v>42297</v>
      </c>
      <c r="AN13" s="33" t="s">
        <v>348</v>
      </c>
      <c r="AO13" s="33">
        <v>2</v>
      </c>
      <c r="AP13" s="33" t="s">
        <v>146</v>
      </c>
      <c r="AQ13" s="33"/>
      <c r="AR13" s="33"/>
      <c r="AS13" s="33">
        <v>50</v>
      </c>
      <c r="AT13" s="33">
        <v>0</v>
      </c>
      <c r="AU13" s="33">
        <v>1000</v>
      </c>
      <c r="AV13" s="27">
        <v>10</v>
      </c>
      <c r="AW13" s="27" t="s">
        <v>76</v>
      </c>
      <c r="AX13" s="22" t="s">
        <v>32</v>
      </c>
      <c r="AY13" s="50">
        <v>42173</v>
      </c>
      <c r="AZ13" s="22">
        <v>20</v>
      </c>
      <c r="BA13" s="22" t="s">
        <v>269</v>
      </c>
      <c r="BB13" s="22" t="s">
        <v>40</v>
      </c>
      <c r="BC13" s="50">
        <v>42179</v>
      </c>
      <c r="BD13" s="22" t="s">
        <v>104</v>
      </c>
      <c r="BE13" s="22" t="s">
        <v>146</v>
      </c>
      <c r="BF13" s="22" t="s">
        <v>31</v>
      </c>
      <c r="BG13" s="50">
        <v>42187</v>
      </c>
      <c r="BH13" s="22" t="s">
        <v>104</v>
      </c>
      <c r="BI13" s="22" t="s">
        <v>32</v>
      </c>
      <c r="BJ13" s="50">
        <v>42171</v>
      </c>
      <c r="BN13" s="22" t="s">
        <v>33</v>
      </c>
      <c r="BO13" s="27">
        <v>10</v>
      </c>
      <c r="BP13" s="27" t="s">
        <v>76</v>
      </c>
      <c r="BQ13" s="22" t="s">
        <v>32</v>
      </c>
      <c r="BR13" s="50">
        <v>42173</v>
      </c>
      <c r="BS13" s="22">
        <v>20</v>
      </c>
      <c r="BT13" s="22" t="s">
        <v>269</v>
      </c>
      <c r="BU13" s="22" t="s">
        <v>40</v>
      </c>
      <c r="BV13" s="50">
        <v>42179</v>
      </c>
      <c r="BW13" s="22" t="s">
        <v>104</v>
      </c>
      <c r="BX13" s="22" t="s">
        <v>146</v>
      </c>
      <c r="BY13" s="22" t="s">
        <v>31</v>
      </c>
      <c r="BZ13" s="50">
        <v>42187</v>
      </c>
      <c r="CA13" s="22" t="s">
        <v>104</v>
      </c>
      <c r="CB13" s="32" t="s">
        <v>32</v>
      </c>
      <c r="CC13" s="22">
        <v>0.22</v>
      </c>
      <c r="CD13" s="22">
        <v>20</v>
      </c>
      <c r="CE13" s="22" t="s">
        <v>269</v>
      </c>
      <c r="CF13" s="22" t="s">
        <v>40</v>
      </c>
      <c r="CG13" s="50">
        <v>42179</v>
      </c>
      <c r="CH13" s="22" t="s">
        <v>104</v>
      </c>
      <c r="CI13" s="22" t="s">
        <v>146</v>
      </c>
      <c r="CJ13" s="22" t="s">
        <v>31</v>
      </c>
      <c r="CK13" s="50">
        <v>42187</v>
      </c>
      <c r="CL13" s="22" t="s">
        <v>104</v>
      </c>
      <c r="CM13" s="32" t="s">
        <v>32</v>
      </c>
      <c r="CN13" s="33">
        <v>50</v>
      </c>
      <c r="CO13" s="33" t="s">
        <v>146</v>
      </c>
      <c r="CP13" s="33" t="s">
        <v>346</v>
      </c>
      <c r="CQ13" s="72">
        <v>42297</v>
      </c>
      <c r="CR13" s="33" t="s">
        <v>348</v>
      </c>
      <c r="CS13" s="33">
        <v>2</v>
      </c>
      <c r="CT13" s="33" t="s">
        <v>146</v>
      </c>
      <c r="CU13" s="33"/>
      <c r="CV13" s="33"/>
    </row>
    <row r="14" spans="1:100" x14ac:dyDescent="0.25">
      <c r="A14" s="22" t="s">
        <v>117</v>
      </c>
      <c r="B14" s="43">
        <v>42170</v>
      </c>
      <c r="C14" s="22">
        <v>4</v>
      </c>
      <c r="D14" s="22" t="s">
        <v>142</v>
      </c>
      <c r="E14" s="22" t="s">
        <v>168</v>
      </c>
      <c r="F14" s="22" t="s">
        <v>181</v>
      </c>
      <c r="G14" s="50">
        <v>42170</v>
      </c>
      <c r="J14" s="22" t="s">
        <v>45</v>
      </c>
      <c r="K14" s="22" t="s">
        <v>115</v>
      </c>
      <c r="L14" s="50">
        <v>42171</v>
      </c>
      <c r="M14" s="50">
        <v>42171</v>
      </c>
      <c r="N14" s="22" t="s">
        <v>104</v>
      </c>
      <c r="O14" s="27">
        <v>50</v>
      </c>
      <c r="P14" s="27">
        <v>100</v>
      </c>
      <c r="Q14" s="27">
        <v>1000</v>
      </c>
      <c r="R14" s="27">
        <v>10</v>
      </c>
      <c r="S14" s="27" t="s">
        <v>76</v>
      </c>
      <c r="T14" s="22" t="s">
        <v>32</v>
      </c>
      <c r="U14" s="50">
        <v>42173</v>
      </c>
      <c r="V14" s="22">
        <v>20</v>
      </c>
      <c r="W14" s="22" t="s">
        <v>269</v>
      </c>
      <c r="X14" s="22" t="s">
        <v>40</v>
      </c>
      <c r="Y14" s="50">
        <v>42179</v>
      </c>
      <c r="Z14" s="22" t="s">
        <v>104</v>
      </c>
      <c r="AA14" s="22" t="s">
        <v>146</v>
      </c>
      <c r="AB14" s="22" t="s">
        <v>31</v>
      </c>
      <c r="AC14" s="50">
        <v>42187</v>
      </c>
      <c r="AD14" s="22" t="s">
        <v>104</v>
      </c>
      <c r="AE14" s="22" t="s">
        <v>32</v>
      </c>
      <c r="AF14" s="50">
        <v>42171</v>
      </c>
      <c r="AG14" s="32"/>
      <c r="AH14" s="32"/>
      <c r="AI14" s="27">
        <v>0.22</v>
      </c>
      <c r="AJ14" s="27">
        <v>50</v>
      </c>
      <c r="AK14" s="27" t="s">
        <v>146</v>
      </c>
      <c r="AL14" s="33" t="s">
        <v>346</v>
      </c>
      <c r="AM14" s="144">
        <v>42297</v>
      </c>
      <c r="AN14" s="33" t="s">
        <v>348</v>
      </c>
      <c r="AO14" s="33">
        <v>2</v>
      </c>
      <c r="AP14" s="33" t="s">
        <v>146</v>
      </c>
      <c r="AQ14" s="33"/>
      <c r="AR14" s="33"/>
      <c r="AS14" s="33">
        <v>50</v>
      </c>
      <c r="AT14" s="33">
        <v>0</v>
      </c>
      <c r="AU14" s="33">
        <v>1000</v>
      </c>
      <c r="AV14" s="27">
        <v>10</v>
      </c>
      <c r="AW14" s="27" t="s">
        <v>76</v>
      </c>
      <c r="AX14" s="22" t="s">
        <v>32</v>
      </c>
      <c r="AY14" s="50">
        <v>42173</v>
      </c>
      <c r="AZ14" s="22">
        <v>20</v>
      </c>
      <c r="BA14" s="22" t="s">
        <v>269</v>
      </c>
      <c r="BB14" s="22" t="s">
        <v>40</v>
      </c>
      <c r="BC14" s="50">
        <v>42179</v>
      </c>
      <c r="BD14" s="22" t="s">
        <v>104</v>
      </c>
      <c r="BE14" s="22" t="s">
        <v>146</v>
      </c>
      <c r="BF14" s="22" t="s">
        <v>31</v>
      </c>
      <c r="BG14" s="50">
        <v>42187</v>
      </c>
      <c r="BH14" s="22" t="s">
        <v>104</v>
      </c>
      <c r="BI14" s="22" t="s">
        <v>32</v>
      </c>
      <c r="BJ14" s="50">
        <v>42171</v>
      </c>
      <c r="BN14" s="22" t="s">
        <v>104</v>
      </c>
      <c r="BO14" s="27">
        <v>10</v>
      </c>
      <c r="BP14" s="27" t="s">
        <v>76</v>
      </c>
      <c r="BQ14" s="22" t="s">
        <v>32</v>
      </c>
      <c r="BR14" s="50">
        <v>42173</v>
      </c>
      <c r="BS14" s="22">
        <v>20</v>
      </c>
      <c r="BT14" s="22" t="s">
        <v>269</v>
      </c>
      <c r="BU14" s="22" t="s">
        <v>40</v>
      </c>
      <c r="BV14" s="50">
        <v>42179</v>
      </c>
      <c r="BW14" s="22" t="s">
        <v>104</v>
      </c>
      <c r="BX14" s="22" t="s">
        <v>146</v>
      </c>
      <c r="BY14" s="22" t="s">
        <v>31</v>
      </c>
      <c r="BZ14" s="50">
        <v>42187</v>
      </c>
      <c r="CA14" s="22" t="s">
        <v>104</v>
      </c>
      <c r="CB14" s="32" t="s">
        <v>32</v>
      </c>
      <c r="CC14" s="22">
        <v>0.22</v>
      </c>
      <c r="CD14" s="22">
        <v>20</v>
      </c>
      <c r="CE14" s="22" t="s">
        <v>269</v>
      </c>
      <c r="CF14" s="22" t="s">
        <v>40</v>
      </c>
      <c r="CG14" s="50">
        <v>42179</v>
      </c>
      <c r="CH14" s="22" t="s">
        <v>104</v>
      </c>
      <c r="CI14" s="22" t="s">
        <v>146</v>
      </c>
      <c r="CJ14" s="22" t="s">
        <v>31</v>
      </c>
      <c r="CK14" s="50">
        <v>42187</v>
      </c>
      <c r="CL14" s="22" t="s">
        <v>104</v>
      </c>
      <c r="CM14" s="32" t="s">
        <v>32</v>
      </c>
      <c r="CN14" s="33">
        <v>50</v>
      </c>
      <c r="CO14" s="33" t="s">
        <v>146</v>
      </c>
      <c r="CP14" s="33" t="s">
        <v>346</v>
      </c>
      <c r="CQ14" s="72">
        <v>42297</v>
      </c>
      <c r="CR14" s="33" t="s">
        <v>348</v>
      </c>
      <c r="CS14" s="33">
        <v>2</v>
      </c>
      <c r="CT14" s="33" t="s">
        <v>146</v>
      </c>
      <c r="CU14" s="33"/>
      <c r="CV14" s="33"/>
    </row>
    <row r="15" spans="1:100" x14ac:dyDescent="0.25">
      <c r="A15" s="22" t="s">
        <v>116</v>
      </c>
      <c r="B15" s="43">
        <v>42171</v>
      </c>
      <c r="C15" s="22">
        <v>4</v>
      </c>
      <c r="D15" s="22" t="s">
        <v>143</v>
      </c>
      <c r="E15" s="22" t="s">
        <v>169</v>
      </c>
      <c r="F15" s="22" t="s">
        <v>182</v>
      </c>
      <c r="G15" s="50">
        <v>42171</v>
      </c>
      <c r="J15" s="22" t="s">
        <v>45</v>
      </c>
      <c r="K15" s="22" t="s">
        <v>115</v>
      </c>
      <c r="L15" s="50">
        <v>42172</v>
      </c>
      <c r="M15" s="50">
        <v>42172</v>
      </c>
      <c r="N15" s="22" t="s">
        <v>104</v>
      </c>
      <c r="O15" s="27">
        <v>50</v>
      </c>
      <c r="P15" s="27">
        <v>100</v>
      </c>
      <c r="Q15" s="27">
        <v>1000</v>
      </c>
      <c r="R15" s="27">
        <v>10</v>
      </c>
      <c r="S15" s="27" t="s">
        <v>76</v>
      </c>
      <c r="T15" s="22" t="s">
        <v>32</v>
      </c>
      <c r="U15" s="50">
        <v>42173</v>
      </c>
      <c r="V15" s="22">
        <v>20</v>
      </c>
      <c r="W15" s="22" t="s">
        <v>269</v>
      </c>
      <c r="X15" s="22" t="s">
        <v>40</v>
      </c>
      <c r="Y15" s="50">
        <v>42181</v>
      </c>
      <c r="Z15" s="22" t="s">
        <v>104</v>
      </c>
      <c r="AA15" s="22" t="s">
        <v>146</v>
      </c>
      <c r="AB15" s="22" t="s">
        <v>31</v>
      </c>
      <c r="AC15" s="50">
        <v>42187</v>
      </c>
      <c r="AD15" s="22" t="s">
        <v>104</v>
      </c>
      <c r="AE15" s="22" t="s">
        <v>32</v>
      </c>
      <c r="AF15" s="50">
        <v>42172</v>
      </c>
      <c r="AG15" s="32"/>
      <c r="AH15" s="32"/>
      <c r="AI15" s="27">
        <v>0.22</v>
      </c>
      <c r="AJ15" s="27">
        <v>50</v>
      </c>
      <c r="AK15" s="27" t="s">
        <v>146</v>
      </c>
      <c r="AL15" s="33" t="s">
        <v>346</v>
      </c>
      <c r="AM15" s="144">
        <v>42297</v>
      </c>
      <c r="AN15" s="33" t="s">
        <v>348</v>
      </c>
      <c r="AO15" s="33">
        <v>2</v>
      </c>
      <c r="AP15" s="33" t="s">
        <v>146</v>
      </c>
      <c r="AQ15" s="33"/>
      <c r="AR15" s="33"/>
      <c r="AS15" s="33">
        <v>50</v>
      </c>
      <c r="AT15" s="33">
        <v>0</v>
      </c>
      <c r="AU15" s="33">
        <v>1000</v>
      </c>
      <c r="AV15" s="27">
        <v>10</v>
      </c>
      <c r="AW15" s="27" t="s">
        <v>76</v>
      </c>
      <c r="AX15" s="22" t="s">
        <v>32</v>
      </c>
      <c r="AY15" s="50">
        <v>42173</v>
      </c>
      <c r="AZ15" s="22">
        <v>20</v>
      </c>
      <c r="BA15" s="22" t="s">
        <v>269</v>
      </c>
      <c r="BB15" s="22" t="s">
        <v>40</v>
      </c>
      <c r="BC15" s="50">
        <v>42181</v>
      </c>
      <c r="BD15" s="22" t="s">
        <v>104</v>
      </c>
      <c r="BE15" s="22" t="s">
        <v>146</v>
      </c>
      <c r="BF15" s="22" t="s">
        <v>31</v>
      </c>
      <c r="BG15" s="50">
        <v>42187</v>
      </c>
      <c r="BH15" s="22" t="s">
        <v>104</v>
      </c>
      <c r="BI15" s="22" t="s">
        <v>32</v>
      </c>
      <c r="BJ15" s="50">
        <v>42172</v>
      </c>
      <c r="BN15" s="22" t="s">
        <v>104</v>
      </c>
      <c r="BO15" s="27">
        <v>10</v>
      </c>
      <c r="BP15" s="27" t="s">
        <v>76</v>
      </c>
      <c r="BQ15" s="22" t="s">
        <v>32</v>
      </c>
      <c r="BR15" s="50">
        <v>42173</v>
      </c>
      <c r="BS15" s="22">
        <v>20</v>
      </c>
      <c r="BT15" s="22" t="s">
        <v>269</v>
      </c>
      <c r="BU15" s="22" t="s">
        <v>40</v>
      </c>
      <c r="BV15" s="50">
        <v>42181</v>
      </c>
      <c r="BW15" s="22" t="s">
        <v>104</v>
      </c>
      <c r="BX15" s="22" t="s">
        <v>146</v>
      </c>
      <c r="BY15" s="22" t="s">
        <v>31</v>
      </c>
      <c r="BZ15" s="50">
        <v>42187</v>
      </c>
      <c r="CA15" s="22" t="s">
        <v>104</v>
      </c>
      <c r="CB15" s="32" t="s">
        <v>32</v>
      </c>
      <c r="CC15" s="22">
        <v>0.22</v>
      </c>
      <c r="CD15" s="22">
        <v>20</v>
      </c>
      <c r="CE15" s="22" t="s">
        <v>269</v>
      </c>
      <c r="CF15" s="22" t="s">
        <v>40</v>
      </c>
      <c r="CG15" s="50">
        <v>42181</v>
      </c>
      <c r="CH15" s="22" t="s">
        <v>104</v>
      </c>
      <c r="CI15" s="22" t="s">
        <v>146</v>
      </c>
      <c r="CJ15" s="22" t="s">
        <v>31</v>
      </c>
      <c r="CK15" s="50">
        <v>42187</v>
      </c>
      <c r="CL15" s="22" t="s">
        <v>104</v>
      </c>
      <c r="CM15" s="32" t="s">
        <v>32</v>
      </c>
      <c r="CN15" s="33">
        <v>50</v>
      </c>
      <c r="CO15" s="33" t="s">
        <v>146</v>
      </c>
      <c r="CP15" s="33" t="s">
        <v>346</v>
      </c>
      <c r="CQ15" s="72">
        <v>42297</v>
      </c>
      <c r="CR15" s="33" t="s">
        <v>348</v>
      </c>
      <c r="CS15" s="33">
        <v>2</v>
      </c>
      <c r="CT15" s="33" t="s">
        <v>146</v>
      </c>
      <c r="CU15" s="33"/>
      <c r="CV15" s="33"/>
    </row>
    <row r="16" spans="1:100" s="27" customFormat="1" x14ac:dyDescent="0.25">
      <c r="A16" s="27" t="s">
        <v>144</v>
      </c>
      <c r="B16" s="44">
        <v>42205</v>
      </c>
      <c r="C16" s="27">
        <v>5</v>
      </c>
      <c r="D16" s="27" t="s">
        <v>159</v>
      </c>
      <c r="E16" s="22" t="s">
        <v>170</v>
      </c>
      <c r="F16" s="27" t="s">
        <v>183</v>
      </c>
      <c r="G16" s="51">
        <v>42205</v>
      </c>
      <c r="J16" s="27" t="s">
        <v>45</v>
      </c>
      <c r="K16" s="27" t="s">
        <v>115</v>
      </c>
      <c r="L16" s="51">
        <v>42206</v>
      </c>
      <c r="M16" s="51">
        <v>42206</v>
      </c>
      <c r="N16" s="27" t="s">
        <v>33</v>
      </c>
      <c r="O16" s="27">
        <v>50</v>
      </c>
      <c r="P16" s="27">
        <v>100</v>
      </c>
      <c r="Q16" s="27">
        <v>1000</v>
      </c>
      <c r="R16" s="27">
        <v>10</v>
      </c>
      <c r="S16" s="27" t="s">
        <v>76</v>
      </c>
      <c r="T16" s="27" t="s">
        <v>32</v>
      </c>
      <c r="U16" s="51">
        <v>42208</v>
      </c>
      <c r="V16" s="27">
        <v>20</v>
      </c>
      <c r="W16" s="22" t="s">
        <v>269</v>
      </c>
      <c r="X16" s="27" t="s">
        <v>40</v>
      </c>
      <c r="Y16" s="51">
        <v>42214</v>
      </c>
      <c r="Z16" s="27" t="s">
        <v>104</v>
      </c>
      <c r="AA16" s="27" t="s">
        <v>146</v>
      </c>
      <c r="AB16" s="27" t="s">
        <v>31</v>
      </c>
      <c r="AC16" s="51">
        <v>42219</v>
      </c>
      <c r="AD16" s="27" t="s">
        <v>104</v>
      </c>
      <c r="AE16" s="27" t="s">
        <v>32</v>
      </c>
      <c r="AF16" s="51">
        <v>42206</v>
      </c>
      <c r="AI16" s="27">
        <v>0.22</v>
      </c>
      <c r="AJ16" s="27">
        <v>50</v>
      </c>
      <c r="AK16" s="27" t="s">
        <v>146</v>
      </c>
      <c r="AL16" s="33" t="s">
        <v>346</v>
      </c>
      <c r="AM16" s="144">
        <v>42297</v>
      </c>
      <c r="AN16" s="33" t="s">
        <v>348</v>
      </c>
      <c r="AO16" s="33">
        <v>2</v>
      </c>
      <c r="AP16" s="33" t="s">
        <v>146</v>
      </c>
      <c r="AQ16" s="33"/>
      <c r="AR16" s="33"/>
      <c r="AS16" s="33">
        <v>50</v>
      </c>
      <c r="AT16" s="33">
        <v>0</v>
      </c>
      <c r="AU16" s="33">
        <v>1000</v>
      </c>
      <c r="AV16" s="27">
        <v>10</v>
      </c>
      <c r="AW16" s="27" t="s">
        <v>76</v>
      </c>
      <c r="AX16" s="27" t="s">
        <v>32</v>
      </c>
      <c r="AY16" s="51">
        <v>42208</v>
      </c>
      <c r="AZ16" s="27">
        <v>20</v>
      </c>
      <c r="BA16" s="22" t="s">
        <v>269</v>
      </c>
      <c r="BB16" s="27" t="s">
        <v>40</v>
      </c>
      <c r="BC16" s="51">
        <v>42214</v>
      </c>
      <c r="BD16" s="27" t="s">
        <v>104</v>
      </c>
      <c r="BE16" s="27" t="s">
        <v>146</v>
      </c>
      <c r="BF16" s="27" t="s">
        <v>31</v>
      </c>
      <c r="BG16" s="51">
        <v>42219</v>
      </c>
      <c r="BH16" s="27" t="s">
        <v>104</v>
      </c>
      <c r="BI16" s="27" t="s">
        <v>32</v>
      </c>
      <c r="BJ16" s="51">
        <v>42206</v>
      </c>
      <c r="BN16" s="27" t="s">
        <v>33</v>
      </c>
      <c r="BO16" s="27">
        <v>10</v>
      </c>
      <c r="BP16" s="27" t="s">
        <v>76</v>
      </c>
      <c r="BQ16" s="27" t="s">
        <v>32</v>
      </c>
      <c r="BR16" s="51">
        <v>42208</v>
      </c>
      <c r="BS16" s="27">
        <v>20</v>
      </c>
      <c r="BT16" s="22" t="s">
        <v>269</v>
      </c>
      <c r="BU16" s="27" t="s">
        <v>40</v>
      </c>
      <c r="BV16" s="51">
        <v>42214</v>
      </c>
      <c r="BW16" s="27" t="s">
        <v>104</v>
      </c>
      <c r="BX16" s="27" t="s">
        <v>146</v>
      </c>
      <c r="BY16" s="27" t="s">
        <v>31</v>
      </c>
      <c r="BZ16" s="51">
        <v>42219</v>
      </c>
      <c r="CA16" s="27" t="s">
        <v>104</v>
      </c>
      <c r="CB16" s="34" t="s">
        <v>32</v>
      </c>
      <c r="CC16" s="27">
        <v>0.22</v>
      </c>
      <c r="CD16" s="27">
        <v>20</v>
      </c>
      <c r="CE16" s="22" t="s">
        <v>269</v>
      </c>
      <c r="CF16" s="27" t="s">
        <v>40</v>
      </c>
      <c r="CG16" s="51">
        <v>42214</v>
      </c>
      <c r="CH16" s="27" t="s">
        <v>104</v>
      </c>
      <c r="CI16" s="27" t="s">
        <v>146</v>
      </c>
      <c r="CJ16" s="27" t="s">
        <v>31</v>
      </c>
      <c r="CK16" s="51">
        <v>42219</v>
      </c>
      <c r="CL16" s="27" t="s">
        <v>104</v>
      </c>
      <c r="CM16" s="34" t="s">
        <v>32</v>
      </c>
      <c r="CN16" s="33">
        <v>50</v>
      </c>
      <c r="CO16" s="33" t="s">
        <v>146</v>
      </c>
      <c r="CP16" s="33" t="s">
        <v>346</v>
      </c>
      <c r="CQ16" s="72">
        <v>42297</v>
      </c>
      <c r="CR16" s="33" t="s">
        <v>348</v>
      </c>
      <c r="CS16" s="33">
        <v>2</v>
      </c>
      <c r="CT16" s="33" t="s">
        <v>146</v>
      </c>
      <c r="CU16" s="33"/>
      <c r="CV16" s="33"/>
    </row>
    <row r="17" spans="1:100" s="27" customFormat="1" x14ac:dyDescent="0.25">
      <c r="A17" s="27" t="s">
        <v>145</v>
      </c>
      <c r="B17" s="44">
        <v>42205</v>
      </c>
      <c r="C17" s="27">
        <v>5</v>
      </c>
      <c r="D17" s="27" t="s">
        <v>160</v>
      </c>
      <c r="E17" s="22" t="s">
        <v>168</v>
      </c>
      <c r="F17" s="27" t="s">
        <v>181</v>
      </c>
      <c r="G17" s="51">
        <v>42205</v>
      </c>
      <c r="J17" s="27" t="s">
        <v>45</v>
      </c>
      <c r="K17" s="27" t="s">
        <v>115</v>
      </c>
      <c r="L17" s="51">
        <v>42206</v>
      </c>
      <c r="M17" s="51">
        <v>42206</v>
      </c>
      <c r="N17" s="27" t="s">
        <v>104</v>
      </c>
      <c r="O17" s="27">
        <v>50</v>
      </c>
      <c r="P17" s="27">
        <v>100</v>
      </c>
      <c r="Q17" s="27">
        <v>1000</v>
      </c>
      <c r="R17" s="27">
        <v>10</v>
      </c>
      <c r="S17" s="27" t="s">
        <v>76</v>
      </c>
      <c r="T17" s="27" t="s">
        <v>32</v>
      </c>
      <c r="U17" s="51">
        <v>42208</v>
      </c>
      <c r="V17" s="27">
        <v>20</v>
      </c>
      <c r="W17" s="22" t="s">
        <v>269</v>
      </c>
      <c r="X17" s="27" t="s">
        <v>40</v>
      </c>
      <c r="Y17" s="51">
        <v>42214</v>
      </c>
      <c r="Z17" s="27" t="s">
        <v>104</v>
      </c>
      <c r="AA17" s="27" t="s">
        <v>146</v>
      </c>
      <c r="AB17" s="27" t="s">
        <v>31</v>
      </c>
      <c r="AC17" s="51">
        <v>42219</v>
      </c>
      <c r="AD17" s="27" t="s">
        <v>104</v>
      </c>
      <c r="AE17" s="27" t="s">
        <v>32</v>
      </c>
      <c r="AF17" s="51">
        <v>42206</v>
      </c>
      <c r="AI17" s="27">
        <v>0.22</v>
      </c>
      <c r="AJ17" s="27">
        <v>50</v>
      </c>
      <c r="AK17" s="27" t="s">
        <v>146</v>
      </c>
      <c r="AL17" s="33" t="s">
        <v>346</v>
      </c>
      <c r="AM17" s="144">
        <v>42297</v>
      </c>
      <c r="AN17" s="33" t="s">
        <v>348</v>
      </c>
      <c r="AO17" s="33">
        <v>2</v>
      </c>
      <c r="AP17" s="33" t="s">
        <v>146</v>
      </c>
      <c r="AQ17" s="33"/>
      <c r="AR17" s="33"/>
      <c r="AS17" s="33">
        <v>50</v>
      </c>
      <c r="AT17" s="33">
        <v>0</v>
      </c>
      <c r="AU17" s="33">
        <v>1000</v>
      </c>
      <c r="AV17" s="27">
        <v>10</v>
      </c>
      <c r="AW17" s="27" t="s">
        <v>76</v>
      </c>
      <c r="AX17" s="27" t="s">
        <v>32</v>
      </c>
      <c r="AY17" s="51">
        <v>42208</v>
      </c>
      <c r="AZ17" s="27">
        <v>20</v>
      </c>
      <c r="BA17" s="22" t="s">
        <v>269</v>
      </c>
      <c r="BB17" s="27" t="s">
        <v>40</v>
      </c>
      <c r="BC17" s="51">
        <v>42214</v>
      </c>
      <c r="BD17" s="27" t="s">
        <v>104</v>
      </c>
      <c r="BE17" s="27" t="s">
        <v>146</v>
      </c>
      <c r="BF17" s="27" t="s">
        <v>31</v>
      </c>
      <c r="BG17" s="51">
        <v>42219</v>
      </c>
      <c r="BH17" s="27" t="s">
        <v>104</v>
      </c>
      <c r="BI17" s="27" t="s">
        <v>32</v>
      </c>
      <c r="BJ17" s="51">
        <v>42206</v>
      </c>
      <c r="BN17" s="27" t="s">
        <v>104</v>
      </c>
      <c r="BO17" s="27">
        <v>10</v>
      </c>
      <c r="BP17" s="27" t="s">
        <v>76</v>
      </c>
      <c r="BQ17" s="27" t="s">
        <v>32</v>
      </c>
      <c r="BR17" s="51">
        <v>42208</v>
      </c>
      <c r="BS17" s="27">
        <v>20</v>
      </c>
      <c r="BT17" s="22" t="s">
        <v>269</v>
      </c>
      <c r="BU17" s="27" t="s">
        <v>40</v>
      </c>
      <c r="BV17" s="51">
        <v>42214</v>
      </c>
      <c r="BW17" s="27" t="s">
        <v>104</v>
      </c>
      <c r="BX17" s="27" t="s">
        <v>146</v>
      </c>
      <c r="BY17" s="27" t="s">
        <v>31</v>
      </c>
      <c r="BZ17" s="51">
        <v>42219</v>
      </c>
      <c r="CA17" s="27" t="s">
        <v>104</v>
      </c>
      <c r="CB17" s="34" t="s">
        <v>32</v>
      </c>
      <c r="CC17" s="27">
        <v>0.22</v>
      </c>
      <c r="CD17" s="27">
        <v>20</v>
      </c>
      <c r="CE17" s="22" t="s">
        <v>269</v>
      </c>
      <c r="CF17" s="27" t="s">
        <v>40</v>
      </c>
      <c r="CG17" s="51">
        <v>42214</v>
      </c>
      <c r="CH17" s="27" t="s">
        <v>104</v>
      </c>
      <c r="CI17" s="27" t="s">
        <v>146</v>
      </c>
      <c r="CJ17" s="27" t="s">
        <v>31</v>
      </c>
      <c r="CK17" s="51">
        <v>42219</v>
      </c>
      <c r="CL17" s="27" t="s">
        <v>104</v>
      </c>
      <c r="CM17" s="34" t="s">
        <v>32</v>
      </c>
      <c r="CN17" s="33">
        <v>50</v>
      </c>
      <c r="CO17" s="33" t="s">
        <v>146</v>
      </c>
      <c r="CP17" s="33" t="s">
        <v>346</v>
      </c>
      <c r="CQ17" s="72">
        <v>42297</v>
      </c>
      <c r="CR17" s="33" t="s">
        <v>348</v>
      </c>
      <c r="CS17" s="33">
        <v>2</v>
      </c>
      <c r="CT17" s="33" t="s">
        <v>146</v>
      </c>
      <c r="CU17" s="33"/>
      <c r="CV17" s="33"/>
    </row>
    <row r="18" spans="1:100" s="27" customFormat="1" x14ac:dyDescent="0.25">
      <c r="A18" s="27" t="s">
        <v>207</v>
      </c>
      <c r="B18" s="44">
        <v>42206</v>
      </c>
      <c r="C18" s="27">
        <v>5</v>
      </c>
      <c r="D18" s="27" t="s">
        <v>161</v>
      </c>
      <c r="E18" s="22" t="s">
        <v>169</v>
      </c>
      <c r="F18" s="27" t="s">
        <v>182</v>
      </c>
      <c r="G18" s="51">
        <v>42206</v>
      </c>
      <c r="J18" s="27" t="s">
        <v>45</v>
      </c>
      <c r="K18" s="27" t="s">
        <v>115</v>
      </c>
      <c r="L18" s="51">
        <v>42207</v>
      </c>
      <c r="M18" s="51">
        <v>42207</v>
      </c>
      <c r="N18" s="27" t="s">
        <v>104</v>
      </c>
      <c r="O18" s="27">
        <v>50</v>
      </c>
      <c r="P18" s="27">
        <v>100</v>
      </c>
      <c r="Q18" s="27">
        <v>1000</v>
      </c>
      <c r="R18" s="27">
        <v>10</v>
      </c>
      <c r="S18" s="27" t="s">
        <v>76</v>
      </c>
      <c r="T18" s="27" t="s">
        <v>32</v>
      </c>
      <c r="U18" s="51">
        <v>42208</v>
      </c>
      <c r="V18" s="27">
        <v>20</v>
      </c>
      <c r="W18" s="22" t="s">
        <v>269</v>
      </c>
      <c r="X18" s="27" t="s">
        <v>40</v>
      </c>
      <c r="Y18" s="51">
        <v>42215</v>
      </c>
      <c r="Z18" s="27" t="s">
        <v>104</v>
      </c>
      <c r="AA18" s="27" t="s">
        <v>146</v>
      </c>
      <c r="AB18" s="27" t="s">
        <v>31</v>
      </c>
      <c r="AC18" s="50">
        <v>42219</v>
      </c>
      <c r="AD18" s="27" t="s">
        <v>104</v>
      </c>
      <c r="AE18" s="27" t="s">
        <v>32</v>
      </c>
      <c r="AF18" s="51">
        <v>42207</v>
      </c>
      <c r="AI18" s="27">
        <v>0.22</v>
      </c>
      <c r="AJ18" s="27">
        <v>50</v>
      </c>
      <c r="AK18" s="27" t="s">
        <v>146</v>
      </c>
      <c r="AL18" s="33" t="s">
        <v>346</v>
      </c>
      <c r="AM18" s="144">
        <v>42297</v>
      </c>
      <c r="AN18" s="33" t="s">
        <v>348</v>
      </c>
      <c r="AO18" s="33">
        <v>2</v>
      </c>
      <c r="AP18" s="33" t="s">
        <v>146</v>
      </c>
      <c r="AQ18" s="33"/>
      <c r="AR18" s="33"/>
      <c r="AS18" s="33">
        <v>50</v>
      </c>
      <c r="AT18" s="33">
        <v>0</v>
      </c>
      <c r="AU18" s="33">
        <v>1000</v>
      </c>
      <c r="AV18" s="27">
        <v>10</v>
      </c>
      <c r="AW18" s="27" t="s">
        <v>76</v>
      </c>
      <c r="AX18" s="27" t="s">
        <v>32</v>
      </c>
      <c r="AY18" s="51">
        <v>42208</v>
      </c>
      <c r="AZ18" s="27">
        <v>20</v>
      </c>
      <c r="BA18" s="22" t="s">
        <v>269</v>
      </c>
      <c r="BB18" s="27" t="s">
        <v>40</v>
      </c>
      <c r="BC18" s="51">
        <v>42215</v>
      </c>
      <c r="BD18" s="27" t="s">
        <v>104</v>
      </c>
      <c r="BE18" s="27" t="s">
        <v>146</v>
      </c>
      <c r="BF18" s="27" t="s">
        <v>31</v>
      </c>
      <c r="BG18" s="51">
        <v>42219</v>
      </c>
      <c r="BH18" s="27" t="s">
        <v>104</v>
      </c>
      <c r="BI18" s="27" t="s">
        <v>32</v>
      </c>
      <c r="BJ18" s="51">
        <v>42207</v>
      </c>
      <c r="BN18" s="27" t="s">
        <v>104</v>
      </c>
      <c r="BO18" s="27">
        <v>10</v>
      </c>
      <c r="BP18" s="27" t="s">
        <v>76</v>
      </c>
      <c r="BQ18" s="27" t="s">
        <v>32</v>
      </c>
      <c r="BR18" s="51">
        <v>42208</v>
      </c>
      <c r="BS18" s="27">
        <v>20</v>
      </c>
      <c r="BT18" s="22" t="s">
        <v>269</v>
      </c>
      <c r="BU18" s="27" t="s">
        <v>40</v>
      </c>
      <c r="BV18" s="51">
        <v>42215</v>
      </c>
      <c r="BW18" s="27" t="s">
        <v>104</v>
      </c>
      <c r="BX18" s="27" t="s">
        <v>146</v>
      </c>
      <c r="BY18" s="27" t="s">
        <v>31</v>
      </c>
      <c r="BZ18" s="51">
        <v>42219</v>
      </c>
      <c r="CA18" s="27" t="s">
        <v>104</v>
      </c>
      <c r="CB18" s="34" t="s">
        <v>32</v>
      </c>
      <c r="CC18" s="27">
        <v>0.22</v>
      </c>
      <c r="CD18" s="27">
        <v>20</v>
      </c>
      <c r="CE18" s="22" t="s">
        <v>269</v>
      </c>
      <c r="CF18" s="27" t="s">
        <v>40</v>
      </c>
      <c r="CG18" s="51">
        <v>42215</v>
      </c>
      <c r="CH18" s="27" t="s">
        <v>104</v>
      </c>
      <c r="CI18" s="27" t="s">
        <v>146</v>
      </c>
      <c r="CJ18" s="27" t="s">
        <v>31</v>
      </c>
      <c r="CK18" s="51">
        <v>42219</v>
      </c>
      <c r="CL18" s="27" t="s">
        <v>104</v>
      </c>
      <c r="CM18" s="34" t="s">
        <v>32</v>
      </c>
      <c r="CN18" s="33">
        <v>50</v>
      </c>
      <c r="CO18" s="33" t="s">
        <v>146</v>
      </c>
      <c r="CP18" s="33" t="s">
        <v>346</v>
      </c>
      <c r="CQ18" s="72">
        <v>42297</v>
      </c>
      <c r="CR18" s="33" t="s">
        <v>348</v>
      </c>
      <c r="CS18" s="33">
        <v>2</v>
      </c>
      <c r="CT18" s="33" t="s">
        <v>146</v>
      </c>
      <c r="CU18" s="33"/>
      <c r="CV18" s="33"/>
    </row>
    <row r="19" spans="1:100" x14ac:dyDescent="0.25">
      <c r="A19" s="27" t="s">
        <v>176</v>
      </c>
      <c r="B19" s="44">
        <v>42233</v>
      </c>
      <c r="C19" s="27">
        <v>6</v>
      </c>
      <c r="D19" s="27" t="s">
        <v>178</v>
      </c>
      <c r="E19" s="22" t="s">
        <v>170</v>
      </c>
      <c r="F19" s="27" t="s">
        <v>183</v>
      </c>
      <c r="G19" s="50">
        <v>42234</v>
      </c>
      <c r="J19" s="27" t="s">
        <v>45</v>
      </c>
      <c r="K19" s="27" t="s">
        <v>115</v>
      </c>
      <c r="L19" s="50">
        <v>42234</v>
      </c>
      <c r="M19" s="50">
        <v>42234</v>
      </c>
      <c r="N19" s="27" t="s">
        <v>33</v>
      </c>
      <c r="O19" s="27">
        <v>50</v>
      </c>
      <c r="P19" s="27">
        <v>100</v>
      </c>
      <c r="Q19" s="27">
        <v>1000</v>
      </c>
      <c r="R19" s="27">
        <v>10</v>
      </c>
      <c r="S19" s="27" t="s">
        <v>76</v>
      </c>
      <c r="T19" s="27" t="s">
        <v>32</v>
      </c>
      <c r="U19" s="50">
        <v>42236</v>
      </c>
      <c r="V19" s="27">
        <v>20</v>
      </c>
      <c r="W19" s="22" t="s">
        <v>269</v>
      </c>
      <c r="X19" s="27" t="s">
        <v>40</v>
      </c>
      <c r="Y19" s="50">
        <v>42241</v>
      </c>
      <c r="Z19" s="27" t="s">
        <v>104</v>
      </c>
      <c r="AA19" s="27" t="s">
        <v>146</v>
      </c>
      <c r="AB19" s="27" t="s">
        <v>31</v>
      </c>
      <c r="AC19" s="50">
        <v>42247</v>
      </c>
      <c r="AD19" s="27" t="s">
        <v>104</v>
      </c>
      <c r="AE19" s="27" t="s">
        <v>32</v>
      </c>
      <c r="AF19" s="50">
        <v>42234</v>
      </c>
      <c r="AG19" s="27"/>
      <c r="AH19" s="27"/>
      <c r="AI19" s="27">
        <v>0.22</v>
      </c>
      <c r="AJ19" s="27">
        <v>50</v>
      </c>
      <c r="AK19" s="27" t="s">
        <v>146</v>
      </c>
      <c r="AL19" s="33" t="s">
        <v>346</v>
      </c>
      <c r="AM19" s="144">
        <v>42297</v>
      </c>
      <c r="AN19" s="33" t="s">
        <v>348</v>
      </c>
      <c r="AO19" s="33">
        <v>2</v>
      </c>
      <c r="AP19" s="33" t="s">
        <v>146</v>
      </c>
      <c r="AQ19" s="33"/>
      <c r="AR19" s="33"/>
      <c r="AS19" s="33">
        <v>50</v>
      </c>
      <c r="AT19" s="33">
        <v>0</v>
      </c>
      <c r="AU19" s="33">
        <v>1000</v>
      </c>
      <c r="AV19" s="27">
        <v>10</v>
      </c>
      <c r="AW19" s="27" t="s">
        <v>76</v>
      </c>
      <c r="AX19" s="27" t="s">
        <v>32</v>
      </c>
      <c r="AY19" s="50">
        <v>42243</v>
      </c>
      <c r="AZ19" s="27">
        <v>20</v>
      </c>
      <c r="BA19" s="22" t="s">
        <v>269</v>
      </c>
      <c r="BB19" s="27" t="s">
        <v>40</v>
      </c>
      <c r="BC19" s="50">
        <v>42241</v>
      </c>
      <c r="BD19" s="27" t="s">
        <v>104</v>
      </c>
      <c r="BE19" s="27" t="s">
        <v>146</v>
      </c>
      <c r="BF19" s="27" t="s">
        <v>31</v>
      </c>
      <c r="BG19" s="50">
        <v>42247</v>
      </c>
      <c r="BH19" s="27" t="s">
        <v>104</v>
      </c>
      <c r="BI19" s="27" t="s">
        <v>32</v>
      </c>
      <c r="BJ19" s="50">
        <v>42234</v>
      </c>
      <c r="BN19" s="27" t="s">
        <v>104</v>
      </c>
      <c r="BO19" s="27">
        <v>10</v>
      </c>
      <c r="BP19" s="27" t="s">
        <v>76</v>
      </c>
      <c r="BQ19" s="27" t="s">
        <v>32</v>
      </c>
      <c r="BR19" s="50">
        <v>42243</v>
      </c>
      <c r="BS19" s="27">
        <v>20</v>
      </c>
      <c r="BT19" s="22" t="s">
        <v>269</v>
      </c>
      <c r="BU19" s="27" t="s">
        <v>40</v>
      </c>
      <c r="BV19" s="50">
        <v>42241</v>
      </c>
      <c r="BW19" s="27" t="s">
        <v>104</v>
      </c>
      <c r="BX19" s="27" t="s">
        <v>146</v>
      </c>
      <c r="BY19" s="27" t="s">
        <v>31</v>
      </c>
      <c r="BZ19" s="50">
        <v>42247</v>
      </c>
      <c r="CA19" s="27" t="s">
        <v>104</v>
      </c>
      <c r="CB19" s="34" t="s">
        <v>32</v>
      </c>
      <c r="CC19" s="27">
        <v>0.22</v>
      </c>
      <c r="CD19" s="27">
        <v>20</v>
      </c>
      <c r="CE19" s="22" t="s">
        <v>269</v>
      </c>
      <c r="CF19" s="27" t="s">
        <v>40</v>
      </c>
      <c r="CG19" s="50">
        <v>42241</v>
      </c>
      <c r="CH19" s="27" t="s">
        <v>104</v>
      </c>
      <c r="CI19" s="27" t="s">
        <v>146</v>
      </c>
      <c r="CJ19" s="27" t="s">
        <v>31</v>
      </c>
      <c r="CK19" s="50">
        <v>42247</v>
      </c>
      <c r="CL19" s="27" t="s">
        <v>104</v>
      </c>
      <c r="CM19" s="34" t="s">
        <v>32</v>
      </c>
      <c r="CN19" s="33">
        <v>50</v>
      </c>
      <c r="CO19" s="33" t="s">
        <v>146</v>
      </c>
      <c r="CP19" s="33" t="s">
        <v>346</v>
      </c>
      <c r="CQ19" s="72">
        <v>42297</v>
      </c>
      <c r="CR19" s="33" t="s">
        <v>348</v>
      </c>
      <c r="CS19" s="33">
        <v>2</v>
      </c>
      <c r="CT19" s="33" t="s">
        <v>146</v>
      </c>
      <c r="CU19" s="33"/>
      <c r="CV19" s="33"/>
    </row>
    <row r="20" spans="1:100" x14ac:dyDescent="0.25">
      <c r="A20" s="27" t="s">
        <v>177</v>
      </c>
      <c r="B20" s="44">
        <v>42233</v>
      </c>
      <c r="C20" s="27">
        <v>6</v>
      </c>
      <c r="D20" s="27" t="s">
        <v>179</v>
      </c>
      <c r="E20" s="22" t="s">
        <v>168</v>
      </c>
      <c r="F20" s="27" t="s">
        <v>181</v>
      </c>
      <c r="G20" s="50">
        <v>42234</v>
      </c>
      <c r="J20" s="27" t="s">
        <v>45</v>
      </c>
      <c r="K20" s="27" t="s">
        <v>115</v>
      </c>
      <c r="L20" s="50">
        <v>42234</v>
      </c>
      <c r="M20" s="50">
        <v>42234</v>
      </c>
      <c r="N20" s="27" t="s">
        <v>104</v>
      </c>
      <c r="O20" s="27">
        <v>50</v>
      </c>
      <c r="P20" s="27">
        <v>100</v>
      </c>
      <c r="Q20" s="27">
        <v>1000</v>
      </c>
      <c r="R20" s="27">
        <v>10</v>
      </c>
      <c r="S20" s="27" t="s">
        <v>76</v>
      </c>
      <c r="T20" s="27" t="s">
        <v>32</v>
      </c>
      <c r="U20" s="50">
        <v>42236</v>
      </c>
      <c r="V20" s="27">
        <v>20</v>
      </c>
      <c r="W20" s="22" t="s">
        <v>269</v>
      </c>
      <c r="X20" s="27" t="s">
        <v>40</v>
      </c>
      <c r="Y20" s="50">
        <v>42241</v>
      </c>
      <c r="Z20" s="27" t="s">
        <v>104</v>
      </c>
      <c r="AA20" s="27" t="s">
        <v>146</v>
      </c>
      <c r="AB20" s="27" t="s">
        <v>31</v>
      </c>
      <c r="AC20" s="50">
        <v>42247</v>
      </c>
      <c r="AD20" s="27" t="s">
        <v>104</v>
      </c>
      <c r="AE20" s="27" t="s">
        <v>32</v>
      </c>
      <c r="AF20" s="50">
        <v>42234</v>
      </c>
      <c r="AG20" s="27"/>
      <c r="AH20" s="27"/>
      <c r="AI20" s="27">
        <v>0.22</v>
      </c>
      <c r="AJ20" s="27">
        <v>50</v>
      </c>
      <c r="AK20" s="27" t="s">
        <v>146</v>
      </c>
      <c r="AL20" s="33" t="s">
        <v>346</v>
      </c>
      <c r="AM20" s="144">
        <v>42297</v>
      </c>
      <c r="AN20" s="33" t="s">
        <v>348</v>
      </c>
      <c r="AO20" s="33">
        <v>2</v>
      </c>
      <c r="AP20" s="33" t="s">
        <v>146</v>
      </c>
      <c r="AQ20" s="33"/>
      <c r="AR20" s="33"/>
      <c r="AS20" s="33">
        <v>50</v>
      </c>
      <c r="AT20" s="33">
        <v>0</v>
      </c>
      <c r="AU20" s="33">
        <v>1000</v>
      </c>
      <c r="AV20" s="27">
        <v>10</v>
      </c>
      <c r="AW20" s="27" t="s">
        <v>76</v>
      </c>
      <c r="AX20" s="27" t="s">
        <v>32</v>
      </c>
      <c r="AY20" s="50">
        <v>42243</v>
      </c>
      <c r="AZ20" s="27">
        <v>20</v>
      </c>
      <c r="BA20" s="22" t="s">
        <v>269</v>
      </c>
      <c r="BB20" s="27" t="s">
        <v>40</v>
      </c>
      <c r="BC20" s="50">
        <v>42241</v>
      </c>
      <c r="BD20" s="27" t="s">
        <v>104</v>
      </c>
      <c r="BE20" s="27" t="s">
        <v>146</v>
      </c>
      <c r="BF20" s="27" t="s">
        <v>31</v>
      </c>
      <c r="BG20" s="50">
        <v>42247</v>
      </c>
      <c r="BH20" s="27" t="s">
        <v>104</v>
      </c>
      <c r="BI20" s="27" t="s">
        <v>32</v>
      </c>
      <c r="BJ20" s="50">
        <v>42234</v>
      </c>
      <c r="BN20" s="27" t="s">
        <v>104</v>
      </c>
      <c r="BO20" s="27">
        <v>10</v>
      </c>
      <c r="BP20" s="27" t="s">
        <v>76</v>
      </c>
      <c r="BQ20" s="27" t="s">
        <v>32</v>
      </c>
      <c r="BR20" s="50">
        <v>42243</v>
      </c>
      <c r="BS20" s="27">
        <v>20</v>
      </c>
      <c r="BT20" s="22" t="s">
        <v>269</v>
      </c>
      <c r="BU20" s="27" t="s">
        <v>40</v>
      </c>
      <c r="BV20" s="50">
        <v>42241</v>
      </c>
      <c r="BW20" s="27" t="s">
        <v>104</v>
      </c>
      <c r="BX20" s="27" t="s">
        <v>146</v>
      </c>
      <c r="BY20" s="27" t="s">
        <v>31</v>
      </c>
      <c r="BZ20" s="50">
        <v>42247</v>
      </c>
      <c r="CA20" s="27" t="s">
        <v>104</v>
      </c>
      <c r="CB20" s="34" t="s">
        <v>32</v>
      </c>
      <c r="CC20" s="27">
        <v>0.22</v>
      </c>
      <c r="CD20" s="27">
        <v>20</v>
      </c>
      <c r="CE20" s="22" t="s">
        <v>269</v>
      </c>
      <c r="CF20" s="27" t="s">
        <v>40</v>
      </c>
      <c r="CG20" s="50">
        <v>42241</v>
      </c>
      <c r="CH20" s="27" t="s">
        <v>104</v>
      </c>
      <c r="CI20" s="27" t="s">
        <v>146</v>
      </c>
      <c r="CJ20" s="27" t="s">
        <v>31</v>
      </c>
      <c r="CK20" s="50">
        <v>42247</v>
      </c>
      <c r="CL20" s="27" t="s">
        <v>104</v>
      </c>
      <c r="CM20" s="34" t="s">
        <v>32</v>
      </c>
      <c r="CN20" s="33">
        <v>50</v>
      </c>
      <c r="CO20" s="33" t="s">
        <v>146</v>
      </c>
      <c r="CP20" s="33" t="s">
        <v>346</v>
      </c>
      <c r="CQ20" s="72">
        <v>42297</v>
      </c>
      <c r="CR20" s="33" t="s">
        <v>348</v>
      </c>
      <c r="CS20" s="33">
        <v>2</v>
      </c>
      <c r="CT20" s="33" t="s">
        <v>146</v>
      </c>
      <c r="CU20" s="33"/>
      <c r="CV20" s="33"/>
    </row>
    <row r="21" spans="1:100" x14ac:dyDescent="0.25">
      <c r="A21" s="36" t="s">
        <v>208</v>
      </c>
      <c r="B21" s="44">
        <v>42241</v>
      </c>
      <c r="C21" s="36">
        <v>6</v>
      </c>
      <c r="D21" s="36" t="s">
        <v>180</v>
      </c>
      <c r="E21" s="52" t="s">
        <v>169</v>
      </c>
      <c r="F21" s="36" t="s">
        <v>182</v>
      </c>
      <c r="G21" s="50">
        <v>42241</v>
      </c>
      <c r="J21" s="27" t="s">
        <v>45</v>
      </c>
      <c r="K21" s="27" t="s">
        <v>115</v>
      </c>
      <c r="L21" s="50">
        <v>42242</v>
      </c>
      <c r="M21" s="50">
        <v>42242</v>
      </c>
      <c r="N21" s="27" t="s">
        <v>104</v>
      </c>
      <c r="O21" s="27">
        <v>50</v>
      </c>
      <c r="P21" s="27">
        <v>100</v>
      </c>
      <c r="Q21" s="27">
        <v>1000</v>
      </c>
      <c r="R21" s="27">
        <v>10</v>
      </c>
      <c r="S21" s="27" t="s">
        <v>76</v>
      </c>
      <c r="T21" s="27" t="s">
        <v>32</v>
      </c>
      <c r="U21" s="50">
        <v>42243</v>
      </c>
      <c r="V21" s="27">
        <v>20</v>
      </c>
      <c r="W21" s="22" t="s">
        <v>269</v>
      </c>
      <c r="X21" s="27" t="s">
        <v>40</v>
      </c>
      <c r="Y21" s="50">
        <v>42244</v>
      </c>
      <c r="Z21" s="27" t="s">
        <v>104</v>
      </c>
      <c r="AA21" s="27" t="s">
        <v>146</v>
      </c>
      <c r="AB21" s="27" t="s">
        <v>31</v>
      </c>
      <c r="AC21" s="50">
        <v>42247</v>
      </c>
      <c r="AD21" s="27" t="s">
        <v>104</v>
      </c>
      <c r="AE21" s="27" t="s">
        <v>32</v>
      </c>
      <c r="AF21" s="50">
        <v>42242</v>
      </c>
      <c r="AG21" s="27"/>
      <c r="AH21" s="27"/>
      <c r="AI21" s="27">
        <v>0.22</v>
      </c>
      <c r="AJ21" s="27">
        <v>50</v>
      </c>
      <c r="AK21" s="27" t="s">
        <v>146</v>
      </c>
      <c r="AL21" s="33" t="s">
        <v>346</v>
      </c>
      <c r="AM21" s="144">
        <v>42297</v>
      </c>
      <c r="AN21" s="33" t="s">
        <v>348</v>
      </c>
      <c r="AO21" s="33">
        <v>2</v>
      </c>
      <c r="AP21" s="33" t="s">
        <v>146</v>
      </c>
      <c r="AQ21" s="33"/>
      <c r="AR21" s="33"/>
      <c r="AS21" s="33">
        <v>50</v>
      </c>
      <c r="AT21" s="33">
        <v>0</v>
      </c>
      <c r="AU21" s="33">
        <v>1000</v>
      </c>
      <c r="AV21" s="27">
        <v>10</v>
      </c>
      <c r="AW21" s="27" t="s">
        <v>76</v>
      </c>
      <c r="AX21" s="27" t="s">
        <v>32</v>
      </c>
      <c r="AY21" s="50">
        <v>42243</v>
      </c>
      <c r="AZ21" s="27">
        <v>20</v>
      </c>
      <c r="BA21" s="22" t="s">
        <v>269</v>
      </c>
      <c r="BB21" s="27" t="s">
        <v>40</v>
      </c>
      <c r="BC21" s="50">
        <v>42244</v>
      </c>
      <c r="BD21" s="27" t="s">
        <v>104</v>
      </c>
      <c r="BE21" s="27" t="s">
        <v>146</v>
      </c>
      <c r="BF21" s="27" t="s">
        <v>31</v>
      </c>
      <c r="BG21" s="50">
        <v>42247</v>
      </c>
      <c r="BH21" s="27" t="s">
        <v>104</v>
      </c>
      <c r="BI21" s="27" t="s">
        <v>32</v>
      </c>
      <c r="BJ21" s="50">
        <v>42242</v>
      </c>
      <c r="BN21" s="27" t="s">
        <v>104</v>
      </c>
      <c r="BO21" s="27">
        <v>10</v>
      </c>
      <c r="BP21" s="27" t="s">
        <v>76</v>
      </c>
      <c r="BQ21" s="27" t="s">
        <v>32</v>
      </c>
      <c r="BR21" s="50">
        <v>42243</v>
      </c>
      <c r="BS21" s="27">
        <v>20</v>
      </c>
      <c r="BT21" s="22" t="s">
        <v>269</v>
      </c>
      <c r="BU21" s="27" t="s">
        <v>40</v>
      </c>
      <c r="BV21" s="50">
        <v>42244</v>
      </c>
      <c r="BW21" s="27" t="s">
        <v>104</v>
      </c>
      <c r="BX21" s="27" t="s">
        <v>146</v>
      </c>
      <c r="BY21" s="27" t="s">
        <v>31</v>
      </c>
      <c r="BZ21" s="50">
        <v>42247</v>
      </c>
      <c r="CA21" s="27" t="s">
        <v>104</v>
      </c>
      <c r="CB21" s="34" t="s">
        <v>32</v>
      </c>
      <c r="CC21" s="27">
        <v>0.22</v>
      </c>
      <c r="CD21" s="27">
        <v>20</v>
      </c>
      <c r="CE21" s="22" t="s">
        <v>269</v>
      </c>
      <c r="CF21" s="27" t="s">
        <v>40</v>
      </c>
      <c r="CG21" s="50">
        <v>42244</v>
      </c>
      <c r="CH21" s="27" t="s">
        <v>104</v>
      </c>
      <c r="CI21" s="27" t="s">
        <v>146</v>
      </c>
      <c r="CJ21" s="27" t="s">
        <v>31</v>
      </c>
      <c r="CK21" s="50">
        <v>42247</v>
      </c>
      <c r="CL21" s="27" t="s">
        <v>104</v>
      </c>
      <c r="CM21" s="34" t="s">
        <v>32</v>
      </c>
      <c r="CN21" s="33">
        <v>50</v>
      </c>
      <c r="CO21" s="33" t="s">
        <v>146</v>
      </c>
      <c r="CP21" s="33" t="s">
        <v>346</v>
      </c>
      <c r="CQ21" s="72">
        <v>42297</v>
      </c>
      <c r="CR21" s="33" t="s">
        <v>348</v>
      </c>
      <c r="CS21" s="33">
        <v>2</v>
      </c>
      <c r="CT21" s="33" t="s">
        <v>146</v>
      </c>
      <c r="CU21" s="33"/>
      <c r="CV21" s="33"/>
    </row>
    <row r="22" spans="1:100" s="27" customFormat="1" x14ac:dyDescent="0.25">
      <c r="A22" s="27" t="s">
        <v>218</v>
      </c>
      <c r="B22" s="44">
        <v>42268</v>
      </c>
      <c r="C22" s="27">
        <v>7</v>
      </c>
      <c r="D22" s="27" t="s">
        <v>221</v>
      </c>
      <c r="E22" s="27" t="s">
        <v>170</v>
      </c>
      <c r="F22" s="27" t="s">
        <v>183</v>
      </c>
      <c r="G22" s="51">
        <v>42268</v>
      </c>
      <c r="J22" s="27" t="s">
        <v>45</v>
      </c>
      <c r="K22" s="27" t="s">
        <v>115</v>
      </c>
      <c r="L22" s="51">
        <v>42269</v>
      </c>
      <c r="M22" s="51">
        <v>42269</v>
      </c>
      <c r="N22" s="27" t="s">
        <v>104</v>
      </c>
      <c r="O22" s="27">
        <v>50</v>
      </c>
      <c r="P22" s="27">
        <v>100</v>
      </c>
      <c r="Q22" s="27">
        <v>1000</v>
      </c>
      <c r="R22" s="27">
        <v>10</v>
      </c>
      <c r="S22" s="27" t="s">
        <v>76</v>
      </c>
      <c r="T22" s="27" t="s">
        <v>32</v>
      </c>
      <c r="U22" s="51">
        <v>42271</v>
      </c>
      <c r="V22" s="27">
        <v>20</v>
      </c>
      <c r="W22" s="22" t="s">
        <v>269</v>
      </c>
      <c r="X22" s="27" t="s">
        <v>40</v>
      </c>
      <c r="Y22" s="51">
        <v>42270</v>
      </c>
      <c r="Z22" s="27" t="s">
        <v>104</v>
      </c>
      <c r="AA22" s="27" t="s">
        <v>146</v>
      </c>
      <c r="AB22" s="27" t="s">
        <v>31</v>
      </c>
      <c r="AC22" s="51">
        <v>42277</v>
      </c>
      <c r="AD22" s="27" t="s">
        <v>104</v>
      </c>
      <c r="AE22" s="27" t="s">
        <v>32</v>
      </c>
      <c r="AF22" s="51">
        <v>42269</v>
      </c>
      <c r="AI22" s="27">
        <v>0.22</v>
      </c>
      <c r="AJ22" s="27">
        <v>50</v>
      </c>
      <c r="AK22" s="27" t="s">
        <v>146</v>
      </c>
      <c r="AL22" s="33" t="s">
        <v>346</v>
      </c>
      <c r="AM22" s="144">
        <v>42297</v>
      </c>
      <c r="AN22" s="33" t="s">
        <v>348</v>
      </c>
      <c r="AO22" s="33">
        <v>2</v>
      </c>
      <c r="AP22" s="33" t="s">
        <v>146</v>
      </c>
      <c r="AQ22" s="33"/>
      <c r="AR22" s="33"/>
      <c r="AS22" s="33">
        <v>50</v>
      </c>
      <c r="AT22" s="33">
        <v>0</v>
      </c>
      <c r="AU22" s="33">
        <v>1000</v>
      </c>
      <c r="AV22" s="27">
        <v>10</v>
      </c>
      <c r="AW22" s="27" t="s">
        <v>76</v>
      </c>
      <c r="AX22" s="27" t="s">
        <v>32</v>
      </c>
      <c r="AY22" s="51">
        <v>42271</v>
      </c>
      <c r="AZ22" s="27">
        <v>20</v>
      </c>
      <c r="BA22" s="22" t="s">
        <v>269</v>
      </c>
      <c r="BB22" s="27" t="s">
        <v>40</v>
      </c>
      <c r="BC22" s="34">
        <v>42270</v>
      </c>
      <c r="BD22" s="27" t="s">
        <v>104</v>
      </c>
      <c r="BE22" s="27" t="s">
        <v>146</v>
      </c>
      <c r="BF22" s="27" t="s">
        <v>31</v>
      </c>
      <c r="BG22" s="51">
        <v>42277</v>
      </c>
      <c r="BH22" s="27" t="s">
        <v>104</v>
      </c>
      <c r="BI22" s="27" t="s">
        <v>32</v>
      </c>
      <c r="BJ22" s="51">
        <v>42269</v>
      </c>
      <c r="BN22" s="27" t="s">
        <v>104</v>
      </c>
      <c r="BO22" s="27">
        <v>10</v>
      </c>
      <c r="BP22" s="27" t="s">
        <v>76</v>
      </c>
      <c r="BQ22" s="27" t="s">
        <v>32</v>
      </c>
      <c r="BR22" s="51">
        <v>42271</v>
      </c>
      <c r="BS22" s="27">
        <v>20</v>
      </c>
      <c r="BT22" s="22" t="s">
        <v>269</v>
      </c>
      <c r="BU22" s="27" t="s">
        <v>40</v>
      </c>
      <c r="BV22" s="51">
        <v>42270</v>
      </c>
      <c r="BW22" s="27" t="s">
        <v>104</v>
      </c>
      <c r="BX22" s="27" t="s">
        <v>146</v>
      </c>
      <c r="BY22" s="27" t="s">
        <v>31</v>
      </c>
      <c r="BZ22" s="51">
        <v>42277</v>
      </c>
      <c r="CA22" s="27" t="s">
        <v>104</v>
      </c>
      <c r="CB22" s="34" t="s">
        <v>32</v>
      </c>
      <c r="CC22" s="27">
        <v>0.22</v>
      </c>
      <c r="CD22" s="27">
        <v>20</v>
      </c>
      <c r="CE22" s="22" t="s">
        <v>269</v>
      </c>
      <c r="CF22" s="27" t="s">
        <v>40</v>
      </c>
      <c r="CG22" s="51">
        <v>42270</v>
      </c>
      <c r="CH22" s="27" t="s">
        <v>104</v>
      </c>
      <c r="CI22" s="27" t="s">
        <v>146</v>
      </c>
      <c r="CJ22" s="27" t="s">
        <v>31</v>
      </c>
      <c r="CK22" s="51">
        <v>42277</v>
      </c>
      <c r="CL22" s="27" t="s">
        <v>104</v>
      </c>
      <c r="CM22" s="34" t="s">
        <v>32</v>
      </c>
      <c r="CN22" s="33">
        <v>50</v>
      </c>
      <c r="CO22" s="33" t="s">
        <v>146</v>
      </c>
      <c r="CP22" s="33" t="s">
        <v>346</v>
      </c>
      <c r="CQ22" s="72">
        <v>42297</v>
      </c>
      <c r="CR22" s="33" t="s">
        <v>348</v>
      </c>
      <c r="CS22" s="33">
        <v>2</v>
      </c>
      <c r="CT22" s="33" t="s">
        <v>146</v>
      </c>
      <c r="CU22" s="33"/>
      <c r="CV22" s="33"/>
    </row>
    <row r="23" spans="1:100" s="27" customFormat="1" x14ac:dyDescent="0.25">
      <c r="A23" s="27" t="s">
        <v>219</v>
      </c>
      <c r="B23" s="44">
        <v>42268</v>
      </c>
      <c r="C23" s="27">
        <v>7</v>
      </c>
      <c r="D23" s="27" t="s">
        <v>222</v>
      </c>
      <c r="E23" s="27" t="s">
        <v>168</v>
      </c>
      <c r="F23" s="27" t="s">
        <v>181</v>
      </c>
      <c r="G23" s="51">
        <v>42268</v>
      </c>
      <c r="J23" s="27" t="s">
        <v>45</v>
      </c>
      <c r="K23" s="27" t="s">
        <v>115</v>
      </c>
      <c r="L23" s="51">
        <v>42269</v>
      </c>
      <c r="M23" s="51">
        <v>42269</v>
      </c>
      <c r="N23" s="27" t="s">
        <v>104</v>
      </c>
      <c r="O23" s="27">
        <v>50</v>
      </c>
      <c r="P23" s="27">
        <v>100</v>
      </c>
      <c r="Q23" s="27">
        <v>1000</v>
      </c>
      <c r="R23" s="27">
        <v>10</v>
      </c>
      <c r="S23" s="27" t="s">
        <v>76</v>
      </c>
      <c r="T23" s="27" t="s">
        <v>32</v>
      </c>
      <c r="U23" s="51">
        <v>42271</v>
      </c>
      <c r="V23" s="27">
        <v>20</v>
      </c>
      <c r="W23" s="22" t="s">
        <v>269</v>
      </c>
      <c r="X23" s="27" t="s">
        <v>40</v>
      </c>
      <c r="Y23" s="51">
        <v>42270</v>
      </c>
      <c r="Z23" s="27" t="s">
        <v>104</v>
      </c>
      <c r="AA23" s="27" t="s">
        <v>146</v>
      </c>
      <c r="AB23" s="27" t="s">
        <v>31</v>
      </c>
      <c r="AC23" s="51">
        <v>42277</v>
      </c>
      <c r="AD23" s="27" t="s">
        <v>104</v>
      </c>
      <c r="AE23" s="27" t="s">
        <v>32</v>
      </c>
      <c r="AF23" s="51">
        <v>42269</v>
      </c>
      <c r="AI23" s="27">
        <v>0.22</v>
      </c>
      <c r="AJ23" s="27">
        <v>50</v>
      </c>
      <c r="AK23" s="27" t="s">
        <v>146</v>
      </c>
      <c r="AL23" s="33" t="s">
        <v>346</v>
      </c>
      <c r="AM23" s="144">
        <v>42297</v>
      </c>
      <c r="AN23" s="33" t="s">
        <v>348</v>
      </c>
      <c r="AO23" s="33">
        <v>2</v>
      </c>
      <c r="AP23" s="33" t="s">
        <v>146</v>
      </c>
      <c r="AQ23" s="33"/>
      <c r="AR23" s="33"/>
      <c r="AS23" s="33">
        <v>50</v>
      </c>
      <c r="AT23" s="33">
        <v>0</v>
      </c>
      <c r="AU23" s="33">
        <v>1000</v>
      </c>
      <c r="AV23" s="27">
        <v>10</v>
      </c>
      <c r="AW23" s="27" t="s">
        <v>76</v>
      </c>
      <c r="AX23" s="27" t="s">
        <v>32</v>
      </c>
      <c r="AY23" s="51">
        <v>42271</v>
      </c>
      <c r="AZ23" s="27">
        <v>20</v>
      </c>
      <c r="BA23" s="22" t="s">
        <v>269</v>
      </c>
      <c r="BB23" s="27" t="s">
        <v>40</v>
      </c>
      <c r="BC23" s="34">
        <v>42270</v>
      </c>
      <c r="BD23" s="27" t="s">
        <v>104</v>
      </c>
      <c r="BE23" s="27" t="s">
        <v>146</v>
      </c>
      <c r="BF23" s="27" t="s">
        <v>31</v>
      </c>
      <c r="BG23" s="51">
        <v>42277</v>
      </c>
      <c r="BH23" s="27" t="s">
        <v>104</v>
      </c>
      <c r="BI23" s="27" t="s">
        <v>32</v>
      </c>
      <c r="BJ23" s="51">
        <v>42269</v>
      </c>
      <c r="BN23" s="27" t="s">
        <v>104</v>
      </c>
      <c r="BO23" s="27">
        <v>10</v>
      </c>
      <c r="BP23" s="27" t="s">
        <v>76</v>
      </c>
      <c r="BQ23" s="27" t="s">
        <v>32</v>
      </c>
      <c r="BR23" s="51">
        <v>42271</v>
      </c>
      <c r="BS23" s="27">
        <v>20</v>
      </c>
      <c r="BT23" s="22" t="s">
        <v>269</v>
      </c>
      <c r="BU23" s="27" t="s">
        <v>40</v>
      </c>
      <c r="BV23" s="51">
        <v>42270</v>
      </c>
      <c r="BW23" s="27" t="s">
        <v>104</v>
      </c>
      <c r="BX23" s="27" t="s">
        <v>146</v>
      </c>
      <c r="BY23" s="27" t="s">
        <v>31</v>
      </c>
      <c r="BZ23" s="51">
        <v>42277</v>
      </c>
      <c r="CA23" s="27" t="s">
        <v>104</v>
      </c>
      <c r="CB23" s="34" t="s">
        <v>32</v>
      </c>
      <c r="CC23" s="27">
        <v>0.22</v>
      </c>
      <c r="CD23" s="27">
        <v>20</v>
      </c>
      <c r="CE23" s="22" t="s">
        <v>269</v>
      </c>
      <c r="CF23" s="27" t="s">
        <v>40</v>
      </c>
      <c r="CG23" s="51">
        <v>42270</v>
      </c>
      <c r="CH23" s="27" t="s">
        <v>104</v>
      </c>
      <c r="CI23" s="27" t="s">
        <v>146</v>
      </c>
      <c r="CJ23" s="27" t="s">
        <v>31</v>
      </c>
      <c r="CK23" s="51">
        <v>42277</v>
      </c>
      <c r="CL23" s="27" t="s">
        <v>104</v>
      </c>
      <c r="CM23" s="34" t="s">
        <v>32</v>
      </c>
      <c r="CN23" s="33">
        <v>50</v>
      </c>
      <c r="CO23" s="33" t="s">
        <v>146</v>
      </c>
      <c r="CP23" s="33" t="s">
        <v>346</v>
      </c>
      <c r="CQ23" s="72">
        <v>42297</v>
      </c>
      <c r="CR23" s="33" t="s">
        <v>348</v>
      </c>
      <c r="CS23" s="33">
        <v>2</v>
      </c>
      <c r="CT23" s="33" t="s">
        <v>146</v>
      </c>
      <c r="CU23" s="33"/>
      <c r="CV23" s="33"/>
    </row>
    <row r="24" spans="1:100" s="27" customFormat="1" x14ac:dyDescent="0.25">
      <c r="A24" s="27" t="s">
        <v>220</v>
      </c>
      <c r="B24" s="44">
        <v>42270</v>
      </c>
      <c r="C24" s="27">
        <v>7</v>
      </c>
      <c r="D24" s="36" t="s">
        <v>223</v>
      </c>
      <c r="E24" s="36" t="s">
        <v>169</v>
      </c>
      <c r="F24" s="36" t="s">
        <v>182</v>
      </c>
      <c r="G24" s="51">
        <v>42270</v>
      </c>
      <c r="J24" s="27" t="s">
        <v>45</v>
      </c>
      <c r="K24" s="27" t="s">
        <v>115</v>
      </c>
      <c r="L24" s="51">
        <v>42272</v>
      </c>
      <c r="M24" s="51">
        <v>42272</v>
      </c>
      <c r="N24" s="27" t="s">
        <v>104</v>
      </c>
      <c r="O24" s="27">
        <v>50</v>
      </c>
      <c r="P24" s="27">
        <v>100</v>
      </c>
      <c r="Q24" s="27">
        <v>1000</v>
      </c>
      <c r="R24" s="27">
        <v>10</v>
      </c>
      <c r="S24" s="27" t="s">
        <v>76</v>
      </c>
      <c r="T24" s="27" t="s">
        <v>32</v>
      </c>
      <c r="U24" s="51" t="s">
        <v>224</v>
      </c>
      <c r="V24" s="27">
        <v>20</v>
      </c>
      <c r="W24" s="22" t="s">
        <v>269</v>
      </c>
      <c r="X24" s="27" t="s">
        <v>40</v>
      </c>
      <c r="Y24" s="51">
        <v>42275</v>
      </c>
      <c r="Z24" s="27" t="s">
        <v>104</v>
      </c>
      <c r="AA24" s="27" t="s">
        <v>146</v>
      </c>
      <c r="AB24" s="27" t="s">
        <v>31</v>
      </c>
      <c r="AC24" s="51">
        <v>42277</v>
      </c>
      <c r="AD24" s="27" t="s">
        <v>104</v>
      </c>
      <c r="AE24" s="27" t="s">
        <v>32</v>
      </c>
      <c r="AF24" s="51">
        <v>42272</v>
      </c>
      <c r="AI24" s="27">
        <v>0.22</v>
      </c>
      <c r="AJ24" s="27">
        <v>50</v>
      </c>
      <c r="AK24" s="27" t="s">
        <v>146</v>
      </c>
      <c r="AL24" s="33" t="s">
        <v>346</v>
      </c>
      <c r="AM24" s="144">
        <v>42297</v>
      </c>
      <c r="AN24" s="33" t="s">
        <v>348</v>
      </c>
      <c r="AO24" s="33">
        <v>2</v>
      </c>
      <c r="AP24" s="33" t="s">
        <v>146</v>
      </c>
      <c r="AQ24" s="33"/>
      <c r="AR24" s="33"/>
      <c r="AS24" s="33">
        <v>50</v>
      </c>
      <c r="AT24" s="33">
        <v>0</v>
      </c>
      <c r="AU24" s="33" t="s">
        <v>224</v>
      </c>
      <c r="AV24" s="27" t="s">
        <v>224</v>
      </c>
      <c r="AW24" s="27" t="s">
        <v>224</v>
      </c>
      <c r="AX24" s="27" t="s">
        <v>224</v>
      </c>
      <c r="AY24" s="51" t="s">
        <v>224</v>
      </c>
      <c r="AZ24" s="27">
        <v>20</v>
      </c>
      <c r="BA24" s="22" t="s">
        <v>269</v>
      </c>
      <c r="BB24" s="27" t="s">
        <v>40</v>
      </c>
      <c r="BC24" s="34">
        <v>42275</v>
      </c>
      <c r="BD24" s="27" t="s">
        <v>104</v>
      </c>
      <c r="BE24" s="27" t="s">
        <v>146</v>
      </c>
      <c r="BF24" s="27" t="s">
        <v>31</v>
      </c>
      <c r="BG24" s="51">
        <v>42277</v>
      </c>
      <c r="BH24" s="27" t="s">
        <v>104</v>
      </c>
      <c r="BI24" s="27" t="s">
        <v>32</v>
      </c>
      <c r="BJ24" s="51">
        <v>42272</v>
      </c>
      <c r="BN24" s="27" t="s">
        <v>104</v>
      </c>
      <c r="BO24" s="27" t="s">
        <v>224</v>
      </c>
      <c r="BP24" s="27" t="s">
        <v>224</v>
      </c>
      <c r="BQ24" s="27" t="s">
        <v>224</v>
      </c>
      <c r="BR24" s="51" t="s">
        <v>224</v>
      </c>
      <c r="BS24" s="27">
        <v>20</v>
      </c>
      <c r="BT24" s="22" t="s">
        <v>269</v>
      </c>
      <c r="BU24" s="27" t="s">
        <v>40</v>
      </c>
      <c r="BV24" s="51">
        <v>42275</v>
      </c>
      <c r="BW24" s="27" t="s">
        <v>104</v>
      </c>
      <c r="BX24" s="27" t="s">
        <v>146</v>
      </c>
      <c r="BY24" s="27" t="s">
        <v>31</v>
      </c>
      <c r="BZ24" s="51">
        <v>42277</v>
      </c>
      <c r="CA24" s="27" t="s">
        <v>104</v>
      </c>
      <c r="CB24" s="34" t="s">
        <v>32</v>
      </c>
      <c r="CC24" s="27">
        <v>0.22</v>
      </c>
      <c r="CD24" s="27">
        <v>20</v>
      </c>
      <c r="CE24" s="22" t="s">
        <v>269</v>
      </c>
      <c r="CF24" s="27" t="s">
        <v>40</v>
      </c>
      <c r="CG24" s="51">
        <v>42275</v>
      </c>
      <c r="CH24" s="27" t="s">
        <v>104</v>
      </c>
      <c r="CI24" s="27" t="s">
        <v>146</v>
      </c>
      <c r="CJ24" s="27" t="s">
        <v>31</v>
      </c>
      <c r="CK24" s="51">
        <v>42277</v>
      </c>
      <c r="CL24" s="27" t="s">
        <v>104</v>
      </c>
      <c r="CM24" s="34" t="s">
        <v>32</v>
      </c>
      <c r="CN24" s="33">
        <v>50</v>
      </c>
      <c r="CO24" s="33" t="s">
        <v>146</v>
      </c>
      <c r="CP24" s="33" t="s">
        <v>346</v>
      </c>
      <c r="CQ24" s="72">
        <v>42297</v>
      </c>
      <c r="CR24" s="33" t="s">
        <v>348</v>
      </c>
      <c r="CS24" s="33">
        <v>2</v>
      </c>
      <c r="CT24" s="33" t="s">
        <v>146</v>
      </c>
      <c r="CU24" s="33"/>
      <c r="CV24" s="33"/>
    </row>
    <row r="25" spans="1:100" x14ac:dyDescent="0.25">
      <c r="A25" s="27" t="s">
        <v>227</v>
      </c>
      <c r="B25" s="44">
        <v>42296</v>
      </c>
      <c r="C25" s="27">
        <v>8</v>
      </c>
      <c r="D25" s="27" t="s">
        <v>230</v>
      </c>
      <c r="E25" s="27" t="s">
        <v>170</v>
      </c>
      <c r="F25" s="27" t="s">
        <v>183</v>
      </c>
      <c r="G25" s="51">
        <v>42268</v>
      </c>
      <c r="J25" s="27" t="s">
        <v>45</v>
      </c>
      <c r="K25" s="27" t="s">
        <v>115</v>
      </c>
      <c r="L25" s="51">
        <v>42297</v>
      </c>
      <c r="M25" s="51">
        <v>42297</v>
      </c>
      <c r="N25" s="27" t="s">
        <v>104</v>
      </c>
      <c r="O25" s="27">
        <v>50</v>
      </c>
      <c r="P25" s="27">
        <v>100</v>
      </c>
      <c r="Q25" s="27">
        <v>1000</v>
      </c>
      <c r="R25" s="27">
        <v>10</v>
      </c>
      <c r="S25" s="27" t="s">
        <v>76</v>
      </c>
      <c r="T25" s="27" t="s">
        <v>32</v>
      </c>
      <c r="U25" s="50">
        <v>42299</v>
      </c>
      <c r="V25" s="27">
        <v>20</v>
      </c>
      <c r="W25" s="22" t="s">
        <v>269</v>
      </c>
      <c r="X25" s="27" t="s">
        <v>40</v>
      </c>
      <c r="Y25" s="50">
        <v>42300</v>
      </c>
      <c r="Z25" s="27" t="s">
        <v>104</v>
      </c>
      <c r="AA25" s="27" t="s">
        <v>146</v>
      </c>
      <c r="AB25" s="27" t="s">
        <v>31</v>
      </c>
      <c r="AC25" s="50">
        <v>42304</v>
      </c>
      <c r="AD25" s="27" t="s">
        <v>104</v>
      </c>
      <c r="AE25" s="27" t="s">
        <v>32</v>
      </c>
      <c r="AF25" s="50">
        <v>42297</v>
      </c>
      <c r="AG25" s="27"/>
      <c r="AH25" s="27"/>
      <c r="AI25" s="27">
        <v>0.22</v>
      </c>
      <c r="AJ25" s="27">
        <v>50</v>
      </c>
      <c r="AK25" s="27" t="s">
        <v>146</v>
      </c>
      <c r="AL25" s="33" t="s">
        <v>346</v>
      </c>
      <c r="AM25" s="33"/>
      <c r="AN25" s="33" t="s">
        <v>348</v>
      </c>
      <c r="AO25" s="33">
        <v>2</v>
      </c>
      <c r="AP25" s="33" t="s">
        <v>146</v>
      </c>
      <c r="AQ25" s="33"/>
      <c r="AR25" s="33"/>
      <c r="AS25" s="33">
        <v>50</v>
      </c>
      <c r="AT25" s="33">
        <v>0</v>
      </c>
      <c r="AU25" s="33">
        <v>1000</v>
      </c>
      <c r="AV25" s="27">
        <v>10</v>
      </c>
      <c r="AW25" s="27" t="s">
        <v>76</v>
      </c>
      <c r="AX25" s="27" t="s">
        <v>32</v>
      </c>
      <c r="AY25" s="50">
        <v>42299</v>
      </c>
      <c r="AZ25" s="27">
        <v>20</v>
      </c>
      <c r="BA25" s="22" t="s">
        <v>269</v>
      </c>
      <c r="BB25" s="27" t="s">
        <v>40</v>
      </c>
      <c r="BC25" s="50">
        <v>42300</v>
      </c>
      <c r="BD25" s="27" t="s">
        <v>104</v>
      </c>
      <c r="BE25" s="27" t="s">
        <v>146</v>
      </c>
      <c r="BF25" s="27" t="s">
        <v>31</v>
      </c>
      <c r="BG25" s="50">
        <v>42304</v>
      </c>
      <c r="BH25" s="27" t="s">
        <v>104</v>
      </c>
      <c r="BI25" s="27" t="s">
        <v>32</v>
      </c>
      <c r="BJ25" s="50">
        <v>42297</v>
      </c>
      <c r="BN25" s="27" t="s">
        <v>104</v>
      </c>
      <c r="BO25" s="27">
        <v>10</v>
      </c>
      <c r="BP25" s="27" t="s">
        <v>76</v>
      </c>
      <c r="BQ25" s="27" t="s">
        <v>32</v>
      </c>
      <c r="BR25" s="50">
        <v>42299</v>
      </c>
      <c r="BS25" s="27">
        <v>20</v>
      </c>
      <c r="BT25" s="22" t="s">
        <v>269</v>
      </c>
      <c r="BU25" s="27" t="s">
        <v>40</v>
      </c>
      <c r="BV25" s="50">
        <v>42300</v>
      </c>
      <c r="BW25" s="27" t="s">
        <v>104</v>
      </c>
      <c r="BX25" s="27" t="s">
        <v>146</v>
      </c>
      <c r="BY25" s="27" t="s">
        <v>31</v>
      </c>
      <c r="BZ25" s="50">
        <v>42304</v>
      </c>
      <c r="CA25" s="27" t="s">
        <v>104</v>
      </c>
      <c r="CB25" s="34" t="s">
        <v>32</v>
      </c>
      <c r="CC25" s="27">
        <v>0.22</v>
      </c>
      <c r="CD25" s="27">
        <v>20</v>
      </c>
      <c r="CE25" s="22" t="s">
        <v>269</v>
      </c>
      <c r="CF25" s="27" t="s">
        <v>40</v>
      </c>
      <c r="CG25" s="50">
        <v>42300</v>
      </c>
      <c r="CH25" s="27" t="s">
        <v>104</v>
      </c>
      <c r="CI25" s="27" t="s">
        <v>146</v>
      </c>
      <c r="CJ25" s="27" t="s">
        <v>31</v>
      </c>
      <c r="CK25" s="50">
        <v>42304</v>
      </c>
      <c r="CL25" s="27" t="s">
        <v>104</v>
      </c>
      <c r="CM25" s="34" t="s">
        <v>32</v>
      </c>
      <c r="CN25" s="33">
        <v>50</v>
      </c>
      <c r="CO25" s="33" t="s">
        <v>146</v>
      </c>
      <c r="CP25" s="33" t="s">
        <v>346</v>
      </c>
      <c r="CQ25" s="33"/>
      <c r="CR25" s="33" t="s">
        <v>348</v>
      </c>
      <c r="CS25" s="33">
        <v>2</v>
      </c>
      <c r="CT25" s="33" t="s">
        <v>146</v>
      </c>
      <c r="CU25" s="33"/>
      <c r="CV25" s="33"/>
    </row>
    <row r="26" spans="1:100" x14ac:dyDescent="0.25">
      <c r="A26" s="27" t="s">
        <v>228</v>
      </c>
      <c r="B26" s="44">
        <v>42296</v>
      </c>
      <c r="C26" s="27">
        <v>8</v>
      </c>
      <c r="D26" s="27" t="s">
        <v>231</v>
      </c>
      <c r="E26" s="27" t="s">
        <v>168</v>
      </c>
      <c r="F26" s="27" t="s">
        <v>181</v>
      </c>
      <c r="G26" s="51">
        <v>42268</v>
      </c>
      <c r="J26" s="27" t="s">
        <v>45</v>
      </c>
      <c r="K26" s="27" t="s">
        <v>115</v>
      </c>
      <c r="L26" s="51">
        <v>42297</v>
      </c>
      <c r="M26" s="51">
        <v>42297</v>
      </c>
      <c r="N26" s="27" t="s">
        <v>104</v>
      </c>
      <c r="O26" s="27">
        <v>50</v>
      </c>
      <c r="P26" s="27">
        <v>100</v>
      </c>
      <c r="Q26" s="27">
        <v>1000</v>
      </c>
      <c r="R26" s="27">
        <v>10</v>
      </c>
      <c r="S26" s="27" t="s">
        <v>76</v>
      </c>
      <c r="T26" s="27" t="s">
        <v>32</v>
      </c>
      <c r="U26" s="50">
        <v>42299</v>
      </c>
      <c r="V26" s="27">
        <v>20</v>
      </c>
      <c r="W26" s="22" t="s">
        <v>269</v>
      </c>
      <c r="X26" s="27" t="s">
        <v>40</v>
      </c>
      <c r="Y26" s="50">
        <v>42300</v>
      </c>
      <c r="Z26" s="27" t="s">
        <v>104</v>
      </c>
      <c r="AA26" s="27" t="s">
        <v>146</v>
      </c>
      <c r="AB26" s="27" t="s">
        <v>31</v>
      </c>
      <c r="AC26" s="50">
        <v>42304</v>
      </c>
      <c r="AD26" s="27" t="s">
        <v>104</v>
      </c>
      <c r="AE26" s="27" t="s">
        <v>32</v>
      </c>
      <c r="AF26" s="50">
        <v>42297</v>
      </c>
      <c r="AG26" s="27"/>
      <c r="AH26" s="27"/>
      <c r="AI26" s="27">
        <v>0.22</v>
      </c>
      <c r="AJ26" s="27">
        <v>50</v>
      </c>
      <c r="AK26" s="27" t="s">
        <v>146</v>
      </c>
      <c r="AL26" s="33" t="s">
        <v>346</v>
      </c>
      <c r="AM26" s="33"/>
      <c r="AN26" s="33" t="s">
        <v>348</v>
      </c>
      <c r="AO26" s="33">
        <v>2</v>
      </c>
      <c r="AP26" s="33" t="s">
        <v>146</v>
      </c>
      <c r="AQ26" s="33"/>
      <c r="AR26" s="33"/>
      <c r="AS26" s="33">
        <v>50</v>
      </c>
      <c r="AT26" s="33">
        <v>0</v>
      </c>
      <c r="AU26" s="33">
        <v>1000</v>
      </c>
      <c r="AV26" s="27">
        <v>10</v>
      </c>
      <c r="AW26" s="27" t="s">
        <v>76</v>
      </c>
      <c r="AX26" s="27" t="s">
        <v>32</v>
      </c>
      <c r="AY26" s="50">
        <v>42299</v>
      </c>
      <c r="AZ26" s="27">
        <v>20</v>
      </c>
      <c r="BA26" s="22" t="s">
        <v>269</v>
      </c>
      <c r="BB26" s="27" t="s">
        <v>40</v>
      </c>
      <c r="BC26" s="50">
        <v>42300</v>
      </c>
      <c r="BD26" s="27" t="s">
        <v>104</v>
      </c>
      <c r="BE26" s="27" t="s">
        <v>146</v>
      </c>
      <c r="BF26" s="27" t="s">
        <v>31</v>
      </c>
      <c r="BG26" s="50">
        <v>42304</v>
      </c>
      <c r="BH26" s="27" t="s">
        <v>104</v>
      </c>
      <c r="BI26" s="27" t="s">
        <v>32</v>
      </c>
      <c r="BJ26" s="50">
        <v>42297</v>
      </c>
      <c r="BN26" s="27" t="s">
        <v>104</v>
      </c>
      <c r="BO26" s="27">
        <v>10</v>
      </c>
      <c r="BP26" s="27" t="s">
        <v>76</v>
      </c>
      <c r="BQ26" s="27" t="s">
        <v>32</v>
      </c>
      <c r="BR26" s="50">
        <v>42299</v>
      </c>
      <c r="BS26" s="27">
        <v>20</v>
      </c>
      <c r="BT26" s="22" t="s">
        <v>269</v>
      </c>
      <c r="BU26" s="27" t="s">
        <v>40</v>
      </c>
      <c r="BV26" s="50">
        <v>42300</v>
      </c>
      <c r="BW26" s="27" t="s">
        <v>104</v>
      </c>
      <c r="BX26" s="27" t="s">
        <v>146</v>
      </c>
      <c r="BY26" s="27" t="s">
        <v>31</v>
      </c>
      <c r="BZ26" s="50">
        <v>42304</v>
      </c>
      <c r="CA26" s="27" t="s">
        <v>104</v>
      </c>
      <c r="CB26" s="34" t="s">
        <v>32</v>
      </c>
      <c r="CC26" s="27">
        <v>0.22</v>
      </c>
      <c r="CD26" s="27">
        <v>20</v>
      </c>
      <c r="CE26" s="22" t="s">
        <v>269</v>
      </c>
      <c r="CF26" s="27" t="s">
        <v>40</v>
      </c>
      <c r="CG26" s="50">
        <v>42300</v>
      </c>
      <c r="CH26" s="27" t="s">
        <v>104</v>
      </c>
      <c r="CI26" s="27" t="s">
        <v>146</v>
      </c>
      <c r="CJ26" s="27" t="s">
        <v>31</v>
      </c>
      <c r="CK26" s="50">
        <v>42304</v>
      </c>
      <c r="CL26" s="27" t="s">
        <v>104</v>
      </c>
      <c r="CM26" s="34" t="s">
        <v>32</v>
      </c>
      <c r="CN26" s="33">
        <v>50</v>
      </c>
      <c r="CO26" s="33" t="s">
        <v>146</v>
      </c>
      <c r="CP26" s="33" t="s">
        <v>346</v>
      </c>
      <c r="CQ26" s="33"/>
      <c r="CR26" s="33" t="s">
        <v>348</v>
      </c>
      <c r="CS26" s="33">
        <v>2</v>
      </c>
      <c r="CT26" s="33" t="s">
        <v>146</v>
      </c>
      <c r="CU26" s="33"/>
      <c r="CV26" s="33"/>
    </row>
    <row r="27" spans="1:100" x14ac:dyDescent="0.25">
      <c r="A27" s="27" t="s">
        <v>229</v>
      </c>
      <c r="B27" s="44">
        <v>42297</v>
      </c>
      <c r="C27" s="27">
        <v>8</v>
      </c>
      <c r="D27" s="36" t="s">
        <v>232</v>
      </c>
      <c r="E27" s="36" t="s">
        <v>169</v>
      </c>
      <c r="F27" s="36" t="s">
        <v>182</v>
      </c>
      <c r="G27" s="51">
        <v>42270</v>
      </c>
      <c r="J27" s="27" t="s">
        <v>45</v>
      </c>
      <c r="K27" s="27" t="s">
        <v>115</v>
      </c>
      <c r="L27" s="51">
        <v>42298</v>
      </c>
      <c r="M27" s="51">
        <v>42298</v>
      </c>
      <c r="N27" s="27" t="s">
        <v>104</v>
      </c>
      <c r="O27" s="27">
        <v>50</v>
      </c>
      <c r="P27" s="27">
        <v>100</v>
      </c>
      <c r="Q27" s="27">
        <v>1000</v>
      </c>
      <c r="R27" s="27">
        <v>10</v>
      </c>
      <c r="S27" s="27" t="s">
        <v>76</v>
      </c>
      <c r="T27" s="27" t="s">
        <v>32</v>
      </c>
      <c r="U27" s="50">
        <v>42299</v>
      </c>
      <c r="V27" s="27">
        <v>20</v>
      </c>
      <c r="W27" s="22" t="s">
        <v>269</v>
      </c>
      <c r="X27" s="27" t="s">
        <v>40</v>
      </c>
      <c r="Y27" s="50">
        <v>42303</v>
      </c>
      <c r="Z27" s="27" t="s">
        <v>104</v>
      </c>
      <c r="AA27" s="27" t="s">
        <v>146</v>
      </c>
      <c r="AB27" s="27" t="s">
        <v>31</v>
      </c>
      <c r="AC27" s="50">
        <v>42304</v>
      </c>
      <c r="AD27" s="27" t="s">
        <v>104</v>
      </c>
      <c r="AE27" s="27" t="s">
        <v>32</v>
      </c>
      <c r="AF27" s="50">
        <v>42298</v>
      </c>
      <c r="AG27" s="27"/>
      <c r="AH27" s="27"/>
      <c r="AI27" s="27">
        <v>0.22</v>
      </c>
      <c r="AJ27" s="27">
        <v>50</v>
      </c>
      <c r="AK27" s="27" t="s">
        <v>146</v>
      </c>
      <c r="AL27" s="33" t="s">
        <v>346</v>
      </c>
      <c r="AM27" s="33"/>
      <c r="AN27" s="33" t="s">
        <v>348</v>
      </c>
      <c r="AO27" s="33">
        <v>2</v>
      </c>
      <c r="AP27" s="33" t="s">
        <v>146</v>
      </c>
      <c r="AQ27" s="33"/>
      <c r="AR27" s="33"/>
      <c r="AS27" s="33">
        <v>50</v>
      </c>
      <c r="AT27" s="33">
        <v>0</v>
      </c>
      <c r="AU27" s="33">
        <v>1000</v>
      </c>
      <c r="AV27" s="27">
        <v>10</v>
      </c>
      <c r="AW27" s="27" t="s">
        <v>76</v>
      </c>
      <c r="AX27" s="27" t="s">
        <v>32</v>
      </c>
      <c r="AY27" s="50">
        <v>42299</v>
      </c>
      <c r="AZ27" s="27">
        <v>20</v>
      </c>
      <c r="BA27" s="22" t="s">
        <v>269</v>
      </c>
      <c r="BB27" s="27" t="s">
        <v>40</v>
      </c>
      <c r="BC27" s="50">
        <v>42303</v>
      </c>
      <c r="BD27" s="27" t="s">
        <v>104</v>
      </c>
      <c r="BE27" s="27" t="s">
        <v>146</v>
      </c>
      <c r="BF27" s="27" t="s">
        <v>31</v>
      </c>
      <c r="BG27" s="50">
        <v>42304</v>
      </c>
      <c r="BH27" s="27" t="s">
        <v>104</v>
      </c>
      <c r="BI27" s="27" t="s">
        <v>32</v>
      </c>
      <c r="BJ27" s="50">
        <v>42298</v>
      </c>
      <c r="BN27" s="27" t="s">
        <v>104</v>
      </c>
      <c r="BO27" s="27">
        <v>10</v>
      </c>
      <c r="BP27" s="27" t="s">
        <v>76</v>
      </c>
      <c r="BQ27" s="27" t="s">
        <v>32</v>
      </c>
      <c r="BR27" s="50">
        <v>42299</v>
      </c>
      <c r="BS27" s="27">
        <v>20</v>
      </c>
      <c r="BT27" s="22" t="s">
        <v>269</v>
      </c>
      <c r="BU27" s="27" t="s">
        <v>40</v>
      </c>
      <c r="BV27" s="50">
        <v>42303</v>
      </c>
      <c r="BW27" s="27" t="s">
        <v>104</v>
      </c>
      <c r="BX27" s="27" t="s">
        <v>146</v>
      </c>
      <c r="BY27" s="27" t="s">
        <v>31</v>
      </c>
      <c r="BZ27" s="50">
        <v>42304</v>
      </c>
      <c r="CA27" s="27" t="s">
        <v>104</v>
      </c>
      <c r="CB27" s="34" t="s">
        <v>32</v>
      </c>
      <c r="CC27" s="27">
        <v>0.22</v>
      </c>
      <c r="CD27" s="27">
        <v>20</v>
      </c>
      <c r="CE27" s="22" t="s">
        <v>269</v>
      </c>
      <c r="CF27" s="27" t="s">
        <v>40</v>
      </c>
      <c r="CG27" s="50">
        <v>42303</v>
      </c>
      <c r="CH27" s="27" t="s">
        <v>104</v>
      </c>
      <c r="CI27" s="27" t="s">
        <v>146</v>
      </c>
      <c r="CJ27" s="27" t="s">
        <v>31</v>
      </c>
      <c r="CK27" s="50">
        <v>42304</v>
      </c>
      <c r="CL27" s="27" t="s">
        <v>104</v>
      </c>
      <c r="CM27" s="34" t="s">
        <v>32</v>
      </c>
      <c r="CN27" s="33">
        <v>50</v>
      </c>
      <c r="CO27" s="33" t="s">
        <v>146</v>
      </c>
      <c r="CP27" s="33" t="s">
        <v>346</v>
      </c>
      <c r="CQ27" s="33"/>
      <c r="CR27" s="33" t="s">
        <v>348</v>
      </c>
      <c r="CS27" s="33">
        <v>2</v>
      </c>
      <c r="CT27" s="33" t="s">
        <v>146</v>
      </c>
      <c r="CU27" s="33"/>
      <c r="CV27" s="33"/>
    </row>
    <row r="28" spans="1:100" x14ac:dyDescent="0.25">
      <c r="A28" s="22" t="s">
        <v>235</v>
      </c>
      <c r="B28" s="44">
        <v>42325</v>
      </c>
      <c r="C28" s="22">
        <v>9</v>
      </c>
      <c r="D28" s="22" t="s">
        <v>236</v>
      </c>
      <c r="E28" s="27" t="s">
        <v>170</v>
      </c>
      <c r="F28" s="27" t="s">
        <v>183</v>
      </c>
      <c r="G28" s="50">
        <v>42325</v>
      </c>
      <c r="J28" s="27" t="s">
        <v>45</v>
      </c>
      <c r="K28" s="27" t="s">
        <v>115</v>
      </c>
      <c r="L28" s="50">
        <v>42326</v>
      </c>
      <c r="M28" s="50">
        <v>42326</v>
      </c>
      <c r="N28" s="27" t="s">
        <v>104</v>
      </c>
      <c r="O28" s="27">
        <v>50</v>
      </c>
      <c r="P28" s="27">
        <v>100</v>
      </c>
      <c r="Q28" s="27">
        <v>1000</v>
      </c>
      <c r="R28" s="27">
        <v>10</v>
      </c>
      <c r="S28" s="27" t="s">
        <v>76</v>
      </c>
      <c r="T28" s="27" t="s">
        <v>32</v>
      </c>
      <c r="U28" s="50">
        <v>42327</v>
      </c>
      <c r="V28" s="27">
        <v>20</v>
      </c>
      <c r="W28" s="22" t="s">
        <v>269</v>
      </c>
      <c r="X28" s="27" t="s">
        <v>40</v>
      </c>
      <c r="Y28" s="50">
        <v>42359</v>
      </c>
      <c r="Z28" s="27" t="s">
        <v>104</v>
      </c>
      <c r="AA28" s="27" t="s">
        <v>146</v>
      </c>
      <c r="AB28" s="27" t="s">
        <v>31</v>
      </c>
      <c r="AC28" s="50">
        <v>42366</v>
      </c>
      <c r="AD28" s="27" t="s">
        <v>104</v>
      </c>
      <c r="AE28" s="27" t="s">
        <v>32</v>
      </c>
      <c r="AF28" s="50">
        <v>42325</v>
      </c>
      <c r="AG28" s="27"/>
      <c r="AH28" s="27"/>
      <c r="AI28" s="27">
        <v>0.22</v>
      </c>
      <c r="AJ28" s="27">
        <v>50</v>
      </c>
      <c r="AK28" s="27" t="s">
        <v>146</v>
      </c>
      <c r="AL28" s="33" t="s">
        <v>346</v>
      </c>
      <c r="AM28" s="33"/>
      <c r="AN28" s="33" t="s">
        <v>348</v>
      </c>
      <c r="AO28" s="33">
        <v>2</v>
      </c>
      <c r="AP28" s="33" t="s">
        <v>146</v>
      </c>
      <c r="AQ28" s="33"/>
      <c r="AR28" s="33"/>
      <c r="AS28" s="33">
        <v>50</v>
      </c>
      <c r="AT28" s="33">
        <v>0</v>
      </c>
      <c r="AU28" s="33">
        <v>1000</v>
      </c>
      <c r="AV28" s="27">
        <v>10</v>
      </c>
      <c r="AW28" s="27" t="s">
        <v>76</v>
      </c>
      <c r="AX28" s="27" t="s">
        <v>32</v>
      </c>
      <c r="AY28" s="50">
        <v>42327</v>
      </c>
      <c r="AZ28" s="27">
        <v>20</v>
      </c>
      <c r="BA28" s="22" t="s">
        <v>269</v>
      </c>
      <c r="BB28" s="27" t="s">
        <v>40</v>
      </c>
      <c r="BC28" s="50">
        <v>42359</v>
      </c>
      <c r="BD28" s="27" t="s">
        <v>104</v>
      </c>
      <c r="BE28" s="27" t="s">
        <v>146</v>
      </c>
      <c r="BF28" s="27" t="s">
        <v>31</v>
      </c>
      <c r="BG28" s="50">
        <v>42366</v>
      </c>
      <c r="BH28" s="27" t="s">
        <v>104</v>
      </c>
      <c r="BI28" s="27" t="s">
        <v>32</v>
      </c>
      <c r="BJ28" s="50">
        <v>42325</v>
      </c>
      <c r="BN28" s="27" t="s">
        <v>104</v>
      </c>
      <c r="BO28" s="27">
        <v>10</v>
      </c>
      <c r="BP28" s="27" t="s">
        <v>76</v>
      </c>
      <c r="BQ28" s="27" t="s">
        <v>32</v>
      </c>
      <c r="BR28" s="50">
        <v>42327</v>
      </c>
      <c r="BS28" s="27">
        <v>20</v>
      </c>
      <c r="BT28" s="22" t="s">
        <v>269</v>
      </c>
      <c r="BU28" s="27" t="s">
        <v>40</v>
      </c>
      <c r="BV28" s="50">
        <v>42359</v>
      </c>
      <c r="BW28" s="27" t="s">
        <v>104</v>
      </c>
      <c r="BX28" s="27" t="s">
        <v>146</v>
      </c>
      <c r="BY28" s="27" t="s">
        <v>31</v>
      </c>
      <c r="BZ28" s="50">
        <v>42366</v>
      </c>
      <c r="CA28" s="27" t="s">
        <v>104</v>
      </c>
      <c r="CB28" s="34" t="s">
        <v>32</v>
      </c>
      <c r="CC28" s="27">
        <v>0.22</v>
      </c>
      <c r="CD28" s="27">
        <v>20</v>
      </c>
      <c r="CE28" s="22" t="s">
        <v>269</v>
      </c>
      <c r="CF28" s="27" t="s">
        <v>40</v>
      </c>
      <c r="CG28" s="50">
        <v>42359</v>
      </c>
      <c r="CH28" s="27" t="s">
        <v>104</v>
      </c>
      <c r="CI28" s="27" t="s">
        <v>146</v>
      </c>
      <c r="CJ28" s="27" t="s">
        <v>31</v>
      </c>
      <c r="CK28" s="50">
        <v>42366</v>
      </c>
      <c r="CL28" s="27" t="s">
        <v>104</v>
      </c>
      <c r="CM28" s="34" t="s">
        <v>32</v>
      </c>
      <c r="CN28" s="33">
        <v>50</v>
      </c>
      <c r="CO28" s="33" t="s">
        <v>146</v>
      </c>
      <c r="CP28" s="33" t="s">
        <v>346</v>
      </c>
      <c r="CQ28" s="33"/>
      <c r="CR28" s="33" t="s">
        <v>348</v>
      </c>
      <c r="CS28" s="33">
        <v>2</v>
      </c>
      <c r="CT28" s="33" t="s">
        <v>146</v>
      </c>
      <c r="CU28" s="33"/>
      <c r="CV28" s="33"/>
    </row>
    <row r="29" spans="1:100" x14ac:dyDescent="0.25">
      <c r="A29" s="22" t="s">
        <v>233</v>
      </c>
      <c r="B29" s="44">
        <v>42324</v>
      </c>
      <c r="C29" s="22">
        <v>9</v>
      </c>
      <c r="D29" s="22" t="s">
        <v>237</v>
      </c>
      <c r="E29" s="27" t="s">
        <v>168</v>
      </c>
      <c r="F29" s="27" t="s">
        <v>181</v>
      </c>
      <c r="G29" s="50">
        <v>42324</v>
      </c>
      <c r="J29" s="27" t="s">
        <v>45</v>
      </c>
      <c r="K29" s="27" t="s">
        <v>115</v>
      </c>
      <c r="L29" s="50">
        <v>42325</v>
      </c>
      <c r="M29" s="50">
        <v>42325</v>
      </c>
      <c r="N29" s="27" t="s">
        <v>104</v>
      </c>
      <c r="O29" s="27">
        <v>50</v>
      </c>
      <c r="P29" s="27">
        <v>100</v>
      </c>
      <c r="Q29" s="27">
        <v>1000</v>
      </c>
      <c r="R29" s="27">
        <v>10</v>
      </c>
      <c r="S29" s="27" t="s">
        <v>76</v>
      </c>
      <c r="T29" s="27" t="s">
        <v>32</v>
      </c>
      <c r="U29" s="50">
        <v>42327</v>
      </c>
      <c r="V29" s="27">
        <v>20</v>
      </c>
      <c r="W29" s="22" t="s">
        <v>269</v>
      </c>
      <c r="X29" s="27" t="s">
        <v>40</v>
      </c>
      <c r="Y29" s="50">
        <v>42359</v>
      </c>
      <c r="Z29" s="27" t="s">
        <v>104</v>
      </c>
      <c r="AA29" s="27" t="s">
        <v>146</v>
      </c>
      <c r="AB29" s="27" t="s">
        <v>31</v>
      </c>
      <c r="AC29" s="50">
        <v>42366</v>
      </c>
      <c r="AD29" s="27" t="s">
        <v>104</v>
      </c>
      <c r="AE29" s="27" t="s">
        <v>32</v>
      </c>
      <c r="AF29" s="50">
        <v>42324</v>
      </c>
      <c r="AG29" s="27"/>
      <c r="AH29" s="27"/>
      <c r="AI29" s="27">
        <v>0.22</v>
      </c>
      <c r="AJ29" s="27">
        <v>50</v>
      </c>
      <c r="AK29" s="27" t="s">
        <v>146</v>
      </c>
      <c r="AL29" s="33" t="s">
        <v>346</v>
      </c>
      <c r="AM29" s="33"/>
      <c r="AN29" s="33" t="s">
        <v>348</v>
      </c>
      <c r="AO29" s="33">
        <v>2</v>
      </c>
      <c r="AP29" s="33" t="s">
        <v>146</v>
      </c>
      <c r="AQ29" s="33"/>
      <c r="AR29" s="33"/>
      <c r="AS29" s="33">
        <v>50</v>
      </c>
      <c r="AT29" s="33">
        <v>0</v>
      </c>
      <c r="AU29" s="33">
        <v>1000</v>
      </c>
      <c r="AV29" s="27">
        <v>10</v>
      </c>
      <c r="AW29" s="27" t="s">
        <v>76</v>
      </c>
      <c r="AX29" s="27" t="s">
        <v>32</v>
      </c>
      <c r="AY29" s="50">
        <v>42327</v>
      </c>
      <c r="AZ29" s="27">
        <v>20</v>
      </c>
      <c r="BA29" s="22" t="s">
        <v>269</v>
      </c>
      <c r="BB29" s="27" t="s">
        <v>40</v>
      </c>
      <c r="BC29" s="50">
        <v>42359</v>
      </c>
      <c r="BD29" s="27" t="s">
        <v>104</v>
      </c>
      <c r="BE29" s="27" t="s">
        <v>146</v>
      </c>
      <c r="BF29" s="27" t="s">
        <v>31</v>
      </c>
      <c r="BG29" s="50">
        <v>42366</v>
      </c>
      <c r="BH29" s="27" t="s">
        <v>104</v>
      </c>
      <c r="BI29" s="27" t="s">
        <v>32</v>
      </c>
      <c r="BJ29" s="50">
        <v>42324</v>
      </c>
      <c r="BN29" s="27" t="s">
        <v>104</v>
      </c>
      <c r="BO29" s="27">
        <v>10</v>
      </c>
      <c r="BP29" s="27" t="s">
        <v>76</v>
      </c>
      <c r="BQ29" s="27" t="s">
        <v>32</v>
      </c>
      <c r="BR29" s="50">
        <v>42327</v>
      </c>
      <c r="BS29" s="27">
        <v>20</v>
      </c>
      <c r="BT29" s="22" t="s">
        <v>269</v>
      </c>
      <c r="BU29" s="27" t="s">
        <v>40</v>
      </c>
      <c r="BV29" s="50">
        <v>42359</v>
      </c>
      <c r="BW29" s="27" t="s">
        <v>104</v>
      </c>
      <c r="BX29" s="27" t="s">
        <v>146</v>
      </c>
      <c r="BY29" s="27" t="s">
        <v>31</v>
      </c>
      <c r="BZ29" s="50">
        <v>42366</v>
      </c>
      <c r="CA29" s="27" t="s">
        <v>104</v>
      </c>
      <c r="CB29" s="34" t="s">
        <v>32</v>
      </c>
      <c r="CC29" s="27">
        <v>0.22</v>
      </c>
      <c r="CD29" s="27">
        <v>20</v>
      </c>
      <c r="CE29" s="22" t="s">
        <v>269</v>
      </c>
      <c r="CF29" s="27" t="s">
        <v>40</v>
      </c>
      <c r="CG29" s="50">
        <v>42359</v>
      </c>
      <c r="CH29" s="27" t="s">
        <v>104</v>
      </c>
      <c r="CI29" s="27" t="s">
        <v>146</v>
      </c>
      <c r="CJ29" s="27" t="s">
        <v>31</v>
      </c>
      <c r="CK29" s="50">
        <v>42366</v>
      </c>
      <c r="CL29" s="27" t="s">
        <v>104</v>
      </c>
      <c r="CM29" s="34" t="s">
        <v>32</v>
      </c>
      <c r="CN29" s="33">
        <v>50</v>
      </c>
      <c r="CO29" s="33" t="s">
        <v>146</v>
      </c>
      <c r="CP29" s="33" t="s">
        <v>346</v>
      </c>
      <c r="CQ29" s="33"/>
      <c r="CR29" s="33" t="s">
        <v>348</v>
      </c>
      <c r="CS29" s="33">
        <v>2</v>
      </c>
      <c r="CT29" s="33" t="s">
        <v>146</v>
      </c>
      <c r="CU29" s="33"/>
      <c r="CV29" s="33"/>
    </row>
    <row r="30" spans="1:100" x14ac:dyDescent="0.25">
      <c r="A30" s="22" t="s">
        <v>234</v>
      </c>
      <c r="B30" s="44">
        <v>42325</v>
      </c>
      <c r="C30" s="22">
        <v>9</v>
      </c>
      <c r="D30" s="22" t="s">
        <v>238</v>
      </c>
      <c r="E30" s="36" t="s">
        <v>169</v>
      </c>
      <c r="F30" s="36" t="s">
        <v>182</v>
      </c>
      <c r="G30" s="50">
        <v>42325</v>
      </c>
      <c r="J30" s="27" t="s">
        <v>45</v>
      </c>
      <c r="K30" s="27" t="s">
        <v>115</v>
      </c>
      <c r="L30" s="50">
        <v>42326</v>
      </c>
      <c r="M30" s="50">
        <v>42326</v>
      </c>
      <c r="N30" s="27" t="s">
        <v>104</v>
      </c>
      <c r="O30" s="27">
        <v>50</v>
      </c>
      <c r="P30" s="27">
        <v>100</v>
      </c>
      <c r="Q30" s="27">
        <v>1000</v>
      </c>
      <c r="R30" s="27">
        <v>10</v>
      </c>
      <c r="S30" s="27" t="s">
        <v>76</v>
      </c>
      <c r="T30" s="27" t="s">
        <v>32</v>
      </c>
      <c r="U30" s="50">
        <v>42327</v>
      </c>
      <c r="V30" s="27">
        <v>20</v>
      </c>
      <c r="W30" s="22" t="s">
        <v>269</v>
      </c>
      <c r="X30" s="27" t="s">
        <v>40</v>
      </c>
      <c r="Y30" s="50">
        <v>42361</v>
      </c>
      <c r="Z30" s="27" t="s">
        <v>104</v>
      </c>
      <c r="AA30" s="27" t="s">
        <v>146</v>
      </c>
      <c r="AB30" s="27" t="s">
        <v>31</v>
      </c>
      <c r="AC30" s="50">
        <v>42366</v>
      </c>
      <c r="AD30" s="27" t="s">
        <v>104</v>
      </c>
      <c r="AE30" s="27" t="s">
        <v>32</v>
      </c>
      <c r="AF30" s="50">
        <v>42325</v>
      </c>
      <c r="AG30" s="27"/>
      <c r="AH30" s="27"/>
      <c r="AI30" s="27">
        <v>0.22</v>
      </c>
      <c r="AJ30" s="27">
        <v>50</v>
      </c>
      <c r="AK30" s="27" t="s">
        <v>146</v>
      </c>
      <c r="AL30" s="33" t="s">
        <v>346</v>
      </c>
      <c r="AM30" s="33"/>
      <c r="AN30" s="33" t="s">
        <v>348</v>
      </c>
      <c r="AO30" s="33">
        <v>2</v>
      </c>
      <c r="AP30" s="33" t="s">
        <v>146</v>
      </c>
      <c r="AQ30" s="33"/>
      <c r="AR30" s="33"/>
      <c r="AS30" s="33">
        <v>50</v>
      </c>
      <c r="AT30" s="33">
        <v>0</v>
      </c>
      <c r="AU30" s="33">
        <v>1000</v>
      </c>
      <c r="AV30" s="27">
        <v>10</v>
      </c>
      <c r="AW30" s="27" t="s">
        <v>76</v>
      </c>
      <c r="AX30" s="27" t="s">
        <v>32</v>
      </c>
      <c r="AY30" s="50">
        <v>42327</v>
      </c>
      <c r="AZ30" s="27">
        <v>20</v>
      </c>
      <c r="BA30" s="22" t="s">
        <v>269</v>
      </c>
      <c r="BB30" s="27" t="s">
        <v>40</v>
      </c>
      <c r="BC30" s="50">
        <v>42361</v>
      </c>
      <c r="BD30" s="27" t="s">
        <v>104</v>
      </c>
      <c r="BE30" s="27" t="s">
        <v>146</v>
      </c>
      <c r="BF30" s="27" t="s">
        <v>31</v>
      </c>
      <c r="BG30" s="50">
        <v>42366</v>
      </c>
      <c r="BH30" s="27" t="s">
        <v>104</v>
      </c>
      <c r="BI30" s="27" t="s">
        <v>32</v>
      </c>
      <c r="BJ30" s="50">
        <v>42325</v>
      </c>
      <c r="BN30" s="27" t="s">
        <v>104</v>
      </c>
      <c r="BO30" s="27">
        <v>10</v>
      </c>
      <c r="BP30" s="27" t="s">
        <v>76</v>
      </c>
      <c r="BQ30" s="27" t="s">
        <v>32</v>
      </c>
      <c r="BR30" s="50">
        <v>42327</v>
      </c>
      <c r="BS30" s="27">
        <v>20</v>
      </c>
      <c r="BT30" s="22" t="s">
        <v>269</v>
      </c>
      <c r="BU30" s="27" t="s">
        <v>40</v>
      </c>
      <c r="BV30" s="50">
        <v>42361</v>
      </c>
      <c r="BW30" s="27" t="s">
        <v>104</v>
      </c>
      <c r="BX30" s="27" t="s">
        <v>146</v>
      </c>
      <c r="BY30" s="27" t="s">
        <v>31</v>
      </c>
      <c r="BZ30" s="50">
        <v>42366</v>
      </c>
      <c r="CA30" s="27" t="s">
        <v>104</v>
      </c>
      <c r="CB30" s="34" t="s">
        <v>32</v>
      </c>
      <c r="CC30" s="27">
        <v>0.22</v>
      </c>
      <c r="CD30" s="27">
        <v>20</v>
      </c>
      <c r="CE30" s="22" t="s">
        <v>269</v>
      </c>
      <c r="CF30" s="27" t="s">
        <v>40</v>
      </c>
      <c r="CG30" s="50">
        <v>42361</v>
      </c>
      <c r="CH30" s="27" t="s">
        <v>104</v>
      </c>
      <c r="CI30" s="27" t="s">
        <v>146</v>
      </c>
      <c r="CJ30" s="27" t="s">
        <v>31</v>
      </c>
      <c r="CK30" s="50">
        <v>42366</v>
      </c>
      <c r="CL30" s="27" t="s">
        <v>104</v>
      </c>
      <c r="CM30" s="34" t="s">
        <v>32</v>
      </c>
      <c r="CN30" s="33">
        <v>50</v>
      </c>
      <c r="CO30" s="33" t="s">
        <v>146</v>
      </c>
      <c r="CP30" s="33" t="s">
        <v>346</v>
      </c>
      <c r="CQ30" s="33"/>
      <c r="CR30" s="33" t="s">
        <v>348</v>
      </c>
      <c r="CS30" s="33">
        <v>2</v>
      </c>
      <c r="CT30" s="33" t="s">
        <v>146</v>
      </c>
      <c r="CU30" s="33"/>
      <c r="CV30" s="33"/>
    </row>
    <row r="31" spans="1:100" x14ac:dyDescent="0.25">
      <c r="A31" s="22" t="s">
        <v>239</v>
      </c>
      <c r="B31" s="44">
        <v>42352</v>
      </c>
      <c r="C31" s="22">
        <v>10</v>
      </c>
      <c r="D31" s="22" t="s">
        <v>242</v>
      </c>
      <c r="E31" s="27" t="s">
        <v>170</v>
      </c>
      <c r="F31" s="27" t="s">
        <v>183</v>
      </c>
      <c r="G31" s="50">
        <v>42352</v>
      </c>
      <c r="J31" s="27" t="s">
        <v>45</v>
      </c>
      <c r="K31" s="27" t="s">
        <v>115</v>
      </c>
      <c r="L31" s="50">
        <v>42353</v>
      </c>
      <c r="M31" s="50">
        <v>42353</v>
      </c>
      <c r="N31" s="27" t="s">
        <v>104</v>
      </c>
      <c r="O31" s="27">
        <v>50</v>
      </c>
      <c r="P31" s="27">
        <v>100</v>
      </c>
      <c r="Q31" s="27">
        <v>1000</v>
      </c>
      <c r="R31" s="27">
        <v>10</v>
      </c>
      <c r="S31" s="27" t="s">
        <v>76</v>
      </c>
      <c r="T31" s="27" t="s">
        <v>32</v>
      </c>
      <c r="U31" s="50">
        <v>42355</v>
      </c>
      <c r="V31" s="27">
        <v>20</v>
      </c>
      <c r="W31" s="22" t="s">
        <v>269</v>
      </c>
      <c r="X31" s="27" t="s">
        <v>40</v>
      </c>
      <c r="Y31" s="50">
        <v>42360</v>
      </c>
      <c r="Z31" s="27" t="s">
        <v>104</v>
      </c>
      <c r="AA31" s="27" t="s">
        <v>146</v>
      </c>
      <c r="AB31" s="27" t="s">
        <v>31</v>
      </c>
      <c r="AC31" s="50">
        <v>42367</v>
      </c>
      <c r="AD31" s="27" t="s">
        <v>104</v>
      </c>
      <c r="AE31" s="27" t="s">
        <v>32</v>
      </c>
      <c r="AF31" s="50">
        <v>42353</v>
      </c>
      <c r="AG31" s="50"/>
      <c r="AH31" s="50"/>
      <c r="AI31" s="27">
        <v>0.22</v>
      </c>
      <c r="AJ31" s="27">
        <v>50</v>
      </c>
      <c r="AK31" s="27" t="s">
        <v>146</v>
      </c>
      <c r="AL31" s="33" t="s">
        <v>346</v>
      </c>
      <c r="AM31" s="33"/>
      <c r="AN31" s="33" t="s">
        <v>348</v>
      </c>
      <c r="AO31" s="33">
        <v>2</v>
      </c>
      <c r="AP31" s="33" t="s">
        <v>146</v>
      </c>
      <c r="AQ31" s="33"/>
      <c r="AR31" s="33"/>
      <c r="AS31" s="33">
        <v>50</v>
      </c>
      <c r="AT31" s="33">
        <v>0</v>
      </c>
      <c r="AU31" s="33">
        <v>1000</v>
      </c>
      <c r="AV31" s="27">
        <v>10</v>
      </c>
      <c r="AW31" s="27" t="s">
        <v>76</v>
      </c>
      <c r="AX31" s="27" t="s">
        <v>32</v>
      </c>
      <c r="AY31" s="50">
        <v>42355</v>
      </c>
      <c r="AZ31" s="27">
        <v>20</v>
      </c>
      <c r="BA31" s="22" t="s">
        <v>269</v>
      </c>
      <c r="BB31" s="27" t="s">
        <v>40</v>
      </c>
      <c r="BC31" s="50">
        <v>42360</v>
      </c>
      <c r="BD31" s="27" t="s">
        <v>104</v>
      </c>
      <c r="BE31" s="27" t="s">
        <v>146</v>
      </c>
      <c r="BF31" s="27" t="s">
        <v>31</v>
      </c>
      <c r="BG31" s="50">
        <v>42367</v>
      </c>
      <c r="BH31" s="27" t="s">
        <v>104</v>
      </c>
      <c r="BI31" s="27" t="s">
        <v>32</v>
      </c>
      <c r="BJ31" s="50">
        <v>42353</v>
      </c>
      <c r="BN31" s="27" t="s">
        <v>104</v>
      </c>
      <c r="BO31" s="27">
        <v>10</v>
      </c>
      <c r="BP31" s="27" t="s">
        <v>76</v>
      </c>
      <c r="BQ31" s="27" t="s">
        <v>32</v>
      </c>
      <c r="BR31" s="50">
        <v>42355</v>
      </c>
      <c r="BS31" s="27">
        <v>20</v>
      </c>
      <c r="BT31" s="22" t="s">
        <v>269</v>
      </c>
      <c r="BU31" s="27" t="s">
        <v>40</v>
      </c>
      <c r="BV31" s="50">
        <v>42360</v>
      </c>
      <c r="BW31" s="27" t="s">
        <v>104</v>
      </c>
      <c r="BX31" s="27" t="s">
        <v>146</v>
      </c>
      <c r="BY31" s="27" t="s">
        <v>31</v>
      </c>
      <c r="BZ31" s="50">
        <v>42367</v>
      </c>
      <c r="CA31" s="27" t="s">
        <v>104</v>
      </c>
      <c r="CB31" s="34" t="s">
        <v>32</v>
      </c>
      <c r="CC31" s="27">
        <v>0.22</v>
      </c>
      <c r="CD31" s="27">
        <v>20</v>
      </c>
      <c r="CE31" s="22" t="s">
        <v>269</v>
      </c>
      <c r="CF31" s="27" t="s">
        <v>40</v>
      </c>
      <c r="CG31" s="50">
        <v>42360</v>
      </c>
      <c r="CH31" s="27" t="s">
        <v>104</v>
      </c>
      <c r="CI31" s="27" t="s">
        <v>146</v>
      </c>
      <c r="CJ31" s="27" t="s">
        <v>31</v>
      </c>
      <c r="CK31" s="50">
        <v>42367</v>
      </c>
      <c r="CL31" s="27" t="s">
        <v>104</v>
      </c>
      <c r="CM31" s="34" t="s">
        <v>32</v>
      </c>
      <c r="CN31" s="33">
        <v>50</v>
      </c>
      <c r="CO31" s="33" t="s">
        <v>146</v>
      </c>
      <c r="CP31" s="33" t="s">
        <v>346</v>
      </c>
      <c r="CQ31" s="33"/>
      <c r="CR31" s="33" t="s">
        <v>348</v>
      </c>
      <c r="CS31" s="33">
        <v>2</v>
      </c>
      <c r="CT31" s="33" t="s">
        <v>146</v>
      </c>
      <c r="CU31" s="33"/>
      <c r="CV31" s="33"/>
    </row>
    <row r="32" spans="1:100" x14ac:dyDescent="0.25">
      <c r="A32" s="22" t="s">
        <v>240</v>
      </c>
      <c r="B32" s="44">
        <v>42352</v>
      </c>
      <c r="C32" s="22">
        <v>10</v>
      </c>
      <c r="D32" s="22" t="s">
        <v>243</v>
      </c>
      <c r="E32" s="27" t="s">
        <v>168</v>
      </c>
      <c r="F32" s="27" t="s">
        <v>181</v>
      </c>
      <c r="G32" s="50">
        <v>42352</v>
      </c>
      <c r="J32" s="27" t="s">
        <v>45</v>
      </c>
      <c r="K32" s="27" t="s">
        <v>115</v>
      </c>
      <c r="L32" s="50">
        <v>42353</v>
      </c>
      <c r="M32" s="50">
        <v>42353</v>
      </c>
      <c r="N32" s="27" t="s">
        <v>104</v>
      </c>
      <c r="O32" s="27">
        <v>50</v>
      </c>
      <c r="P32" s="27">
        <v>100</v>
      </c>
      <c r="Q32" s="27">
        <v>1000</v>
      </c>
      <c r="R32" s="27">
        <v>10</v>
      </c>
      <c r="S32" s="27" t="s">
        <v>76</v>
      </c>
      <c r="T32" s="27" t="s">
        <v>32</v>
      </c>
      <c r="U32" s="50">
        <v>42355</v>
      </c>
      <c r="V32" s="27">
        <v>20</v>
      </c>
      <c r="W32" s="22" t="s">
        <v>269</v>
      </c>
      <c r="X32" s="27" t="s">
        <v>40</v>
      </c>
      <c r="Y32" s="50">
        <v>42360</v>
      </c>
      <c r="Z32" s="27" t="s">
        <v>104</v>
      </c>
      <c r="AA32" s="27" t="s">
        <v>146</v>
      </c>
      <c r="AB32" s="27" t="s">
        <v>31</v>
      </c>
      <c r="AC32" s="50">
        <v>42367</v>
      </c>
      <c r="AD32" s="27" t="s">
        <v>104</v>
      </c>
      <c r="AE32" s="27" t="s">
        <v>32</v>
      </c>
      <c r="AF32" s="50">
        <v>42353</v>
      </c>
      <c r="AG32" s="50"/>
      <c r="AH32" s="50"/>
      <c r="AI32" s="27">
        <v>0.22</v>
      </c>
      <c r="AJ32" s="27">
        <v>50</v>
      </c>
      <c r="AK32" s="27" t="s">
        <v>146</v>
      </c>
      <c r="AL32" s="33" t="s">
        <v>346</v>
      </c>
      <c r="AM32" s="33"/>
      <c r="AN32" s="33" t="s">
        <v>348</v>
      </c>
      <c r="AO32" s="33">
        <v>2</v>
      </c>
      <c r="AP32" s="33" t="s">
        <v>146</v>
      </c>
      <c r="AQ32" s="33"/>
      <c r="AR32" s="33"/>
      <c r="AS32" s="33">
        <v>50</v>
      </c>
      <c r="AT32" s="33">
        <v>0</v>
      </c>
      <c r="AU32" s="33">
        <v>1000</v>
      </c>
      <c r="AV32" s="27">
        <v>10</v>
      </c>
      <c r="AW32" s="27" t="s">
        <v>76</v>
      </c>
      <c r="AX32" s="27" t="s">
        <v>32</v>
      </c>
      <c r="AY32" s="50">
        <v>42355</v>
      </c>
      <c r="AZ32" s="27">
        <v>20</v>
      </c>
      <c r="BA32" s="22" t="s">
        <v>269</v>
      </c>
      <c r="BB32" s="27" t="s">
        <v>40</v>
      </c>
      <c r="BC32" s="50">
        <v>42360</v>
      </c>
      <c r="BD32" s="27" t="s">
        <v>104</v>
      </c>
      <c r="BE32" s="27" t="s">
        <v>146</v>
      </c>
      <c r="BF32" s="27" t="s">
        <v>31</v>
      </c>
      <c r="BG32" s="50">
        <v>42367</v>
      </c>
      <c r="BH32" s="27" t="s">
        <v>104</v>
      </c>
      <c r="BI32" s="27" t="s">
        <v>32</v>
      </c>
      <c r="BJ32" s="50">
        <v>42353</v>
      </c>
      <c r="BN32" s="27" t="s">
        <v>104</v>
      </c>
      <c r="BO32" s="27">
        <v>10</v>
      </c>
      <c r="BP32" s="27" t="s">
        <v>76</v>
      </c>
      <c r="BQ32" s="27" t="s">
        <v>32</v>
      </c>
      <c r="BR32" s="50">
        <v>42355</v>
      </c>
      <c r="BS32" s="27">
        <v>20</v>
      </c>
      <c r="BT32" s="22" t="s">
        <v>269</v>
      </c>
      <c r="BU32" s="27" t="s">
        <v>40</v>
      </c>
      <c r="BV32" s="50">
        <v>42360</v>
      </c>
      <c r="BW32" s="27" t="s">
        <v>104</v>
      </c>
      <c r="BX32" s="27" t="s">
        <v>146</v>
      </c>
      <c r="BY32" s="27" t="s">
        <v>31</v>
      </c>
      <c r="BZ32" s="50">
        <v>42367</v>
      </c>
      <c r="CA32" s="27" t="s">
        <v>104</v>
      </c>
      <c r="CB32" s="34" t="s">
        <v>32</v>
      </c>
      <c r="CC32" s="27">
        <v>0.22</v>
      </c>
      <c r="CD32" s="27">
        <v>20</v>
      </c>
      <c r="CE32" s="22" t="s">
        <v>269</v>
      </c>
      <c r="CF32" s="27" t="s">
        <v>40</v>
      </c>
      <c r="CG32" s="50">
        <v>42360</v>
      </c>
      <c r="CH32" s="27" t="s">
        <v>104</v>
      </c>
      <c r="CI32" s="27" t="s">
        <v>146</v>
      </c>
      <c r="CJ32" s="27" t="s">
        <v>31</v>
      </c>
      <c r="CK32" s="50">
        <v>42367</v>
      </c>
      <c r="CL32" s="27" t="s">
        <v>104</v>
      </c>
      <c r="CM32" s="34" t="s">
        <v>32</v>
      </c>
      <c r="CN32" s="33">
        <v>50</v>
      </c>
      <c r="CO32" s="33" t="s">
        <v>146</v>
      </c>
      <c r="CP32" s="33" t="s">
        <v>346</v>
      </c>
      <c r="CQ32" s="33"/>
      <c r="CR32" s="33" t="s">
        <v>348</v>
      </c>
      <c r="CS32" s="33">
        <v>2</v>
      </c>
      <c r="CT32" s="33" t="s">
        <v>146</v>
      </c>
      <c r="CU32" s="33"/>
      <c r="CV32" s="33"/>
    </row>
    <row r="33" spans="1:100" x14ac:dyDescent="0.25">
      <c r="A33" s="22" t="s">
        <v>241</v>
      </c>
      <c r="B33" s="44">
        <v>42353</v>
      </c>
      <c r="C33" s="22">
        <v>10</v>
      </c>
      <c r="D33" s="22" t="s">
        <v>244</v>
      </c>
      <c r="E33" s="36" t="s">
        <v>169</v>
      </c>
      <c r="F33" s="36" t="s">
        <v>182</v>
      </c>
      <c r="G33" s="50">
        <v>42353</v>
      </c>
      <c r="J33" s="27" t="s">
        <v>45</v>
      </c>
      <c r="K33" s="27" t="s">
        <v>115</v>
      </c>
      <c r="L33" s="50">
        <v>42354</v>
      </c>
      <c r="M33" s="50">
        <v>42354</v>
      </c>
      <c r="N33" s="27" t="s">
        <v>104</v>
      </c>
      <c r="O33" s="27">
        <v>50</v>
      </c>
      <c r="P33" s="27">
        <v>100</v>
      </c>
      <c r="Q33" s="27">
        <v>1000</v>
      </c>
      <c r="R33" s="27">
        <v>10</v>
      </c>
      <c r="S33" s="27" t="s">
        <v>76</v>
      </c>
      <c r="T33" s="27" t="s">
        <v>32</v>
      </c>
      <c r="U33" s="50">
        <v>42355</v>
      </c>
      <c r="V33" s="27">
        <v>20</v>
      </c>
      <c r="W33" s="22" t="s">
        <v>269</v>
      </c>
      <c r="X33" s="27" t="s">
        <v>40</v>
      </c>
      <c r="Y33" s="50">
        <v>42361</v>
      </c>
      <c r="Z33" s="27" t="s">
        <v>104</v>
      </c>
      <c r="AA33" s="27" t="s">
        <v>146</v>
      </c>
      <c r="AB33" s="27" t="s">
        <v>31</v>
      </c>
      <c r="AC33" s="50">
        <v>42367</v>
      </c>
      <c r="AD33" s="27" t="s">
        <v>104</v>
      </c>
      <c r="AE33" s="27" t="s">
        <v>32</v>
      </c>
      <c r="AF33" s="50">
        <v>42354</v>
      </c>
      <c r="AG33" s="50"/>
      <c r="AH33" s="50"/>
      <c r="AI33" s="27">
        <v>0.22</v>
      </c>
      <c r="AJ33" s="27">
        <v>50</v>
      </c>
      <c r="AK33" s="27" t="s">
        <v>146</v>
      </c>
      <c r="AL33" s="33" t="s">
        <v>346</v>
      </c>
      <c r="AM33" s="33"/>
      <c r="AN33" s="33" t="s">
        <v>348</v>
      </c>
      <c r="AO33" s="33">
        <v>2</v>
      </c>
      <c r="AP33" s="33" t="s">
        <v>146</v>
      </c>
      <c r="AQ33" s="33"/>
      <c r="AR33" s="33"/>
      <c r="AS33" s="33">
        <v>50</v>
      </c>
      <c r="AT33" s="33">
        <v>0</v>
      </c>
      <c r="AU33" s="33">
        <v>1000</v>
      </c>
      <c r="AV33" s="27">
        <v>10</v>
      </c>
      <c r="AW33" s="27" t="s">
        <v>76</v>
      </c>
      <c r="AX33" s="27" t="s">
        <v>32</v>
      </c>
      <c r="AY33" s="50">
        <v>42355</v>
      </c>
      <c r="AZ33" s="27">
        <v>20</v>
      </c>
      <c r="BA33" s="22" t="s">
        <v>269</v>
      </c>
      <c r="BB33" s="27" t="s">
        <v>40</v>
      </c>
      <c r="BC33" s="50">
        <v>42361</v>
      </c>
      <c r="BD33" s="27" t="s">
        <v>104</v>
      </c>
      <c r="BE33" s="27" t="s">
        <v>146</v>
      </c>
      <c r="BF33" s="27" t="s">
        <v>31</v>
      </c>
      <c r="BG33" s="50">
        <v>42367</v>
      </c>
      <c r="BH33" s="27" t="s">
        <v>104</v>
      </c>
      <c r="BI33" s="27" t="s">
        <v>32</v>
      </c>
      <c r="BJ33" s="50">
        <v>42354</v>
      </c>
      <c r="BN33" s="27" t="s">
        <v>104</v>
      </c>
      <c r="BO33" s="27">
        <v>10</v>
      </c>
      <c r="BP33" s="27" t="s">
        <v>76</v>
      </c>
      <c r="BQ33" s="27" t="s">
        <v>32</v>
      </c>
      <c r="BR33" s="50">
        <v>42355</v>
      </c>
      <c r="BS33" s="27">
        <v>20</v>
      </c>
      <c r="BT33" s="22" t="s">
        <v>269</v>
      </c>
      <c r="BU33" s="27" t="s">
        <v>40</v>
      </c>
      <c r="BV33" s="50">
        <v>42361</v>
      </c>
      <c r="BW33" s="27" t="s">
        <v>104</v>
      </c>
      <c r="BX33" s="27" t="s">
        <v>146</v>
      </c>
      <c r="BY33" s="27" t="s">
        <v>31</v>
      </c>
      <c r="BZ33" s="50">
        <v>42367</v>
      </c>
      <c r="CA33" s="27" t="s">
        <v>104</v>
      </c>
      <c r="CB33" s="34" t="s">
        <v>32</v>
      </c>
      <c r="CC33" s="27">
        <v>0.22</v>
      </c>
      <c r="CD33" s="27">
        <v>20</v>
      </c>
      <c r="CE33" s="22" t="s">
        <v>269</v>
      </c>
      <c r="CF33" s="27" t="s">
        <v>40</v>
      </c>
      <c r="CG33" s="50">
        <v>42361</v>
      </c>
      <c r="CH33" s="27" t="s">
        <v>104</v>
      </c>
      <c r="CI33" s="27" t="s">
        <v>146</v>
      </c>
      <c r="CJ33" s="27" t="s">
        <v>31</v>
      </c>
      <c r="CK33" s="50">
        <v>42367</v>
      </c>
      <c r="CL33" s="27" t="s">
        <v>104</v>
      </c>
      <c r="CM33" s="34" t="s">
        <v>32</v>
      </c>
      <c r="CN33" s="33">
        <v>50</v>
      </c>
      <c r="CO33" s="33" t="s">
        <v>146</v>
      </c>
      <c r="CP33" s="33" t="s">
        <v>346</v>
      </c>
      <c r="CQ33" s="33"/>
      <c r="CR33" s="33" t="s">
        <v>348</v>
      </c>
      <c r="CS33" s="33">
        <v>2</v>
      </c>
      <c r="CT33" s="33" t="s">
        <v>146</v>
      </c>
      <c r="CU33" s="33"/>
      <c r="CV33" s="33"/>
    </row>
    <row r="34" spans="1:100" x14ac:dyDescent="0.25">
      <c r="A34" s="22" t="s">
        <v>246</v>
      </c>
      <c r="B34" s="44">
        <v>42394</v>
      </c>
      <c r="C34" s="22">
        <v>11</v>
      </c>
      <c r="D34" s="22" t="s">
        <v>252</v>
      </c>
      <c r="E34" s="27" t="s">
        <v>170</v>
      </c>
      <c r="F34" s="27" t="s">
        <v>183</v>
      </c>
      <c r="G34" s="50">
        <v>42394</v>
      </c>
      <c r="J34" s="27" t="s">
        <v>45</v>
      </c>
      <c r="K34" s="27" t="s">
        <v>115</v>
      </c>
      <c r="L34" s="50">
        <v>42395</v>
      </c>
      <c r="M34" s="50">
        <v>42395</v>
      </c>
      <c r="N34" s="27" t="s">
        <v>104</v>
      </c>
      <c r="O34" s="27">
        <v>50</v>
      </c>
      <c r="P34" s="27">
        <v>100</v>
      </c>
      <c r="Q34" s="27">
        <v>1000</v>
      </c>
      <c r="R34" s="27">
        <v>10</v>
      </c>
      <c r="S34" s="27" t="s">
        <v>76</v>
      </c>
      <c r="T34" s="27" t="s">
        <v>32</v>
      </c>
      <c r="U34" s="50">
        <v>42397</v>
      </c>
      <c r="V34" s="27">
        <v>20</v>
      </c>
      <c r="W34" s="22" t="s">
        <v>269</v>
      </c>
      <c r="X34" s="27" t="s">
        <v>40</v>
      </c>
      <c r="Y34" s="50">
        <v>42459</v>
      </c>
      <c r="Z34" s="27" t="s">
        <v>104</v>
      </c>
      <c r="AA34" s="27" t="s">
        <v>146</v>
      </c>
      <c r="AB34" s="27" t="s">
        <v>31</v>
      </c>
      <c r="AC34" s="50">
        <v>42548</v>
      </c>
      <c r="AD34" s="27" t="s">
        <v>104</v>
      </c>
      <c r="AE34" s="27" t="s">
        <v>32</v>
      </c>
      <c r="AF34" s="50">
        <v>42395</v>
      </c>
      <c r="AI34" s="27">
        <v>0.22</v>
      </c>
      <c r="AJ34" s="27">
        <v>50</v>
      </c>
      <c r="AK34" s="27" t="s">
        <v>146</v>
      </c>
      <c r="AL34" s="33" t="s">
        <v>346</v>
      </c>
      <c r="AM34" s="33"/>
      <c r="AN34" s="33" t="s">
        <v>348</v>
      </c>
      <c r="AO34" s="33">
        <v>2</v>
      </c>
      <c r="AP34" s="33" t="s">
        <v>146</v>
      </c>
      <c r="AQ34" s="33"/>
      <c r="AR34" s="33"/>
      <c r="AS34" s="33">
        <v>50</v>
      </c>
      <c r="AT34" s="33">
        <v>0</v>
      </c>
      <c r="AU34" s="33">
        <v>1000</v>
      </c>
      <c r="AV34" s="27">
        <v>10</v>
      </c>
      <c r="AW34" s="27" t="s">
        <v>76</v>
      </c>
      <c r="AX34" s="27" t="s">
        <v>32</v>
      </c>
      <c r="AY34" s="50">
        <v>42397</v>
      </c>
      <c r="AZ34" s="27">
        <v>20</v>
      </c>
      <c r="BA34" s="22" t="s">
        <v>269</v>
      </c>
      <c r="BB34" s="27" t="s">
        <v>40</v>
      </c>
      <c r="BC34" s="50">
        <v>42459</v>
      </c>
      <c r="BD34" s="27" t="s">
        <v>104</v>
      </c>
      <c r="BE34" s="27" t="s">
        <v>146</v>
      </c>
      <c r="BF34" s="27" t="s">
        <v>31</v>
      </c>
      <c r="BG34" s="50">
        <v>42548</v>
      </c>
      <c r="BH34" s="27" t="s">
        <v>104</v>
      </c>
      <c r="BI34" s="27" t="s">
        <v>32</v>
      </c>
      <c r="BJ34" s="50">
        <v>42395</v>
      </c>
      <c r="BN34" s="27" t="s">
        <v>104</v>
      </c>
      <c r="BO34" s="27">
        <v>10</v>
      </c>
      <c r="BP34" s="27" t="s">
        <v>76</v>
      </c>
      <c r="BQ34" s="27" t="s">
        <v>32</v>
      </c>
      <c r="BR34" s="50">
        <v>42397</v>
      </c>
      <c r="BS34" s="27">
        <v>20</v>
      </c>
      <c r="BT34" s="22" t="s">
        <v>269</v>
      </c>
      <c r="BU34" s="27" t="s">
        <v>40</v>
      </c>
      <c r="BV34" s="50">
        <v>42459</v>
      </c>
      <c r="BW34" s="27" t="s">
        <v>104</v>
      </c>
      <c r="BX34" s="27" t="s">
        <v>146</v>
      </c>
      <c r="BY34" s="27" t="s">
        <v>31</v>
      </c>
      <c r="BZ34" s="50">
        <v>42548</v>
      </c>
      <c r="CA34" s="27" t="s">
        <v>104</v>
      </c>
      <c r="CB34" s="27" t="s">
        <v>32</v>
      </c>
      <c r="CC34" s="27">
        <v>0.22</v>
      </c>
      <c r="CD34" s="27">
        <v>20</v>
      </c>
      <c r="CE34" s="22" t="s">
        <v>269</v>
      </c>
      <c r="CF34" s="27" t="s">
        <v>40</v>
      </c>
      <c r="CG34" s="50">
        <v>42459</v>
      </c>
      <c r="CH34" s="27" t="s">
        <v>104</v>
      </c>
      <c r="CI34" s="27" t="s">
        <v>146</v>
      </c>
      <c r="CJ34" s="27" t="s">
        <v>31</v>
      </c>
      <c r="CK34" s="50">
        <v>42548</v>
      </c>
      <c r="CL34" s="27" t="s">
        <v>104</v>
      </c>
      <c r="CM34" s="27" t="s">
        <v>32</v>
      </c>
      <c r="CN34" s="33">
        <v>50</v>
      </c>
      <c r="CO34" s="33" t="s">
        <v>146</v>
      </c>
      <c r="CP34" s="33" t="s">
        <v>346</v>
      </c>
      <c r="CQ34" s="33"/>
      <c r="CR34" s="33" t="s">
        <v>348</v>
      </c>
      <c r="CS34" s="33">
        <v>2</v>
      </c>
      <c r="CT34" s="33" t="s">
        <v>146</v>
      </c>
      <c r="CU34" s="33"/>
      <c r="CV34" s="33"/>
    </row>
    <row r="35" spans="1:100" x14ac:dyDescent="0.25">
      <c r="A35" s="22" t="s">
        <v>247</v>
      </c>
      <c r="B35" s="44">
        <v>42394</v>
      </c>
      <c r="C35" s="22">
        <v>11</v>
      </c>
      <c r="D35" s="22" t="s">
        <v>253</v>
      </c>
      <c r="E35" s="27" t="s">
        <v>168</v>
      </c>
      <c r="F35" s="27" t="s">
        <v>181</v>
      </c>
      <c r="G35" s="50">
        <v>42394</v>
      </c>
      <c r="J35" s="27" t="s">
        <v>45</v>
      </c>
      <c r="K35" s="27" t="s">
        <v>115</v>
      </c>
      <c r="L35" s="50">
        <v>42395</v>
      </c>
      <c r="M35" s="50">
        <v>42395</v>
      </c>
      <c r="N35" s="27" t="s">
        <v>104</v>
      </c>
      <c r="O35" s="27">
        <v>50</v>
      </c>
      <c r="P35" s="27">
        <v>100</v>
      </c>
      <c r="Q35" s="27">
        <v>1000</v>
      </c>
      <c r="R35" s="27">
        <v>10</v>
      </c>
      <c r="S35" s="27" t="s">
        <v>76</v>
      </c>
      <c r="T35" s="27" t="s">
        <v>32</v>
      </c>
      <c r="U35" s="50">
        <v>42397</v>
      </c>
      <c r="V35" s="27">
        <v>20</v>
      </c>
      <c r="W35" s="22" t="s">
        <v>269</v>
      </c>
      <c r="X35" s="27" t="s">
        <v>40</v>
      </c>
      <c r="Y35" s="50">
        <v>42459</v>
      </c>
      <c r="Z35" s="27" t="s">
        <v>104</v>
      </c>
      <c r="AA35" s="27" t="s">
        <v>146</v>
      </c>
      <c r="AB35" s="27" t="s">
        <v>31</v>
      </c>
      <c r="AC35" s="50">
        <v>42548</v>
      </c>
      <c r="AD35" s="27" t="s">
        <v>104</v>
      </c>
      <c r="AE35" s="27" t="s">
        <v>32</v>
      </c>
      <c r="AF35" s="50">
        <v>42395</v>
      </c>
      <c r="AI35" s="27">
        <v>0.22</v>
      </c>
      <c r="AJ35" s="27">
        <v>50</v>
      </c>
      <c r="AK35" s="27" t="s">
        <v>146</v>
      </c>
      <c r="AL35" s="33" t="s">
        <v>346</v>
      </c>
      <c r="AM35" s="33"/>
      <c r="AN35" s="33" t="s">
        <v>348</v>
      </c>
      <c r="AO35" s="33">
        <v>2</v>
      </c>
      <c r="AP35" s="33" t="s">
        <v>146</v>
      </c>
      <c r="AQ35" s="33"/>
      <c r="AR35" s="33"/>
      <c r="AS35" s="33">
        <v>50</v>
      </c>
      <c r="AT35" s="33">
        <v>0</v>
      </c>
      <c r="AU35" s="33">
        <v>1000</v>
      </c>
      <c r="AV35" s="27">
        <v>10</v>
      </c>
      <c r="AW35" s="27" t="s">
        <v>76</v>
      </c>
      <c r="AX35" s="27" t="s">
        <v>32</v>
      </c>
      <c r="AY35" s="50">
        <v>42397</v>
      </c>
      <c r="AZ35" s="27">
        <v>20</v>
      </c>
      <c r="BA35" s="22" t="s">
        <v>269</v>
      </c>
      <c r="BB35" s="27" t="s">
        <v>40</v>
      </c>
      <c r="BC35" s="50">
        <v>42459</v>
      </c>
      <c r="BD35" s="27" t="s">
        <v>104</v>
      </c>
      <c r="BE35" s="27" t="s">
        <v>146</v>
      </c>
      <c r="BF35" s="27" t="s">
        <v>31</v>
      </c>
      <c r="BG35" s="50">
        <v>42548</v>
      </c>
      <c r="BH35" s="27" t="s">
        <v>104</v>
      </c>
      <c r="BI35" s="27" t="s">
        <v>32</v>
      </c>
      <c r="BJ35" s="50">
        <v>42395</v>
      </c>
      <c r="BN35" s="27" t="s">
        <v>104</v>
      </c>
      <c r="BO35" s="27">
        <v>10</v>
      </c>
      <c r="BP35" s="27" t="s">
        <v>76</v>
      </c>
      <c r="BQ35" s="27" t="s">
        <v>32</v>
      </c>
      <c r="BR35" s="50">
        <v>42397</v>
      </c>
      <c r="BS35" s="27">
        <v>20</v>
      </c>
      <c r="BT35" s="22" t="s">
        <v>269</v>
      </c>
      <c r="BU35" s="27" t="s">
        <v>40</v>
      </c>
      <c r="BV35" s="50">
        <v>42459</v>
      </c>
      <c r="BW35" s="27" t="s">
        <v>104</v>
      </c>
      <c r="BX35" s="27" t="s">
        <v>146</v>
      </c>
      <c r="BY35" s="27" t="s">
        <v>31</v>
      </c>
      <c r="BZ35" s="50">
        <v>42548</v>
      </c>
      <c r="CA35" s="27" t="s">
        <v>104</v>
      </c>
      <c r="CB35" s="27" t="s">
        <v>32</v>
      </c>
      <c r="CC35" s="27">
        <v>0.22</v>
      </c>
      <c r="CD35" s="27">
        <v>20</v>
      </c>
      <c r="CE35" s="22" t="s">
        <v>269</v>
      </c>
      <c r="CF35" s="27" t="s">
        <v>40</v>
      </c>
      <c r="CG35" s="50">
        <v>42459</v>
      </c>
      <c r="CH35" s="27" t="s">
        <v>104</v>
      </c>
      <c r="CI35" s="27" t="s">
        <v>146</v>
      </c>
      <c r="CJ35" s="27" t="s">
        <v>31</v>
      </c>
      <c r="CK35" s="50">
        <v>42548</v>
      </c>
      <c r="CL35" s="27" t="s">
        <v>104</v>
      </c>
      <c r="CM35" s="27" t="s">
        <v>32</v>
      </c>
      <c r="CN35" s="33">
        <v>50</v>
      </c>
      <c r="CO35" s="33" t="s">
        <v>146</v>
      </c>
      <c r="CP35" s="33" t="s">
        <v>346</v>
      </c>
      <c r="CQ35" s="33"/>
      <c r="CR35" s="33" t="s">
        <v>348</v>
      </c>
      <c r="CS35" s="33">
        <v>2</v>
      </c>
      <c r="CT35" s="33" t="s">
        <v>146</v>
      </c>
      <c r="CU35" s="33"/>
      <c r="CV35" s="33"/>
    </row>
    <row r="36" spans="1:100" x14ac:dyDescent="0.25">
      <c r="A36" s="22" t="s">
        <v>248</v>
      </c>
      <c r="B36" s="44">
        <v>42395</v>
      </c>
      <c r="C36" s="22">
        <v>11</v>
      </c>
      <c r="D36" s="22" t="s">
        <v>254</v>
      </c>
      <c r="E36" s="36" t="s">
        <v>169</v>
      </c>
      <c r="F36" s="36" t="s">
        <v>182</v>
      </c>
      <c r="G36" s="50">
        <v>42395</v>
      </c>
      <c r="J36" s="27" t="s">
        <v>45</v>
      </c>
      <c r="K36" s="27" t="s">
        <v>115</v>
      </c>
      <c r="L36" s="50">
        <v>42396</v>
      </c>
      <c r="M36" s="50">
        <v>42396</v>
      </c>
      <c r="N36" s="27" t="s">
        <v>104</v>
      </c>
      <c r="O36" s="27">
        <v>50</v>
      </c>
      <c r="P36" s="27">
        <v>100</v>
      </c>
      <c r="Q36" s="27">
        <v>1000</v>
      </c>
      <c r="R36" s="27">
        <v>10</v>
      </c>
      <c r="S36" s="27" t="s">
        <v>76</v>
      </c>
      <c r="T36" s="27" t="s">
        <v>32</v>
      </c>
      <c r="U36" s="50">
        <v>42397</v>
      </c>
      <c r="V36" s="27">
        <v>20</v>
      </c>
      <c r="W36" s="22" t="s">
        <v>269</v>
      </c>
      <c r="X36" s="27" t="s">
        <v>40</v>
      </c>
      <c r="Y36" s="50">
        <v>42461</v>
      </c>
      <c r="Z36" s="27" t="s">
        <v>104</v>
      </c>
      <c r="AA36" s="27" t="s">
        <v>146</v>
      </c>
      <c r="AB36" s="27" t="s">
        <v>31</v>
      </c>
      <c r="AC36" s="50">
        <v>42548</v>
      </c>
      <c r="AD36" s="27" t="s">
        <v>104</v>
      </c>
      <c r="AE36" s="27" t="s">
        <v>32</v>
      </c>
      <c r="AF36" s="50">
        <v>42396</v>
      </c>
      <c r="AI36" s="27">
        <v>0.22</v>
      </c>
      <c r="AJ36" s="27">
        <v>50</v>
      </c>
      <c r="AK36" s="27" t="s">
        <v>146</v>
      </c>
      <c r="AL36" s="33" t="s">
        <v>346</v>
      </c>
      <c r="AM36" s="33"/>
      <c r="AN36" s="33" t="s">
        <v>348</v>
      </c>
      <c r="AO36" s="33">
        <v>2</v>
      </c>
      <c r="AP36" s="33" t="s">
        <v>146</v>
      </c>
      <c r="AQ36" s="33"/>
      <c r="AR36" s="33"/>
      <c r="AS36" s="33">
        <v>50</v>
      </c>
      <c r="AT36" s="33">
        <v>0</v>
      </c>
      <c r="AU36" s="33">
        <v>1000</v>
      </c>
      <c r="AV36" s="27">
        <v>10</v>
      </c>
      <c r="AW36" s="27" t="s">
        <v>76</v>
      </c>
      <c r="AX36" s="27" t="s">
        <v>32</v>
      </c>
      <c r="AY36" s="50">
        <v>42397</v>
      </c>
      <c r="AZ36" s="27">
        <v>20</v>
      </c>
      <c r="BA36" s="22" t="s">
        <v>269</v>
      </c>
      <c r="BB36" s="27" t="s">
        <v>40</v>
      </c>
      <c r="BC36" s="50">
        <v>42461</v>
      </c>
      <c r="BD36" s="27" t="s">
        <v>104</v>
      </c>
      <c r="BE36" s="27" t="s">
        <v>146</v>
      </c>
      <c r="BF36" s="27" t="s">
        <v>31</v>
      </c>
      <c r="BG36" s="50">
        <v>42548</v>
      </c>
      <c r="BH36" s="27" t="s">
        <v>104</v>
      </c>
      <c r="BI36" s="27" t="s">
        <v>32</v>
      </c>
      <c r="BJ36" s="50">
        <v>42396</v>
      </c>
      <c r="BN36" s="27" t="s">
        <v>104</v>
      </c>
      <c r="BO36" s="27">
        <v>10</v>
      </c>
      <c r="BP36" s="27" t="s">
        <v>76</v>
      </c>
      <c r="BQ36" s="27" t="s">
        <v>32</v>
      </c>
      <c r="BR36" s="50">
        <v>42397</v>
      </c>
      <c r="BS36" s="27">
        <v>20</v>
      </c>
      <c r="BT36" s="22" t="s">
        <v>269</v>
      </c>
      <c r="BU36" s="27" t="s">
        <v>40</v>
      </c>
      <c r="BV36" s="50">
        <v>42461</v>
      </c>
      <c r="BW36" s="27" t="s">
        <v>104</v>
      </c>
      <c r="BX36" s="27" t="s">
        <v>146</v>
      </c>
      <c r="BY36" s="27" t="s">
        <v>31</v>
      </c>
      <c r="BZ36" s="50">
        <v>42548</v>
      </c>
      <c r="CA36" s="27" t="s">
        <v>104</v>
      </c>
      <c r="CB36" s="27" t="s">
        <v>32</v>
      </c>
      <c r="CC36" s="27">
        <v>0.22</v>
      </c>
      <c r="CD36" s="27">
        <v>20</v>
      </c>
      <c r="CE36" s="22" t="s">
        <v>269</v>
      </c>
      <c r="CF36" s="27" t="s">
        <v>40</v>
      </c>
      <c r="CG36" s="50">
        <v>42461</v>
      </c>
      <c r="CH36" s="27" t="s">
        <v>104</v>
      </c>
      <c r="CI36" s="27" t="s">
        <v>146</v>
      </c>
      <c r="CJ36" s="27" t="s">
        <v>31</v>
      </c>
      <c r="CK36" s="50">
        <v>42548</v>
      </c>
      <c r="CL36" s="27" t="s">
        <v>104</v>
      </c>
      <c r="CM36" s="27" t="s">
        <v>32</v>
      </c>
      <c r="CN36" s="33">
        <v>50</v>
      </c>
      <c r="CO36" s="33" t="s">
        <v>146</v>
      </c>
      <c r="CP36" s="33" t="s">
        <v>346</v>
      </c>
      <c r="CQ36" s="33"/>
      <c r="CR36" s="33" t="s">
        <v>348</v>
      </c>
      <c r="CS36" s="33">
        <v>2</v>
      </c>
      <c r="CT36" s="33" t="s">
        <v>146</v>
      </c>
      <c r="CU36" s="33"/>
      <c r="CV36" s="33"/>
    </row>
    <row r="37" spans="1:100" x14ac:dyDescent="0.25">
      <c r="A37" s="22" t="s">
        <v>249</v>
      </c>
      <c r="B37" s="44">
        <v>42429</v>
      </c>
      <c r="C37" s="22">
        <v>12</v>
      </c>
      <c r="D37" s="22" t="s">
        <v>255</v>
      </c>
      <c r="E37" s="27" t="s">
        <v>170</v>
      </c>
      <c r="F37" s="27" t="s">
        <v>183</v>
      </c>
      <c r="G37" s="50">
        <v>42429</v>
      </c>
      <c r="J37" s="27" t="s">
        <v>45</v>
      </c>
      <c r="K37" s="27" t="s">
        <v>115</v>
      </c>
      <c r="L37" s="50">
        <v>42430</v>
      </c>
      <c r="M37" s="50">
        <v>42430</v>
      </c>
      <c r="N37" s="27" t="s">
        <v>104</v>
      </c>
      <c r="O37" s="27">
        <v>50</v>
      </c>
      <c r="P37" s="27">
        <v>100</v>
      </c>
      <c r="Q37" s="27">
        <v>1000</v>
      </c>
      <c r="R37" s="27">
        <v>10</v>
      </c>
      <c r="S37" s="27" t="s">
        <v>76</v>
      </c>
      <c r="T37" s="27" t="s">
        <v>32</v>
      </c>
      <c r="U37" s="50">
        <v>42432</v>
      </c>
      <c r="V37" s="27">
        <v>20</v>
      </c>
      <c r="W37" s="22" t="s">
        <v>269</v>
      </c>
      <c r="X37" s="27" t="s">
        <v>40</v>
      </c>
      <c r="Y37" s="50">
        <v>42460</v>
      </c>
      <c r="Z37" s="27" t="s">
        <v>104</v>
      </c>
      <c r="AA37" s="27" t="s">
        <v>146</v>
      </c>
      <c r="AB37" s="27" t="s">
        <v>31</v>
      </c>
      <c r="AC37" s="50">
        <v>42556</v>
      </c>
      <c r="AD37" s="27" t="s">
        <v>104</v>
      </c>
      <c r="AE37" s="27" t="s">
        <v>32</v>
      </c>
      <c r="AF37" s="50">
        <v>42430</v>
      </c>
      <c r="AI37" s="27">
        <v>0.22</v>
      </c>
      <c r="AJ37" s="27">
        <v>50</v>
      </c>
      <c r="AK37" s="27" t="s">
        <v>146</v>
      </c>
      <c r="AL37" s="33" t="s">
        <v>346</v>
      </c>
      <c r="AM37" s="33"/>
      <c r="AN37" s="33" t="s">
        <v>348</v>
      </c>
      <c r="AO37" s="33">
        <v>2</v>
      </c>
      <c r="AP37" s="33" t="s">
        <v>146</v>
      </c>
      <c r="AQ37" s="33"/>
      <c r="AR37" s="33"/>
      <c r="AS37" s="33">
        <v>50</v>
      </c>
      <c r="AT37" s="33">
        <v>0</v>
      </c>
      <c r="AU37" s="33">
        <v>1000</v>
      </c>
      <c r="AV37" s="27">
        <v>10</v>
      </c>
      <c r="AW37" s="27" t="s">
        <v>76</v>
      </c>
      <c r="AX37" s="27" t="s">
        <v>32</v>
      </c>
      <c r="AY37" s="50">
        <v>42432</v>
      </c>
      <c r="AZ37" s="27">
        <v>20</v>
      </c>
      <c r="BA37" s="22" t="s">
        <v>269</v>
      </c>
      <c r="BB37" s="27" t="s">
        <v>40</v>
      </c>
      <c r="BC37" s="50">
        <v>42460</v>
      </c>
      <c r="BD37" s="27" t="s">
        <v>104</v>
      </c>
      <c r="BE37" s="27" t="s">
        <v>146</v>
      </c>
      <c r="BF37" s="27" t="s">
        <v>31</v>
      </c>
      <c r="BG37" s="50">
        <v>42556</v>
      </c>
      <c r="BH37" s="27" t="s">
        <v>104</v>
      </c>
      <c r="BI37" s="27" t="s">
        <v>32</v>
      </c>
      <c r="BJ37" s="50">
        <v>42430</v>
      </c>
      <c r="BN37" s="27" t="s">
        <v>104</v>
      </c>
      <c r="BO37" s="27">
        <v>10</v>
      </c>
      <c r="BP37" s="27" t="s">
        <v>76</v>
      </c>
      <c r="BQ37" s="27" t="s">
        <v>32</v>
      </c>
      <c r="BR37" s="50">
        <v>42432</v>
      </c>
      <c r="BS37" s="27">
        <v>20</v>
      </c>
      <c r="BT37" s="22" t="s">
        <v>269</v>
      </c>
      <c r="BU37" s="27" t="s">
        <v>40</v>
      </c>
      <c r="BV37" s="50">
        <v>42460</v>
      </c>
      <c r="BW37" s="27" t="s">
        <v>104</v>
      </c>
      <c r="BX37" s="27" t="s">
        <v>146</v>
      </c>
      <c r="BY37" s="27" t="s">
        <v>31</v>
      </c>
      <c r="BZ37" s="50">
        <v>42556</v>
      </c>
      <c r="CA37" s="27" t="s">
        <v>104</v>
      </c>
      <c r="CB37" s="27" t="s">
        <v>32</v>
      </c>
      <c r="CC37" s="27">
        <v>0.22</v>
      </c>
      <c r="CD37" s="27">
        <v>20</v>
      </c>
      <c r="CE37" s="22" t="s">
        <v>269</v>
      </c>
      <c r="CF37" s="27" t="s">
        <v>40</v>
      </c>
      <c r="CG37" s="50">
        <v>42460</v>
      </c>
      <c r="CH37" s="27" t="s">
        <v>104</v>
      </c>
      <c r="CI37" s="27" t="s">
        <v>146</v>
      </c>
      <c r="CJ37" s="27" t="s">
        <v>31</v>
      </c>
      <c r="CK37" s="50">
        <v>42556</v>
      </c>
      <c r="CL37" s="27" t="s">
        <v>104</v>
      </c>
      <c r="CM37" s="27" t="s">
        <v>32</v>
      </c>
      <c r="CN37" s="33">
        <v>50</v>
      </c>
      <c r="CO37" s="33" t="s">
        <v>146</v>
      </c>
      <c r="CP37" s="33" t="s">
        <v>346</v>
      </c>
      <c r="CQ37" s="33"/>
      <c r="CR37" s="33" t="s">
        <v>348</v>
      </c>
      <c r="CS37" s="33">
        <v>2</v>
      </c>
      <c r="CT37" s="33" t="s">
        <v>146</v>
      </c>
      <c r="CU37" s="33"/>
      <c r="CV37" s="33"/>
    </row>
    <row r="38" spans="1:100" x14ac:dyDescent="0.25">
      <c r="A38" s="22" t="s">
        <v>250</v>
      </c>
      <c r="B38" s="44">
        <v>42429</v>
      </c>
      <c r="C38" s="22">
        <v>12</v>
      </c>
      <c r="D38" s="22" t="s">
        <v>256</v>
      </c>
      <c r="E38" s="27" t="s">
        <v>168</v>
      </c>
      <c r="F38" s="27" t="s">
        <v>181</v>
      </c>
      <c r="G38" s="50">
        <v>42429</v>
      </c>
      <c r="J38" s="27" t="s">
        <v>45</v>
      </c>
      <c r="K38" s="27" t="s">
        <v>115</v>
      </c>
      <c r="L38" s="50">
        <v>42430</v>
      </c>
      <c r="M38" s="50">
        <v>42430</v>
      </c>
      <c r="N38" s="27" t="s">
        <v>104</v>
      </c>
      <c r="O38" s="27">
        <v>50</v>
      </c>
      <c r="P38" s="27">
        <v>100</v>
      </c>
      <c r="Q38" s="27">
        <v>1000</v>
      </c>
      <c r="R38" s="27">
        <v>10</v>
      </c>
      <c r="S38" s="27" t="s">
        <v>76</v>
      </c>
      <c r="T38" s="27" t="s">
        <v>32</v>
      </c>
      <c r="U38" s="50">
        <v>42432</v>
      </c>
      <c r="V38" s="27">
        <v>20</v>
      </c>
      <c r="W38" s="22" t="s">
        <v>269</v>
      </c>
      <c r="X38" s="27" t="s">
        <v>40</v>
      </c>
      <c r="Y38" s="50">
        <v>42460</v>
      </c>
      <c r="Z38" s="27" t="s">
        <v>104</v>
      </c>
      <c r="AA38" s="27" t="s">
        <v>146</v>
      </c>
      <c r="AB38" s="27" t="s">
        <v>31</v>
      </c>
      <c r="AC38" s="50">
        <v>42556</v>
      </c>
      <c r="AD38" s="27" t="s">
        <v>104</v>
      </c>
      <c r="AE38" s="27" t="s">
        <v>32</v>
      </c>
      <c r="AF38" s="50">
        <v>42430</v>
      </c>
      <c r="AI38" s="27">
        <v>0.22</v>
      </c>
      <c r="AJ38" s="27">
        <v>50</v>
      </c>
      <c r="AK38" s="27" t="s">
        <v>146</v>
      </c>
      <c r="AL38" s="33" t="s">
        <v>346</v>
      </c>
      <c r="AM38" s="33"/>
      <c r="AN38" s="33" t="s">
        <v>348</v>
      </c>
      <c r="AO38" s="33">
        <v>2</v>
      </c>
      <c r="AP38" s="33" t="s">
        <v>146</v>
      </c>
      <c r="AQ38" s="33"/>
      <c r="AR38" s="33"/>
      <c r="AS38" s="33">
        <v>50</v>
      </c>
      <c r="AT38" s="33">
        <v>0</v>
      </c>
      <c r="AU38" s="33">
        <v>1000</v>
      </c>
      <c r="AV38" s="27">
        <v>10</v>
      </c>
      <c r="AW38" s="27" t="s">
        <v>76</v>
      </c>
      <c r="AX38" s="27" t="s">
        <v>32</v>
      </c>
      <c r="AY38" s="50">
        <v>42432</v>
      </c>
      <c r="AZ38" s="27">
        <v>20</v>
      </c>
      <c r="BA38" s="22" t="s">
        <v>269</v>
      </c>
      <c r="BB38" s="27" t="s">
        <v>40</v>
      </c>
      <c r="BC38" s="50">
        <v>42460</v>
      </c>
      <c r="BD38" s="27" t="s">
        <v>104</v>
      </c>
      <c r="BE38" s="27" t="s">
        <v>146</v>
      </c>
      <c r="BF38" s="27" t="s">
        <v>31</v>
      </c>
      <c r="BG38" s="50">
        <v>42556</v>
      </c>
      <c r="BH38" s="27" t="s">
        <v>104</v>
      </c>
      <c r="BI38" s="27" t="s">
        <v>32</v>
      </c>
      <c r="BJ38" s="50">
        <v>42430</v>
      </c>
      <c r="BN38" s="27" t="s">
        <v>104</v>
      </c>
      <c r="BO38" s="27">
        <v>10</v>
      </c>
      <c r="BP38" s="27" t="s">
        <v>76</v>
      </c>
      <c r="BQ38" s="27" t="s">
        <v>32</v>
      </c>
      <c r="BR38" s="50">
        <v>42432</v>
      </c>
      <c r="BS38" s="27">
        <v>20</v>
      </c>
      <c r="BT38" s="22" t="s">
        <v>269</v>
      </c>
      <c r="BU38" s="27" t="s">
        <v>40</v>
      </c>
      <c r="BV38" s="50">
        <v>42460</v>
      </c>
      <c r="BW38" s="27" t="s">
        <v>104</v>
      </c>
      <c r="BX38" s="27" t="s">
        <v>146</v>
      </c>
      <c r="BY38" s="27" t="s">
        <v>31</v>
      </c>
      <c r="BZ38" s="50">
        <v>42556</v>
      </c>
      <c r="CA38" s="27" t="s">
        <v>104</v>
      </c>
      <c r="CB38" s="27" t="s">
        <v>32</v>
      </c>
      <c r="CC38" s="27">
        <v>0.22</v>
      </c>
      <c r="CD38" s="27">
        <v>20</v>
      </c>
      <c r="CE38" s="22" t="s">
        <v>269</v>
      </c>
      <c r="CF38" s="27" t="s">
        <v>40</v>
      </c>
      <c r="CG38" s="50">
        <v>42460</v>
      </c>
      <c r="CH38" s="27" t="s">
        <v>104</v>
      </c>
      <c r="CI38" s="27" t="s">
        <v>146</v>
      </c>
      <c r="CJ38" s="27" t="s">
        <v>31</v>
      </c>
      <c r="CK38" s="50">
        <v>42556</v>
      </c>
      <c r="CL38" s="27" t="s">
        <v>104</v>
      </c>
      <c r="CM38" s="27" t="s">
        <v>32</v>
      </c>
      <c r="CN38" s="33">
        <v>50</v>
      </c>
      <c r="CO38" s="33" t="s">
        <v>146</v>
      </c>
      <c r="CP38" s="33" t="s">
        <v>346</v>
      </c>
      <c r="CQ38" s="33"/>
      <c r="CR38" s="33" t="s">
        <v>348</v>
      </c>
      <c r="CS38" s="33">
        <v>2</v>
      </c>
      <c r="CT38" s="33" t="s">
        <v>146</v>
      </c>
      <c r="CU38" s="33"/>
      <c r="CV38" s="33"/>
    </row>
    <row r="39" spans="1:100" x14ac:dyDescent="0.25">
      <c r="A39" s="22" t="s">
        <v>251</v>
      </c>
      <c r="B39" s="56">
        <v>42429</v>
      </c>
      <c r="C39" s="22">
        <v>12</v>
      </c>
      <c r="D39" s="22" t="s">
        <v>257</v>
      </c>
      <c r="E39" s="36" t="s">
        <v>169</v>
      </c>
      <c r="F39" s="36" t="s">
        <v>182</v>
      </c>
      <c r="G39" s="50">
        <v>42430</v>
      </c>
      <c r="J39" s="27" t="s">
        <v>45</v>
      </c>
      <c r="K39" s="27" t="s">
        <v>115</v>
      </c>
      <c r="L39" s="50">
        <v>42431</v>
      </c>
      <c r="M39" s="50">
        <v>42431</v>
      </c>
      <c r="N39" s="27" t="s">
        <v>104</v>
      </c>
      <c r="O39" s="27">
        <v>50</v>
      </c>
      <c r="P39" s="27">
        <v>100</v>
      </c>
      <c r="Q39" s="27">
        <v>1000</v>
      </c>
      <c r="R39" s="27">
        <v>10</v>
      </c>
      <c r="S39" s="27" t="s">
        <v>76</v>
      </c>
      <c r="T39" s="27" t="s">
        <v>32</v>
      </c>
      <c r="U39" s="50">
        <v>42432</v>
      </c>
      <c r="V39" s="27">
        <v>20</v>
      </c>
      <c r="W39" s="22" t="s">
        <v>269</v>
      </c>
      <c r="X39" s="27" t="s">
        <v>40</v>
      </c>
      <c r="Y39" s="50">
        <v>42461</v>
      </c>
      <c r="Z39" s="27" t="s">
        <v>104</v>
      </c>
      <c r="AA39" s="27" t="s">
        <v>146</v>
      </c>
      <c r="AB39" s="27" t="s">
        <v>31</v>
      </c>
      <c r="AC39" s="50">
        <v>42556</v>
      </c>
      <c r="AD39" s="27" t="s">
        <v>104</v>
      </c>
      <c r="AE39" s="27" t="s">
        <v>32</v>
      </c>
      <c r="AF39" s="50">
        <v>42431</v>
      </c>
      <c r="AI39" s="27">
        <v>0.22</v>
      </c>
      <c r="AJ39" s="27">
        <v>50</v>
      </c>
      <c r="AK39" s="27" t="s">
        <v>146</v>
      </c>
      <c r="AL39" s="33" t="s">
        <v>346</v>
      </c>
      <c r="AM39" s="33"/>
      <c r="AN39" s="33" t="s">
        <v>348</v>
      </c>
      <c r="AO39" s="33">
        <v>2</v>
      </c>
      <c r="AP39" s="33" t="s">
        <v>146</v>
      </c>
      <c r="AQ39" s="33"/>
      <c r="AR39" s="33"/>
      <c r="AS39" s="33">
        <v>50</v>
      </c>
      <c r="AT39" s="33">
        <v>0</v>
      </c>
      <c r="AU39" s="33">
        <v>1000</v>
      </c>
      <c r="AV39" s="27">
        <v>10</v>
      </c>
      <c r="AW39" s="27" t="s">
        <v>76</v>
      </c>
      <c r="AX39" s="27" t="s">
        <v>32</v>
      </c>
      <c r="AY39" s="50">
        <v>42432</v>
      </c>
      <c r="AZ39" s="27">
        <v>20</v>
      </c>
      <c r="BA39" s="22" t="s">
        <v>269</v>
      </c>
      <c r="BB39" s="27" t="s">
        <v>40</v>
      </c>
      <c r="BC39" s="50">
        <v>42461</v>
      </c>
      <c r="BD39" s="27" t="s">
        <v>104</v>
      </c>
      <c r="BE39" s="27" t="s">
        <v>146</v>
      </c>
      <c r="BF39" s="27" t="s">
        <v>31</v>
      </c>
      <c r="BG39" s="50">
        <v>42556</v>
      </c>
      <c r="BH39" s="27" t="s">
        <v>104</v>
      </c>
      <c r="BI39" s="27" t="s">
        <v>32</v>
      </c>
      <c r="BJ39" s="50">
        <v>42431</v>
      </c>
      <c r="BN39" s="27" t="s">
        <v>104</v>
      </c>
      <c r="BO39" s="27">
        <v>10</v>
      </c>
      <c r="BP39" s="27" t="s">
        <v>76</v>
      </c>
      <c r="BQ39" s="27" t="s">
        <v>32</v>
      </c>
      <c r="BR39" s="50">
        <v>42432</v>
      </c>
      <c r="BS39" s="27">
        <v>20</v>
      </c>
      <c r="BT39" s="22" t="s">
        <v>269</v>
      </c>
      <c r="BU39" s="27" t="s">
        <v>40</v>
      </c>
      <c r="BV39" s="50">
        <v>42461</v>
      </c>
      <c r="BW39" s="27" t="s">
        <v>104</v>
      </c>
      <c r="BX39" s="27" t="s">
        <v>146</v>
      </c>
      <c r="BY39" s="27" t="s">
        <v>31</v>
      </c>
      <c r="BZ39" s="50">
        <v>42556</v>
      </c>
      <c r="CA39" s="27" t="s">
        <v>104</v>
      </c>
      <c r="CB39" s="27" t="s">
        <v>32</v>
      </c>
      <c r="CC39" s="27">
        <v>0.22</v>
      </c>
      <c r="CD39" s="27">
        <v>20</v>
      </c>
      <c r="CE39" s="22" t="s">
        <v>269</v>
      </c>
      <c r="CF39" s="27" t="s">
        <v>40</v>
      </c>
      <c r="CG39" s="50">
        <v>42461</v>
      </c>
      <c r="CH39" s="27" t="s">
        <v>104</v>
      </c>
      <c r="CI39" s="27" t="s">
        <v>146</v>
      </c>
      <c r="CJ39" s="27" t="s">
        <v>31</v>
      </c>
      <c r="CK39" s="50">
        <v>42556</v>
      </c>
      <c r="CL39" s="27" t="s">
        <v>104</v>
      </c>
      <c r="CM39" s="27" t="s">
        <v>32</v>
      </c>
      <c r="CN39" s="33">
        <v>50</v>
      </c>
      <c r="CO39" s="33" t="s">
        <v>146</v>
      </c>
      <c r="CP39" s="33" t="s">
        <v>346</v>
      </c>
      <c r="CQ39" s="33"/>
      <c r="CR39" s="33" t="s">
        <v>348</v>
      </c>
      <c r="CS39" s="33">
        <v>2</v>
      </c>
      <c r="CT39" s="33" t="s">
        <v>146</v>
      </c>
      <c r="CU39" s="33"/>
      <c r="CV39" s="33"/>
    </row>
    <row r="40" spans="1:100" x14ac:dyDescent="0.25">
      <c r="A40" s="22" t="s">
        <v>258</v>
      </c>
      <c r="B40" s="44">
        <v>42450</v>
      </c>
      <c r="C40" s="22">
        <v>13</v>
      </c>
      <c r="D40" s="22" t="s">
        <v>261</v>
      </c>
      <c r="E40" s="27" t="s">
        <v>170</v>
      </c>
      <c r="F40" s="27" t="s">
        <v>183</v>
      </c>
      <c r="G40" s="50">
        <v>42450</v>
      </c>
      <c r="J40" s="27" t="s">
        <v>45</v>
      </c>
      <c r="K40" s="27" t="s">
        <v>115</v>
      </c>
      <c r="L40" s="50">
        <v>42451</v>
      </c>
      <c r="M40" s="50">
        <v>42451</v>
      </c>
      <c r="N40" s="27" t="s">
        <v>104</v>
      </c>
      <c r="O40" s="27">
        <v>50</v>
      </c>
      <c r="P40" s="27">
        <v>100</v>
      </c>
      <c r="Q40" s="27">
        <v>1000</v>
      </c>
      <c r="R40" s="27">
        <v>10</v>
      </c>
      <c r="S40" s="27" t="s">
        <v>76</v>
      </c>
      <c r="T40" s="27" t="s">
        <v>32</v>
      </c>
      <c r="U40" s="50">
        <v>42453</v>
      </c>
      <c r="V40" s="27">
        <v>20</v>
      </c>
      <c r="W40" s="22" t="s">
        <v>269</v>
      </c>
      <c r="X40" s="27" t="s">
        <v>40</v>
      </c>
      <c r="Y40" s="50">
        <v>42465</v>
      </c>
      <c r="Z40" s="27" t="s">
        <v>104</v>
      </c>
      <c r="AA40" s="27" t="s">
        <v>146</v>
      </c>
      <c r="AB40" s="27" t="s">
        <v>31</v>
      </c>
      <c r="AC40" s="50">
        <v>42556</v>
      </c>
      <c r="AD40" s="27" t="s">
        <v>104</v>
      </c>
      <c r="AE40" s="27" t="s">
        <v>32</v>
      </c>
      <c r="AF40" s="50">
        <v>42451</v>
      </c>
      <c r="AI40" s="27">
        <v>0.22</v>
      </c>
      <c r="AJ40" s="27">
        <v>50</v>
      </c>
      <c r="AK40" s="27" t="s">
        <v>146</v>
      </c>
      <c r="AL40" s="33" t="s">
        <v>346</v>
      </c>
      <c r="AM40" s="33"/>
      <c r="AN40" s="33" t="s">
        <v>348</v>
      </c>
      <c r="AO40" s="33">
        <v>2</v>
      </c>
      <c r="AP40" s="33" t="s">
        <v>146</v>
      </c>
      <c r="AQ40" s="33"/>
      <c r="AR40" s="33"/>
      <c r="AS40" s="33">
        <v>50</v>
      </c>
      <c r="AT40" s="33">
        <v>0</v>
      </c>
      <c r="AU40" s="33">
        <v>1000</v>
      </c>
      <c r="AV40" s="27">
        <v>10</v>
      </c>
      <c r="AW40" s="27" t="s">
        <v>76</v>
      </c>
      <c r="AX40" s="27" t="s">
        <v>32</v>
      </c>
      <c r="AY40" s="50">
        <v>42453</v>
      </c>
      <c r="AZ40" s="27">
        <v>20</v>
      </c>
      <c r="BA40" s="22" t="s">
        <v>269</v>
      </c>
      <c r="BB40" s="27" t="s">
        <v>40</v>
      </c>
      <c r="BC40" s="50">
        <v>42465</v>
      </c>
      <c r="BD40" s="27" t="s">
        <v>104</v>
      </c>
      <c r="BE40" s="27" t="s">
        <v>146</v>
      </c>
      <c r="BF40" s="27" t="s">
        <v>31</v>
      </c>
      <c r="BG40" s="50">
        <v>42556</v>
      </c>
      <c r="BH40" s="27" t="s">
        <v>104</v>
      </c>
      <c r="BI40" s="27" t="s">
        <v>32</v>
      </c>
      <c r="BJ40" s="50">
        <v>42451</v>
      </c>
      <c r="BN40" s="27" t="s">
        <v>104</v>
      </c>
      <c r="BO40" s="27">
        <v>10</v>
      </c>
      <c r="BP40" s="27" t="s">
        <v>76</v>
      </c>
      <c r="BQ40" s="27" t="s">
        <v>32</v>
      </c>
      <c r="BR40" s="50">
        <v>42453</v>
      </c>
      <c r="BS40" s="27">
        <v>20</v>
      </c>
      <c r="BT40" s="22" t="s">
        <v>269</v>
      </c>
      <c r="BU40" s="27" t="s">
        <v>40</v>
      </c>
      <c r="BV40" s="50">
        <v>42465</v>
      </c>
      <c r="BW40" s="27" t="s">
        <v>104</v>
      </c>
      <c r="BX40" s="27" t="s">
        <v>146</v>
      </c>
      <c r="BY40" s="27" t="s">
        <v>31</v>
      </c>
      <c r="BZ40" s="50">
        <v>42556</v>
      </c>
      <c r="CA40" s="27" t="s">
        <v>104</v>
      </c>
      <c r="CB40" s="27" t="s">
        <v>32</v>
      </c>
      <c r="CC40" s="27">
        <v>0.22</v>
      </c>
      <c r="CD40" s="27">
        <v>20</v>
      </c>
      <c r="CE40" s="22" t="s">
        <v>269</v>
      </c>
      <c r="CF40" s="27" t="s">
        <v>40</v>
      </c>
      <c r="CG40" s="50">
        <v>42465</v>
      </c>
      <c r="CH40" s="27" t="s">
        <v>104</v>
      </c>
      <c r="CI40" s="27" t="s">
        <v>146</v>
      </c>
      <c r="CJ40" s="27" t="s">
        <v>31</v>
      </c>
      <c r="CK40" s="50">
        <v>42556</v>
      </c>
      <c r="CL40" s="27" t="s">
        <v>104</v>
      </c>
      <c r="CM40" s="27" t="s">
        <v>32</v>
      </c>
      <c r="CN40" s="33">
        <v>50</v>
      </c>
      <c r="CO40" s="33" t="s">
        <v>146</v>
      </c>
      <c r="CP40" s="33" t="s">
        <v>346</v>
      </c>
      <c r="CQ40" s="33"/>
      <c r="CR40" s="33" t="s">
        <v>348</v>
      </c>
      <c r="CS40" s="33">
        <v>2</v>
      </c>
      <c r="CT40" s="33" t="s">
        <v>146</v>
      </c>
      <c r="CU40" s="33"/>
      <c r="CV40" s="33"/>
    </row>
    <row r="41" spans="1:100" x14ac:dyDescent="0.25">
      <c r="A41" s="22" t="s">
        <v>259</v>
      </c>
      <c r="B41" s="44">
        <v>42450</v>
      </c>
      <c r="C41" s="22">
        <v>13</v>
      </c>
      <c r="D41" s="22" t="s">
        <v>262</v>
      </c>
      <c r="E41" s="27" t="s">
        <v>168</v>
      </c>
      <c r="F41" s="27" t="s">
        <v>181</v>
      </c>
      <c r="G41" s="50">
        <v>42450</v>
      </c>
      <c r="J41" s="27" t="s">
        <v>45</v>
      </c>
      <c r="K41" s="27" t="s">
        <v>115</v>
      </c>
      <c r="L41" s="50">
        <v>42451</v>
      </c>
      <c r="M41" s="50">
        <v>42451</v>
      </c>
      <c r="N41" s="27" t="s">
        <v>104</v>
      </c>
      <c r="O41" s="27">
        <v>50</v>
      </c>
      <c r="P41" s="27">
        <v>100</v>
      </c>
      <c r="Q41" s="27">
        <v>1000</v>
      </c>
      <c r="R41" s="27">
        <v>10</v>
      </c>
      <c r="S41" s="27" t="s">
        <v>76</v>
      </c>
      <c r="T41" s="27" t="s">
        <v>32</v>
      </c>
      <c r="U41" s="50">
        <v>42453</v>
      </c>
      <c r="V41" s="27">
        <v>20</v>
      </c>
      <c r="W41" s="22" t="s">
        <v>269</v>
      </c>
      <c r="X41" s="27" t="s">
        <v>40</v>
      </c>
      <c r="Y41" s="50">
        <v>42465</v>
      </c>
      <c r="Z41" s="27" t="s">
        <v>104</v>
      </c>
      <c r="AA41" s="27" t="s">
        <v>146</v>
      </c>
      <c r="AB41" s="27" t="s">
        <v>31</v>
      </c>
      <c r="AC41" s="50">
        <v>42558</v>
      </c>
      <c r="AD41" s="27" t="s">
        <v>104</v>
      </c>
      <c r="AE41" s="27" t="s">
        <v>32</v>
      </c>
      <c r="AF41" s="50">
        <v>42451</v>
      </c>
      <c r="AI41" s="27">
        <v>0.22</v>
      </c>
      <c r="AJ41" s="27">
        <v>50</v>
      </c>
      <c r="AK41" s="27" t="s">
        <v>146</v>
      </c>
      <c r="AL41" s="33" t="s">
        <v>346</v>
      </c>
      <c r="AM41" s="33"/>
      <c r="AN41" s="33" t="s">
        <v>348</v>
      </c>
      <c r="AO41" s="33">
        <v>2</v>
      </c>
      <c r="AP41" s="33" t="s">
        <v>146</v>
      </c>
      <c r="AQ41" s="33"/>
      <c r="AR41" s="33"/>
      <c r="AS41" s="33">
        <v>50</v>
      </c>
      <c r="AT41" s="33">
        <v>0</v>
      </c>
      <c r="AU41" s="33">
        <v>1000</v>
      </c>
      <c r="AV41" s="27">
        <v>10</v>
      </c>
      <c r="AW41" s="27" t="s">
        <v>76</v>
      </c>
      <c r="AX41" s="27" t="s">
        <v>32</v>
      </c>
      <c r="AY41" s="50">
        <v>42453</v>
      </c>
      <c r="AZ41" s="27">
        <v>20</v>
      </c>
      <c r="BA41" s="22" t="s">
        <v>269</v>
      </c>
      <c r="BB41" s="27" t="s">
        <v>40</v>
      </c>
      <c r="BC41" s="50">
        <v>42465</v>
      </c>
      <c r="BD41" s="27" t="s">
        <v>104</v>
      </c>
      <c r="BE41" s="27" t="s">
        <v>146</v>
      </c>
      <c r="BF41" s="27" t="s">
        <v>31</v>
      </c>
      <c r="BG41" s="50">
        <v>42558</v>
      </c>
      <c r="BH41" s="27" t="s">
        <v>104</v>
      </c>
      <c r="BI41" s="27" t="s">
        <v>32</v>
      </c>
      <c r="BJ41" s="50">
        <v>42451</v>
      </c>
      <c r="BN41" s="27" t="s">
        <v>104</v>
      </c>
      <c r="BO41" s="27">
        <v>10</v>
      </c>
      <c r="BP41" s="27" t="s">
        <v>76</v>
      </c>
      <c r="BQ41" s="27" t="s">
        <v>32</v>
      </c>
      <c r="BR41" s="50">
        <v>42453</v>
      </c>
      <c r="BS41" s="27">
        <v>20</v>
      </c>
      <c r="BT41" s="22" t="s">
        <v>269</v>
      </c>
      <c r="BU41" s="27" t="s">
        <v>40</v>
      </c>
      <c r="BV41" s="50">
        <v>42465</v>
      </c>
      <c r="BW41" s="27" t="s">
        <v>104</v>
      </c>
      <c r="BX41" s="27" t="s">
        <v>146</v>
      </c>
      <c r="BY41" s="27" t="s">
        <v>31</v>
      </c>
      <c r="BZ41" s="50">
        <v>42558</v>
      </c>
      <c r="CA41" s="27" t="s">
        <v>104</v>
      </c>
      <c r="CB41" s="27" t="s">
        <v>32</v>
      </c>
      <c r="CC41" s="27">
        <v>0.22</v>
      </c>
      <c r="CD41" s="27">
        <v>20</v>
      </c>
      <c r="CE41" s="22" t="s">
        <v>269</v>
      </c>
      <c r="CF41" s="27" t="s">
        <v>40</v>
      </c>
      <c r="CG41" s="50">
        <v>42465</v>
      </c>
      <c r="CH41" s="27" t="s">
        <v>104</v>
      </c>
      <c r="CI41" s="27" t="s">
        <v>146</v>
      </c>
      <c r="CJ41" s="27" t="s">
        <v>31</v>
      </c>
      <c r="CK41" s="50">
        <v>42556</v>
      </c>
      <c r="CL41" s="27" t="s">
        <v>104</v>
      </c>
      <c r="CM41" s="27" t="s">
        <v>32</v>
      </c>
      <c r="CN41" s="33">
        <v>50</v>
      </c>
      <c r="CO41" s="33" t="s">
        <v>146</v>
      </c>
      <c r="CP41" s="33" t="s">
        <v>346</v>
      </c>
      <c r="CQ41" s="33"/>
      <c r="CR41" s="33" t="s">
        <v>348</v>
      </c>
      <c r="CS41" s="33">
        <v>2</v>
      </c>
      <c r="CT41" s="33" t="s">
        <v>146</v>
      </c>
      <c r="CU41" s="33"/>
      <c r="CV41" s="33"/>
    </row>
    <row r="42" spans="1:100" x14ac:dyDescent="0.25">
      <c r="A42" s="22" t="s">
        <v>260</v>
      </c>
      <c r="B42" s="44">
        <v>42451</v>
      </c>
      <c r="C42" s="22">
        <v>13</v>
      </c>
      <c r="D42" s="22" t="s">
        <v>263</v>
      </c>
      <c r="E42" s="36" t="s">
        <v>169</v>
      </c>
      <c r="F42" s="36" t="s">
        <v>182</v>
      </c>
      <c r="G42" s="50">
        <v>42451</v>
      </c>
      <c r="J42" s="27" t="s">
        <v>45</v>
      </c>
      <c r="K42" s="27" t="s">
        <v>115</v>
      </c>
      <c r="L42" s="50">
        <v>42452</v>
      </c>
      <c r="M42" s="50">
        <v>42452</v>
      </c>
      <c r="N42" s="27" t="s">
        <v>104</v>
      </c>
      <c r="O42" s="27">
        <v>50</v>
      </c>
      <c r="P42" s="27">
        <v>100</v>
      </c>
      <c r="Q42" s="27">
        <v>1000</v>
      </c>
      <c r="R42" s="27">
        <v>10</v>
      </c>
      <c r="S42" s="27" t="s">
        <v>76</v>
      </c>
      <c r="T42" s="27" t="s">
        <v>32</v>
      </c>
      <c r="U42" s="50">
        <v>42453</v>
      </c>
      <c r="V42" s="27">
        <v>20</v>
      </c>
      <c r="W42" s="22" t="s">
        <v>269</v>
      </c>
      <c r="X42" s="27" t="s">
        <v>40</v>
      </c>
      <c r="Y42" s="50">
        <v>42466</v>
      </c>
      <c r="Z42" s="27" t="s">
        <v>104</v>
      </c>
      <c r="AA42" s="27" t="s">
        <v>146</v>
      </c>
      <c r="AB42" s="27" t="s">
        <v>31</v>
      </c>
      <c r="AC42" s="50">
        <v>42556</v>
      </c>
      <c r="AD42" s="27" t="s">
        <v>104</v>
      </c>
      <c r="AE42" s="27" t="s">
        <v>32</v>
      </c>
      <c r="AF42" s="50">
        <v>42452</v>
      </c>
      <c r="AI42" s="27">
        <v>0.22</v>
      </c>
      <c r="AJ42" s="27">
        <v>50</v>
      </c>
      <c r="AK42" s="27" t="s">
        <v>146</v>
      </c>
      <c r="AL42" s="33" t="s">
        <v>346</v>
      </c>
      <c r="AM42" s="33"/>
      <c r="AN42" s="33" t="s">
        <v>348</v>
      </c>
      <c r="AO42" s="33">
        <v>2</v>
      </c>
      <c r="AP42" s="33" t="s">
        <v>146</v>
      </c>
      <c r="AQ42" s="33"/>
      <c r="AR42" s="33"/>
      <c r="AS42" s="33">
        <v>50</v>
      </c>
      <c r="AT42" s="33">
        <v>0</v>
      </c>
      <c r="AU42" s="33">
        <v>1000</v>
      </c>
      <c r="AV42" s="27">
        <v>10</v>
      </c>
      <c r="AW42" s="27" t="s">
        <v>76</v>
      </c>
      <c r="AX42" s="27" t="s">
        <v>32</v>
      </c>
      <c r="AY42" s="50">
        <v>42453</v>
      </c>
      <c r="AZ42" s="27">
        <v>20</v>
      </c>
      <c r="BA42" s="22" t="s">
        <v>269</v>
      </c>
      <c r="BB42" s="27" t="s">
        <v>40</v>
      </c>
      <c r="BC42" s="50">
        <v>42466</v>
      </c>
      <c r="BD42" s="27" t="s">
        <v>104</v>
      </c>
      <c r="BE42" s="27" t="s">
        <v>146</v>
      </c>
      <c r="BF42" s="27" t="s">
        <v>31</v>
      </c>
      <c r="BG42" s="50">
        <v>42556</v>
      </c>
      <c r="BH42" s="27" t="s">
        <v>104</v>
      </c>
      <c r="BI42" s="27" t="s">
        <v>32</v>
      </c>
      <c r="BJ42" s="50">
        <v>42452</v>
      </c>
      <c r="BN42" s="27" t="s">
        <v>104</v>
      </c>
      <c r="BO42" s="27">
        <v>10</v>
      </c>
      <c r="BP42" s="27" t="s">
        <v>76</v>
      </c>
      <c r="BQ42" s="27" t="s">
        <v>32</v>
      </c>
      <c r="BR42" s="50">
        <v>42453</v>
      </c>
      <c r="BS42" s="27">
        <v>20</v>
      </c>
      <c r="BT42" s="22" t="s">
        <v>269</v>
      </c>
      <c r="BU42" s="27" t="s">
        <v>40</v>
      </c>
      <c r="BV42" s="50">
        <v>42466</v>
      </c>
      <c r="BW42" s="27" t="s">
        <v>104</v>
      </c>
      <c r="BX42" s="27" t="s">
        <v>146</v>
      </c>
      <c r="BY42" s="27" t="s">
        <v>31</v>
      </c>
      <c r="BZ42" s="50">
        <v>42556</v>
      </c>
      <c r="CA42" s="27" t="s">
        <v>104</v>
      </c>
      <c r="CB42" s="27" t="s">
        <v>32</v>
      </c>
      <c r="CC42" s="27">
        <v>0.22</v>
      </c>
      <c r="CD42" s="27">
        <v>20</v>
      </c>
      <c r="CE42" s="22" t="s">
        <v>269</v>
      </c>
      <c r="CF42" s="27" t="s">
        <v>40</v>
      </c>
      <c r="CG42" s="50">
        <v>42466</v>
      </c>
      <c r="CH42" s="27" t="s">
        <v>104</v>
      </c>
      <c r="CI42" s="27" t="s">
        <v>146</v>
      </c>
      <c r="CJ42" s="27" t="s">
        <v>31</v>
      </c>
      <c r="CK42" s="50">
        <v>42556</v>
      </c>
      <c r="CL42" s="27" t="s">
        <v>104</v>
      </c>
      <c r="CM42" s="27" t="s">
        <v>32</v>
      </c>
      <c r="CN42" s="33">
        <v>50</v>
      </c>
      <c r="CO42" s="33" t="s">
        <v>146</v>
      </c>
      <c r="CP42" s="33" t="s">
        <v>346</v>
      </c>
      <c r="CQ42" s="33"/>
      <c r="CR42" s="33" t="s">
        <v>348</v>
      </c>
      <c r="CS42" s="33">
        <v>2</v>
      </c>
      <c r="CT42" s="33" t="s">
        <v>146</v>
      </c>
      <c r="CU42" s="33"/>
      <c r="CV42" s="33"/>
    </row>
    <row r="43" spans="1:100" x14ac:dyDescent="0.25">
      <c r="A43" s="22" t="s">
        <v>307</v>
      </c>
      <c r="B43" s="44">
        <v>42479</v>
      </c>
      <c r="C43" s="22">
        <v>14</v>
      </c>
      <c r="D43" s="22" t="s">
        <v>310</v>
      </c>
      <c r="E43" s="27" t="s">
        <v>170</v>
      </c>
      <c r="F43" s="27" t="s">
        <v>183</v>
      </c>
      <c r="G43" s="50">
        <v>42478</v>
      </c>
      <c r="J43" s="27" t="s">
        <v>45</v>
      </c>
      <c r="K43" s="27" t="s">
        <v>115</v>
      </c>
      <c r="L43" s="50">
        <v>42479</v>
      </c>
      <c r="M43" s="50">
        <v>42479</v>
      </c>
      <c r="N43" s="27" t="s">
        <v>104</v>
      </c>
      <c r="O43" s="27">
        <v>50</v>
      </c>
      <c r="P43" s="143">
        <v>200</v>
      </c>
      <c r="Q43" s="27">
        <v>1000</v>
      </c>
      <c r="R43" s="27">
        <v>10</v>
      </c>
      <c r="S43" s="27" t="s">
        <v>76</v>
      </c>
      <c r="T43" s="27" t="s">
        <v>32</v>
      </c>
      <c r="U43" s="50">
        <v>42481</v>
      </c>
      <c r="V43" s="27">
        <v>20</v>
      </c>
      <c r="W43" s="22" t="s">
        <v>269</v>
      </c>
      <c r="X43" s="27" t="s">
        <v>40</v>
      </c>
      <c r="Y43" s="50">
        <v>42492</v>
      </c>
      <c r="Z43" s="27" t="s">
        <v>104</v>
      </c>
      <c r="AA43" s="27" t="s">
        <v>146</v>
      </c>
      <c r="AB43" s="27" t="s">
        <v>31</v>
      </c>
      <c r="AC43" s="50">
        <v>42565</v>
      </c>
      <c r="AD43" s="27" t="s">
        <v>104</v>
      </c>
      <c r="AE43" s="27" t="s">
        <v>32</v>
      </c>
      <c r="AF43" s="50">
        <v>42479</v>
      </c>
      <c r="AI43" s="27">
        <v>0.22</v>
      </c>
      <c r="AJ43" s="27">
        <v>50</v>
      </c>
      <c r="AK43" s="27" t="s">
        <v>146</v>
      </c>
      <c r="AL43" s="33" t="s">
        <v>346</v>
      </c>
      <c r="AM43" s="33"/>
      <c r="AN43" s="33" t="s">
        <v>348</v>
      </c>
      <c r="AO43" s="33">
        <v>2</v>
      </c>
      <c r="AP43" s="33" t="s">
        <v>146</v>
      </c>
      <c r="AQ43" s="33"/>
      <c r="AR43" s="33"/>
      <c r="AS43" s="33">
        <v>50</v>
      </c>
      <c r="AT43" s="33">
        <v>0</v>
      </c>
      <c r="AU43" s="33">
        <v>1000</v>
      </c>
      <c r="AV43" s="27">
        <v>10</v>
      </c>
      <c r="AW43" s="27" t="s">
        <v>76</v>
      </c>
      <c r="AX43" s="27" t="s">
        <v>32</v>
      </c>
      <c r="AY43" s="50">
        <v>42481</v>
      </c>
      <c r="AZ43" s="27">
        <v>20</v>
      </c>
      <c r="BA43" s="22" t="s">
        <v>269</v>
      </c>
      <c r="BB43" s="27" t="s">
        <v>40</v>
      </c>
      <c r="BC43" s="50">
        <v>42492</v>
      </c>
      <c r="BD43" s="27" t="s">
        <v>104</v>
      </c>
      <c r="BE43" s="27" t="s">
        <v>146</v>
      </c>
      <c r="BF43" s="27" t="s">
        <v>31</v>
      </c>
      <c r="BG43" s="50">
        <v>42565</v>
      </c>
      <c r="BH43" s="27" t="s">
        <v>104</v>
      </c>
      <c r="BI43" s="27" t="s">
        <v>32</v>
      </c>
      <c r="BJ43" s="50">
        <v>42479</v>
      </c>
      <c r="BN43" s="27" t="s">
        <v>104</v>
      </c>
      <c r="BO43" s="27">
        <v>10</v>
      </c>
      <c r="BP43" s="27" t="s">
        <v>76</v>
      </c>
      <c r="BQ43" s="27" t="s">
        <v>32</v>
      </c>
      <c r="BR43" s="50">
        <v>42481</v>
      </c>
      <c r="BS43" s="27">
        <v>20</v>
      </c>
      <c r="BT43" s="22" t="s">
        <v>269</v>
      </c>
      <c r="BU43" s="27" t="s">
        <v>40</v>
      </c>
      <c r="BV43" s="50">
        <v>42492</v>
      </c>
      <c r="BW43" s="27" t="s">
        <v>104</v>
      </c>
      <c r="BX43" s="27" t="s">
        <v>146</v>
      </c>
      <c r="BY43" s="27" t="s">
        <v>31</v>
      </c>
      <c r="BZ43" s="50">
        <v>42565</v>
      </c>
      <c r="CA43" s="27" t="s">
        <v>104</v>
      </c>
      <c r="CB43" s="27" t="s">
        <v>32</v>
      </c>
      <c r="CC43" s="27">
        <v>0.22</v>
      </c>
      <c r="CD43" s="27">
        <v>20</v>
      </c>
      <c r="CE43" s="22" t="s">
        <v>269</v>
      </c>
      <c r="CF43" s="27" t="s">
        <v>40</v>
      </c>
      <c r="CG43" s="50">
        <v>42492</v>
      </c>
      <c r="CH43" s="27" t="s">
        <v>104</v>
      </c>
      <c r="CI43" s="27" t="s">
        <v>146</v>
      </c>
      <c r="CJ43" s="27" t="s">
        <v>31</v>
      </c>
      <c r="CK43" s="50">
        <v>42565</v>
      </c>
      <c r="CL43" s="27" t="s">
        <v>104</v>
      </c>
      <c r="CM43" s="27" t="s">
        <v>32</v>
      </c>
      <c r="CN43" s="33">
        <v>50</v>
      </c>
      <c r="CO43" s="33" t="s">
        <v>146</v>
      </c>
      <c r="CP43" s="33" t="s">
        <v>346</v>
      </c>
      <c r="CQ43" s="33"/>
      <c r="CR43" s="33" t="s">
        <v>348</v>
      </c>
      <c r="CS43" s="33">
        <v>2</v>
      </c>
      <c r="CT43" s="33" t="s">
        <v>146</v>
      </c>
      <c r="CU43" s="33"/>
      <c r="CV43" s="33"/>
    </row>
    <row r="44" spans="1:100" x14ac:dyDescent="0.25">
      <c r="A44" s="22" t="s">
        <v>308</v>
      </c>
      <c r="B44" s="44">
        <v>42479</v>
      </c>
      <c r="C44" s="22">
        <v>14</v>
      </c>
      <c r="D44" s="22" t="s">
        <v>311</v>
      </c>
      <c r="E44" s="27" t="s">
        <v>168</v>
      </c>
      <c r="F44" s="27" t="s">
        <v>181</v>
      </c>
      <c r="G44" s="50">
        <v>42478</v>
      </c>
      <c r="J44" s="27" t="s">
        <v>45</v>
      </c>
      <c r="K44" s="27" t="s">
        <v>115</v>
      </c>
      <c r="L44" s="50">
        <v>42479</v>
      </c>
      <c r="M44" s="50">
        <v>42479</v>
      </c>
      <c r="N44" s="27" t="s">
        <v>104</v>
      </c>
      <c r="O44" s="27">
        <v>50</v>
      </c>
      <c r="P44" s="143">
        <v>200</v>
      </c>
      <c r="Q44" s="27">
        <v>1000</v>
      </c>
      <c r="R44" s="27">
        <v>10</v>
      </c>
      <c r="S44" s="27" t="s">
        <v>76</v>
      </c>
      <c r="T44" s="27" t="s">
        <v>32</v>
      </c>
      <c r="U44" s="50">
        <v>42481</v>
      </c>
      <c r="V44" s="27">
        <v>20</v>
      </c>
      <c r="W44" s="22" t="s">
        <v>269</v>
      </c>
      <c r="X44" s="27" t="s">
        <v>40</v>
      </c>
      <c r="Y44" s="50">
        <v>42492</v>
      </c>
      <c r="Z44" s="27" t="s">
        <v>104</v>
      </c>
      <c r="AA44" s="27" t="s">
        <v>146</v>
      </c>
      <c r="AB44" s="27" t="s">
        <v>31</v>
      </c>
      <c r="AC44" s="50">
        <v>42565</v>
      </c>
      <c r="AD44" s="27" t="s">
        <v>104</v>
      </c>
      <c r="AE44" s="27" t="s">
        <v>32</v>
      </c>
      <c r="AF44" s="50">
        <v>42479</v>
      </c>
      <c r="AI44" s="27">
        <v>0.22</v>
      </c>
      <c r="AJ44" s="27">
        <v>50</v>
      </c>
      <c r="AK44" s="27" t="s">
        <v>146</v>
      </c>
      <c r="AL44" s="33" t="s">
        <v>346</v>
      </c>
      <c r="AM44" s="33"/>
      <c r="AN44" s="33" t="s">
        <v>348</v>
      </c>
      <c r="AO44" s="33">
        <v>2</v>
      </c>
      <c r="AP44" s="33" t="s">
        <v>146</v>
      </c>
      <c r="AQ44" s="33"/>
      <c r="AR44" s="33"/>
      <c r="AS44" s="33">
        <v>50</v>
      </c>
      <c r="AT44" s="33">
        <v>0</v>
      </c>
      <c r="AU44" s="33">
        <v>1000</v>
      </c>
      <c r="AV44" s="27">
        <v>10</v>
      </c>
      <c r="AW44" s="27" t="s">
        <v>76</v>
      </c>
      <c r="AX44" s="27" t="s">
        <v>32</v>
      </c>
      <c r="AY44" s="50">
        <v>42481</v>
      </c>
      <c r="AZ44" s="27">
        <v>20</v>
      </c>
      <c r="BA44" s="22" t="s">
        <v>269</v>
      </c>
      <c r="BB44" s="27" t="s">
        <v>40</v>
      </c>
      <c r="BC44" s="50">
        <v>42492</v>
      </c>
      <c r="BD44" s="27" t="s">
        <v>104</v>
      </c>
      <c r="BE44" s="27" t="s">
        <v>146</v>
      </c>
      <c r="BF44" s="27" t="s">
        <v>31</v>
      </c>
      <c r="BG44" s="50">
        <v>42565</v>
      </c>
      <c r="BH44" s="27" t="s">
        <v>104</v>
      </c>
      <c r="BI44" s="27" t="s">
        <v>32</v>
      </c>
      <c r="BJ44" s="50">
        <v>42479</v>
      </c>
      <c r="BN44" s="27" t="s">
        <v>104</v>
      </c>
      <c r="BO44" s="27">
        <v>10</v>
      </c>
      <c r="BP44" s="27" t="s">
        <v>76</v>
      </c>
      <c r="BQ44" s="27" t="s">
        <v>32</v>
      </c>
      <c r="BR44" s="50">
        <v>42481</v>
      </c>
      <c r="BS44" s="27">
        <v>20</v>
      </c>
      <c r="BT44" s="22" t="s">
        <v>269</v>
      </c>
      <c r="BU44" s="27" t="s">
        <v>40</v>
      </c>
      <c r="BV44" s="50">
        <v>42492</v>
      </c>
      <c r="BW44" s="27" t="s">
        <v>104</v>
      </c>
      <c r="BX44" s="27" t="s">
        <v>146</v>
      </c>
      <c r="BY44" s="27" t="s">
        <v>31</v>
      </c>
      <c r="BZ44" s="50">
        <v>42565</v>
      </c>
      <c r="CA44" s="27" t="s">
        <v>104</v>
      </c>
      <c r="CB44" s="27" t="s">
        <v>32</v>
      </c>
      <c r="CC44" s="27">
        <v>0.22</v>
      </c>
      <c r="CD44" s="27">
        <v>20</v>
      </c>
      <c r="CE44" s="22" t="s">
        <v>269</v>
      </c>
      <c r="CF44" s="27" t="s">
        <v>40</v>
      </c>
      <c r="CG44" s="50">
        <v>42492</v>
      </c>
      <c r="CH44" s="27" t="s">
        <v>104</v>
      </c>
      <c r="CI44" s="27" t="s">
        <v>146</v>
      </c>
      <c r="CJ44" s="27" t="s">
        <v>31</v>
      </c>
      <c r="CK44" s="50">
        <v>42565</v>
      </c>
      <c r="CL44" s="27" t="s">
        <v>104</v>
      </c>
      <c r="CM44" s="27" t="s">
        <v>32</v>
      </c>
      <c r="CN44" s="33">
        <v>50</v>
      </c>
      <c r="CO44" s="33" t="s">
        <v>146</v>
      </c>
      <c r="CP44" s="33" t="s">
        <v>346</v>
      </c>
      <c r="CQ44" s="33"/>
      <c r="CR44" s="33" t="s">
        <v>348</v>
      </c>
      <c r="CS44" s="33">
        <v>2</v>
      </c>
      <c r="CT44" s="33" t="s">
        <v>146</v>
      </c>
      <c r="CU44" s="33"/>
      <c r="CV44" s="33"/>
    </row>
    <row r="45" spans="1:100" x14ac:dyDescent="0.25">
      <c r="A45" s="22" t="s">
        <v>309</v>
      </c>
      <c r="B45" s="44">
        <v>42480</v>
      </c>
      <c r="C45" s="22">
        <v>14</v>
      </c>
      <c r="D45" s="22" t="s">
        <v>312</v>
      </c>
      <c r="E45" s="36" t="s">
        <v>169</v>
      </c>
      <c r="F45" s="36" t="s">
        <v>182</v>
      </c>
      <c r="G45" s="50">
        <v>42479</v>
      </c>
      <c r="J45" s="27" t="s">
        <v>45</v>
      </c>
      <c r="K45" s="27" t="s">
        <v>115</v>
      </c>
      <c r="L45" s="50">
        <v>42480</v>
      </c>
      <c r="M45" s="50">
        <v>42480</v>
      </c>
      <c r="N45" s="27" t="s">
        <v>104</v>
      </c>
      <c r="O45" s="27">
        <v>50</v>
      </c>
      <c r="P45" s="143">
        <v>200</v>
      </c>
      <c r="Q45" s="27">
        <v>1000</v>
      </c>
      <c r="R45" s="27">
        <v>10</v>
      </c>
      <c r="S45" s="27" t="s">
        <v>76</v>
      </c>
      <c r="T45" s="27" t="s">
        <v>32</v>
      </c>
      <c r="U45" s="50">
        <v>42481</v>
      </c>
      <c r="V45" s="27">
        <v>20</v>
      </c>
      <c r="W45" s="22" t="s">
        <v>269</v>
      </c>
      <c r="X45" s="27" t="s">
        <v>40</v>
      </c>
      <c r="Y45" s="50">
        <v>42494</v>
      </c>
      <c r="Z45" s="27" t="s">
        <v>104</v>
      </c>
      <c r="AA45" s="27" t="s">
        <v>146</v>
      </c>
      <c r="AB45" s="27" t="s">
        <v>31</v>
      </c>
      <c r="AC45" s="50">
        <v>42565</v>
      </c>
      <c r="AD45" s="27" t="s">
        <v>104</v>
      </c>
      <c r="AE45" s="27" t="s">
        <v>32</v>
      </c>
      <c r="AF45" s="50">
        <v>42480</v>
      </c>
      <c r="AI45" s="27">
        <v>0.22</v>
      </c>
      <c r="AJ45" s="27">
        <v>50</v>
      </c>
      <c r="AK45" s="27" t="s">
        <v>146</v>
      </c>
      <c r="AL45" s="33" t="s">
        <v>346</v>
      </c>
      <c r="AM45" s="33"/>
      <c r="AN45" s="33" t="s">
        <v>348</v>
      </c>
      <c r="AO45" s="33">
        <v>2</v>
      </c>
      <c r="AP45" s="33" t="s">
        <v>146</v>
      </c>
      <c r="AQ45" s="33"/>
      <c r="AR45" s="33"/>
      <c r="AS45" s="33">
        <v>50</v>
      </c>
      <c r="AT45" s="33">
        <v>0</v>
      </c>
      <c r="AU45" s="33">
        <v>1000</v>
      </c>
      <c r="AV45" s="27">
        <v>10</v>
      </c>
      <c r="AW45" s="27" t="s">
        <v>76</v>
      </c>
      <c r="AX45" s="27" t="s">
        <v>32</v>
      </c>
      <c r="AY45" s="50">
        <v>42481</v>
      </c>
      <c r="AZ45" s="27">
        <v>20</v>
      </c>
      <c r="BA45" s="22" t="s">
        <v>269</v>
      </c>
      <c r="BB45" s="27" t="s">
        <v>40</v>
      </c>
      <c r="BC45" s="50">
        <v>42494</v>
      </c>
      <c r="BD45" s="27" t="s">
        <v>104</v>
      </c>
      <c r="BE45" s="27" t="s">
        <v>146</v>
      </c>
      <c r="BF45" s="27" t="s">
        <v>31</v>
      </c>
      <c r="BG45" s="50">
        <v>42565</v>
      </c>
      <c r="BH45" s="27" t="s">
        <v>104</v>
      </c>
      <c r="BI45" s="27" t="s">
        <v>32</v>
      </c>
      <c r="BJ45" s="50">
        <v>42480</v>
      </c>
      <c r="BN45" s="27" t="s">
        <v>104</v>
      </c>
      <c r="BO45" s="27">
        <v>10</v>
      </c>
      <c r="BP45" s="27" t="s">
        <v>76</v>
      </c>
      <c r="BQ45" s="27" t="s">
        <v>32</v>
      </c>
      <c r="BR45" s="50">
        <v>42481</v>
      </c>
      <c r="BS45" s="27">
        <v>20</v>
      </c>
      <c r="BT45" s="22" t="s">
        <v>269</v>
      </c>
      <c r="BU45" s="27" t="s">
        <v>40</v>
      </c>
      <c r="BV45" s="50">
        <v>42494</v>
      </c>
      <c r="BW45" s="27" t="s">
        <v>104</v>
      </c>
      <c r="BX45" s="27" t="s">
        <v>146</v>
      </c>
      <c r="BY45" s="27" t="s">
        <v>31</v>
      </c>
      <c r="BZ45" s="50">
        <v>42565</v>
      </c>
      <c r="CA45" s="27" t="s">
        <v>104</v>
      </c>
      <c r="CB45" s="27" t="s">
        <v>32</v>
      </c>
      <c r="CC45" s="27">
        <v>0.22</v>
      </c>
      <c r="CD45" s="27">
        <v>20</v>
      </c>
      <c r="CE45" s="22" t="s">
        <v>269</v>
      </c>
      <c r="CF45" s="27" t="s">
        <v>40</v>
      </c>
      <c r="CG45" s="50">
        <v>42494</v>
      </c>
      <c r="CH45" s="27" t="s">
        <v>104</v>
      </c>
      <c r="CI45" s="27" t="s">
        <v>146</v>
      </c>
      <c r="CJ45" s="27" t="s">
        <v>31</v>
      </c>
      <c r="CK45" s="50">
        <v>42565</v>
      </c>
      <c r="CL45" s="27" t="s">
        <v>104</v>
      </c>
      <c r="CM45" s="27" t="s">
        <v>32</v>
      </c>
      <c r="CN45" s="33">
        <v>50</v>
      </c>
      <c r="CO45" s="33" t="s">
        <v>146</v>
      </c>
      <c r="CP45" s="33" t="s">
        <v>346</v>
      </c>
      <c r="CQ45" s="33"/>
      <c r="CR45" s="33" t="s">
        <v>348</v>
      </c>
      <c r="CS45" s="33">
        <v>2</v>
      </c>
      <c r="CT45" s="33" t="s">
        <v>146</v>
      </c>
      <c r="CU45" s="33"/>
      <c r="CV45" s="33"/>
    </row>
    <row r="46" spans="1:100" s="27" customFormat="1" x14ac:dyDescent="0.25">
      <c r="A46" s="27" t="s">
        <v>321</v>
      </c>
      <c r="B46" s="44">
        <v>42513</v>
      </c>
      <c r="C46" s="27">
        <v>15</v>
      </c>
      <c r="D46" s="27" t="s">
        <v>318</v>
      </c>
      <c r="E46" s="27" t="s">
        <v>170</v>
      </c>
      <c r="F46" s="27" t="s">
        <v>183</v>
      </c>
      <c r="G46" s="51">
        <v>42513</v>
      </c>
      <c r="J46" s="27" t="s">
        <v>45</v>
      </c>
      <c r="K46" s="27" t="s">
        <v>115</v>
      </c>
      <c r="L46" s="51">
        <v>42514</v>
      </c>
      <c r="M46" s="51">
        <v>42514</v>
      </c>
      <c r="N46" s="27" t="s">
        <v>104</v>
      </c>
      <c r="O46" s="27">
        <v>50</v>
      </c>
      <c r="P46" s="27">
        <v>100</v>
      </c>
      <c r="Q46" s="27">
        <v>1000</v>
      </c>
      <c r="R46" s="27">
        <v>10</v>
      </c>
      <c r="S46" s="27" t="s">
        <v>76</v>
      </c>
      <c r="T46" s="27" t="s">
        <v>32</v>
      </c>
      <c r="U46" s="51">
        <v>42515</v>
      </c>
      <c r="V46" s="27">
        <v>20</v>
      </c>
      <c r="W46" s="27" t="s">
        <v>269</v>
      </c>
      <c r="X46" s="27" t="s">
        <v>40</v>
      </c>
      <c r="Y46" s="51">
        <v>42516</v>
      </c>
      <c r="Z46" s="27" t="s">
        <v>104</v>
      </c>
      <c r="AA46" s="27" t="s">
        <v>146</v>
      </c>
      <c r="AB46" s="27" t="s">
        <v>31</v>
      </c>
      <c r="AC46" s="50">
        <v>42566</v>
      </c>
      <c r="AD46" s="27" t="s">
        <v>104</v>
      </c>
      <c r="AE46" s="27" t="s">
        <v>32</v>
      </c>
      <c r="AF46" s="51">
        <v>42507</v>
      </c>
      <c r="AI46" s="27">
        <v>0.22</v>
      </c>
      <c r="AJ46" s="27">
        <v>50</v>
      </c>
      <c r="AK46" s="27" t="s">
        <v>146</v>
      </c>
      <c r="AL46" s="33" t="s">
        <v>346</v>
      </c>
      <c r="AM46" s="33"/>
      <c r="AN46" s="33" t="s">
        <v>348</v>
      </c>
      <c r="AO46" s="33">
        <v>2</v>
      </c>
      <c r="AP46" s="33" t="s">
        <v>146</v>
      </c>
      <c r="AQ46" s="33"/>
      <c r="AR46" s="33"/>
      <c r="AS46" s="33">
        <v>50</v>
      </c>
      <c r="AT46" s="33">
        <v>0</v>
      </c>
      <c r="AU46" s="33">
        <v>1000</v>
      </c>
      <c r="AV46" s="27">
        <v>10</v>
      </c>
      <c r="AW46" s="27" t="s">
        <v>76</v>
      </c>
      <c r="AX46" s="27" t="s">
        <v>32</v>
      </c>
      <c r="AY46" s="51">
        <v>42515</v>
      </c>
      <c r="AZ46" s="27">
        <v>20</v>
      </c>
      <c r="BA46" s="27" t="s">
        <v>269</v>
      </c>
      <c r="BB46" s="27" t="s">
        <v>40</v>
      </c>
      <c r="BC46" s="51">
        <v>42516</v>
      </c>
      <c r="BD46" s="27" t="s">
        <v>104</v>
      </c>
      <c r="BE46" s="27" t="s">
        <v>146</v>
      </c>
      <c r="BF46" s="27" t="s">
        <v>31</v>
      </c>
      <c r="BG46" s="50">
        <v>42566</v>
      </c>
      <c r="BH46" s="27" t="s">
        <v>104</v>
      </c>
      <c r="BI46" s="27" t="s">
        <v>32</v>
      </c>
      <c r="BJ46" s="51">
        <v>42514</v>
      </c>
      <c r="BN46" s="27" t="s">
        <v>104</v>
      </c>
      <c r="BO46" s="27">
        <v>10</v>
      </c>
      <c r="BP46" s="27" t="s">
        <v>76</v>
      </c>
      <c r="BQ46" s="27" t="s">
        <v>32</v>
      </c>
      <c r="BR46" s="51">
        <v>42515</v>
      </c>
      <c r="BS46" s="27">
        <v>20</v>
      </c>
      <c r="BT46" s="27" t="s">
        <v>269</v>
      </c>
      <c r="BU46" s="27" t="s">
        <v>40</v>
      </c>
      <c r="BV46" s="51">
        <v>42516</v>
      </c>
      <c r="BW46" s="27" t="s">
        <v>104</v>
      </c>
      <c r="BX46" s="27" t="s">
        <v>146</v>
      </c>
      <c r="BY46" s="27" t="s">
        <v>31</v>
      </c>
      <c r="BZ46" s="50">
        <v>42566</v>
      </c>
      <c r="CA46" s="27" t="s">
        <v>104</v>
      </c>
      <c r="CB46" s="27" t="s">
        <v>32</v>
      </c>
      <c r="CC46" s="27">
        <v>0.22</v>
      </c>
      <c r="CD46" s="27">
        <v>20</v>
      </c>
      <c r="CE46" s="27" t="s">
        <v>269</v>
      </c>
      <c r="CF46" s="27" t="s">
        <v>40</v>
      </c>
      <c r="CG46" s="51">
        <v>42516</v>
      </c>
      <c r="CH46" s="27" t="s">
        <v>104</v>
      </c>
      <c r="CI46" s="27" t="s">
        <v>146</v>
      </c>
      <c r="CJ46" s="27" t="s">
        <v>31</v>
      </c>
      <c r="CK46" s="50">
        <v>42566</v>
      </c>
      <c r="CL46" s="27" t="s">
        <v>104</v>
      </c>
      <c r="CM46" s="27" t="s">
        <v>32</v>
      </c>
      <c r="CN46" s="33">
        <v>50</v>
      </c>
      <c r="CO46" s="33" t="s">
        <v>322</v>
      </c>
      <c r="CP46" s="33" t="s">
        <v>346</v>
      </c>
      <c r="CQ46" s="33"/>
      <c r="CR46" s="33" t="s">
        <v>348</v>
      </c>
      <c r="CS46" s="33">
        <v>2</v>
      </c>
      <c r="CT46" s="33" t="s">
        <v>146</v>
      </c>
      <c r="CU46" s="33"/>
      <c r="CV46" s="33"/>
    </row>
    <row r="47" spans="1:100" x14ac:dyDescent="0.25">
      <c r="A47" s="22" t="s">
        <v>316</v>
      </c>
      <c r="B47" s="44">
        <v>42506</v>
      </c>
      <c r="C47" s="22">
        <v>15</v>
      </c>
      <c r="D47" s="22" t="s">
        <v>319</v>
      </c>
      <c r="E47" s="27" t="s">
        <v>168</v>
      </c>
      <c r="F47" s="27" t="s">
        <v>181</v>
      </c>
      <c r="G47" s="50">
        <v>42506</v>
      </c>
      <c r="J47" s="27" t="s">
        <v>45</v>
      </c>
      <c r="K47" s="27" t="s">
        <v>115</v>
      </c>
      <c r="L47" s="50">
        <v>42507</v>
      </c>
      <c r="M47" s="50">
        <v>42507</v>
      </c>
      <c r="N47" s="27" t="s">
        <v>320</v>
      </c>
      <c r="O47" s="27">
        <v>50</v>
      </c>
      <c r="P47" s="27">
        <v>100</v>
      </c>
      <c r="Q47" s="27">
        <v>1000</v>
      </c>
      <c r="R47" s="27">
        <v>10</v>
      </c>
      <c r="S47" s="27" t="s">
        <v>76</v>
      </c>
      <c r="T47" s="27" t="s">
        <v>32</v>
      </c>
      <c r="U47" s="50">
        <v>42509</v>
      </c>
      <c r="V47" s="27">
        <v>20</v>
      </c>
      <c r="W47" s="22" t="s">
        <v>269</v>
      </c>
      <c r="X47" s="27" t="s">
        <v>40</v>
      </c>
      <c r="Y47" s="50">
        <v>42510</v>
      </c>
      <c r="Z47" s="27" t="s">
        <v>104</v>
      </c>
      <c r="AA47" s="27" t="s">
        <v>146</v>
      </c>
      <c r="AB47" s="27" t="s">
        <v>31</v>
      </c>
      <c r="AC47" s="50">
        <v>42566</v>
      </c>
      <c r="AD47" s="27" t="s">
        <v>104</v>
      </c>
      <c r="AE47" s="27" t="s">
        <v>32</v>
      </c>
      <c r="AF47" s="51">
        <v>42507</v>
      </c>
      <c r="AI47" s="27">
        <v>0.22</v>
      </c>
      <c r="AJ47" s="27">
        <v>50</v>
      </c>
      <c r="AK47" s="27" t="s">
        <v>146</v>
      </c>
      <c r="AL47" s="33" t="s">
        <v>346</v>
      </c>
      <c r="AM47" s="33"/>
      <c r="AN47" s="33" t="s">
        <v>348</v>
      </c>
      <c r="AO47" s="33">
        <v>2</v>
      </c>
      <c r="AP47" s="33" t="s">
        <v>146</v>
      </c>
      <c r="AQ47" s="33"/>
      <c r="AR47" s="33"/>
      <c r="AS47" s="33">
        <v>50</v>
      </c>
      <c r="AT47" s="33">
        <v>0</v>
      </c>
      <c r="AU47" s="33">
        <v>1000</v>
      </c>
      <c r="AV47" s="27">
        <v>10</v>
      </c>
      <c r="AW47" s="27" t="s">
        <v>76</v>
      </c>
      <c r="AX47" s="27" t="s">
        <v>32</v>
      </c>
      <c r="AY47" s="50">
        <v>42509</v>
      </c>
      <c r="AZ47" s="27">
        <v>20</v>
      </c>
      <c r="BA47" s="22" t="s">
        <v>269</v>
      </c>
      <c r="BB47" s="27" t="s">
        <v>40</v>
      </c>
      <c r="BC47" s="50">
        <v>42510</v>
      </c>
      <c r="BD47" s="27" t="s">
        <v>104</v>
      </c>
      <c r="BE47" s="27" t="s">
        <v>146</v>
      </c>
      <c r="BF47" s="27" t="s">
        <v>31</v>
      </c>
      <c r="BG47" s="50">
        <v>42566</v>
      </c>
      <c r="BH47" s="27" t="s">
        <v>104</v>
      </c>
      <c r="BI47" s="27" t="s">
        <v>32</v>
      </c>
      <c r="BJ47" s="50">
        <v>42507</v>
      </c>
      <c r="BN47" s="27" t="s">
        <v>104</v>
      </c>
      <c r="BO47" s="27">
        <v>10</v>
      </c>
      <c r="BP47" s="27" t="s">
        <v>76</v>
      </c>
      <c r="BQ47" s="27" t="s">
        <v>32</v>
      </c>
      <c r="BR47" s="50">
        <v>42507</v>
      </c>
      <c r="BS47" s="27">
        <v>20</v>
      </c>
      <c r="BT47" s="22" t="s">
        <v>269</v>
      </c>
      <c r="BU47" s="27" t="s">
        <v>40</v>
      </c>
      <c r="BV47" s="50">
        <v>42510</v>
      </c>
      <c r="BW47" s="27" t="s">
        <v>104</v>
      </c>
      <c r="BX47" s="27" t="s">
        <v>146</v>
      </c>
      <c r="BY47" s="27" t="s">
        <v>31</v>
      </c>
      <c r="BZ47" s="50">
        <v>42566</v>
      </c>
      <c r="CA47" s="27" t="s">
        <v>104</v>
      </c>
      <c r="CB47" s="27" t="s">
        <v>32</v>
      </c>
      <c r="CC47" s="27">
        <v>0.22</v>
      </c>
      <c r="CD47" s="27">
        <v>20</v>
      </c>
      <c r="CE47" s="22" t="s">
        <v>269</v>
      </c>
      <c r="CF47" s="27" t="s">
        <v>40</v>
      </c>
      <c r="CG47" s="50">
        <v>42510</v>
      </c>
      <c r="CH47" s="27" t="s">
        <v>104</v>
      </c>
      <c r="CI47" s="27" t="s">
        <v>146</v>
      </c>
      <c r="CJ47" s="27" t="s">
        <v>31</v>
      </c>
      <c r="CK47" s="50">
        <v>42566</v>
      </c>
      <c r="CL47" s="27" t="s">
        <v>104</v>
      </c>
      <c r="CM47" s="27" t="s">
        <v>32</v>
      </c>
      <c r="CN47" s="33">
        <v>50</v>
      </c>
      <c r="CO47" s="33" t="s">
        <v>146</v>
      </c>
      <c r="CP47" s="33" t="s">
        <v>346</v>
      </c>
      <c r="CQ47" s="33"/>
      <c r="CR47" s="33" t="s">
        <v>348</v>
      </c>
      <c r="CS47" s="33">
        <v>2</v>
      </c>
      <c r="CT47" s="33" t="s">
        <v>146</v>
      </c>
      <c r="CU47" s="33"/>
      <c r="CV47" s="33"/>
    </row>
    <row r="48" spans="1:100" x14ac:dyDescent="0.25">
      <c r="A48" s="22" t="s">
        <v>317</v>
      </c>
      <c r="B48" s="44">
        <v>42507</v>
      </c>
      <c r="C48" s="22">
        <v>15</v>
      </c>
      <c r="D48" s="22" t="s">
        <v>315</v>
      </c>
      <c r="E48" s="36" t="s">
        <v>169</v>
      </c>
      <c r="F48" s="36" t="s">
        <v>182</v>
      </c>
      <c r="G48" s="50">
        <v>42507</v>
      </c>
      <c r="J48" s="27" t="s">
        <v>45</v>
      </c>
      <c r="K48" s="27" t="s">
        <v>115</v>
      </c>
      <c r="L48" s="50">
        <v>42508</v>
      </c>
      <c r="M48" s="50">
        <v>42508</v>
      </c>
      <c r="N48" s="27" t="s">
        <v>104</v>
      </c>
      <c r="O48" s="27">
        <v>50</v>
      </c>
      <c r="P48" s="27">
        <v>100</v>
      </c>
      <c r="Q48" s="27">
        <v>1000</v>
      </c>
      <c r="R48" s="27">
        <v>10</v>
      </c>
      <c r="S48" s="27" t="s">
        <v>76</v>
      </c>
      <c r="T48" s="27" t="s">
        <v>32</v>
      </c>
      <c r="U48" s="50">
        <v>42509</v>
      </c>
      <c r="V48" s="27">
        <v>20</v>
      </c>
      <c r="W48" s="22" t="s">
        <v>269</v>
      </c>
      <c r="X48" s="27" t="s">
        <v>40</v>
      </c>
      <c r="Y48" s="50">
        <v>42510</v>
      </c>
      <c r="Z48" s="27" t="s">
        <v>104</v>
      </c>
      <c r="AA48" s="27" t="s">
        <v>146</v>
      </c>
      <c r="AB48" s="27" t="s">
        <v>31</v>
      </c>
      <c r="AC48" s="50">
        <v>42566</v>
      </c>
      <c r="AD48" s="27" t="s">
        <v>104</v>
      </c>
      <c r="AE48" s="27" t="s">
        <v>32</v>
      </c>
      <c r="AF48" s="51">
        <v>42508</v>
      </c>
      <c r="AI48" s="27">
        <v>0.22</v>
      </c>
      <c r="AJ48" s="27">
        <v>50</v>
      </c>
      <c r="AK48" s="27" t="s">
        <v>146</v>
      </c>
      <c r="AL48" s="33" t="s">
        <v>346</v>
      </c>
      <c r="AM48" s="33"/>
      <c r="AN48" s="33" t="s">
        <v>348</v>
      </c>
      <c r="AO48" s="33">
        <v>2</v>
      </c>
      <c r="AP48" s="33" t="s">
        <v>146</v>
      </c>
      <c r="AQ48" s="33"/>
      <c r="AR48" s="33"/>
      <c r="AS48" s="33">
        <v>50</v>
      </c>
      <c r="AT48" s="33">
        <v>0</v>
      </c>
      <c r="AU48" s="33">
        <v>1000</v>
      </c>
      <c r="AV48" s="27">
        <v>10</v>
      </c>
      <c r="AW48" s="27" t="s">
        <v>76</v>
      </c>
      <c r="AX48" s="27" t="s">
        <v>32</v>
      </c>
      <c r="AY48" s="50">
        <v>42509</v>
      </c>
      <c r="AZ48" s="27">
        <v>20</v>
      </c>
      <c r="BA48" s="22" t="s">
        <v>269</v>
      </c>
      <c r="BB48" s="27" t="s">
        <v>40</v>
      </c>
      <c r="BC48" s="50">
        <v>42510</v>
      </c>
      <c r="BD48" s="27" t="s">
        <v>104</v>
      </c>
      <c r="BE48" s="27" t="s">
        <v>146</v>
      </c>
      <c r="BF48" s="27" t="s">
        <v>31</v>
      </c>
      <c r="BG48" s="50">
        <v>42566</v>
      </c>
      <c r="BH48" s="27" t="s">
        <v>104</v>
      </c>
      <c r="BI48" s="27" t="s">
        <v>32</v>
      </c>
      <c r="BJ48" s="50">
        <v>42508</v>
      </c>
      <c r="BN48" s="27" t="s">
        <v>104</v>
      </c>
      <c r="BO48" s="27">
        <v>10</v>
      </c>
      <c r="BP48" s="27" t="s">
        <v>76</v>
      </c>
      <c r="BQ48" s="27" t="s">
        <v>32</v>
      </c>
      <c r="BR48" s="50">
        <v>42508</v>
      </c>
      <c r="BS48" s="27">
        <v>20</v>
      </c>
      <c r="BT48" s="22" t="s">
        <v>269</v>
      </c>
      <c r="BU48" s="27" t="s">
        <v>40</v>
      </c>
      <c r="BV48" s="50">
        <v>42510</v>
      </c>
      <c r="BW48" s="27" t="s">
        <v>104</v>
      </c>
      <c r="BX48" s="27" t="s">
        <v>146</v>
      </c>
      <c r="BY48" s="27" t="s">
        <v>31</v>
      </c>
      <c r="BZ48" s="50">
        <v>42566</v>
      </c>
      <c r="CA48" s="27" t="s">
        <v>104</v>
      </c>
      <c r="CB48" s="27" t="s">
        <v>32</v>
      </c>
      <c r="CC48" s="27">
        <v>0.22</v>
      </c>
      <c r="CD48" s="27">
        <v>20</v>
      </c>
      <c r="CE48" s="22" t="s">
        <v>269</v>
      </c>
      <c r="CF48" s="27" t="s">
        <v>40</v>
      </c>
      <c r="CG48" s="50">
        <v>42510</v>
      </c>
      <c r="CH48" s="27" t="s">
        <v>104</v>
      </c>
      <c r="CI48" s="27" t="s">
        <v>146</v>
      </c>
      <c r="CJ48" s="27" t="s">
        <v>31</v>
      </c>
      <c r="CK48" s="50">
        <v>42566</v>
      </c>
      <c r="CL48" s="27" t="s">
        <v>104</v>
      </c>
      <c r="CM48" s="27" t="s">
        <v>32</v>
      </c>
      <c r="CN48" s="33">
        <v>50</v>
      </c>
      <c r="CO48" s="33" t="s">
        <v>146</v>
      </c>
      <c r="CP48" s="33" t="s">
        <v>346</v>
      </c>
      <c r="CQ48" s="33"/>
      <c r="CR48" s="33" t="s">
        <v>348</v>
      </c>
      <c r="CS48" s="33">
        <v>2</v>
      </c>
      <c r="CT48" s="33" t="s">
        <v>146</v>
      </c>
      <c r="CU48" s="33"/>
      <c r="CV48" s="33"/>
    </row>
    <row r="49" spans="1:100" x14ac:dyDescent="0.25">
      <c r="A49" s="27" t="s">
        <v>323</v>
      </c>
      <c r="B49" s="44">
        <v>42541</v>
      </c>
      <c r="C49" s="22">
        <v>16</v>
      </c>
      <c r="D49" s="27" t="s">
        <v>324</v>
      </c>
      <c r="E49" s="27" t="s">
        <v>170</v>
      </c>
      <c r="F49" s="27" t="s">
        <v>183</v>
      </c>
      <c r="G49" s="50">
        <v>42534</v>
      </c>
      <c r="J49" s="27" t="s">
        <v>45</v>
      </c>
      <c r="K49" s="27" t="s">
        <v>115</v>
      </c>
      <c r="L49" s="50">
        <v>42535</v>
      </c>
      <c r="M49" s="50">
        <v>42535</v>
      </c>
      <c r="N49" s="27" t="s">
        <v>104</v>
      </c>
      <c r="O49" s="27">
        <v>50</v>
      </c>
      <c r="P49" s="27">
        <v>100</v>
      </c>
      <c r="Q49" s="27">
        <v>1000</v>
      </c>
      <c r="R49" s="27">
        <v>10</v>
      </c>
      <c r="S49" s="27" t="s">
        <v>76</v>
      </c>
      <c r="T49" s="27" t="s">
        <v>32</v>
      </c>
      <c r="U49" s="50">
        <v>42537</v>
      </c>
      <c r="V49" s="27">
        <v>20</v>
      </c>
      <c r="W49" s="22" t="s">
        <v>269</v>
      </c>
      <c r="X49" s="27" t="s">
        <v>40</v>
      </c>
      <c r="Y49" s="50">
        <v>42541</v>
      </c>
      <c r="Z49" s="27" t="s">
        <v>104</v>
      </c>
      <c r="AA49" s="27" t="s">
        <v>146</v>
      </c>
      <c r="AB49" s="27" t="s">
        <v>31</v>
      </c>
      <c r="AC49" s="50">
        <v>42569</v>
      </c>
      <c r="AD49" s="27" t="s">
        <v>104</v>
      </c>
      <c r="AE49" s="27" t="s">
        <v>32</v>
      </c>
      <c r="AF49" s="51">
        <v>42535</v>
      </c>
      <c r="AI49" s="27">
        <v>0.22</v>
      </c>
      <c r="AJ49" s="27">
        <v>50</v>
      </c>
      <c r="AK49" s="27" t="s">
        <v>146</v>
      </c>
      <c r="AL49" s="33" t="s">
        <v>346</v>
      </c>
      <c r="AM49" s="33"/>
      <c r="AN49" s="33" t="s">
        <v>348</v>
      </c>
      <c r="AO49" s="33">
        <v>2</v>
      </c>
      <c r="AP49" s="33" t="s">
        <v>146</v>
      </c>
      <c r="AQ49" s="33"/>
      <c r="AR49" s="33"/>
      <c r="AS49" s="33">
        <v>50</v>
      </c>
      <c r="AT49" s="33">
        <v>0</v>
      </c>
      <c r="AU49" s="33">
        <v>1000</v>
      </c>
      <c r="AV49" s="27">
        <v>10</v>
      </c>
      <c r="AW49" s="27" t="s">
        <v>76</v>
      </c>
      <c r="AX49" s="27" t="s">
        <v>32</v>
      </c>
      <c r="AY49" s="50">
        <v>42537</v>
      </c>
      <c r="AZ49" s="27">
        <v>20</v>
      </c>
      <c r="BA49" s="22" t="s">
        <v>269</v>
      </c>
      <c r="BB49" s="27" t="s">
        <v>40</v>
      </c>
      <c r="BC49" s="50">
        <v>42541</v>
      </c>
      <c r="BD49" s="27" t="s">
        <v>104</v>
      </c>
      <c r="BE49" s="27" t="s">
        <v>146</v>
      </c>
      <c r="BF49" s="27" t="s">
        <v>31</v>
      </c>
      <c r="BG49" s="50">
        <v>42569</v>
      </c>
      <c r="BH49" s="27" t="s">
        <v>104</v>
      </c>
      <c r="BI49" s="27" t="s">
        <v>32</v>
      </c>
      <c r="BJ49" s="51">
        <v>42535</v>
      </c>
      <c r="BN49" s="27" t="s">
        <v>104</v>
      </c>
      <c r="BO49" s="27">
        <v>10</v>
      </c>
      <c r="BP49" s="27" t="s">
        <v>76</v>
      </c>
      <c r="BQ49" s="27" t="s">
        <v>32</v>
      </c>
      <c r="BR49" s="50">
        <v>42537</v>
      </c>
      <c r="BS49" s="27">
        <v>20</v>
      </c>
      <c r="BT49" s="22" t="s">
        <v>269</v>
      </c>
      <c r="BU49" s="27" t="s">
        <v>40</v>
      </c>
      <c r="BV49" s="50">
        <v>42541</v>
      </c>
      <c r="BW49" s="27" t="s">
        <v>104</v>
      </c>
      <c r="BX49" s="27" t="s">
        <v>146</v>
      </c>
      <c r="BY49" s="27" t="s">
        <v>31</v>
      </c>
      <c r="BZ49" s="50">
        <v>42569</v>
      </c>
      <c r="CA49" s="27" t="s">
        <v>104</v>
      </c>
      <c r="CB49" s="27" t="s">
        <v>32</v>
      </c>
      <c r="CC49" s="27">
        <v>0.22</v>
      </c>
      <c r="CD49" s="27">
        <v>20</v>
      </c>
      <c r="CE49" s="22" t="s">
        <v>269</v>
      </c>
      <c r="CF49" s="27" t="s">
        <v>40</v>
      </c>
      <c r="CG49" s="50">
        <v>42541</v>
      </c>
      <c r="CH49" s="27" t="s">
        <v>104</v>
      </c>
      <c r="CI49" s="27" t="s">
        <v>146</v>
      </c>
      <c r="CJ49" s="27" t="s">
        <v>31</v>
      </c>
      <c r="CK49" s="50">
        <v>42569</v>
      </c>
      <c r="CL49" s="27" t="s">
        <v>104</v>
      </c>
      <c r="CM49" s="27" t="s">
        <v>32</v>
      </c>
      <c r="CN49" s="33">
        <v>50</v>
      </c>
      <c r="CO49" s="33" t="s">
        <v>146</v>
      </c>
      <c r="CP49" s="33" t="s">
        <v>346</v>
      </c>
      <c r="CQ49" s="33"/>
      <c r="CR49" s="33" t="s">
        <v>348</v>
      </c>
      <c r="CS49" s="33">
        <v>2</v>
      </c>
      <c r="CT49" s="33" t="s">
        <v>146</v>
      </c>
      <c r="CU49" s="33"/>
      <c r="CV49" s="33"/>
    </row>
    <row r="50" spans="1:100" x14ac:dyDescent="0.25">
      <c r="A50" s="22" t="s">
        <v>327</v>
      </c>
      <c r="B50" s="44">
        <v>42541</v>
      </c>
      <c r="C50" s="22">
        <v>16</v>
      </c>
      <c r="D50" s="22" t="s">
        <v>325</v>
      </c>
      <c r="E50" s="27" t="s">
        <v>168</v>
      </c>
      <c r="F50" s="27" t="s">
        <v>181</v>
      </c>
      <c r="G50" s="50">
        <v>42541</v>
      </c>
      <c r="J50" s="27" t="s">
        <v>45</v>
      </c>
      <c r="K50" s="27" t="s">
        <v>115</v>
      </c>
      <c r="L50" s="50">
        <v>42542</v>
      </c>
      <c r="M50" s="50">
        <v>42542</v>
      </c>
      <c r="N50" s="27" t="s">
        <v>104</v>
      </c>
      <c r="O50" s="27">
        <v>50</v>
      </c>
      <c r="P50" s="27">
        <v>100</v>
      </c>
      <c r="Q50" s="27">
        <v>1000</v>
      </c>
      <c r="R50" s="27">
        <v>10</v>
      </c>
      <c r="S50" s="27" t="s">
        <v>76</v>
      </c>
      <c r="T50" s="27" t="s">
        <v>32</v>
      </c>
      <c r="U50" s="50">
        <v>42544</v>
      </c>
      <c r="V50" s="27">
        <v>20</v>
      </c>
      <c r="W50" s="22" t="s">
        <v>269</v>
      </c>
      <c r="X50" s="27" t="s">
        <v>40</v>
      </c>
      <c r="Y50" s="50">
        <v>42543</v>
      </c>
      <c r="Z50" s="27" t="s">
        <v>104</v>
      </c>
      <c r="AA50" s="27" t="s">
        <v>146</v>
      </c>
      <c r="AB50" s="27" t="s">
        <v>31</v>
      </c>
      <c r="AC50" s="50">
        <v>42569</v>
      </c>
      <c r="AD50" s="27" t="s">
        <v>104</v>
      </c>
      <c r="AE50" s="27" t="s">
        <v>32</v>
      </c>
      <c r="AF50" s="51">
        <v>42542</v>
      </c>
      <c r="AI50" s="27">
        <v>0.22</v>
      </c>
      <c r="AJ50" s="27">
        <v>50</v>
      </c>
      <c r="AK50" s="27" t="s">
        <v>146</v>
      </c>
      <c r="AL50" s="33" t="s">
        <v>346</v>
      </c>
      <c r="AM50" s="33"/>
      <c r="AN50" s="33" t="s">
        <v>348</v>
      </c>
      <c r="AO50" s="33">
        <v>2</v>
      </c>
      <c r="AP50" s="33" t="s">
        <v>146</v>
      </c>
      <c r="AQ50" s="33"/>
      <c r="AR50" s="33"/>
      <c r="AS50" s="33">
        <v>50</v>
      </c>
      <c r="AT50" s="33">
        <v>0</v>
      </c>
      <c r="AU50" s="33">
        <v>1000</v>
      </c>
      <c r="AV50" s="27">
        <v>10</v>
      </c>
      <c r="AW50" s="27" t="s">
        <v>76</v>
      </c>
      <c r="AX50" s="27" t="s">
        <v>32</v>
      </c>
      <c r="AY50" s="50">
        <v>42544</v>
      </c>
      <c r="AZ50" s="27">
        <v>20</v>
      </c>
      <c r="BA50" s="22" t="s">
        <v>269</v>
      </c>
      <c r="BB50" s="27" t="s">
        <v>40</v>
      </c>
      <c r="BC50" s="50">
        <v>42543</v>
      </c>
      <c r="BD50" s="27" t="s">
        <v>104</v>
      </c>
      <c r="BE50" s="27" t="s">
        <v>146</v>
      </c>
      <c r="BF50" s="27" t="s">
        <v>31</v>
      </c>
      <c r="BG50" s="50">
        <v>42569</v>
      </c>
      <c r="BH50" s="27" t="s">
        <v>104</v>
      </c>
      <c r="BI50" s="27" t="s">
        <v>32</v>
      </c>
      <c r="BJ50" s="51">
        <v>42542</v>
      </c>
      <c r="BN50" s="27" t="s">
        <v>104</v>
      </c>
      <c r="BO50" s="27">
        <v>10</v>
      </c>
      <c r="BP50" s="27" t="s">
        <v>76</v>
      </c>
      <c r="BQ50" s="27" t="s">
        <v>32</v>
      </c>
      <c r="BR50" s="50">
        <v>42544</v>
      </c>
      <c r="BS50" s="27">
        <v>20</v>
      </c>
      <c r="BT50" s="22" t="s">
        <v>269</v>
      </c>
      <c r="BU50" s="27" t="s">
        <v>40</v>
      </c>
      <c r="BV50" s="50">
        <v>42543</v>
      </c>
      <c r="BW50" s="27" t="s">
        <v>104</v>
      </c>
      <c r="BX50" s="27" t="s">
        <v>146</v>
      </c>
      <c r="BY50" s="27" t="s">
        <v>31</v>
      </c>
      <c r="BZ50" s="50">
        <v>42569</v>
      </c>
      <c r="CA50" s="27" t="s">
        <v>104</v>
      </c>
      <c r="CB50" s="27" t="s">
        <v>32</v>
      </c>
      <c r="CC50" s="27">
        <v>0.22</v>
      </c>
      <c r="CD50" s="27">
        <v>20</v>
      </c>
      <c r="CE50" s="22" t="s">
        <v>269</v>
      </c>
      <c r="CF50" s="27" t="s">
        <v>40</v>
      </c>
      <c r="CG50" s="50">
        <v>42543</v>
      </c>
      <c r="CH50" s="27" t="s">
        <v>104</v>
      </c>
      <c r="CI50" s="27" t="s">
        <v>146</v>
      </c>
      <c r="CJ50" s="27" t="s">
        <v>31</v>
      </c>
      <c r="CK50" s="50">
        <v>42569</v>
      </c>
      <c r="CL50" s="27" t="s">
        <v>104</v>
      </c>
      <c r="CM50" s="27" t="s">
        <v>32</v>
      </c>
      <c r="CN50" s="33">
        <v>50</v>
      </c>
      <c r="CO50" s="33" t="s">
        <v>146</v>
      </c>
      <c r="CP50" s="33" t="s">
        <v>346</v>
      </c>
      <c r="CQ50" s="33"/>
      <c r="CR50" s="33" t="s">
        <v>348</v>
      </c>
      <c r="CS50" s="33">
        <v>2</v>
      </c>
      <c r="CT50" s="33" t="s">
        <v>146</v>
      </c>
      <c r="CU50" s="33"/>
      <c r="CV50" s="33"/>
    </row>
    <row r="51" spans="1:100" x14ac:dyDescent="0.25">
      <c r="A51" s="22" t="s">
        <v>328</v>
      </c>
      <c r="B51" s="44">
        <v>42541</v>
      </c>
      <c r="C51" s="22">
        <v>16</v>
      </c>
      <c r="D51" s="22" t="s">
        <v>326</v>
      </c>
      <c r="E51" s="36" t="s">
        <v>169</v>
      </c>
      <c r="F51" s="36" t="s">
        <v>182</v>
      </c>
      <c r="G51" s="50">
        <v>42535</v>
      </c>
      <c r="J51" s="27" t="s">
        <v>45</v>
      </c>
      <c r="K51" s="27" t="s">
        <v>115</v>
      </c>
      <c r="L51" s="50">
        <v>42536</v>
      </c>
      <c r="M51" s="50">
        <v>42536</v>
      </c>
      <c r="N51" s="27" t="s">
        <v>104</v>
      </c>
      <c r="O51" s="27">
        <v>50</v>
      </c>
      <c r="P51" s="27">
        <v>100</v>
      </c>
      <c r="Q51" s="27">
        <v>1000</v>
      </c>
      <c r="R51" s="27">
        <v>10</v>
      </c>
      <c r="S51" s="27" t="s">
        <v>76</v>
      </c>
      <c r="T51" s="27" t="s">
        <v>32</v>
      </c>
      <c r="U51" s="50">
        <v>42537</v>
      </c>
      <c r="V51" s="27">
        <v>20</v>
      </c>
      <c r="W51" s="22" t="s">
        <v>269</v>
      </c>
      <c r="X51" s="27" t="s">
        <v>40</v>
      </c>
      <c r="Y51" s="50">
        <v>42541</v>
      </c>
      <c r="Z51" s="27" t="s">
        <v>104</v>
      </c>
      <c r="AA51" s="27" t="s">
        <v>146</v>
      </c>
      <c r="AB51" s="27" t="s">
        <v>31</v>
      </c>
      <c r="AC51" s="50">
        <v>42569</v>
      </c>
      <c r="AD51" s="27" t="s">
        <v>104</v>
      </c>
      <c r="AE51" s="27" t="s">
        <v>32</v>
      </c>
      <c r="AF51" s="51">
        <v>42536</v>
      </c>
      <c r="AI51" s="27">
        <v>0.22</v>
      </c>
      <c r="AJ51" s="27">
        <v>50</v>
      </c>
      <c r="AK51" s="27" t="s">
        <v>146</v>
      </c>
      <c r="AL51" s="33" t="s">
        <v>346</v>
      </c>
      <c r="AM51" s="33"/>
      <c r="AN51" s="33" t="s">
        <v>348</v>
      </c>
      <c r="AO51" s="33">
        <v>2</v>
      </c>
      <c r="AP51" s="33" t="s">
        <v>146</v>
      </c>
      <c r="AQ51" s="33"/>
      <c r="AR51" s="33"/>
      <c r="AS51" s="33">
        <v>50</v>
      </c>
      <c r="AT51" s="33">
        <v>0</v>
      </c>
      <c r="AU51" s="33">
        <v>1000</v>
      </c>
      <c r="AV51" s="27">
        <v>10</v>
      </c>
      <c r="AW51" s="27" t="s">
        <v>76</v>
      </c>
      <c r="AX51" s="27" t="s">
        <v>32</v>
      </c>
      <c r="AY51" s="50">
        <v>42537</v>
      </c>
      <c r="AZ51" s="27">
        <v>20</v>
      </c>
      <c r="BA51" s="22" t="s">
        <v>269</v>
      </c>
      <c r="BB51" s="27" t="s">
        <v>40</v>
      </c>
      <c r="BC51" s="50">
        <v>42541</v>
      </c>
      <c r="BD51" s="27" t="s">
        <v>104</v>
      </c>
      <c r="BE51" s="27" t="s">
        <v>146</v>
      </c>
      <c r="BF51" s="27" t="s">
        <v>31</v>
      </c>
      <c r="BG51" s="50">
        <v>42569</v>
      </c>
      <c r="BH51" s="27" t="s">
        <v>104</v>
      </c>
      <c r="BI51" s="27" t="s">
        <v>32</v>
      </c>
      <c r="BJ51" s="51">
        <v>42536</v>
      </c>
      <c r="BN51" s="27" t="s">
        <v>104</v>
      </c>
      <c r="BO51" s="27">
        <v>10</v>
      </c>
      <c r="BP51" s="27" t="s">
        <v>76</v>
      </c>
      <c r="BQ51" s="27" t="s">
        <v>32</v>
      </c>
      <c r="BR51" s="50">
        <v>42537</v>
      </c>
      <c r="BS51" s="27">
        <v>20</v>
      </c>
      <c r="BT51" s="22" t="s">
        <v>269</v>
      </c>
      <c r="BU51" s="27" t="s">
        <v>40</v>
      </c>
      <c r="BV51" s="50">
        <v>42541</v>
      </c>
      <c r="BW51" s="27" t="s">
        <v>104</v>
      </c>
      <c r="BX51" s="27" t="s">
        <v>146</v>
      </c>
      <c r="BY51" s="27" t="s">
        <v>31</v>
      </c>
      <c r="BZ51" s="50">
        <v>42569</v>
      </c>
      <c r="CA51" s="27" t="s">
        <v>104</v>
      </c>
      <c r="CB51" s="27" t="s">
        <v>32</v>
      </c>
      <c r="CC51" s="27">
        <v>0.22</v>
      </c>
      <c r="CD51" s="27">
        <v>20</v>
      </c>
      <c r="CE51" s="22" t="s">
        <v>269</v>
      </c>
      <c r="CF51" s="27" t="s">
        <v>40</v>
      </c>
      <c r="CG51" s="50">
        <v>42541</v>
      </c>
      <c r="CH51" s="27" t="s">
        <v>104</v>
      </c>
      <c r="CI51" s="27" t="s">
        <v>146</v>
      </c>
      <c r="CJ51" s="27" t="s">
        <v>31</v>
      </c>
      <c r="CK51" s="50">
        <v>42569</v>
      </c>
      <c r="CL51" s="27" t="s">
        <v>104</v>
      </c>
      <c r="CM51" s="27" t="s">
        <v>32</v>
      </c>
      <c r="CN51" s="33">
        <v>50</v>
      </c>
      <c r="CO51" s="33" t="s">
        <v>146</v>
      </c>
      <c r="CP51" s="33" t="s">
        <v>346</v>
      </c>
      <c r="CQ51" s="33"/>
      <c r="CR51" s="33" t="s">
        <v>348</v>
      </c>
      <c r="CS51" s="33">
        <v>2</v>
      </c>
      <c r="CT51" s="33" t="s">
        <v>146</v>
      </c>
      <c r="CU51" s="33"/>
      <c r="CV51" s="33"/>
    </row>
    <row r="52" spans="1:100" x14ac:dyDescent="0.25">
      <c r="AZ52" s="27"/>
      <c r="BB52" s="27"/>
    </row>
    <row r="55" spans="1:100" x14ac:dyDescent="0.25">
      <c r="H55" s="50"/>
      <c r="J55" s="22" t="s">
        <v>518</v>
      </c>
      <c r="K55" s="22" t="s">
        <v>519</v>
      </c>
      <c r="CN55" s="62" t="s">
        <v>306</v>
      </c>
    </row>
    <row r="56" spans="1:100" x14ac:dyDescent="0.25">
      <c r="H56" s="50"/>
    </row>
    <row r="57" spans="1:100" x14ac:dyDescent="0.25">
      <c r="H57" s="50"/>
      <c r="J57" s="33" t="s">
        <v>518</v>
      </c>
      <c r="K57" s="22" t="s">
        <v>520</v>
      </c>
    </row>
    <row r="58" spans="1:100" x14ac:dyDescent="0.25">
      <c r="H58" s="50"/>
    </row>
    <row r="59" spans="1:100" x14ac:dyDescent="0.25">
      <c r="H59" s="50"/>
    </row>
    <row r="60" spans="1:100" x14ac:dyDescent="0.25">
      <c r="H60" s="50"/>
    </row>
    <row r="61" spans="1:100" x14ac:dyDescent="0.25">
      <c r="H61" s="50"/>
    </row>
    <row r="62" spans="1:100" x14ac:dyDescent="0.25">
      <c r="H62" s="50"/>
    </row>
    <row r="63" spans="1:100" x14ac:dyDescent="0.25">
      <c r="H63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9"/>
  <sheetViews>
    <sheetView tabSelected="1" topLeftCell="A526" workbookViewId="0">
      <selection activeCell="N12" sqref="N12"/>
    </sheetView>
  </sheetViews>
  <sheetFormatPr defaultRowHeight="15" x14ac:dyDescent="0.25"/>
  <sheetData>
    <row r="1" spans="1:11" x14ac:dyDescent="0.25">
      <c r="A1" s="116" t="s">
        <v>466</v>
      </c>
      <c r="B1" s="116" t="s">
        <v>184</v>
      </c>
      <c r="C1" s="116" t="s">
        <v>467</v>
      </c>
      <c r="D1" s="116" t="s">
        <v>185</v>
      </c>
      <c r="E1" s="116" t="s">
        <v>273</v>
      </c>
      <c r="F1" s="116" t="s">
        <v>468</v>
      </c>
      <c r="G1" s="116" t="s">
        <v>12</v>
      </c>
      <c r="H1" s="116" t="s">
        <v>187</v>
      </c>
      <c r="I1" s="116" t="s">
        <v>469</v>
      </c>
      <c r="J1" s="116" t="s">
        <v>470</v>
      </c>
      <c r="K1" s="116" t="s">
        <v>471</v>
      </c>
    </row>
    <row r="2" spans="1:11" x14ac:dyDescent="0.25">
      <c r="A2" t="s">
        <v>472</v>
      </c>
      <c r="B2" t="s">
        <v>374</v>
      </c>
      <c r="C2" t="s">
        <v>473</v>
      </c>
      <c r="D2" t="s">
        <v>474</v>
      </c>
      <c r="E2" t="s">
        <v>133</v>
      </c>
      <c r="F2" s="117" t="s">
        <v>475</v>
      </c>
      <c r="G2" t="s">
        <v>194</v>
      </c>
      <c r="H2" t="s">
        <v>195</v>
      </c>
      <c r="I2" t="s">
        <v>81</v>
      </c>
      <c r="J2" s="58" t="s">
        <v>476</v>
      </c>
      <c r="K2" s="58">
        <v>3050</v>
      </c>
    </row>
    <row r="3" spans="1:11" x14ac:dyDescent="0.25">
      <c r="A3" t="s">
        <v>472</v>
      </c>
      <c r="B3" t="s">
        <v>374</v>
      </c>
      <c r="C3" t="s">
        <v>473</v>
      </c>
      <c r="D3" t="s">
        <v>474</v>
      </c>
      <c r="E3" t="s">
        <v>133</v>
      </c>
      <c r="F3" s="117" t="s">
        <v>475</v>
      </c>
      <c r="G3" t="s">
        <v>201</v>
      </c>
      <c r="H3" t="s">
        <v>195</v>
      </c>
      <c r="I3" t="s">
        <v>81</v>
      </c>
      <c r="J3" s="58" t="s">
        <v>476</v>
      </c>
      <c r="K3" s="58">
        <v>0</v>
      </c>
    </row>
    <row r="4" spans="1:11" x14ac:dyDescent="0.25">
      <c r="A4" t="s">
        <v>472</v>
      </c>
      <c r="B4" t="s">
        <v>374</v>
      </c>
      <c r="C4" t="s">
        <v>473</v>
      </c>
      <c r="D4" t="s">
        <v>474</v>
      </c>
      <c r="E4" t="s">
        <v>133</v>
      </c>
      <c r="F4" s="117" t="s">
        <v>475</v>
      </c>
      <c r="G4" t="s">
        <v>202</v>
      </c>
      <c r="H4" t="s">
        <v>195</v>
      </c>
      <c r="I4" t="s">
        <v>81</v>
      </c>
      <c r="J4" s="58" t="s">
        <v>476</v>
      </c>
      <c r="K4" s="58">
        <v>0</v>
      </c>
    </row>
    <row r="5" spans="1:11" x14ac:dyDescent="0.25">
      <c r="A5" t="s">
        <v>472</v>
      </c>
      <c r="B5" t="s">
        <v>477</v>
      </c>
      <c r="C5" t="s">
        <v>478</v>
      </c>
      <c r="D5" t="s">
        <v>478</v>
      </c>
      <c r="E5" t="s">
        <v>134</v>
      </c>
      <c r="F5" s="117" t="s">
        <v>475</v>
      </c>
      <c r="G5" t="s">
        <v>194</v>
      </c>
      <c r="H5" t="s">
        <v>195</v>
      </c>
      <c r="I5" t="s">
        <v>81</v>
      </c>
      <c r="J5" s="58" t="s">
        <v>476</v>
      </c>
      <c r="K5" s="58">
        <v>1300</v>
      </c>
    </row>
    <row r="6" spans="1:11" x14ac:dyDescent="0.25">
      <c r="A6" t="s">
        <v>472</v>
      </c>
      <c r="B6" t="s">
        <v>477</v>
      </c>
      <c r="C6" t="s">
        <v>478</v>
      </c>
      <c r="D6" t="s">
        <v>478</v>
      </c>
      <c r="E6" t="s">
        <v>134</v>
      </c>
      <c r="F6" s="117" t="s">
        <v>475</v>
      </c>
      <c r="G6" t="s">
        <v>201</v>
      </c>
      <c r="H6" t="s">
        <v>195</v>
      </c>
      <c r="I6" t="s">
        <v>81</v>
      </c>
      <c r="J6" s="58" t="s">
        <v>476</v>
      </c>
      <c r="K6" s="58">
        <v>2</v>
      </c>
    </row>
    <row r="7" spans="1:11" x14ac:dyDescent="0.25">
      <c r="A7" t="s">
        <v>472</v>
      </c>
      <c r="B7" t="s">
        <v>477</v>
      </c>
      <c r="C7" t="s">
        <v>478</v>
      </c>
      <c r="D7" t="s">
        <v>478</v>
      </c>
      <c r="E7" t="s">
        <v>134</v>
      </c>
      <c r="F7" s="117" t="s">
        <v>475</v>
      </c>
      <c r="G7" t="s">
        <v>202</v>
      </c>
      <c r="H7" t="s">
        <v>195</v>
      </c>
      <c r="I7" t="s">
        <v>81</v>
      </c>
      <c r="J7" s="58" t="s">
        <v>476</v>
      </c>
      <c r="K7" s="58">
        <v>66</v>
      </c>
    </row>
    <row r="8" spans="1:11" x14ac:dyDescent="0.25">
      <c r="A8" t="s">
        <v>479</v>
      </c>
      <c r="B8" t="s">
        <v>382</v>
      </c>
      <c r="C8" t="s">
        <v>480</v>
      </c>
      <c r="D8" t="s">
        <v>480</v>
      </c>
      <c r="E8" t="s">
        <v>135</v>
      </c>
      <c r="F8" s="117" t="s">
        <v>481</v>
      </c>
      <c r="G8" t="s">
        <v>194</v>
      </c>
      <c r="H8" t="s">
        <v>195</v>
      </c>
      <c r="I8" t="s">
        <v>81</v>
      </c>
      <c r="J8" s="58" t="s">
        <v>476</v>
      </c>
      <c r="K8" s="58">
        <v>15150</v>
      </c>
    </row>
    <row r="9" spans="1:11" x14ac:dyDescent="0.25">
      <c r="A9" t="s">
        <v>479</v>
      </c>
      <c r="B9" t="s">
        <v>382</v>
      </c>
      <c r="C9" t="s">
        <v>480</v>
      </c>
      <c r="D9" t="s">
        <v>480</v>
      </c>
      <c r="E9" t="s">
        <v>135</v>
      </c>
      <c r="F9" s="117" t="s">
        <v>481</v>
      </c>
      <c r="G9" t="s">
        <v>201</v>
      </c>
      <c r="H9" t="s">
        <v>195</v>
      </c>
      <c r="I9" t="s">
        <v>81</v>
      </c>
      <c r="J9" s="58" t="s">
        <v>476</v>
      </c>
      <c r="K9" s="58">
        <v>0</v>
      </c>
    </row>
    <row r="10" spans="1:11" x14ac:dyDescent="0.25">
      <c r="A10" t="s">
        <v>479</v>
      </c>
      <c r="B10" t="s">
        <v>382</v>
      </c>
      <c r="C10" t="s">
        <v>480</v>
      </c>
      <c r="D10" t="s">
        <v>480</v>
      </c>
      <c r="E10" t="s">
        <v>135</v>
      </c>
      <c r="F10" s="117" t="s">
        <v>481</v>
      </c>
      <c r="G10" t="s">
        <v>202</v>
      </c>
      <c r="H10" t="s">
        <v>195</v>
      </c>
      <c r="I10" t="s">
        <v>81</v>
      </c>
      <c r="J10" s="58" t="s">
        <v>476</v>
      </c>
      <c r="K10" s="58">
        <v>0</v>
      </c>
    </row>
    <row r="11" spans="1:11" x14ac:dyDescent="0.25">
      <c r="A11" t="s">
        <v>479</v>
      </c>
      <c r="B11" t="s">
        <v>374</v>
      </c>
      <c r="C11" t="s">
        <v>473</v>
      </c>
      <c r="D11" t="s">
        <v>474</v>
      </c>
      <c r="E11" t="s">
        <v>136</v>
      </c>
      <c r="F11" s="117" t="s">
        <v>481</v>
      </c>
      <c r="G11" t="s">
        <v>194</v>
      </c>
      <c r="H11" t="s">
        <v>195</v>
      </c>
      <c r="I11" t="s">
        <v>81</v>
      </c>
      <c r="J11" s="58" t="s">
        <v>476</v>
      </c>
      <c r="K11" s="58">
        <v>615</v>
      </c>
    </row>
    <row r="12" spans="1:11" x14ac:dyDescent="0.25">
      <c r="A12" t="s">
        <v>479</v>
      </c>
      <c r="B12" t="s">
        <v>374</v>
      </c>
      <c r="C12" t="s">
        <v>473</v>
      </c>
      <c r="D12" t="s">
        <v>474</v>
      </c>
      <c r="E12" t="s">
        <v>136</v>
      </c>
      <c r="F12" s="117" t="s">
        <v>481</v>
      </c>
      <c r="G12" t="s">
        <v>201</v>
      </c>
      <c r="H12" t="s">
        <v>195</v>
      </c>
      <c r="I12" t="s">
        <v>81</v>
      </c>
      <c r="J12" s="58" t="s">
        <v>476</v>
      </c>
      <c r="K12" s="58">
        <v>0</v>
      </c>
    </row>
    <row r="13" spans="1:11" x14ac:dyDescent="0.25">
      <c r="A13" t="s">
        <v>479</v>
      </c>
      <c r="B13" t="s">
        <v>374</v>
      </c>
      <c r="C13" t="s">
        <v>473</v>
      </c>
      <c r="D13" t="s">
        <v>474</v>
      </c>
      <c r="E13" t="s">
        <v>136</v>
      </c>
      <c r="F13" s="117" t="s">
        <v>481</v>
      </c>
      <c r="G13" t="s">
        <v>202</v>
      </c>
      <c r="H13" t="s">
        <v>195</v>
      </c>
      <c r="I13" t="s">
        <v>81</v>
      </c>
      <c r="J13" s="58" t="s">
        <v>476</v>
      </c>
      <c r="K13" s="58">
        <v>0</v>
      </c>
    </row>
    <row r="14" spans="1:11" x14ac:dyDescent="0.25">
      <c r="A14" t="s">
        <v>479</v>
      </c>
      <c r="B14" t="s">
        <v>477</v>
      </c>
      <c r="C14" t="s">
        <v>478</v>
      </c>
      <c r="D14" t="s">
        <v>478</v>
      </c>
      <c r="E14" t="s">
        <v>137</v>
      </c>
      <c r="F14" s="117" t="s">
        <v>481</v>
      </c>
      <c r="G14" t="s">
        <v>194</v>
      </c>
      <c r="H14" t="s">
        <v>195</v>
      </c>
      <c r="I14" t="s">
        <v>81</v>
      </c>
      <c r="J14" s="58" t="s">
        <v>476</v>
      </c>
      <c r="K14" s="58">
        <v>1950</v>
      </c>
    </row>
    <row r="15" spans="1:11" x14ac:dyDescent="0.25">
      <c r="A15" t="s">
        <v>479</v>
      </c>
      <c r="B15" t="s">
        <v>477</v>
      </c>
      <c r="C15" t="s">
        <v>478</v>
      </c>
      <c r="D15" t="s">
        <v>478</v>
      </c>
      <c r="E15" t="s">
        <v>137</v>
      </c>
      <c r="F15" s="117" t="s">
        <v>481</v>
      </c>
      <c r="G15" t="s">
        <v>201</v>
      </c>
      <c r="H15" t="s">
        <v>195</v>
      </c>
      <c r="I15" t="s">
        <v>81</v>
      </c>
      <c r="J15" s="58" t="s">
        <v>476</v>
      </c>
      <c r="K15" s="58">
        <v>0</v>
      </c>
    </row>
    <row r="16" spans="1:11" x14ac:dyDescent="0.25">
      <c r="A16" t="s">
        <v>479</v>
      </c>
      <c r="B16" t="s">
        <v>477</v>
      </c>
      <c r="C16" t="s">
        <v>478</v>
      </c>
      <c r="D16" t="s">
        <v>478</v>
      </c>
      <c r="E16" t="s">
        <v>137</v>
      </c>
      <c r="F16" s="117" t="s">
        <v>481</v>
      </c>
      <c r="G16" t="s">
        <v>202</v>
      </c>
      <c r="H16" t="s">
        <v>195</v>
      </c>
      <c r="I16" t="s">
        <v>81</v>
      </c>
      <c r="J16" s="58" t="s">
        <v>476</v>
      </c>
      <c r="K16" s="58">
        <v>1</v>
      </c>
    </row>
    <row r="17" spans="1:11" x14ac:dyDescent="0.25">
      <c r="A17" t="s">
        <v>482</v>
      </c>
      <c r="B17" t="s">
        <v>382</v>
      </c>
      <c r="C17" t="s">
        <v>480</v>
      </c>
      <c r="D17" t="s">
        <v>480</v>
      </c>
      <c r="E17" t="s">
        <v>138</v>
      </c>
      <c r="F17" s="117" t="s">
        <v>278</v>
      </c>
      <c r="G17" t="s">
        <v>194</v>
      </c>
      <c r="H17" t="s">
        <v>195</v>
      </c>
      <c r="I17" t="s">
        <v>81</v>
      </c>
      <c r="J17" s="58" t="s">
        <v>476</v>
      </c>
      <c r="K17" s="58">
        <v>2690</v>
      </c>
    </row>
    <row r="18" spans="1:11" x14ac:dyDescent="0.25">
      <c r="A18" t="s">
        <v>482</v>
      </c>
      <c r="B18" t="s">
        <v>382</v>
      </c>
      <c r="C18" t="s">
        <v>480</v>
      </c>
      <c r="D18" t="s">
        <v>480</v>
      </c>
      <c r="E18" t="s">
        <v>138</v>
      </c>
      <c r="F18" s="117" t="s">
        <v>278</v>
      </c>
      <c r="G18" t="s">
        <v>201</v>
      </c>
      <c r="H18" t="s">
        <v>195</v>
      </c>
      <c r="I18" t="s">
        <v>81</v>
      </c>
      <c r="J18" s="58" t="s">
        <v>476</v>
      </c>
      <c r="K18" s="58">
        <v>0</v>
      </c>
    </row>
    <row r="19" spans="1:11" x14ac:dyDescent="0.25">
      <c r="A19" t="s">
        <v>482</v>
      </c>
      <c r="B19" t="s">
        <v>382</v>
      </c>
      <c r="C19" t="s">
        <v>480</v>
      </c>
      <c r="D19" t="s">
        <v>480</v>
      </c>
      <c r="E19" t="s">
        <v>138</v>
      </c>
      <c r="F19" s="117" t="s">
        <v>278</v>
      </c>
      <c r="G19" t="s">
        <v>202</v>
      </c>
      <c r="H19" t="s">
        <v>195</v>
      </c>
      <c r="I19" t="s">
        <v>81</v>
      </c>
      <c r="J19" s="58" t="s">
        <v>476</v>
      </c>
      <c r="K19" s="58">
        <v>0</v>
      </c>
    </row>
    <row r="20" spans="1:11" x14ac:dyDescent="0.25">
      <c r="A20" t="s">
        <v>482</v>
      </c>
      <c r="B20" t="s">
        <v>374</v>
      </c>
      <c r="C20" t="s">
        <v>473</v>
      </c>
      <c r="D20" t="s">
        <v>474</v>
      </c>
      <c r="E20" t="s">
        <v>139</v>
      </c>
      <c r="F20" s="117" t="s">
        <v>278</v>
      </c>
      <c r="G20" t="s">
        <v>194</v>
      </c>
      <c r="H20" t="s">
        <v>195</v>
      </c>
      <c r="I20" t="s">
        <v>81</v>
      </c>
      <c r="J20" s="58" t="s">
        <v>476</v>
      </c>
      <c r="K20" s="58">
        <v>2150</v>
      </c>
    </row>
    <row r="21" spans="1:11" x14ac:dyDescent="0.25">
      <c r="A21" t="s">
        <v>482</v>
      </c>
      <c r="B21" t="s">
        <v>374</v>
      </c>
      <c r="C21" t="s">
        <v>473</v>
      </c>
      <c r="D21" t="s">
        <v>474</v>
      </c>
      <c r="E21" t="s">
        <v>139</v>
      </c>
      <c r="F21" s="117" t="s">
        <v>278</v>
      </c>
      <c r="G21" t="s">
        <v>201</v>
      </c>
      <c r="H21" t="s">
        <v>195</v>
      </c>
      <c r="I21" t="s">
        <v>81</v>
      </c>
      <c r="J21" s="58" t="s">
        <v>476</v>
      </c>
      <c r="K21" s="58">
        <v>0</v>
      </c>
    </row>
    <row r="22" spans="1:11" x14ac:dyDescent="0.25">
      <c r="A22" t="s">
        <v>482</v>
      </c>
      <c r="B22" t="s">
        <v>374</v>
      </c>
      <c r="C22" t="s">
        <v>473</v>
      </c>
      <c r="D22" t="s">
        <v>474</v>
      </c>
      <c r="E22" t="s">
        <v>139</v>
      </c>
      <c r="F22" s="117" t="s">
        <v>278</v>
      </c>
      <c r="G22" t="s">
        <v>202</v>
      </c>
      <c r="H22" t="s">
        <v>195</v>
      </c>
      <c r="I22" t="s">
        <v>81</v>
      </c>
      <c r="J22" s="58" t="s">
        <v>476</v>
      </c>
      <c r="K22" s="58">
        <v>2</v>
      </c>
    </row>
    <row r="23" spans="1:11" x14ac:dyDescent="0.25">
      <c r="A23" t="s">
        <v>482</v>
      </c>
      <c r="B23" t="s">
        <v>477</v>
      </c>
      <c r="C23" t="s">
        <v>478</v>
      </c>
      <c r="D23" t="s">
        <v>478</v>
      </c>
      <c r="E23" t="s">
        <v>140</v>
      </c>
      <c r="F23" s="117" t="s">
        <v>278</v>
      </c>
      <c r="G23" t="s">
        <v>194</v>
      </c>
      <c r="H23" t="s">
        <v>195</v>
      </c>
      <c r="I23" t="s">
        <v>81</v>
      </c>
      <c r="J23" s="58" t="s">
        <v>476</v>
      </c>
      <c r="K23" s="58">
        <v>1040</v>
      </c>
    </row>
    <row r="24" spans="1:11" x14ac:dyDescent="0.25">
      <c r="A24" t="s">
        <v>482</v>
      </c>
      <c r="B24" t="s">
        <v>477</v>
      </c>
      <c r="C24" t="s">
        <v>478</v>
      </c>
      <c r="D24" t="s">
        <v>478</v>
      </c>
      <c r="E24" t="s">
        <v>140</v>
      </c>
      <c r="F24" s="117" t="s">
        <v>278</v>
      </c>
      <c r="G24" t="s">
        <v>201</v>
      </c>
      <c r="H24" t="s">
        <v>195</v>
      </c>
      <c r="I24" t="s">
        <v>81</v>
      </c>
      <c r="J24" s="58" t="s">
        <v>476</v>
      </c>
      <c r="K24" s="58">
        <v>0</v>
      </c>
    </row>
    <row r="25" spans="1:11" x14ac:dyDescent="0.25">
      <c r="A25" t="s">
        <v>482</v>
      </c>
      <c r="B25" t="s">
        <v>477</v>
      </c>
      <c r="C25" t="s">
        <v>478</v>
      </c>
      <c r="D25" t="s">
        <v>478</v>
      </c>
      <c r="E25" t="s">
        <v>140</v>
      </c>
      <c r="F25" s="117" t="s">
        <v>278</v>
      </c>
      <c r="G25" t="s">
        <v>202</v>
      </c>
      <c r="H25" t="s">
        <v>195</v>
      </c>
      <c r="I25" t="s">
        <v>81</v>
      </c>
      <c r="J25" s="58" t="s">
        <v>476</v>
      </c>
      <c r="K25" s="58">
        <v>0</v>
      </c>
    </row>
    <row r="26" spans="1:11" x14ac:dyDescent="0.25">
      <c r="A26" t="s">
        <v>483</v>
      </c>
      <c r="B26" t="s">
        <v>382</v>
      </c>
      <c r="C26" t="s">
        <v>480</v>
      </c>
      <c r="D26" t="s">
        <v>480</v>
      </c>
      <c r="E26" t="s">
        <v>141</v>
      </c>
      <c r="F26" s="117" t="s">
        <v>484</v>
      </c>
      <c r="G26" t="s">
        <v>194</v>
      </c>
      <c r="H26" t="s">
        <v>195</v>
      </c>
      <c r="I26" t="s">
        <v>81</v>
      </c>
      <c r="J26" s="58" t="s">
        <v>476</v>
      </c>
      <c r="K26" s="58">
        <v>225</v>
      </c>
    </row>
    <row r="27" spans="1:11" x14ac:dyDescent="0.25">
      <c r="A27" t="s">
        <v>483</v>
      </c>
      <c r="B27" t="s">
        <v>382</v>
      </c>
      <c r="C27" t="s">
        <v>480</v>
      </c>
      <c r="D27" t="s">
        <v>480</v>
      </c>
      <c r="E27" t="s">
        <v>141</v>
      </c>
      <c r="F27" s="117" t="s">
        <v>484</v>
      </c>
      <c r="G27" t="s">
        <v>201</v>
      </c>
      <c r="H27" t="s">
        <v>195</v>
      </c>
      <c r="I27" t="s">
        <v>81</v>
      </c>
      <c r="J27" s="58" t="s">
        <v>476</v>
      </c>
      <c r="K27" s="58">
        <v>0</v>
      </c>
    </row>
    <row r="28" spans="1:11" x14ac:dyDescent="0.25">
      <c r="A28" t="s">
        <v>483</v>
      </c>
      <c r="B28" t="s">
        <v>382</v>
      </c>
      <c r="C28" t="s">
        <v>480</v>
      </c>
      <c r="D28" t="s">
        <v>480</v>
      </c>
      <c r="E28" t="s">
        <v>141</v>
      </c>
      <c r="F28" s="117" t="s">
        <v>484</v>
      </c>
      <c r="G28" t="s">
        <v>202</v>
      </c>
      <c r="H28" t="s">
        <v>195</v>
      </c>
      <c r="I28" t="s">
        <v>81</v>
      </c>
      <c r="J28" s="58" t="s">
        <v>476</v>
      </c>
      <c r="K28" s="58">
        <v>0</v>
      </c>
    </row>
    <row r="29" spans="1:11" x14ac:dyDescent="0.25">
      <c r="A29" t="s">
        <v>483</v>
      </c>
      <c r="B29" t="s">
        <v>374</v>
      </c>
      <c r="C29" t="s">
        <v>473</v>
      </c>
      <c r="D29" t="s">
        <v>474</v>
      </c>
      <c r="E29" t="s">
        <v>142</v>
      </c>
      <c r="F29" s="117" t="s">
        <v>484</v>
      </c>
      <c r="G29" t="s">
        <v>194</v>
      </c>
      <c r="H29" t="s">
        <v>195</v>
      </c>
      <c r="I29" t="s">
        <v>81</v>
      </c>
      <c r="J29" s="58" t="s">
        <v>476</v>
      </c>
      <c r="K29" s="58">
        <v>355</v>
      </c>
    </row>
    <row r="30" spans="1:11" x14ac:dyDescent="0.25">
      <c r="A30" t="s">
        <v>483</v>
      </c>
      <c r="B30" t="s">
        <v>374</v>
      </c>
      <c r="C30" t="s">
        <v>473</v>
      </c>
      <c r="D30" t="s">
        <v>474</v>
      </c>
      <c r="E30" t="s">
        <v>142</v>
      </c>
      <c r="F30" s="117" t="s">
        <v>484</v>
      </c>
      <c r="G30" t="s">
        <v>201</v>
      </c>
      <c r="H30" t="s">
        <v>195</v>
      </c>
      <c r="I30" t="s">
        <v>81</v>
      </c>
      <c r="J30" s="58" t="s">
        <v>476</v>
      </c>
      <c r="K30" s="58">
        <v>0</v>
      </c>
    </row>
    <row r="31" spans="1:11" x14ac:dyDescent="0.25">
      <c r="A31" t="s">
        <v>483</v>
      </c>
      <c r="B31" t="s">
        <v>374</v>
      </c>
      <c r="C31" t="s">
        <v>473</v>
      </c>
      <c r="D31" t="s">
        <v>474</v>
      </c>
      <c r="E31" t="s">
        <v>142</v>
      </c>
      <c r="F31" s="117" t="s">
        <v>484</v>
      </c>
      <c r="G31" t="s">
        <v>202</v>
      </c>
      <c r="H31" t="s">
        <v>195</v>
      </c>
      <c r="I31" t="s">
        <v>81</v>
      </c>
      <c r="J31" s="58" t="s">
        <v>476</v>
      </c>
      <c r="K31" s="58">
        <v>0</v>
      </c>
    </row>
    <row r="32" spans="1:11" x14ac:dyDescent="0.25">
      <c r="A32" t="s">
        <v>483</v>
      </c>
      <c r="B32" t="s">
        <v>477</v>
      </c>
      <c r="C32" t="s">
        <v>478</v>
      </c>
      <c r="D32" t="s">
        <v>478</v>
      </c>
      <c r="E32" t="s">
        <v>143</v>
      </c>
      <c r="F32" s="117" t="s">
        <v>484</v>
      </c>
      <c r="G32" t="s">
        <v>194</v>
      </c>
      <c r="H32" t="s">
        <v>195</v>
      </c>
      <c r="I32" t="s">
        <v>81</v>
      </c>
      <c r="J32" s="58" t="s">
        <v>476</v>
      </c>
      <c r="K32" s="58">
        <v>4200</v>
      </c>
    </row>
    <row r="33" spans="1:11" x14ac:dyDescent="0.25">
      <c r="A33" t="s">
        <v>483</v>
      </c>
      <c r="B33" t="s">
        <v>477</v>
      </c>
      <c r="C33" t="s">
        <v>478</v>
      </c>
      <c r="D33" t="s">
        <v>478</v>
      </c>
      <c r="E33" t="s">
        <v>143</v>
      </c>
      <c r="F33" s="117" t="s">
        <v>484</v>
      </c>
      <c r="G33" t="s">
        <v>201</v>
      </c>
      <c r="H33" t="s">
        <v>195</v>
      </c>
      <c r="I33" t="s">
        <v>81</v>
      </c>
      <c r="J33" s="58" t="s">
        <v>476</v>
      </c>
      <c r="K33" s="58">
        <v>0</v>
      </c>
    </row>
    <row r="34" spans="1:11" x14ac:dyDescent="0.25">
      <c r="A34" t="s">
        <v>483</v>
      </c>
      <c r="B34" t="s">
        <v>477</v>
      </c>
      <c r="C34" t="s">
        <v>478</v>
      </c>
      <c r="D34" t="s">
        <v>478</v>
      </c>
      <c r="E34" t="s">
        <v>143</v>
      </c>
      <c r="F34" s="117" t="s">
        <v>484</v>
      </c>
      <c r="G34" t="s">
        <v>202</v>
      </c>
      <c r="H34" t="s">
        <v>195</v>
      </c>
      <c r="I34" t="s">
        <v>81</v>
      </c>
      <c r="J34" s="58" t="s">
        <v>476</v>
      </c>
      <c r="K34" s="58">
        <v>0</v>
      </c>
    </row>
    <row r="35" spans="1:11" x14ac:dyDescent="0.25">
      <c r="A35" t="s">
        <v>485</v>
      </c>
      <c r="B35" t="s">
        <v>382</v>
      </c>
      <c r="C35" t="s">
        <v>480</v>
      </c>
      <c r="D35" t="s">
        <v>480</v>
      </c>
      <c r="E35" t="s">
        <v>159</v>
      </c>
      <c r="F35" s="117" t="s">
        <v>486</v>
      </c>
      <c r="G35" t="s">
        <v>194</v>
      </c>
      <c r="H35" t="s">
        <v>195</v>
      </c>
      <c r="I35" t="s">
        <v>81</v>
      </c>
      <c r="J35" s="58" t="s">
        <v>476</v>
      </c>
      <c r="K35" s="58">
        <v>940</v>
      </c>
    </row>
    <row r="36" spans="1:11" x14ac:dyDescent="0.25">
      <c r="A36" t="s">
        <v>485</v>
      </c>
      <c r="B36" t="s">
        <v>382</v>
      </c>
      <c r="C36" t="s">
        <v>480</v>
      </c>
      <c r="D36" t="s">
        <v>480</v>
      </c>
      <c r="E36" t="s">
        <v>159</v>
      </c>
      <c r="F36" s="117" t="s">
        <v>486</v>
      </c>
      <c r="G36" t="s">
        <v>201</v>
      </c>
      <c r="H36" t="s">
        <v>195</v>
      </c>
      <c r="I36" t="s">
        <v>81</v>
      </c>
      <c r="J36" s="58" t="s">
        <v>476</v>
      </c>
      <c r="K36" s="58">
        <v>0</v>
      </c>
    </row>
    <row r="37" spans="1:11" x14ac:dyDescent="0.25">
      <c r="A37" t="s">
        <v>485</v>
      </c>
      <c r="B37" t="s">
        <v>382</v>
      </c>
      <c r="C37" t="s">
        <v>480</v>
      </c>
      <c r="D37" t="s">
        <v>480</v>
      </c>
      <c r="E37" t="s">
        <v>159</v>
      </c>
      <c r="F37" s="117" t="s">
        <v>486</v>
      </c>
      <c r="G37" t="s">
        <v>202</v>
      </c>
      <c r="H37" t="s">
        <v>195</v>
      </c>
      <c r="I37" t="s">
        <v>81</v>
      </c>
      <c r="J37" s="58" t="s">
        <v>476</v>
      </c>
      <c r="K37" s="58">
        <v>0</v>
      </c>
    </row>
    <row r="38" spans="1:11" x14ac:dyDescent="0.25">
      <c r="A38" t="s">
        <v>485</v>
      </c>
      <c r="B38" t="s">
        <v>374</v>
      </c>
      <c r="C38" t="s">
        <v>473</v>
      </c>
      <c r="D38" t="s">
        <v>474</v>
      </c>
      <c r="E38" t="s">
        <v>160</v>
      </c>
      <c r="F38" s="117" t="s">
        <v>486</v>
      </c>
      <c r="G38" t="s">
        <v>194</v>
      </c>
      <c r="H38" t="s">
        <v>195</v>
      </c>
      <c r="I38" t="s">
        <v>81</v>
      </c>
      <c r="J38" s="58" t="s">
        <v>476</v>
      </c>
      <c r="K38" s="58">
        <v>1195</v>
      </c>
    </row>
    <row r="39" spans="1:11" x14ac:dyDescent="0.25">
      <c r="A39" t="s">
        <v>485</v>
      </c>
      <c r="B39" t="s">
        <v>374</v>
      </c>
      <c r="C39" t="s">
        <v>473</v>
      </c>
      <c r="D39" t="s">
        <v>474</v>
      </c>
      <c r="E39" t="s">
        <v>160</v>
      </c>
      <c r="F39" s="117" t="s">
        <v>486</v>
      </c>
      <c r="G39" t="s">
        <v>201</v>
      </c>
      <c r="H39" t="s">
        <v>195</v>
      </c>
      <c r="I39" t="s">
        <v>81</v>
      </c>
      <c r="J39" s="58" t="s">
        <v>476</v>
      </c>
      <c r="K39" s="58">
        <v>0</v>
      </c>
    </row>
    <row r="40" spans="1:11" x14ac:dyDescent="0.25">
      <c r="A40" t="s">
        <v>485</v>
      </c>
      <c r="B40" t="s">
        <v>374</v>
      </c>
      <c r="C40" t="s">
        <v>473</v>
      </c>
      <c r="D40" t="s">
        <v>474</v>
      </c>
      <c r="E40" t="s">
        <v>160</v>
      </c>
      <c r="F40" s="117" t="s">
        <v>486</v>
      </c>
      <c r="G40" t="s">
        <v>202</v>
      </c>
      <c r="H40" t="s">
        <v>195</v>
      </c>
      <c r="I40" t="s">
        <v>81</v>
      </c>
      <c r="J40" s="58" t="s">
        <v>476</v>
      </c>
      <c r="K40" s="58">
        <v>1</v>
      </c>
    </row>
    <row r="41" spans="1:11" x14ac:dyDescent="0.25">
      <c r="A41" t="s">
        <v>485</v>
      </c>
      <c r="B41" t="s">
        <v>477</v>
      </c>
      <c r="C41" t="s">
        <v>478</v>
      </c>
      <c r="D41" t="s">
        <v>478</v>
      </c>
      <c r="E41" t="s">
        <v>161</v>
      </c>
      <c r="F41" s="117" t="s">
        <v>486</v>
      </c>
      <c r="G41" t="s">
        <v>194</v>
      </c>
      <c r="H41" t="s">
        <v>195</v>
      </c>
      <c r="I41" t="s">
        <v>81</v>
      </c>
      <c r="J41" s="58" t="s">
        <v>476</v>
      </c>
      <c r="K41" s="58">
        <v>110</v>
      </c>
    </row>
    <row r="42" spans="1:11" x14ac:dyDescent="0.25">
      <c r="A42" t="s">
        <v>485</v>
      </c>
      <c r="B42" t="s">
        <v>477</v>
      </c>
      <c r="C42" t="s">
        <v>478</v>
      </c>
      <c r="D42" t="s">
        <v>478</v>
      </c>
      <c r="E42" t="s">
        <v>161</v>
      </c>
      <c r="F42" s="117" t="s">
        <v>486</v>
      </c>
      <c r="G42" t="s">
        <v>201</v>
      </c>
      <c r="H42" t="s">
        <v>195</v>
      </c>
      <c r="I42" t="s">
        <v>81</v>
      </c>
      <c r="J42" s="58" t="s">
        <v>476</v>
      </c>
      <c r="K42" s="58">
        <v>0</v>
      </c>
    </row>
    <row r="43" spans="1:11" x14ac:dyDescent="0.25">
      <c r="A43" t="s">
        <v>485</v>
      </c>
      <c r="B43" t="s">
        <v>477</v>
      </c>
      <c r="C43" t="s">
        <v>478</v>
      </c>
      <c r="D43" t="s">
        <v>478</v>
      </c>
      <c r="E43" t="s">
        <v>161</v>
      </c>
      <c r="F43" s="117" t="s">
        <v>486</v>
      </c>
      <c r="G43" t="s">
        <v>202</v>
      </c>
      <c r="H43" t="s">
        <v>195</v>
      </c>
      <c r="I43" t="s">
        <v>81</v>
      </c>
      <c r="J43" s="58" t="s">
        <v>476</v>
      </c>
      <c r="K43" s="58">
        <v>0</v>
      </c>
    </row>
    <row r="44" spans="1:11" x14ac:dyDescent="0.25">
      <c r="A44" t="s">
        <v>487</v>
      </c>
      <c r="B44" t="s">
        <v>382</v>
      </c>
      <c r="C44" t="s">
        <v>480</v>
      </c>
      <c r="D44" t="s">
        <v>480</v>
      </c>
      <c r="E44" t="s">
        <v>178</v>
      </c>
      <c r="F44" s="117" t="s">
        <v>488</v>
      </c>
      <c r="G44" t="s">
        <v>194</v>
      </c>
      <c r="H44" t="s">
        <v>195</v>
      </c>
      <c r="I44" t="s">
        <v>81</v>
      </c>
      <c r="J44" s="58" t="s">
        <v>476</v>
      </c>
      <c r="K44" s="58">
        <v>495</v>
      </c>
    </row>
    <row r="45" spans="1:11" x14ac:dyDescent="0.25">
      <c r="A45" t="s">
        <v>487</v>
      </c>
      <c r="B45" t="s">
        <v>382</v>
      </c>
      <c r="C45" t="s">
        <v>480</v>
      </c>
      <c r="D45" t="s">
        <v>480</v>
      </c>
      <c r="E45" t="s">
        <v>178</v>
      </c>
      <c r="F45" s="117" t="s">
        <v>488</v>
      </c>
      <c r="G45" t="s">
        <v>201</v>
      </c>
      <c r="H45" t="s">
        <v>195</v>
      </c>
      <c r="I45" t="s">
        <v>81</v>
      </c>
      <c r="J45" s="58" t="s">
        <v>476</v>
      </c>
      <c r="K45" s="58">
        <v>0</v>
      </c>
    </row>
    <row r="46" spans="1:11" x14ac:dyDescent="0.25">
      <c r="A46" t="s">
        <v>487</v>
      </c>
      <c r="B46" t="s">
        <v>382</v>
      </c>
      <c r="C46" t="s">
        <v>480</v>
      </c>
      <c r="D46" t="s">
        <v>480</v>
      </c>
      <c r="E46" t="s">
        <v>178</v>
      </c>
      <c r="F46" s="117" t="s">
        <v>488</v>
      </c>
      <c r="G46" t="s">
        <v>202</v>
      </c>
      <c r="H46" t="s">
        <v>195</v>
      </c>
      <c r="I46" t="s">
        <v>81</v>
      </c>
      <c r="J46" s="58" t="s">
        <v>476</v>
      </c>
      <c r="K46" s="58">
        <v>0</v>
      </c>
    </row>
    <row r="47" spans="1:11" x14ac:dyDescent="0.25">
      <c r="A47" t="s">
        <v>487</v>
      </c>
      <c r="B47" t="s">
        <v>374</v>
      </c>
      <c r="C47" t="s">
        <v>473</v>
      </c>
      <c r="D47" t="s">
        <v>474</v>
      </c>
      <c r="E47" t="s">
        <v>179</v>
      </c>
      <c r="F47" s="117" t="s">
        <v>488</v>
      </c>
      <c r="G47" t="s">
        <v>194</v>
      </c>
      <c r="H47" t="s">
        <v>195</v>
      </c>
      <c r="I47" t="s">
        <v>81</v>
      </c>
      <c r="J47" s="58" t="s">
        <v>476</v>
      </c>
      <c r="K47" s="58">
        <v>590</v>
      </c>
    </row>
    <row r="48" spans="1:11" x14ac:dyDescent="0.25">
      <c r="A48" t="s">
        <v>487</v>
      </c>
      <c r="B48" t="s">
        <v>374</v>
      </c>
      <c r="C48" t="s">
        <v>473</v>
      </c>
      <c r="D48" t="s">
        <v>474</v>
      </c>
      <c r="E48" t="s">
        <v>179</v>
      </c>
      <c r="F48" s="117" t="s">
        <v>488</v>
      </c>
      <c r="G48" t="s">
        <v>201</v>
      </c>
      <c r="H48" t="s">
        <v>195</v>
      </c>
      <c r="I48" t="s">
        <v>81</v>
      </c>
      <c r="J48" s="58" t="s">
        <v>476</v>
      </c>
      <c r="K48" s="58">
        <v>0</v>
      </c>
    </row>
    <row r="49" spans="1:11" x14ac:dyDescent="0.25">
      <c r="A49" t="s">
        <v>487</v>
      </c>
      <c r="B49" t="s">
        <v>374</v>
      </c>
      <c r="C49" t="s">
        <v>473</v>
      </c>
      <c r="D49" t="s">
        <v>474</v>
      </c>
      <c r="E49" t="s">
        <v>179</v>
      </c>
      <c r="F49" s="117" t="s">
        <v>488</v>
      </c>
      <c r="G49" t="s">
        <v>202</v>
      </c>
      <c r="H49" t="s">
        <v>195</v>
      </c>
      <c r="I49" t="s">
        <v>81</v>
      </c>
      <c r="J49" s="58" t="s">
        <v>476</v>
      </c>
      <c r="K49" s="58">
        <v>0</v>
      </c>
    </row>
    <row r="50" spans="1:11" x14ac:dyDescent="0.25">
      <c r="A50" t="s">
        <v>487</v>
      </c>
      <c r="B50" t="s">
        <v>477</v>
      </c>
      <c r="C50" t="s">
        <v>478</v>
      </c>
      <c r="D50" t="s">
        <v>478</v>
      </c>
      <c r="E50" t="s">
        <v>180</v>
      </c>
      <c r="F50" s="117" t="s">
        <v>488</v>
      </c>
      <c r="G50" t="s">
        <v>194</v>
      </c>
      <c r="H50" t="s">
        <v>195</v>
      </c>
      <c r="I50" t="s">
        <v>81</v>
      </c>
      <c r="J50" s="58" t="s">
        <v>476</v>
      </c>
      <c r="K50" s="58">
        <v>3600</v>
      </c>
    </row>
    <row r="51" spans="1:11" x14ac:dyDescent="0.25">
      <c r="A51" t="s">
        <v>487</v>
      </c>
      <c r="B51" t="s">
        <v>477</v>
      </c>
      <c r="C51" t="s">
        <v>478</v>
      </c>
      <c r="D51" t="s">
        <v>478</v>
      </c>
      <c r="E51" t="s">
        <v>180</v>
      </c>
      <c r="F51" s="117" t="s">
        <v>488</v>
      </c>
      <c r="G51" t="s">
        <v>201</v>
      </c>
      <c r="H51" t="s">
        <v>195</v>
      </c>
      <c r="I51" t="s">
        <v>81</v>
      </c>
      <c r="J51" s="58" t="s">
        <v>476</v>
      </c>
      <c r="K51" s="58">
        <v>0</v>
      </c>
    </row>
    <row r="52" spans="1:11" x14ac:dyDescent="0.25">
      <c r="A52" t="s">
        <v>487</v>
      </c>
      <c r="B52" t="s">
        <v>477</v>
      </c>
      <c r="C52" t="s">
        <v>478</v>
      </c>
      <c r="D52" t="s">
        <v>478</v>
      </c>
      <c r="E52" t="s">
        <v>180</v>
      </c>
      <c r="F52" s="117" t="s">
        <v>488</v>
      </c>
      <c r="G52" t="s">
        <v>202</v>
      </c>
      <c r="H52" t="s">
        <v>195</v>
      </c>
      <c r="I52" t="s">
        <v>81</v>
      </c>
      <c r="J52" s="58" t="s">
        <v>476</v>
      </c>
      <c r="K52" s="58">
        <v>0</v>
      </c>
    </row>
    <row r="53" spans="1:11" x14ac:dyDescent="0.25">
      <c r="A53" t="s">
        <v>489</v>
      </c>
      <c r="B53" t="s">
        <v>382</v>
      </c>
      <c r="C53" t="s">
        <v>480</v>
      </c>
      <c r="D53" t="s">
        <v>480</v>
      </c>
      <c r="E53" t="s">
        <v>221</v>
      </c>
      <c r="F53" s="117" t="s">
        <v>490</v>
      </c>
      <c r="G53" t="s">
        <v>194</v>
      </c>
      <c r="H53" t="s">
        <v>195</v>
      </c>
      <c r="I53" t="s">
        <v>81</v>
      </c>
      <c r="J53" s="58" t="s">
        <v>476</v>
      </c>
      <c r="K53" s="58">
        <v>2095</v>
      </c>
    </row>
    <row r="54" spans="1:11" x14ac:dyDescent="0.25">
      <c r="A54" t="s">
        <v>489</v>
      </c>
      <c r="B54" t="s">
        <v>382</v>
      </c>
      <c r="C54" t="s">
        <v>480</v>
      </c>
      <c r="D54" t="s">
        <v>480</v>
      </c>
      <c r="E54" t="s">
        <v>221</v>
      </c>
      <c r="F54" s="117" t="s">
        <v>490</v>
      </c>
      <c r="G54" t="s">
        <v>201</v>
      </c>
      <c r="H54" t="s">
        <v>195</v>
      </c>
      <c r="I54" t="s">
        <v>81</v>
      </c>
      <c r="J54" s="58" t="s">
        <v>476</v>
      </c>
      <c r="K54" s="58">
        <v>0</v>
      </c>
    </row>
    <row r="55" spans="1:11" x14ac:dyDescent="0.25">
      <c r="A55" t="s">
        <v>489</v>
      </c>
      <c r="B55" t="s">
        <v>382</v>
      </c>
      <c r="C55" t="s">
        <v>480</v>
      </c>
      <c r="D55" t="s">
        <v>480</v>
      </c>
      <c r="E55" t="s">
        <v>221</v>
      </c>
      <c r="F55" s="117" t="s">
        <v>490</v>
      </c>
      <c r="G55" t="s">
        <v>202</v>
      </c>
      <c r="H55" t="s">
        <v>195</v>
      </c>
      <c r="I55" t="s">
        <v>81</v>
      </c>
      <c r="J55" s="58" t="s">
        <v>476</v>
      </c>
      <c r="K55" s="58">
        <v>210</v>
      </c>
    </row>
    <row r="56" spans="1:11" x14ac:dyDescent="0.25">
      <c r="A56" t="s">
        <v>489</v>
      </c>
      <c r="B56" t="s">
        <v>374</v>
      </c>
      <c r="C56" t="s">
        <v>473</v>
      </c>
      <c r="D56" t="s">
        <v>474</v>
      </c>
      <c r="E56" t="s">
        <v>222</v>
      </c>
      <c r="F56" s="117" t="s">
        <v>490</v>
      </c>
      <c r="G56" t="s">
        <v>194</v>
      </c>
      <c r="H56" t="s">
        <v>195</v>
      </c>
      <c r="I56" t="s">
        <v>81</v>
      </c>
      <c r="J56" s="58" t="s">
        <v>476</v>
      </c>
      <c r="K56" s="58">
        <v>1520</v>
      </c>
    </row>
    <row r="57" spans="1:11" x14ac:dyDescent="0.25">
      <c r="A57" t="s">
        <v>489</v>
      </c>
      <c r="B57" t="s">
        <v>374</v>
      </c>
      <c r="C57" t="s">
        <v>473</v>
      </c>
      <c r="D57" t="s">
        <v>474</v>
      </c>
      <c r="E57" t="s">
        <v>222</v>
      </c>
      <c r="F57" s="117" t="s">
        <v>490</v>
      </c>
      <c r="G57" t="s">
        <v>201</v>
      </c>
      <c r="H57" t="s">
        <v>195</v>
      </c>
      <c r="I57" t="s">
        <v>81</v>
      </c>
      <c r="J57" s="58" t="s">
        <v>476</v>
      </c>
      <c r="K57" s="58">
        <v>0</v>
      </c>
    </row>
    <row r="58" spans="1:11" x14ac:dyDescent="0.25">
      <c r="A58" t="s">
        <v>489</v>
      </c>
      <c r="B58" t="s">
        <v>374</v>
      </c>
      <c r="C58" t="s">
        <v>473</v>
      </c>
      <c r="D58" t="s">
        <v>474</v>
      </c>
      <c r="E58" t="s">
        <v>222</v>
      </c>
      <c r="F58" s="117" t="s">
        <v>490</v>
      </c>
      <c r="G58" t="s">
        <v>202</v>
      </c>
      <c r="H58" t="s">
        <v>195</v>
      </c>
      <c r="I58" t="s">
        <v>81</v>
      </c>
      <c r="J58" s="58" t="s">
        <v>476</v>
      </c>
      <c r="K58" s="58">
        <v>1</v>
      </c>
    </row>
    <row r="59" spans="1:11" x14ac:dyDescent="0.25">
      <c r="A59" t="s">
        <v>489</v>
      </c>
      <c r="B59" t="s">
        <v>477</v>
      </c>
      <c r="C59" t="s">
        <v>478</v>
      </c>
      <c r="D59" t="s">
        <v>478</v>
      </c>
      <c r="E59" t="s">
        <v>223</v>
      </c>
      <c r="F59" s="117" t="s">
        <v>490</v>
      </c>
      <c r="G59" t="s">
        <v>194</v>
      </c>
      <c r="H59" t="s">
        <v>195</v>
      </c>
      <c r="I59" t="s">
        <v>81</v>
      </c>
      <c r="J59" s="58" t="s">
        <v>476</v>
      </c>
      <c r="K59" s="58" t="s">
        <v>290</v>
      </c>
    </row>
    <row r="60" spans="1:11" x14ac:dyDescent="0.25">
      <c r="A60" t="s">
        <v>489</v>
      </c>
      <c r="B60" t="s">
        <v>477</v>
      </c>
      <c r="C60" t="s">
        <v>478</v>
      </c>
      <c r="D60" t="s">
        <v>478</v>
      </c>
      <c r="E60" t="s">
        <v>223</v>
      </c>
      <c r="F60" s="117" t="s">
        <v>490</v>
      </c>
      <c r="G60" t="s">
        <v>201</v>
      </c>
      <c r="H60" t="s">
        <v>195</v>
      </c>
      <c r="I60" t="s">
        <v>81</v>
      </c>
      <c r="J60" s="58" t="s">
        <v>476</v>
      </c>
      <c r="K60" s="58" t="s">
        <v>290</v>
      </c>
    </row>
    <row r="61" spans="1:11" x14ac:dyDescent="0.25">
      <c r="A61" t="s">
        <v>489</v>
      </c>
      <c r="B61" t="s">
        <v>477</v>
      </c>
      <c r="C61" t="s">
        <v>478</v>
      </c>
      <c r="D61" t="s">
        <v>478</v>
      </c>
      <c r="E61" t="s">
        <v>223</v>
      </c>
      <c r="F61" s="117" t="s">
        <v>490</v>
      </c>
      <c r="G61" t="s">
        <v>202</v>
      </c>
      <c r="H61" t="s">
        <v>195</v>
      </c>
      <c r="I61" t="s">
        <v>81</v>
      </c>
      <c r="J61" s="58" t="s">
        <v>476</v>
      </c>
      <c r="K61" s="58" t="s">
        <v>290</v>
      </c>
    </row>
    <row r="62" spans="1:11" x14ac:dyDescent="0.25">
      <c r="A62" t="s">
        <v>491</v>
      </c>
      <c r="B62" t="s">
        <v>382</v>
      </c>
      <c r="C62" t="s">
        <v>480</v>
      </c>
      <c r="D62" t="s">
        <v>480</v>
      </c>
      <c r="E62" t="s">
        <v>230</v>
      </c>
      <c r="F62" s="117" t="s">
        <v>492</v>
      </c>
      <c r="G62" t="s">
        <v>194</v>
      </c>
      <c r="H62" t="s">
        <v>195</v>
      </c>
      <c r="I62" t="s">
        <v>81</v>
      </c>
      <c r="J62" s="58" t="s">
        <v>476</v>
      </c>
      <c r="K62" s="58">
        <v>3065</v>
      </c>
    </row>
    <row r="63" spans="1:11" x14ac:dyDescent="0.25">
      <c r="A63" t="s">
        <v>491</v>
      </c>
      <c r="B63" t="s">
        <v>382</v>
      </c>
      <c r="C63" t="s">
        <v>480</v>
      </c>
      <c r="D63" t="s">
        <v>480</v>
      </c>
      <c r="E63" t="s">
        <v>230</v>
      </c>
      <c r="F63" s="117" t="s">
        <v>492</v>
      </c>
      <c r="G63" t="s">
        <v>201</v>
      </c>
      <c r="H63" t="s">
        <v>195</v>
      </c>
      <c r="I63" t="s">
        <v>81</v>
      </c>
      <c r="J63" s="58" t="s">
        <v>476</v>
      </c>
      <c r="K63" s="58">
        <v>0</v>
      </c>
    </row>
    <row r="64" spans="1:11" x14ac:dyDescent="0.25">
      <c r="A64" t="s">
        <v>491</v>
      </c>
      <c r="B64" t="s">
        <v>382</v>
      </c>
      <c r="C64" t="s">
        <v>480</v>
      </c>
      <c r="D64" t="s">
        <v>480</v>
      </c>
      <c r="E64" t="s">
        <v>230</v>
      </c>
      <c r="F64" s="117" t="s">
        <v>492</v>
      </c>
      <c r="G64" t="s">
        <v>202</v>
      </c>
      <c r="H64" t="s">
        <v>195</v>
      </c>
      <c r="I64" t="s">
        <v>81</v>
      </c>
      <c r="J64" s="58" t="s">
        <v>476</v>
      </c>
      <c r="K64" s="58">
        <v>0</v>
      </c>
    </row>
    <row r="65" spans="1:11" x14ac:dyDescent="0.25">
      <c r="A65" t="s">
        <v>491</v>
      </c>
      <c r="B65" t="s">
        <v>374</v>
      </c>
      <c r="C65" t="s">
        <v>473</v>
      </c>
      <c r="D65" t="s">
        <v>474</v>
      </c>
      <c r="E65" t="s">
        <v>231</v>
      </c>
      <c r="F65" s="117" t="s">
        <v>492</v>
      </c>
      <c r="G65" t="s">
        <v>194</v>
      </c>
      <c r="H65" t="s">
        <v>195</v>
      </c>
      <c r="I65" t="s">
        <v>81</v>
      </c>
      <c r="J65" s="58" t="s">
        <v>476</v>
      </c>
      <c r="K65" s="58">
        <v>970</v>
      </c>
    </row>
    <row r="66" spans="1:11" x14ac:dyDescent="0.25">
      <c r="A66" t="s">
        <v>491</v>
      </c>
      <c r="B66" t="s">
        <v>374</v>
      </c>
      <c r="C66" t="s">
        <v>473</v>
      </c>
      <c r="D66" t="s">
        <v>474</v>
      </c>
      <c r="E66" t="s">
        <v>231</v>
      </c>
      <c r="F66" s="117" t="s">
        <v>492</v>
      </c>
      <c r="G66" t="s">
        <v>201</v>
      </c>
      <c r="H66" t="s">
        <v>195</v>
      </c>
      <c r="I66" t="s">
        <v>81</v>
      </c>
      <c r="J66" s="58" t="s">
        <v>476</v>
      </c>
      <c r="K66" s="58">
        <v>0</v>
      </c>
    </row>
    <row r="67" spans="1:11" x14ac:dyDescent="0.25">
      <c r="A67" t="s">
        <v>491</v>
      </c>
      <c r="B67" t="s">
        <v>374</v>
      </c>
      <c r="C67" t="s">
        <v>473</v>
      </c>
      <c r="D67" t="s">
        <v>474</v>
      </c>
      <c r="E67" t="s">
        <v>231</v>
      </c>
      <c r="F67" s="117" t="s">
        <v>492</v>
      </c>
      <c r="G67" t="s">
        <v>202</v>
      </c>
      <c r="H67" t="s">
        <v>195</v>
      </c>
      <c r="I67" t="s">
        <v>81</v>
      </c>
      <c r="J67" s="58" t="s">
        <v>476</v>
      </c>
      <c r="K67" s="58">
        <v>2</v>
      </c>
    </row>
    <row r="68" spans="1:11" x14ac:dyDescent="0.25">
      <c r="A68" t="s">
        <v>491</v>
      </c>
      <c r="B68" s="118" t="s">
        <v>477</v>
      </c>
      <c r="C68" t="s">
        <v>478</v>
      </c>
      <c r="D68" t="s">
        <v>478</v>
      </c>
      <c r="E68" s="118" t="s">
        <v>232</v>
      </c>
      <c r="F68" s="119" t="s">
        <v>492</v>
      </c>
      <c r="G68" s="118" t="s">
        <v>194</v>
      </c>
      <c r="H68" s="118" t="s">
        <v>195</v>
      </c>
      <c r="I68" t="s">
        <v>81</v>
      </c>
      <c r="J68" s="58" t="s">
        <v>476</v>
      </c>
      <c r="K68" s="58" t="s">
        <v>290</v>
      </c>
    </row>
    <row r="69" spans="1:11" x14ac:dyDescent="0.25">
      <c r="A69" t="s">
        <v>491</v>
      </c>
      <c r="B69" t="s">
        <v>477</v>
      </c>
      <c r="C69" t="s">
        <v>478</v>
      </c>
      <c r="D69" t="s">
        <v>478</v>
      </c>
      <c r="E69" t="s">
        <v>232</v>
      </c>
      <c r="F69" s="117" t="s">
        <v>492</v>
      </c>
      <c r="G69" t="s">
        <v>201</v>
      </c>
      <c r="H69" t="s">
        <v>195</v>
      </c>
      <c r="I69" t="s">
        <v>81</v>
      </c>
      <c r="J69" s="58" t="s">
        <v>476</v>
      </c>
      <c r="K69" s="58" t="s">
        <v>290</v>
      </c>
    </row>
    <row r="70" spans="1:11" x14ac:dyDescent="0.25">
      <c r="A70" t="s">
        <v>491</v>
      </c>
      <c r="B70" t="s">
        <v>477</v>
      </c>
      <c r="C70" t="s">
        <v>478</v>
      </c>
      <c r="D70" t="s">
        <v>478</v>
      </c>
      <c r="E70" t="s">
        <v>232</v>
      </c>
      <c r="F70" s="117" t="s">
        <v>492</v>
      </c>
      <c r="G70" t="s">
        <v>202</v>
      </c>
      <c r="H70" t="s">
        <v>195</v>
      </c>
      <c r="I70" t="s">
        <v>81</v>
      </c>
      <c r="J70" s="58" t="s">
        <v>476</v>
      </c>
      <c r="K70" s="58">
        <v>0</v>
      </c>
    </row>
    <row r="71" spans="1:11" x14ac:dyDescent="0.25">
      <c r="A71" t="s">
        <v>493</v>
      </c>
      <c r="B71" t="s">
        <v>382</v>
      </c>
      <c r="C71" t="s">
        <v>480</v>
      </c>
      <c r="D71" t="s">
        <v>480</v>
      </c>
      <c r="E71" t="s">
        <v>236</v>
      </c>
      <c r="F71" s="117" t="s">
        <v>494</v>
      </c>
      <c r="G71" t="s">
        <v>194</v>
      </c>
      <c r="H71" t="s">
        <v>195</v>
      </c>
      <c r="I71" t="s">
        <v>81</v>
      </c>
      <c r="J71" s="58" t="s">
        <v>476</v>
      </c>
      <c r="K71" s="58">
        <v>1330</v>
      </c>
    </row>
    <row r="72" spans="1:11" x14ac:dyDescent="0.25">
      <c r="A72" t="s">
        <v>493</v>
      </c>
      <c r="B72" t="s">
        <v>382</v>
      </c>
      <c r="C72" t="s">
        <v>480</v>
      </c>
      <c r="D72" t="s">
        <v>480</v>
      </c>
      <c r="E72" t="s">
        <v>236</v>
      </c>
      <c r="F72" s="117" t="s">
        <v>494</v>
      </c>
      <c r="G72" t="s">
        <v>201</v>
      </c>
      <c r="H72" t="s">
        <v>195</v>
      </c>
      <c r="I72" t="s">
        <v>81</v>
      </c>
      <c r="J72" s="58" t="s">
        <v>476</v>
      </c>
      <c r="K72" s="58">
        <v>0</v>
      </c>
    </row>
    <row r="73" spans="1:11" x14ac:dyDescent="0.25">
      <c r="A73" t="s">
        <v>493</v>
      </c>
      <c r="B73" t="s">
        <v>382</v>
      </c>
      <c r="C73" t="s">
        <v>480</v>
      </c>
      <c r="D73" t="s">
        <v>480</v>
      </c>
      <c r="E73" t="s">
        <v>236</v>
      </c>
      <c r="F73" s="117" t="s">
        <v>494</v>
      </c>
      <c r="G73" t="s">
        <v>202</v>
      </c>
      <c r="H73" t="s">
        <v>195</v>
      </c>
      <c r="I73" t="s">
        <v>81</v>
      </c>
      <c r="J73" s="58" t="s">
        <v>476</v>
      </c>
      <c r="K73" s="58">
        <v>1</v>
      </c>
    </row>
    <row r="74" spans="1:11" x14ac:dyDescent="0.25">
      <c r="A74" t="s">
        <v>493</v>
      </c>
      <c r="B74" t="s">
        <v>374</v>
      </c>
      <c r="C74" t="s">
        <v>473</v>
      </c>
      <c r="D74" t="s">
        <v>474</v>
      </c>
      <c r="E74" t="s">
        <v>237</v>
      </c>
      <c r="F74" s="117" t="s">
        <v>494</v>
      </c>
      <c r="G74" t="s">
        <v>194</v>
      </c>
      <c r="H74" t="s">
        <v>195</v>
      </c>
      <c r="I74" t="s">
        <v>81</v>
      </c>
      <c r="J74" s="58" t="s">
        <v>476</v>
      </c>
      <c r="K74" s="58">
        <v>720</v>
      </c>
    </row>
    <row r="75" spans="1:11" x14ac:dyDescent="0.25">
      <c r="A75" t="s">
        <v>493</v>
      </c>
      <c r="B75" t="s">
        <v>374</v>
      </c>
      <c r="C75" t="s">
        <v>473</v>
      </c>
      <c r="D75" t="s">
        <v>474</v>
      </c>
      <c r="E75" t="s">
        <v>237</v>
      </c>
      <c r="F75" s="117" t="s">
        <v>494</v>
      </c>
      <c r="G75" t="s">
        <v>201</v>
      </c>
      <c r="H75" t="s">
        <v>195</v>
      </c>
      <c r="I75" t="s">
        <v>81</v>
      </c>
      <c r="J75" s="58" t="s">
        <v>476</v>
      </c>
      <c r="K75" s="58">
        <v>0</v>
      </c>
    </row>
    <row r="76" spans="1:11" x14ac:dyDescent="0.25">
      <c r="A76" t="s">
        <v>493</v>
      </c>
      <c r="B76" t="s">
        <v>374</v>
      </c>
      <c r="C76" t="s">
        <v>473</v>
      </c>
      <c r="D76" t="s">
        <v>474</v>
      </c>
      <c r="E76" t="s">
        <v>237</v>
      </c>
      <c r="F76" s="117" t="s">
        <v>494</v>
      </c>
      <c r="G76" t="s">
        <v>202</v>
      </c>
      <c r="H76" t="s">
        <v>195</v>
      </c>
      <c r="I76" t="s">
        <v>81</v>
      </c>
      <c r="J76" s="58" t="s">
        <v>476</v>
      </c>
      <c r="K76" s="58">
        <v>0</v>
      </c>
    </row>
    <row r="77" spans="1:11" x14ac:dyDescent="0.25">
      <c r="A77" t="s">
        <v>493</v>
      </c>
      <c r="B77" t="s">
        <v>477</v>
      </c>
      <c r="C77" t="s">
        <v>478</v>
      </c>
      <c r="D77" t="s">
        <v>478</v>
      </c>
      <c r="E77" t="s">
        <v>238</v>
      </c>
      <c r="F77" s="117" t="s">
        <v>494</v>
      </c>
      <c r="G77" t="s">
        <v>194</v>
      </c>
      <c r="H77" t="s">
        <v>195</v>
      </c>
      <c r="I77" t="s">
        <v>81</v>
      </c>
      <c r="J77" s="58" t="s">
        <v>476</v>
      </c>
      <c r="K77" s="58">
        <v>1610</v>
      </c>
    </row>
    <row r="78" spans="1:11" x14ac:dyDescent="0.25">
      <c r="A78" t="s">
        <v>493</v>
      </c>
      <c r="B78" t="s">
        <v>477</v>
      </c>
      <c r="C78" t="s">
        <v>478</v>
      </c>
      <c r="D78" t="s">
        <v>478</v>
      </c>
      <c r="E78" t="s">
        <v>238</v>
      </c>
      <c r="F78" s="117" t="s">
        <v>494</v>
      </c>
      <c r="G78" t="s">
        <v>201</v>
      </c>
      <c r="H78" t="s">
        <v>195</v>
      </c>
      <c r="I78" t="s">
        <v>81</v>
      </c>
      <c r="J78" s="58" t="s">
        <v>476</v>
      </c>
      <c r="K78" s="58">
        <v>0</v>
      </c>
    </row>
    <row r="79" spans="1:11" x14ac:dyDescent="0.25">
      <c r="A79" t="s">
        <v>493</v>
      </c>
      <c r="B79" t="s">
        <v>477</v>
      </c>
      <c r="C79" t="s">
        <v>478</v>
      </c>
      <c r="D79" t="s">
        <v>478</v>
      </c>
      <c r="E79" t="s">
        <v>238</v>
      </c>
      <c r="F79" s="117" t="s">
        <v>494</v>
      </c>
      <c r="G79" t="s">
        <v>202</v>
      </c>
      <c r="H79" t="s">
        <v>195</v>
      </c>
      <c r="I79" t="s">
        <v>81</v>
      </c>
      <c r="J79" s="58" t="s">
        <v>476</v>
      </c>
      <c r="K79" s="58">
        <v>0</v>
      </c>
    </row>
    <row r="80" spans="1:11" x14ac:dyDescent="0.25">
      <c r="A80" t="s">
        <v>495</v>
      </c>
      <c r="B80" t="s">
        <v>382</v>
      </c>
      <c r="C80" t="s">
        <v>480</v>
      </c>
      <c r="D80" t="s">
        <v>480</v>
      </c>
      <c r="E80" t="s">
        <v>242</v>
      </c>
      <c r="F80" s="117" t="s">
        <v>496</v>
      </c>
      <c r="G80" t="s">
        <v>194</v>
      </c>
      <c r="H80" t="s">
        <v>195</v>
      </c>
      <c r="I80" t="s">
        <v>81</v>
      </c>
      <c r="J80" s="58" t="s">
        <v>476</v>
      </c>
      <c r="K80" s="58">
        <v>615</v>
      </c>
    </row>
    <row r="81" spans="1:11" x14ac:dyDescent="0.25">
      <c r="A81" t="s">
        <v>495</v>
      </c>
      <c r="B81" t="s">
        <v>382</v>
      </c>
      <c r="C81" t="s">
        <v>480</v>
      </c>
      <c r="D81" t="s">
        <v>480</v>
      </c>
      <c r="E81" t="s">
        <v>242</v>
      </c>
      <c r="F81" s="117" t="s">
        <v>496</v>
      </c>
      <c r="G81" t="s">
        <v>201</v>
      </c>
      <c r="H81" t="s">
        <v>195</v>
      </c>
      <c r="I81" t="s">
        <v>81</v>
      </c>
      <c r="J81" s="58" t="s">
        <v>476</v>
      </c>
      <c r="K81" s="58">
        <v>0</v>
      </c>
    </row>
    <row r="82" spans="1:11" x14ac:dyDescent="0.25">
      <c r="A82" t="s">
        <v>495</v>
      </c>
      <c r="B82" t="s">
        <v>382</v>
      </c>
      <c r="C82" t="s">
        <v>480</v>
      </c>
      <c r="D82" t="s">
        <v>480</v>
      </c>
      <c r="E82" t="s">
        <v>242</v>
      </c>
      <c r="F82" s="117" t="s">
        <v>496</v>
      </c>
      <c r="G82" t="s">
        <v>202</v>
      </c>
      <c r="H82" t="s">
        <v>195</v>
      </c>
      <c r="I82" t="s">
        <v>81</v>
      </c>
      <c r="J82" s="58" t="s">
        <v>476</v>
      </c>
      <c r="K82" s="58">
        <v>0</v>
      </c>
    </row>
    <row r="83" spans="1:11" x14ac:dyDescent="0.25">
      <c r="A83" t="s">
        <v>495</v>
      </c>
      <c r="B83" t="s">
        <v>374</v>
      </c>
      <c r="C83" t="s">
        <v>473</v>
      </c>
      <c r="D83" t="s">
        <v>474</v>
      </c>
      <c r="E83" t="s">
        <v>243</v>
      </c>
      <c r="F83" s="117" t="s">
        <v>496</v>
      </c>
      <c r="G83" t="s">
        <v>194</v>
      </c>
      <c r="H83" t="s">
        <v>195</v>
      </c>
      <c r="I83" t="s">
        <v>81</v>
      </c>
      <c r="J83" s="58" t="s">
        <v>476</v>
      </c>
      <c r="K83" s="58">
        <v>970</v>
      </c>
    </row>
    <row r="84" spans="1:11" x14ac:dyDescent="0.25">
      <c r="A84" t="s">
        <v>495</v>
      </c>
      <c r="B84" t="s">
        <v>374</v>
      </c>
      <c r="C84" t="s">
        <v>473</v>
      </c>
      <c r="D84" t="s">
        <v>474</v>
      </c>
      <c r="E84" t="s">
        <v>243</v>
      </c>
      <c r="F84" s="117" t="s">
        <v>496</v>
      </c>
      <c r="G84" t="s">
        <v>201</v>
      </c>
      <c r="H84" t="s">
        <v>195</v>
      </c>
      <c r="I84" t="s">
        <v>81</v>
      </c>
      <c r="J84" s="58" t="s">
        <v>476</v>
      </c>
      <c r="K84" s="58">
        <v>0</v>
      </c>
    </row>
    <row r="85" spans="1:11" x14ac:dyDescent="0.25">
      <c r="A85" t="s">
        <v>495</v>
      </c>
      <c r="B85" t="s">
        <v>374</v>
      </c>
      <c r="C85" t="s">
        <v>473</v>
      </c>
      <c r="D85" t="s">
        <v>474</v>
      </c>
      <c r="E85" t="s">
        <v>243</v>
      </c>
      <c r="F85" s="117" t="s">
        <v>496</v>
      </c>
      <c r="G85" t="s">
        <v>202</v>
      </c>
      <c r="H85" t="s">
        <v>195</v>
      </c>
      <c r="I85" t="s">
        <v>81</v>
      </c>
      <c r="J85" s="58" t="s">
        <v>476</v>
      </c>
      <c r="K85" s="58">
        <v>0</v>
      </c>
    </row>
    <row r="86" spans="1:11" x14ac:dyDescent="0.25">
      <c r="A86" t="s">
        <v>495</v>
      </c>
      <c r="B86" t="s">
        <v>477</v>
      </c>
      <c r="C86" t="s">
        <v>478</v>
      </c>
      <c r="D86" t="s">
        <v>478</v>
      </c>
      <c r="E86" t="s">
        <v>244</v>
      </c>
      <c r="F86" s="117" t="s">
        <v>496</v>
      </c>
      <c r="G86" t="s">
        <v>194</v>
      </c>
      <c r="H86" t="s">
        <v>195</v>
      </c>
      <c r="I86" t="s">
        <v>81</v>
      </c>
      <c r="J86" s="58" t="s">
        <v>476</v>
      </c>
      <c r="K86" s="58">
        <v>1850</v>
      </c>
    </row>
    <row r="87" spans="1:11" x14ac:dyDescent="0.25">
      <c r="A87" t="s">
        <v>495</v>
      </c>
      <c r="B87" t="s">
        <v>477</v>
      </c>
      <c r="C87" t="s">
        <v>478</v>
      </c>
      <c r="D87" t="s">
        <v>478</v>
      </c>
      <c r="E87" t="s">
        <v>244</v>
      </c>
      <c r="F87" s="117" t="s">
        <v>496</v>
      </c>
      <c r="G87" t="s">
        <v>201</v>
      </c>
      <c r="H87" t="s">
        <v>195</v>
      </c>
      <c r="I87" t="s">
        <v>81</v>
      </c>
      <c r="J87" s="58" t="s">
        <v>476</v>
      </c>
      <c r="K87" s="58">
        <v>0</v>
      </c>
    </row>
    <row r="88" spans="1:11" x14ac:dyDescent="0.25">
      <c r="A88" t="s">
        <v>495</v>
      </c>
      <c r="B88" t="s">
        <v>477</v>
      </c>
      <c r="C88" t="s">
        <v>478</v>
      </c>
      <c r="D88" t="s">
        <v>478</v>
      </c>
      <c r="E88" t="s">
        <v>244</v>
      </c>
      <c r="F88" s="117" t="s">
        <v>496</v>
      </c>
      <c r="G88" t="s">
        <v>202</v>
      </c>
      <c r="H88" t="s">
        <v>195</v>
      </c>
      <c r="I88" t="s">
        <v>81</v>
      </c>
      <c r="J88" s="58" t="s">
        <v>476</v>
      </c>
      <c r="K88" s="58">
        <v>0</v>
      </c>
    </row>
    <row r="89" spans="1:11" x14ac:dyDescent="0.25">
      <c r="A89" t="s">
        <v>497</v>
      </c>
      <c r="B89" t="s">
        <v>382</v>
      </c>
      <c r="C89" t="s">
        <v>480</v>
      </c>
      <c r="D89" t="s">
        <v>480</v>
      </c>
      <c r="E89" t="s">
        <v>252</v>
      </c>
      <c r="F89" s="117" t="s">
        <v>498</v>
      </c>
      <c r="G89" t="s">
        <v>194</v>
      </c>
      <c r="H89" t="s">
        <v>195</v>
      </c>
      <c r="I89" t="s">
        <v>81</v>
      </c>
      <c r="J89" s="58" t="s">
        <v>476</v>
      </c>
      <c r="K89" s="58">
        <v>595</v>
      </c>
    </row>
    <row r="90" spans="1:11" x14ac:dyDescent="0.25">
      <c r="A90" t="s">
        <v>497</v>
      </c>
      <c r="B90" t="s">
        <v>382</v>
      </c>
      <c r="C90" t="s">
        <v>480</v>
      </c>
      <c r="D90" t="s">
        <v>480</v>
      </c>
      <c r="E90" t="s">
        <v>252</v>
      </c>
      <c r="F90" s="117" t="s">
        <v>498</v>
      </c>
      <c r="G90" t="s">
        <v>201</v>
      </c>
      <c r="H90" t="s">
        <v>195</v>
      </c>
      <c r="I90" t="s">
        <v>81</v>
      </c>
      <c r="J90" s="58" t="s">
        <v>476</v>
      </c>
      <c r="K90" s="58">
        <v>0</v>
      </c>
    </row>
    <row r="91" spans="1:11" x14ac:dyDescent="0.25">
      <c r="A91" t="s">
        <v>497</v>
      </c>
      <c r="B91" t="s">
        <v>382</v>
      </c>
      <c r="C91" t="s">
        <v>480</v>
      </c>
      <c r="D91" t="s">
        <v>480</v>
      </c>
      <c r="E91" t="s">
        <v>252</v>
      </c>
      <c r="F91" s="117" t="s">
        <v>498</v>
      </c>
      <c r="G91" t="s">
        <v>202</v>
      </c>
      <c r="H91" t="s">
        <v>195</v>
      </c>
      <c r="I91" t="s">
        <v>81</v>
      </c>
      <c r="J91" s="58" t="s">
        <v>476</v>
      </c>
      <c r="K91" s="58">
        <v>0</v>
      </c>
    </row>
    <row r="92" spans="1:11" x14ac:dyDescent="0.25">
      <c r="A92" t="s">
        <v>497</v>
      </c>
      <c r="B92" t="s">
        <v>374</v>
      </c>
      <c r="C92" t="s">
        <v>473</v>
      </c>
      <c r="D92" t="s">
        <v>474</v>
      </c>
      <c r="E92" t="s">
        <v>253</v>
      </c>
      <c r="F92" s="117" t="s">
        <v>498</v>
      </c>
      <c r="G92" t="s">
        <v>194</v>
      </c>
      <c r="H92" t="s">
        <v>195</v>
      </c>
      <c r="I92" t="s">
        <v>81</v>
      </c>
      <c r="J92" s="58" t="s">
        <v>476</v>
      </c>
      <c r="K92" s="58">
        <v>2695</v>
      </c>
    </row>
    <row r="93" spans="1:11" x14ac:dyDescent="0.25">
      <c r="A93" t="s">
        <v>497</v>
      </c>
      <c r="B93" t="s">
        <v>374</v>
      </c>
      <c r="C93" t="s">
        <v>473</v>
      </c>
      <c r="D93" t="s">
        <v>474</v>
      </c>
      <c r="E93" t="s">
        <v>253</v>
      </c>
      <c r="F93" s="117" t="s">
        <v>498</v>
      </c>
      <c r="G93" t="s">
        <v>201</v>
      </c>
      <c r="H93" t="s">
        <v>195</v>
      </c>
      <c r="I93" t="s">
        <v>81</v>
      </c>
      <c r="J93" s="58" t="s">
        <v>476</v>
      </c>
      <c r="K93" s="58">
        <v>0</v>
      </c>
    </row>
    <row r="94" spans="1:11" x14ac:dyDescent="0.25">
      <c r="A94" t="s">
        <v>497</v>
      </c>
      <c r="B94" t="s">
        <v>374</v>
      </c>
      <c r="C94" t="s">
        <v>473</v>
      </c>
      <c r="D94" t="s">
        <v>474</v>
      </c>
      <c r="E94" t="s">
        <v>253</v>
      </c>
      <c r="F94" s="117" t="s">
        <v>498</v>
      </c>
      <c r="G94" t="s">
        <v>202</v>
      </c>
      <c r="H94" t="s">
        <v>195</v>
      </c>
      <c r="I94" t="s">
        <v>81</v>
      </c>
      <c r="J94" s="58" t="s">
        <v>476</v>
      </c>
      <c r="K94" s="58">
        <v>0</v>
      </c>
    </row>
    <row r="95" spans="1:11" x14ac:dyDescent="0.25">
      <c r="A95" t="s">
        <v>497</v>
      </c>
      <c r="B95" t="s">
        <v>477</v>
      </c>
      <c r="C95" t="s">
        <v>478</v>
      </c>
      <c r="D95" t="s">
        <v>478</v>
      </c>
      <c r="E95" t="s">
        <v>254</v>
      </c>
      <c r="F95" s="117" t="s">
        <v>498</v>
      </c>
      <c r="G95" t="s">
        <v>194</v>
      </c>
      <c r="H95" t="s">
        <v>195</v>
      </c>
      <c r="I95" t="s">
        <v>81</v>
      </c>
      <c r="J95" s="58" t="s">
        <v>476</v>
      </c>
      <c r="K95" s="58" t="s">
        <v>290</v>
      </c>
    </row>
    <row r="96" spans="1:11" x14ac:dyDescent="0.25">
      <c r="A96" t="s">
        <v>497</v>
      </c>
      <c r="B96" t="s">
        <v>477</v>
      </c>
      <c r="C96" t="s">
        <v>478</v>
      </c>
      <c r="D96" t="s">
        <v>478</v>
      </c>
      <c r="E96" t="s">
        <v>254</v>
      </c>
      <c r="F96" s="117" t="s">
        <v>498</v>
      </c>
      <c r="G96" t="s">
        <v>201</v>
      </c>
      <c r="H96" t="s">
        <v>195</v>
      </c>
      <c r="I96" t="s">
        <v>81</v>
      </c>
      <c r="J96" s="58" t="s">
        <v>476</v>
      </c>
      <c r="K96" s="58">
        <v>0</v>
      </c>
    </row>
    <row r="97" spans="1:11" x14ac:dyDescent="0.25">
      <c r="A97" t="s">
        <v>497</v>
      </c>
      <c r="B97" t="s">
        <v>477</v>
      </c>
      <c r="C97" t="s">
        <v>478</v>
      </c>
      <c r="D97" t="s">
        <v>478</v>
      </c>
      <c r="E97" t="s">
        <v>254</v>
      </c>
      <c r="F97" s="117" t="s">
        <v>498</v>
      </c>
      <c r="G97" t="s">
        <v>202</v>
      </c>
      <c r="H97" t="s">
        <v>195</v>
      </c>
      <c r="I97" t="s">
        <v>81</v>
      </c>
      <c r="J97" s="58" t="s">
        <v>476</v>
      </c>
      <c r="K97" s="58">
        <v>0</v>
      </c>
    </row>
    <row r="98" spans="1:11" x14ac:dyDescent="0.25">
      <c r="A98" t="s">
        <v>499</v>
      </c>
      <c r="B98" t="s">
        <v>382</v>
      </c>
      <c r="C98" t="s">
        <v>480</v>
      </c>
      <c r="D98" t="s">
        <v>480</v>
      </c>
      <c r="E98" t="s">
        <v>255</v>
      </c>
      <c r="F98" s="117" t="s">
        <v>500</v>
      </c>
      <c r="G98" t="s">
        <v>194</v>
      </c>
      <c r="H98" t="s">
        <v>195</v>
      </c>
      <c r="I98" t="s">
        <v>81</v>
      </c>
      <c r="J98" s="58" t="s">
        <v>476</v>
      </c>
      <c r="K98" s="59">
        <v>1465</v>
      </c>
    </row>
    <row r="99" spans="1:11" x14ac:dyDescent="0.25">
      <c r="A99" t="s">
        <v>499</v>
      </c>
      <c r="B99" t="s">
        <v>382</v>
      </c>
      <c r="C99" t="s">
        <v>480</v>
      </c>
      <c r="D99" t="s">
        <v>480</v>
      </c>
      <c r="E99" t="s">
        <v>255</v>
      </c>
      <c r="F99" s="117" t="s">
        <v>500</v>
      </c>
      <c r="G99" t="s">
        <v>201</v>
      </c>
      <c r="H99" t="s">
        <v>195</v>
      </c>
      <c r="I99" t="s">
        <v>81</v>
      </c>
      <c r="J99" s="58" t="s">
        <v>476</v>
      </c>
      <c r="K99" s="59">
        <v>0</v>
      </c>
    </row>
    <row r="100" spans="1:11" x14ac:dyDescent="0.25">
      <c r="A100" t="s">
        <v>499</v>
      </c>
      <c r="B100" t="s">
        <v>382</v>
      </c>
      <c r="C100" t="s">
        <v>480</v>
      </c>
      <c r="D100" t="s">
        <v>480</v>
      </c>
      <c r="E100" t="s">
        <v>255</v>
      </c>
      <c r="F100" s="117" t="s">
        <v>500</v>
      </c>
      <c r="G100" t="s">
        <v>202</v>
      </c>
      <c r="H100" t="s">
        <v>195</v>
      </c>
      <c r="I100" t="s">
        <v>81</v>
      </c>
      <c r="J100" s="58" t="s">
        <v>476</v>
      </c>
      <c r="K100" s="59">
        <v>0</v>
      </c>
    </row>
    <row r="101" spans="1:11" x14ac:dyDescent="0.25">
      <c r="A101" t="s">
        <v>499</v>
      </c>
      <c r="B101" t="s">
        <v>374</v>
      </c>
      <c r="C101" t="s">
        <v>473</v>
      </c>
      <c r="D101" t="s">
        <v>474</v>
      </c>
      <c r="E101" t="s">
        <v>256</v>
      </c>
      <c r="F101" s="117" t="s">
        <v>500</v>
      </c>
      <c r="G101" t="s">
        <v>194</v>
      </c>
      <c r="H101" t="s">
        <v>195</v>
      </c>
      <c r="I101" t="s">
        <v>81</v>
      </c>
      <c r="J101" s="58" t="s">
        <v>476</v>
      </c>
      <c r="K101" s="59">
        <v>2450</v>
      </c>
    </row>
    <row r="102" spans="1:11" x14ac:dyDescent="0.25">
      <c r="A102" t="s">
        <v>499</v>
      </c>
      <c r="B102" t="s">
        <v>374</v>
      </c>
      <c r="C102" t="s">
        <v>473</v>
      </c>
      <c r="D102" t="s">
        <v>474</v>
      </c>
      <c r="E102" t="s">
        <v>256</v>
      </c>
      <c r="F102" s="117" t="s">
        <v>500</v>
      </c>
      <c r="G102" t="s">
        <v>201</v>
      </c>
      <c r="H102" t="s">
        <v>195</v>
      </c>
      <c r="I102" t="s">
        <v>81</v>
      </c>
      <c r="J102" s="58" t="s">
        <v>476</v>
      </c>
      <c r="K102" s="59">
        <v>0</v>
      </c>
    </row>
    <row r="103" spans="1:11" x14ac:dyDescent="0.25">
      <c r="A103" t="s">
        <v>499</v>
      </c>
      <c r="B103" t="s">
        <v>374</v>
      </c>
      <c r="C103" t="s">
        <v>473</v>
      </c>
      <c r="D103" t="s">
        <v>474</v>
      </c>
      <c r="E103" t="s">
        <v>256</v>
      </c>
      <c r="F103" s="117" t="s">
        <v>500</v>
      </c>
      <c r="G103" t="s">
        <v>202</v>
      </c>
      <c r="H103" t="s">
        <v>195</v>
      </c>
      <c r="I103" t="s">
        <v>81</v>
      </c>
      <c r="J103" s="58" t="s">
        <v>476</v>
      </c>
      <c r="K103" s="59">
        <v>0</v>
      </c>
    </row>
    <row r="104" spans="1:11" x14ac:dyDescent="0.25">
      <c r="A104" t="s">
        <v>499</v>
      </c>
      <c r="B104" t="s">
        <v>477</v>
      </c>
      <c r="C104" t="s">
        <v>478</v>
      </c>
      <c r="D104" t="s">
        <v>478</v>
      </c>
      <c r="E104" t="s">
        <v>257</v>
      </c>
      <c r="F104" s="117" t="s">
        <v>500</v>
      </c>
      <c r="G104" t="s">
        <v>194</v>
      </c>
      <c r="H104" t="s">
        <v>195</v>
      </c>
      <c r="I104" t="s">
        <v>81</v>
      </c>
      <c r="J104" s="58" t="s">
        <v>476</v>
      </c>
      <c r="K104" s="59">
        <v>4200</v>
      </c>
    </row>
    <row r="105" spans="1:11" x14ac:dyDescent="0.25">
      <c r="A105" t="s">
        <v>499</v>
      </c>
      <c r="B105" t="s">
        <v>477</v>
      </c>
      <c r="C105" t="s">
        <v>478</v>
      </c>
      <c r="D105" t="s">
        <v>478</v>
      </c>
      <c r="E105" t="s">
        <v>257</v>
      </c>
      <c r="F105" s="117" t="s">
        <v>500</v>
      </c>
      <c r="G105" t="s">
        <v>201</v>
      </c>
      <c r="H105" t="s">
        <v>195</v>
      </c>
      <c r="I105" t="s">
        <v>81</v>
      </c>
      <c r="J105" s="58" t="s">
        <v>476</v>
      </c>
      <c r="K105" s="59">
        <v>0</v>
      </c>
    </row>
    <row r="106" spans="1:11" x14ac:dyDescent="0.25">
      <c r="A106" t="s">
        <v>499</v>
      </c>
      <c r="B106" t="s">
        <v>477</v>
      </c>
      <c r="C106" t="s">
        <v>478</v>
      </c>
      <c r="D106" t="s">
        <v>478</v>
      </c>
      <c r="E106" t="s">
        <v>257</v>
      </c>
      <c r="F106" s="117" t="s">
        <v>500</v>
      </c>
      <c r="G106" t="s">
        <v>202</v>
      </c>
      <c r="H106" t="s">
        <v>195</v>
      </c>
      <c r="I106" t="s">
        <v>81</v>
      </c>
      <c r="J106" s="58" t="s">
        <v>476</v>
      </c>
      <c r="K106" s="59">
        <v>0</v>
      </c>
    </row>
    <row r="107" spans="1:11" x14ac:dyDescent="0.25">
      <c r="A107" t="s">
        <v>501</v>
      </c>
      <c r="B107" t="s">
        <v>382</v>
      </c>
      <c r="C107" t="s">
        <v>480</v>
      </c>
      <c r="D107" t="s">
        <v>480</v>
      </c>
      <c r="E107" t="s">
        <v>261</v>
      </c>
      <c r="F107" s="117" t="s">
        <v>502</v>
      </c>
      <c r="G107" t="s">
        <v>194</v>
      </c>
      <c r="H107" t="s">
        <v>195</v>
      </c>
      <c r="I107" t="s">
        <v>81</v>
      </c>
      <c r="J107" s="58" t="s">
        <v>476</v>
      </c>
      <c r="K107" s="59">
        <v>705</v>
      </c>
    </row>
    <row r="108" spans="1:11" x14ac:dyDescent="0.25">
      <c r="A108" t="s">
        <v>501</v>
      </c>
      <c r="B108" t="s">
        <v>382</v>
      </c>
      <c r="C108" t="s">
        <v>480</v>
      </c>
      <c r="D108" t="s">
        <v>480</v>
      </c>
      <c r="E108" t="s">
        <v>261</v>
      </c>
      <c r="F108" s="117" t="s">
        <v>502</v>
      </c>
      <c r="G108" t="s">
        <v>201</v>
      </c>
      <c r="H108" t="s">
        <v>195</v>
      </c>
      <c r="I108" t="s">
        <v>81</v>
      </c>
      <c r="J108" s="58" t="s">
        <v>476</v>
      </c>
      <c r="K108" s="59">
        <v>0</v>
      </c>
    </row>
    <row r="109" spans="1:11" x14ac:dyDescent="0.25">
      <c r="A109" t="s">
        <v>501</v>
      </c>
      <c r="B109" t="s">
        <v>382</v>
      </c>
      <c r="C109" t="s">
        <v>480</v>
      </c>
      <c r="D109" t="s">
        <v>480</v>
      </c>
      <c r="E109" t="s">
        <v>261</v>
      </c>
      <c r="F109" s="117" t="s">
        <v>502</v>
      </c>
      <c r="G109" t="s">
        <v>202</v>
      </c>
      <c r="H109" t="s">
        <v>195</v>
      </c>
      <c r="I109" t="s">
        <v>81</v>
      </c>
      <c r="J109" s="58" t="s">
        <v>476</v>
      </c>
      <c r="K109" s="59">
        <v>0</v>
      </c>
    </row>
    <row r="110" spans="1:11" x14ac:dyDescent="0.25">
      <c r="A110" t="s">
        <v>501</v>
      </c>
      <c r="B110" t="s">
        <v>374</v>
      </c>
      <c r="C110" t="s">
        <v>473</v>
      </c>
      <c r="D110" t="s">
        <v>474</v>
      </c>
      <c r="E110" t="s">
        <v>262</v>
      </c>
      <c r="F110" s="117" t="s">
        <v>502</v>
      </c>
      <c r="G110" t="s">
        <v>194</v>
      </c>
      <c r="H110" t="s">
        <v>195</v>
      </c>
      <c r="I110" t="s">
        <v>81</v>
      </c>
      <c r="J110" s="58" t="s">
        <v>476</v>
      </c>
      <c r="K110" s="59">
        <v>3650</v>
      </c>
    </row>
    <row r="111" spans="1:11" x14ac:dyDescent="0.25">
      <c r="A111" t="s">
        <v>501</v>
      </c>
      <c r="B111" t="s">
        <v>374</v>
      </c>
      <c r="C111" t="s">
        <v>473</v>
      </c>
      <c r="D111" t="s">
        <v>474</v>
      </c>
      <c r="E111" t="s">
        <v>262</v>
      </c>
      <c r="F111" s="117" t="s">
        <v>502</v>
      </c>
      <c r="G111" t="s">
        <v>201</v>
      </c>
      <c r="H111" t="s">
        <v>195</v>
      </c>
      <c r="I111" t="s">
        <v>81</v>
      </c>
      <c r="J111" s="58" t="s">
        <v>476</v>
      </c>
      <c r="K111" s="59">
        <v>0</v>
      </c>
    </row>
    <row r="112" spans="1:11" x14ac:dyDescent="0.25">
      <c r="A112" t="s">
        <v>501</v>
      </c>
      <c r="B112" t="s">
        <v>374</v>
      </c>
      <c r="C112" t="s">
        <v>473</v>
      </c>
      <c r="D112" t="s">
        <v>474</v>
      </c>
      <c r="E112" t="s">
        <v>262</v>
      </c>
      <c r="F112" s="117" t="s">
        <v>502</v>
      </c>
      <c r="G112" t="s">
        <v>202</v>
      </c>
      <c r="H112" t="s">
        <v>195</v>
      </c>
      <c r="I112" t="s">
        <v>81</v>
      </c>
      <c r="J112" s="58" t="s">
        <v>476</v>
      </c>
      <c r="K112" s="59">
        <v>0</v>
      </c>
    </row>
    <row r="113" spans="1:11" x14ac:dyDescent="0.25">
      <c r="A113" t="s">
        <v>501</v>
      </c>
      <c r="B113" t="s">
        <v>477</v>
      </c>
      <c r="C113" t="s">
        <v>478</v>
      </c>
      <c r="D113" t="s">
        <v>478</v>
      </c>
      <c r="E113" t="s">
        <v>263</v>
      </c>
      <c r="F113" s="117" t="s">
        <v>502</v>
      </c>
      <c r="G113" t="s">
        <v>194</v>
      </c>
      <c r="H113" t="s">
        <v>195</v>
      </c>
      <c r="I113" t="s">
        <v>81</v>
      </c>
      <c r="J113" s="58" t="s">
        <v>476</v>
      </c>
      <c r="K113" s="59">
        <v>7300</v>
      </c>
    </row>
    <row r="114" spans="1:11" x14ac:dyDescent="0.25">
      <c r="A114" t="s">
        <v>501</v>
      </c>
      <c r="B114" t="s">
        <v>477</v>
      </c>
      <c r="C114" t="s">
        <v>478</v>
      </c>
      <c r="D114" t="s">
        <v>478</v>
      </c>
      <c r="E114" t="s">
        <v>263</v>
      </c>
      <c r="F114" s="117" t="s">
        <v>502</v>
      </c>
      <c r="G114" t="s">
        <v>201</v>
      </c>
      <c r="H114" t="s">
        <v>195</v>
      </c>
      <c r="I114" t="s">
        <v>81</v>
      </c>
      <c r="J114" s="58" t="s">
        <v>476</v>
      </c>
      <c r="K114" s="59">
        <v>0</v>
      </c>
    </row>
    <row r="115" spans="1:11" x14ac:dyDescent="0.25">
      <c r="A115" t="s">
        <v>501</v>
      </c>
      <c r="B115" t="s">
        <v>477</v>
      </c>
      <c r="C115" t="s">
        <v>478</v>
      </c>
      <c r="D115" t="s">
        <v>478</v>
      </c>
      <c r="E115" t="s">
        <v>263</v>
      </c>
      <c r="F115" s="117" t="s">
        <v>502</v>
      </c>
      <c r="G115" t="s">
        <v>202</v>
      </c>
      <c r="H115" t="s">
        <v>195</v>
      </c>
      <c r="I115" t="s">
        <v>81</v>
      </c>
      <c r="J115" s="58" t="s">
        <v>476</v>
      </c>
      <c r="K115" s="59">
        <v>0</v>
      </c>
    </row>
    <row r="116" spans="1:11" x14ac:dyDescent="0.25">
      <c r="A116" t="s">
        <v>503</v>
      </c>
      <c r="B116" t="s">
        <v>382</v>
      </c>
      <c r="C116" t="s">
        <v>480</v>
      </c>
      <c r="D116" t="s">
        <v>480</v>
      </c>
      <c r="E116" t="s">
        <v>310</v>
      </c>
      <c r="F116" s="117" t="s">
        <v>504</v>
      </c>
      <c r="G116" t="s">
        <v>194</v>
      </c>
      <c r="H116" t="s">
        <v>195</v>
      </c>
      <c r="I116" t="s">
        <v>81</v>
      </c>
      <c r="J116" s="58" t="s">
        <v>476</v>
      </c>
      <c r="K116" s="59">
        <v>985</v>
      </c>
    </row>
    <row r="117" spans="1:11" x14ac:dyDescent="0.25">
      <c r="A117" t="s">
        <v>503</v>
      </c>
      <c r="B117" t="s">
        <v>382</v>
      </c>
      <c r="C117" t="s">
        <v>480</v>
      </c>
      <c r="D117" t="s">
        <v>480</v>
      </c>
      <c r="E117" t="s">
        <v>310</v>
      </c>
      <c r="F117" s="117" t="s">
        <v>504</v>
      </c>
      <c r="G117" t="s">
        <v>201</v>
      </c>
      <c r="H117" t="s">
        <v>195</v>
      </c>
      <c r="I117" t="s">
        <v>81</v>
      </c>
      <c r="J117" s="58" t="s">
        <v>476</v>
      </c>
      <c r="K117" s="59">
        <v>0</v>
      </c>
    </row>
    <row r="118" spans="1:11" x14ac:dyDescent="0.25">
      <c r="A118" t="s">
        <v>503</v>
      </c>
      <c r="B118" t="s">
        <v>382</v>
      </c>
      <c r="C118" t="s">
        <v>480</v>
      </c>
      <c r="D118" t="s">
        <v>480</v>
      </c>
      <c r="E118" t="s">
        <v>310</v>
      </c>
      <c r="F118" s="117" t="s">
        <v>504</v>
      </c>
      <c r="G118" t="s">
        <v>202</v>
      </c>
      <c r="H118" t="s">
        <v>195</v>
      </c>
      <c r="I118" t="s">
        <v>81</v>
      </c>
      <c r="J118" s="58" t="s">
        <v>476</v>
      </c>
      <c r="K118" s="59">
        <v>0</v>
      </c>
    </row>
    <row r="119" spans="1:11" x14ac:dyDescent="0.25">
      <c r="A119" t="s">
        <v>503</v>
      </c>
      <c r="B119" t="s">
        <v>374</v>
      </c>
      <c r="C119" t="s">
        <v>473</v>
      </c>
      <c r="D119" t="s">
        <v>474</v>
      </c>
      <c r="E119" t="s">
        <v>311</v>
      </c>
      <c r="F119" s="117" t="s">
        <v>504</v>
      </c>
      <c r="G119" t="s">
        <v>194</v>
      </c>
      <c r="H119" t="s">
        <v>195</v>
      </c>
      <c r="I119" t="s">
        <v>81</v>
      </c>
      <c r="J119" s="58" t="s">
        <v>476</v>
      </c>
      <c r="K119" s="59">
        <v>1395</v>
      </c>
    </row>
    <row r="120" spans="1:11" x14ac:dyDescent="0.25">
      <c r="A120" t="s">
        <v>503</v>
      </c>
      <c r="B120" t="s">
        <v>374</v>
      </c>
      <c r="C120" t="s">
        <v>473</v>
      </c>
      <c r="D120" t="s">
        <v>474</v>
      </c>
      <c r="E120" t="s">
        <v>311</v>
      </c>
      <c r="F120" s="117" t="s">
        <v>504</v>
      </c>
      <c r="G120" t="s">
        <v>201</v>
      </c>
      <c r="H120" t="s">
        <v>195</v>
      </c>
      <c r="I120" t="s">
        <v>81</v>
      </c>
      <c r="J120" s="58" t="s">
        <v>476</v>
      </c>
      <c r="K120" s="59">
        <v>0</v>
      </c>
    </row>
    <row r="121" spans="1:11" x14ac:dyDescent="0.25">
      <c r="A121" t="s">
        <v>503</v>
      </c>
      <c r="B121" t="s">
        <v>374</v>
      </c>
      <c r="C121" t="s">
        <v>473</v>
      </c>
      <c r="D121" t="s">
        <v>474</v>
      </c>
      <c r="E121" t="s">
        <v>311</v>
      </c>
      <c r="F121" s="117" t="s">
        <v>504</v>
      </c>
      <c r="G121" t="s">
        <v>202</v>
      </c>
      <c r="H121" t="s">
        <v>195</v>
      </c>
      <c r="I121" t="s">
        <v>81</v>
      </c>
      <c r="J121" s="58" t="s">
        <v>476</v>
      </c>
      <c r="K121" s="59">
        <v>0</v>
      </c>
    </row>
    <row r="122" spans="1:11" x14ac:dyDescent="0.25">
      <c r="A122" t="s">
        <v>503</v>
      </c>
      <c r="B122" t="s">
        <v>477</v>
      </c>
      <c r="C122" t="s">
        <v>478</v>
      </c>
      <c r="D122" t="s">
        <v>478</v>
      </c>
      <c r="E122" t="s">
        <v>312</v>
      </c>
      <c r="F122" s="117" t="s">
        <v>504</v>
      </c>
      <c r="G122" t="s">
        <v>194</v>
      </c>
      <c r="H122" t="s">
        <v>195</v>
      </c>
      <c r="I122" t="s">
        <v>81</v>
      </c>
      <c r="J122" s="58" t="s">
        <v>476</v>
      </c>
      <c r="K122" s="59">
        <v>1865</v>
      </c>
    </row>
    <row r="123" spans="1:11" x14ac:dyDescent="0.25">
      <c r="A123" t="s">
        <v>503</v>
      </c>
      <c r="B123" t="s">
        <v>477</v>
      </c>
      <c r="C123" t="s">
        <v>478</v>
      </c>
      <c r="D123" t="s">
        <v>478</v>
      </c>
      <c r="E123" t="s">
        <v>312</v>
      </c>
      <c r="F123" s="117" t="s">
        <v>504</v>
      </c>
      <c r="G123" t="s">
        <v>201</v>
      </c>
      <c r="H123" t="s">
        <v>195</v>
      </c>
      <c r="I123" t="s">
        <v>81</v>
      </c>
      <c r="J123" s="58" t="s">
        <v>476</v>
      </c>
      <c r="K123" s="59">
        <v>0</v>
      </c>
    </row>
    <row r="124" spans="1:11" x14ac:dyDescent="0.25">
      <c r="A124" t="s">
        <v>503</v>
      </c>
      <c r="B124" t="s">
        <v>477</v>
      </c>
      <c r="C124" t="s">
        <v>478</v>
      </c>
      <c r="D124" t="s">
        <v>478</v>
      </c>
      <c r="E124" t="s">
        <v>312</v>
      </c>
      <c r="F124" s="117" t="s">
        <v>504</v>
      </c>
      <c r="G124" t="s">
        <v>202</v>
      </c>
      <c r="H124" t="s">
        <v>195</v>
      </c>
      <c r="I124" t="s">
        <v>81</v>
      </c>
      <c r="J124" s="58" t="s">
        <v>476</v>
      </c>
      <c r="K124" s="59">
        <v>0</v>
      </c>
    </row>
    <row r="125" spans="1:11" x14ac:dyDescent="0.25">
      <c r="A125" t="s">
        <v>505</v>
      </c>
      <c r="B125" t="s">
        <v>382</v>
      </c>
      <c r="C125" t="s">
        <v>480</v>
      </c>
      <c r="D125" t="s">
        <v>480</v>
      </c>
      <c r="F125" s="117" t="s">
        <v>443</v>
      </c>
      <c r="G125" t="s">
        <v>194</v>
      </c>
      <c r="H125" t="s">
        <v>195</v>
      </c>
      <c r="I125" t="s">
        <v>81</v>
      </c>
      <c r="J125" s="58" t="s">
        <v>476</v>
      </c>
      <c r="K125" s="59">
        <v>955</v>
      </c>
    </row>
    <row r="126" spans="1:11" x14ac:dyDescent="0.25">
      <c r="A126" t="s">
        <v>505</v>
      </c>
      <c r="B126" t="s">
        <v>382</v>
      </c>
      <c r="C126" t="s">
        <v>480</v>
      </c>
      <c r="D126" t="s">
        <v>480</v>
      </c>
      <c r="F126" s="117" t="s">
        <v>443</v>
      </c>
      <c r="G126" t="s">
        <v>201</v>
      </c>
      <c r="H126" t="s">
        <v>195</v>
      </c>
      <c r="I126" t="s">
        <v>81</v>
      </c>
      <c r="J126" s="58" t="s">
        <v>476</v>
      </c>
      <c r="K126" s="59">
        <v>0</v>
      </c>
    </row>
    <row r="127" spans="1:11" x14ac:dyDescent="0.25">
      <c r="A127" t="s">
        <v>505</v>
      </c>
      <c r="B127" t="s">
        <v>382</v>
      </c>
      <c r="C127" t="s">
        <v>480</v>
      </c>
      <c r="D127" t="s">
        <v>480</v>
      </c>
      <c r="F127" s="117" t="s">
        <v>443</v>
      </c>
      <c r="G127" t="s">
        <v>202</v>
      </c>
      <c r="H127" t="s">
        <v>195</v>
      </c>
      <c r="I127" t="s">
        <v>81</v>
      </c>
      <c r="J127" s="58" t="s">
        <v>476</v>
      </c>
      <c r="K127" s="59">
        <v>0</v>
      </c>
    </row>
    <row r="128" spans="1:11" x14ac:dyDescent="0.25">
      <c r="A128" t="s">
        <v>505</v>
      </c>
      <c r="B128" t="s">
        <v>374</v>
      </c>
      <c r="C128" t="s">
        <v>473</v>
      </c>
      <c r="D128" t="s">
        <v>474</v>
      </c>
      <c r="F128" s="117" t="s">
        <v>443</v>
      </c>
      <c r="G128" t="s">
        <v>194</v>
      </c>
      <c r="H128" t="s">
        <v>195</v>
      </c>
      <c r="I128" t="s">
        <v>81</v>
      </c>
      <c r="J128" s="58" t="s">
        <v>476</v>
      </c>
      <c r="K128" s="59">
        <v>3850</v>
      </c>
    </row>
    <row r="129" spans="1:11" x14ac:dyDescent="0.25">
      <c r="A129" t="s">
        <v>505</v>
      </c>
      <c r="B129" t="s">
        <v>374</v>
      </c>
      <c r="C129" t="s">
        <v>473</v>
      </c>
      <c r="D129" t="s">
        <v>474</v>
      </c>
      <c r="F129" s="117" t="s">
        <v>443</v>
      </c>
      <c r="G129" t="s">
        <v>201</v>
      </c>
      <c r="H129" t="s">
        <v>195</v>
      </c>
      <c r="I129" t="s">
        <v>81</v>
      </c>
      <c r="J129" s="58" t="s">
        <v>476</v>
      </c>
      <c r="K129" s="59">
        <v>0</v>
      </c>
    </row>
    <row r="130" spans="1:11" x14ac:dyDescent="0.25">
      <c r="A130" t="s">
        <v>505</v>
      </c>
      <c r="B130" t="s">
        <v>374</v>
      </c>
      <c r="C130" t="s">
        <v>473</v>
      </c>
      <c r="D130" t="s">
        <v>474</v>
      </c>
      <c r="F130" s="117" t="s">
        <v>443</v>
      </c>
      <c r="G130" t="s">
        <v>202</v>
      </c>
      <c r="H130" t="s">
        <v>195</v>
      </c>
      <c r="I130" t="s">
        <v>81</v>
      </c>
      <c r="J130" s="58" t="s">
        <v>476</v>
      </c>
      <c r="K130" s="59">
        <v>0</v>
      </c>
    </row>
    <row r="131" spans="1:11" x14ac:dyDescent="0.25">
      <c r="A131" t="s">
        <v>505</v>
      </c>
      <c r="B131" t="s">
        <v>477</v>
      </c>
      <c r="C131" t="s">
        <v>478</v>
      </c>
      <c r="D131" t="s">
        <v>478</v>
      </c>
      <c r="F131" s="117" t="s">
        <v>443</v>
      </c>
      <c r="G131" t="s">
        <v>194</v>
      </c>
      <c r="H131" t="s">
        <v>195</v>
      </c>
      <c r="I131" t="s">
        <v>81</v>
      </c>
      <c r="J131" s="58" t="s">
        <v>476</v>
      </c>
      <c r="K131" s="59">
        <v>3300</v>
      </c>
    </row>
    <row r="132" spans="1:11" x14ac:dyDescent="0.25">
      <c r="A132" t="s">
        <v>505</v>
      </c>
      <c r="B132" t="s">
        <v>477</v>
      </c>
      <c r="C132" t="s">
        <v>478</v>
      </c>
      <c r="D132" t="s">
        <v>478</v>
      </c>
      <c r="F132" s="117" t="s">
        <v>443</v>
      </c>
      <c r="G132" t="s">
        <v>201</v>
      </c>
      <c r="H132" t="s">
        <v>195</v>
      </c>
      <c r="I132" t="s">
        <v>81</v>
      </c>
      <c r="J132" s="58" t="s">
        <v>476</v>
      </c>
      <c r="K132" s="59">
        <v>0</v>
      </c>
    </row>
    <row r="133" spans="1:11" x14ac:dyDescent="0.25">
      <c r="A133" t="s">
        <v>505</v>
      </c>
      <c r="B133" t="s">
        <v>477</v>
      </c>
      <c r="C133" t="s">
        <v>478</v>
      </c>
      <c r="D133" t="s">
        <v>478</v>
      </c>
      <c r="F133" s="117" t="s">
        <v>443</v>
      </c>
      <c r="G133" t="s">
        <v>202</v>
      </c>
      <c r="H133" t="s">
        <v>195</v>
      </c>
      <c r="I133" t="s">
        <v>81</v>
      </c>
      <c r="J133" s="58" t="s">
        <v>476</v>
      </c>
      <c r="K133" s="59">
        <v>0</v>
      </c>
    </row>
    <row r="134" spans="1:11" x14ac:dyDescent="0.25">
      <c r="A134" t="s">
        <v>506</v>
      </c>
      <c r="B134" t="s">
        <v>382</v>
      </c>
      <c r="C134" t="s">
        <v>480</v>
      </c>
      <c r="D134" t="s">
        <v>480</v>
      </c>
      <c r="F134" s="117" t="s">
        <v>507</v>
      </c>
      <c r="G134" t="s">
        <v>194</v>
      </c>
      <c r="H134" t="s">
        <v>195</v>
      </c>
      <c r="I134" t="s">
        <v>81</v>
      </c>
      <c r="J134" s="58" t="s">
        <v>476</v>
      </c>
      <c r="K134" s="59">
        <v>1250</v>
      </c>
    </row>
    <row r="135" spans="1:11" x14ac:dyDescent="0.25">
      <c r="A135" t="s">
        <v>506</v>
      </c>
      <c r="B135" t="s">
        <v>382</v>
      </c>
      <c r="C135" t="s">
        <v>480</v>
      </c>
      <c r="D135" t="s">
        <v>480</v>
      </c>
      <c r="F135" s="117" t="s">
        <v>507</v>
      </c>
      <c r="G135" t="s">
        <v>201</v>
      </c>
      <c r="H135" t="s">
        <v>195</v>
      </c>
      <c r="I135" t="s">
        <v>81</v>
      </c>
      <c r="J135" s="58" t="s">
        <v>476</v>
      </c>
      <c r="K135" s="59">
        <v>0</v>
      </c>
    </row>
    <row r="136" spans="1:11" x14ac:dyDescent="0.25">
      <c r="A136" t="s">
        <v>506</v>
      </c>
      <c r="B136" t="s">
        <v>382</v>
      </c>
      <c r="C136" t="s">
        <v>480</v>
      </c>
      <c r="D136" t="s">
        <v>480</v>
      </c>
      <c r="F136" s="117" t="s">
        <v>507</v>
      </c>
      <c r="G136" t="s">
        <v>202</v>
      </c>
      <c r="H136" t="s">
        <v>195</v>
      </c>
      <c r="I136" t="s">
        <v>81</v>
      </c>
      <c r="J136" s="58" t="s">
        <v>476</v>
      </c>
      <c r="K136" s="59">
        <v>0</v>
      </c>
    </row>
    <row r="137" spans="1:11" x14ac:dyDescent="0.25">
      <c r="A137" t="s">
        <v>506</v>
      </c>
      <c r="B137" t="s">
        <v>374</v>
      </c>
      <c r="C137" t="s">
        <v>473</v>
      </c>
      <c r="D137" t="s">
        <v>474</v>
      </c>
      <c r="F137" s="117" t="s">
        <v>507</v>
      </c>
      <c r="G137" t="s">
        <v>194</v>
      </c>
      <c r="H137" t="s">
        <v>195</v>
      </c>
      <c r="I137" t="s">
        <v>81</v>
      </c>
      <c r="J137" s="58" t="s">
        <v>476</v>
      </c>
      <c r="K137" s="59">
        <v>3800</v>
      </c>
    </row>
    <row r="138" spans="1:11" x14ac:dyDescent="0.25">
      <c r="A138" t="s">
        <v>506</v>
      </c>
      <c r="B138" t="s">
        <v>374</v>
      </c>
      <c r="C138" t="s">
        <v>473</v>
      </c>
      <c r="D138" t="s">
        <v>474</v>
      </c>
      <c r="F138" s="117" t="s">
        <v>507</v>
      </c>
      <c r="G138" t="s">
        <v>201</v>
      </c>
      <c r="H138" t="s">
        <v>195</v>
      </c>
      <c r="I138" t="s">
        <v>81</v>
      </c>
      <c r="J138" s="58" t="s">
        <v>476</v>
      </c>
      <c r="K138" s="59">
        <v>0</v>
      </c>
    </row>
    <row r="139" spans="1:11" x14ac:dyDescent="0.25">
      <c r="A139" t="s">
        <v>506</v>
      </c>
      <c r="B139" t="s">
        <v>374</v>
      </c>
      <c r="C139" t="s">
        <v>473</v>
      </c>
      <c r="D139" t="s">
        <v>474</v>
      </c>
      <c r="F139" s="117" t="s">
        <v>507</v>
      </c>
      <c r="G139" t="s">
        <v>202</v>
      </c>
      <c r="H139" t="s">
        <v>195</v>
      </c>
      <c r="I139" t="s">
        <v>81</v>
      </c>
      <c r="J139" s="58" t="s">
        <v>476</v>
      </c>
      <c r="K139" s="59">
        <v>0.5</v>
      </c>
    </row>
    <row r="140" spans="1:11" x14ac:dyDescent="0.25">
      <c r="A140" t="s">
        <v>506</v>
      </c>
      <c r="B140" t="s">
        <v>477</v>
      </c>
      <c r="C140" t="s">
        <v>478</v>
      </c>
      <c r="D140" t="s">
        <v>478</v>
      </c>
      <c r="F140" s="117" t="s">
        <v>507</v>
      </c>
      <c r="G140" t="s">
        <v>194</v>
      </c>
      <c r="H140" t="s">
        <v>195</v>
      </c>
      <c r="I140" t="s">
        <v>81</v>
      </c>
      <c r="J140" s="58" t="s">
        <v>476</v>
      </c>
      <c r="K140" s="59">
        <v>805</v>
      </c>
    </row>
    <row r="141" spans="1:11" x14ac:dyDescent="0.25">
      <c r="A141" t="s">
        <v>506</v>
      </c>
      <c r="B141" t="s">
        <v>477</v>
      </c>
      <c r="C141" t="s">
        <v>478</v>
      </c>
      <c r="D141" t="s">
        <v>478</v>
      </c>
      <c r="F141" s="117" t="s">
        <v>507</v>
      </c>
      <c r="G141" t="s">
        <v>201</v>
      </c>
      <c r="H141" t="s">
        <v>195</v>
      </c>
      <c r="I141" t="s">
        <v>81</v>
      </c>
      <c r="J141" s="58" t="s">
        <v>476</v>
      </c>
      <c r="K141" s="59">
        <v>0</v>
      </c>
    </row>
    <row r="142" spans="1:11" x14ac:dyDescent="0.25">
      <c r="A142" t="s">
        <v>506</v>
      </c>
      <c r="B142" t="s">
        <v>477</v>
      </c>
      <c r="C142" t="s">
        <v>478</v>
      </c>
      <c r="D142" t="s">
        <v>478</v>
      </c>
      <c r="F142" s="117" t="s">
        <v>507</v>
      </c>
      <c r="G142" t="s">
        <v>202</v>
      </c>
      <c r="H142" t="s">
        <v>195</v>
      </c>
      <c r="I142" t="s">
        <v>81</v>
      </c>
      <c r="J142" s="58" t="s">
        <v>476</v>
      </c>
      <c r="K142" s="59">
        <v>0</v>
      </c>
    </row>
    <row r="143" spans="1:11" x14ac:dyDescent="0.25">
      <c r="A143" t="s">
        <v>472</v>
      </c>
      <c r="B143" t="s">
        <v>374</v>
      </c>
      <c r="C143" t="s">
        <v>473</v>
      </c>
      <c r="D143" t="s">
        <v>474</v>
      </c>
      <c r="E143" t="s">
        <v>133</v>
      </c>
      <c r="F143" s="117" t="s">
        <v>475</v>
      </c>
      <c r="G143" t="s">
        <v>194</v>
      </c>
      <c r="H143" t="s">
        <v>195</v>
      </c>
      <c r="I143" t="s">
        <v>81</v>
      </c>
      <c r="J143" s="120" t="s">
        <v>508</v>
      </c>
      <c r="K143" s="120">
        <v>5250</v>
      </c>
    </row>
    <row r="144" spans="1:11" x14ac:dyDescent="0.25">
      <c r="A144" t="s">
        <v>472</v>
      </c>
      <c r="B144" t="s">
        <v>374</v>
      </c>
      <c r="C144" t="s">
        <v>473</v>
      </c>
      <c r="D144" t="s">
        <v>474</v>
      </c>
      <c r="E144" t="s">
        <v>133</v>
      </c>
      <c r="F144" s="117" t="s">
        <v>475</v>
      </c>
      <c r="G144" t="s">
        <v>201</v>
      </c>
      <c r="H144" t="s">
        <v>195</v>
      </c>
      <c r="I144" t="s">
        <v>81</v>
      </c>
      <c r="J144" s="120" t="s">
        <v>508</v>
      </c>
      <c r="K144" s="120">
        <v>0</v>
      </c>
    </row>
    <row r="145" spans="1:11" x14ac:dyDescent="0.25">
      <c r="A145" t="s">
        <v>472</v>
      </c>
      <c r="B145" t="s">
        <v>374</v>
      </c>
      <c r="C145" t="s">
        <v>473</v>
      </c>
      <c r="D145" t="s">
        <v>474</v>
      </c>
      <c r="E145" t="s">
        <v>133</v>
      </c>
      <c r="F145" s="117" t="s">
        <v>475</v>
      </c>
      <c r="G145" t="s">
        <v>202</v>
      </c>
      <c r="H145" t="s">
        <v>195</v>
      </c>
      <c r="I145" t="s">
        <v>81</v>
      </c>
      <c r="J145" s="120" t="s">
        <v>508</v>
      </c>
      <c r="K145" s="120">
        <v>0</v>
      </c>
    </row>
    <row r="146" spans="1:11" x14ac:dyDescent="0.25">
      <c r="A146" t="s">
        <v>472</v>
      </c>
      <c r="B146" t="s">
        <v>477</v>
      </c>
      <c r="C146" t="s">
        <v>478</v>
      </c>
      <c r="D146" t="s">
        <v>478</v>
      </c>
      <c r="E146" t="s">
        <v>134</v>
      </c>
      <c r="F146" s="117" t="s">
        <v>475</v>
      </c>
      <c r="G146" t="s">
        <v>194</v>
      </c>
      <c r="H146" t="s">
        <v>195</v>
      </c>
      <c r="I146" t="s">
        <v>81</v>
      </c>
      <c r="J146" s="120" t="s">
        <v>508</v>
      </c>
      <c r="K146" s="120">
        <v>9450</v>
      </c>
    </row>
    <row r="147" spans="1:11" x14ac:dyDescent="0.25">
      <c r="A147" t="s">
        <v>472</v>
      </c>
      <c r="B147" t="s">
        <v>477</v>
      </c>
      <c r="C147" t="s">
        <v>478</v>
      </c>
      <c r="D147" t="s">
        <v>478</v>
      </c>
      <c r="E147" t="s">
        <v>134</v>
      </c>
      <c r="F147" s="117" t="s">
        <v>475</v>
      </c>
      <c r="G147" t="s">
        <v>201</v>
      </c>
      <c r="H147" t="s">
        <v>195</v>
      </c>
      <c r="I147" t="s">
        <v>81</v>
      </c>
      <c r="J147" s="120" t="s">
        <v>508</v>
      </c>
      <c r="K147" s="120">
        <v>1</v>
      </c>
    </row>
    <row r="148" spans="1:11" x14ac:dyDescent="0.25">
      <c r="A148" t="s">
        <v>472</v>
      </c>
      <c r="B148" t="s">
        <v>477</v>
      </c>
      <c r="C148" t="s">
        <v>478</v>
      </c>
      <c r="D148" t="s">
        <v>478</v>
      </c>
      <c r="E148" t="s">
        <v>134</v>
      </c>
      <c r="F148" s="117" t="s">
        <v>475</v>
      </c>
      <c r="G148" t="s">
        <v>202</v>
      </c>
      <c r="H148" t="s">
        <v>195</v>
      </c>
      <c r="I148" t="s">
        <v>81</v>
      </c>
      <c r="J148" s="120" t="s">
        <v>508</v>
      </c>
      <c r="K148" s="120">
        <v>10</v>
      </c>
    </row>
    <row r="149" spans="1:11" x14ac:dyDescent="0.25">
      <c r="A149" t="s">
        <v>479</v>
      </c>
      <c r="B149" t="s">
        <v>382</v>
      </c>
      <c r="C149" t="s">
        <v>480</v>
      </c>
      <c r="D149" t="s">
        <v>480</v>
      </c>
      <c r="E149" t="s">
        <v>135</v>
      </c>
      <c r="F149" s="117" t="s">
        <v>481</v>
      </c>
      <c r="G149" t="s">
        <v>194</v>
      </c>
      <c r="H149" t="s">
        <v>195</v>
      </c>
      <c r="I149" t="s">
        <v>81</v>
      </c>
      <c r="J149" s="120" t="s">
        <v>508</v>
      </c>
      <c r="K149" s="120">
        <v>5250</v>
      </c>
    </row>
    <row r="150" spans="1:11" x14ac:dyDescent="0.25">
      <c r="A150" t="s">
        <v>479</v>
      </c>
      <c r="B150" t="s">
        <v>382</v>
      </c>
      <c r="C150" t="s">
        <v>480</v>
      </c>
      <c r="D150" t="s">
        <v>480</v>
      </c>
      <c r="E150" t="s">
        <v>135</v>
      </c>
      <c r="F150" s="117" t="s">
        <v>481</v>
      </c>
      <c r="G150" t="s">
        <v>201</v>
      </c>
      <c r="H150" t="s">
        <v>195</v>
      </c>
      <c r="I150" t="s">
        <v>81</v>
      </c>
      <c r="J150" s="120" t="s">
        <v>508</v>
      </c>
      <c r="K150" s="120">
        <v>0</v>
      </c>
    </row>
    <row r="151" spans="1:11" x14ac:dyDescent="0.25">
      <c r="A151" t="s">
        <v>479</v>
      </c>
      <c r="B151" t="s">
        <v>382</v>
      </c>
      <c r="C151" t="s">
        <v>480</v>
      </c>
      <c r="D151" t="s">
        <v>480</v>
      </c>
      <c r="E151" t="s">
        <v>135</v>
      </c>
      <c r="F151" s="117" t="s">
        <v>481</v>
      </c>
      <c r="G151" t="s">
        <v>202</v>
      </c>
      <c r="H151" t="s">
        <v>195</v>
      </c>
      <c r="I151" t="s">
        <v>81</v>
      </c>
      <c r="J151" s="120" t="s">
        <v>508</v>
      </c>
      <c r="K151" s="120">
        <v>0</v>
      </c>
    </row>
    <row r="152" spans="1:11" x14ac:dyDescent="0.25">
      <c r="A152" t="s">
        <v>479</v>
      </c>
      <c r="B152" t="s">
        <v>374</v>
      </c>
      <c r="C152" t="s">
        <v>473</v>
      </c>
      <c r="D152" t="s">
        <v>474</v>
      </c>
      <c r="E152" t="s">
        <v>136</v>
      </c>
      <c r="F152" s="117" t="s">
        <v>481</v>
      </c>
      <c r="G152" t="s">
        <v>194</v>
      </c>
      <c r="H152" t="s">
        <v>195</v>
      </c>
      <c r="I152" t="s">
        <v>81</v>
      </c>
      <c r="J152" s="120" t="s">
        <v>508</v>
      </c>
      <c r="K152" s="120">
        <v>1600</v>
      </c>
    </row>
    <row r="153" spans="1:11" x14ac:dyDescent="0.25">
      <c r="A153" t="s">
        <v>479</v>
      </c>
      <c r="B153" t="s">
        <v>374</v>
      </c>
      <c r="C153" t="s">
        <v>473</v>
      </c>
      <c r="D153" t="s">
        <v>474</v>
      </c>
      <c r="E153" t="s">
        <v>136</v>
      </c>
      <c r="F153" s="117" t="s">
        <v>481</v>
      </c>
      <c r="G153" t="s">
        <v>201</v>
      </c>
      <c r="H153" t="s">
        <v>195</v>
      </c>
      <c r="I153" t="s">
        <v>81</v>
      </c>
      <c r="J153" s="120" t="s">
        <v>508</v>
      </c>
      <c r="K153" s="120">
        <v>0</v>
      </c>
    </row>
    <row r="154" spans="1:11" x14ac:dyDescent="0.25">
      <c r="A154" t="s">
        <v>479</v>
      </c>
      <c r="B154" t="s">
        <v>374</v>
      </c>
      <c r="C154" t="s">
        <v>473</v>
      </c>
      <c r="D154" t="s">
        <v>474</v>
      </c>
      <c r="E154" t="s">
        <v>136</v>
      </c>
      <c r="F154" s="117" t="s">
        <v>481</v>
      </c>
      <c r="G154" t="s">
        <v>202</v>
      </c>
      <c r="H154" t="s">
        <v>195</v>
      </c>
      <c r="I154" t="s">
        <v>81</v>
      </c>
      <c r="J154" s="120" t="s">
        <v>508</v>
      </c>
      <c r="K154" s="120">
        <v>0</v>
      </c>
    </row>
    <row r="155" spans="1:11" x14ac:dyDescent="0.25">
      <c r="A155" t="s">
        <v>479</v>
      </c>
      <c r="B155" t="s">
        <v>477</v>
      </c>
      <c r="C155" t="s">
        <v>478</v>
      </c>
      <c r="D155" t="s">
        <v>478</v>
      </c>
      <c r="E155" t="s">
        <v>137</v>
      </c>
      <c r="F155" s="117" t="s">
        <v>481</v>
      </c>
      <c r="G155" t="s">
        <v>194</v>
      </c>
      <c r="H155" t="s">
        <v>195</v>
      </c>
      <c r="I155" t="s">
        <v>81</v>
      </c>
      <c r="J155" s="120" t="s">
        <v>508</v>
      </c>
      <c r="K155" s="120">
        <v>5800</v>
      </c>
    </row>
    <row r="156" spans="1:11" x14ac:dyDescent="0.25">
      <c r="A156" t="s">
        <v>479</v>
      </c>
      <c r="B156" t="s">
        <v>477</v>
      </c>
      <c r="C156" t="s">
        <v>478</v>
      </c>
      <c r="D156" t="s">
        <v>478</v>
      </c>
      <c r="E156" t="s">
        <v>137</v>
      </c>
      <c r="F156" s="117" t="s">
        <v>481</v>
      </c>
      <c r="G156" t="s">
        <v>201</v>
      </c>
      <c r="H156" t="s">
        <v>195</v>
      </c>
      <c r="I156" t="s">
        <v>81</v>
      </c>
      <c r="J156" s="120" t="s">
        <v>508</v>
      </c>
      <c r="K156" s="120">
        <v>0</v>
      </c>
    </row>
    <row r="157" spans="1:11" x14ac:dyDescent="0.25">
      <c r="A157" t="s">
        <v>479</v>
      </c>
      <c r="B157" t="s">
        <v>477</v>
      </c>
      <c r="C157" t="s">
        <v>478</v>
      </c>
      <c r="D157" t="s">
        <v>478</v>
      </c>
      <c r="E157" t="s">
        <v>137</v>
      </c>
      <c r="F157" s="117" t="s">
        <v>481</v>
      </c>
      <c r="G157" t="s">
        <v>202</v>
      </c>
      <c r="H157" t="s">
        <v>195</v>
      </c>
      <c r="I157" t="s">
        <v>81</v>
      </c>
      <c r="J157" s="120" t="s">
        <v>508</v>
      </c>
      <c r="K157" s="120">
        <v>0</v>
      </c>
    </row>
    <row r="158" spans="1:11" x14ac:dyDescent="0.25">
      <c r="A158" t="s">
        <v>482</v>
      </c>
      <c r="B158" t="s">
        <v>382</v>
      </c>
      <c r="C158" t="s">
        <v>480</v>
      </c>
      <c r="D158" t="s">
        <v>480</v>
      </c>
      <c r="E158" t="s">
        <v>138</v>
      </c>
      <c r="F158" s="117" t="s">
        <v>278</v>
      </c>
      <c r="G158" t="s">
        <v>194</v>
      </c>
      <c r="H158" t="s">
        <v>195</v>
      </c>
      <c r="I158" t="s">
        <v>81</v>
      </c>
      <c r="J158" s="120" t="s">
        <v>508</v>
      </c>
      <c r="K158" s="120">
        <v>3000</v>
      </c>
    </row>
    <row r="159" spans="1:11" x14ac:dyDescent="0.25">
      <c r="A159" t="s">
        <v>482</v>
      </c>
      <c r="B159" t="s">
        <v>382</v>
      </c>
      <c r="C159" t="s">
        <v>480</v>
      </c>
      <c r="D159" t="s">
        <v>480</v>
      </c>
      <c r="E159" t="s">
        <v>138</v>
      </c>
      <c r="F159" s="117" t="s">
        <v>278</v>
      </c>
      <c r="G159" t="s">
        <v>201</v>
      </c>
      <c r="H159" t="s">
        <v>195</v>
      </c>
      <c r="I159" t="s">
        <v>81</v>
      </c>
      <c r="J159" s="120" t="s">
        <v>508</v>
      </c>
      <c r="K159" s="120">
        <v>0</v>
      </c>
    </row>
    <row r="160" spans="1:11" x14ac:dyDescent="0.25">
      <c r="A160" t="s">
        <v>482</v>
      </c>
      <c r="B160" t="s">
        <v>382</v>
      </c>
      <c r="C160" t="s">
        <v>480</v>
      </c>
      <c r="D160" t="s">
        <v>480</v>
      </c>
      <c r="E160" t="s">
        <v>138</v>
      </c>
      <c r="F160" s="117" t="s">
        <v>278</v>
      </c>
      <c r="G160" t="s">
        <v>202</v>
      </c>
      <c r="H160" t="s">
        <v>195</v>
      </c>
      <c r="I160" t="s">
        <v>81</v>
      </c>
      <c r="J160" s="120" t="s">
        <v>508</v>
      </c>
      <c r="K160" s="120">
        <v>0</v>
      </c>
    </row>
    <row r="161" spans="1:11" x14ac:dyDescent="0.25">
      <c r="A161" t="s">
        <v>482</v>
      </c>
      <c r="B161" t="s">
        <v>374</v>
      </c>
      <c r="C161" t="s">
        <v>473</v>
      </c>
      <c r="D161" t="s">
        <v>474</v>
      </c>
      <c r="E161" t="s">
        <v>139</v>
      </c>
      <c r="F161" s="117" t="s">
        <v>278</v>
      </c>
      <c r="G161" t="s">
        <v>194</v>
      </c>
      <c r="H161" t="s">
        <v>195</v>
      </c>
      <c r="I161" t="s">
        <v>81</v>
      </c>
      <c r="J161" s="120" t="s">
        <v>508</v>
      </c>
      <c r="K161" s="120">
        <v>300</v>
      </c>
    </row>
    <row r="162" spans="1:11" x14ac:dyDescent="0.25">
      <c r="A162" t="s">
        <v>482</v>
      </c>
      <c r="B162" t="s">
        <v>374</v>
      </c>
      <c r="C162" t="s">
        <v>473</v>
      </c>
      <c r="D162" t="s">
        <v>474</v>
      </c>
      <c r="E162" t="s">
        <v>139</v>
      </c>
      <c r="F162" s="117" t="s">
        <v>278</v>
      </c>
      <c r="G162" t="s">
        <v>201</v>
      </c>
      <c r="H162" t="s">
        <v>195</v>
      </c>
      <c r="I162" t="s">
        <v>81</v>
      </c>
      <c r="J162" s="120" t="s">
        <v>508</v>
      </c>
      <c r="K162" s="120">
        <v>0</v>
      </c>
    </row>
    <row r="163" spans="1:11" x14ac:dyDescent="0.25">
      <c r="A163" t="s">
        <v>482</v>
      </c>
      <c r="B163" t="s">
        <v>374</v>
      </c>
      <c r="C163" t="s">
        <v>473</v>
      </c>
      <c r="D163" t="s">
        <v>474</v>
      </c>
      <c r="E163" t="s">
        <v>139</v>
      </c>
      <c r="F163" s="117" t="s">
        <v>278</v>
      </c>
      <c r="G163" t="s">
        <v>202</v>
      </c>
      <c r="H163" t="s">
        <v>195</v>
      </c>
      <c r="I163" t="s">
        <v>81</v>
      </c>
      <c r="J163" s="120" t="s">
        <v>508</v>
      </c>
      <c r="K163" s="120">
        <v>10</v>
      </c>
    </row>
    <row r="164" spans="1:11" x14ac:dyDescent="0.25">
      <c r="A164" t="s">
        <v>482</v>
      </c>
      <c r="B164" t="s">
        <v>477</v>
      </c>
      <c r="C164" t="s">
        <v>478</v>
      </c>
      <c r="D164" t="s">
        <v>478</v>
      </c>
      <c r="E164" t="s">
        <v>140</v>
      </c>
      <c r="F164" s="117" t="s">
        <v>278</v>
      </c>
      <c r="G164" t="s">
        <v>194</v>
      </c>
      <c r="H164" t="s">
        <v>195</v>
      </c>
      <c r="I164" t="s">
        <v>81</v>
      </c>
      <c r="J164" s="120" t="s">
        <v>508</v>
      </c>
      <c r="K164" s="120">
        <v>11700</v>
      </c>
    </row>
    <row r="165" spans="1:11" x14ac:dyDescent="0.25">
      <c r="A165" t="s">
        <v>482</v>
      </c>
      <c r="B165" t="s">
        <v>477</v>
      </c>
      <c r="C165" t="s">
        <v>478</v>
      </c>
      <c r="D165" t="s">
        <v>478</v>
      </c>
      <c r="E165" t="s">
        <v>140</v>
      </c>
      <c r="F165" s="117" t="s">
        <v>278</v>
      </c>
      <c r="G165" t="s">
        <v>201</v>
      </c>
      <c r="H165" t="s">
        <v>195</v>
      </c>
      <c r="I165" t="s">
        <v>81</v>
      </c>
      <c r="J165" s="120" t="s">
        <v>508</v>
      </c>
      <c r="K165" s="120">
        <v>0</v>
      </c>
    </row>
    <row r="166" spans="1:11" x14ac:dyDescent="0.25">
      <c r="A166" t="s">
        <v>482</v>
      </c>
      <c r="B166" t="s">
        <v>477</v>
      </c>
      <c r="C166" t="s">
        <v>478</v>
      </c>
      <c r="D166" t="s">
        <v>478</v>
      </c>
      <c r="E166" t="s">
        <v>140</v>
      </c>
      <c r="F166" s="117" t="s">
        <v>278</v>
      </c>
      <c r="G166" t="s">
        <v>202</v>
      </c>
      <c r="H166" t="s">
        <v>195</v>
      </c>
      <c r="I166" t="s">
        <v>81</v>
      </c>
      <c r="J166" s="120" t="s">
        <v>508</v>
      </c>
      <c r="K166" s="120">
        <v>0</v>
      </c>
    </row>
    <row r="167" spans="1:11" x14ac:dyDescent="0.25">
      <c r="A167" t="s">
        <v>483</v>
      </c>
      <c r="B167" t="s">
        <v>382</v>
      </c>
      <c r="C167" t="s">
        <v>480</v>
      </c>
      <c r="D167" t="s">
        <v>480</v>
      </c>
      <c r="E167" t="s">
        <v>141</v>
      </c>
      <c r="F167" s="117" t="s">
        <v>484</v>
      </c>
      <c r="G167" t="s">
        <v>194</v>
      </c>
      <c r="H167" t="s">
        <v>195</v>
      </c>
      <c r="I167" t="s">
        <v>81</v>
      </c>
      <c r="J167" s="120" t="s">
        <v>508</v>
      </c>
      <c r="K167" s="120">
        <v>130</v>
      </c>
    </row>
    <row r="168" spans="1:11" x14ac:dyDescent="0.25">
      <c r="A168" t="s">
        <v>483</v>
      </c>
      <c r="B168" t="s">
        <v>382</v>
      </c>
      <c r="C168" t="s">
        <v>480</v>
      </c>
      <c r="D168" t="s">
        <v>480</v>
      </c>
      <c r="E168" t="s">
        <v>141</v>
      </c>
      <c r="F168" s="117" t="s">
        <v>484</v>
      </c>
      <c r="G168" t="s">
        <v>201</v>
      </c>
      <c r="H168" t="s">
        <v>195</v>
      </c>
      <c r="I168" t="s">
        <v>81</v>
      </c>
      <c r="J168" s="120" t="s">
        <v>508</v>
      </c>
      <c r="K168" s="120">
        <v>0</v>
      </c>
    </row>
    <row r="169" spans="1:11" x14ac:dyDescent="0.25">
      <c r="A169" t="s">
        <v>483</v>
      </c>
      <c r="B169" t="s">
        <v>382</v>
      </c>
      <c r="C169" t="s">
        <v>480</v>
      </c>
      <c r="D169" t="s">
        <v>480</v>
      </c>
      <c r="E169" t="s">
        <v>141</v>
      </c>
      <c r="F169" s="117" t="s">
        <v>484</v>
      </c>
      <c r="G169" t="s">
        <v>202</v>
      </c>
      <c r="H169" t="s">
        <v>195</v>
      </c>
      <c r="I169" t="s">
        <v>81</v>
      </c>
      <c r="J169" s="120" t="s">
        <v>508</v>
      </c>
      <c r="K169" s="120">
        <v>0</v>
      </c>
    </row>
    <row r="170" spans="1:11" x14ac:dyDescent="0.25">
      <c r="A170" t="s">
        <v>483</v>
      </c>
      <c r="B170" t="s">
        <v>374</v>
      </c>
      <c r="C170" t="s">
        <v>473</v>
      </c>
      <c r="D170" t="s">
        <v>474</v>
      </c>
      <c r="E170" t="s">
        <v>142</v>
      </c>
      <c r="F170" s="117" t="s">
        <v>484</v>
      </c>
      <c r="G170" t="s">
        <v>194</v>
      </c>
      <c r="H170" t="s">
        <v>195</v>
      </c>
      <c r="I170" t="s">
        <v>81</v>
      </c>
      <c r="J170" s="120" t="s">
        <v>508</v>
      </c>
      <c r="K170" s="120">
        <v>52</v>
      </c>
    </row>
    <row r="171" spans="1:11" x14ac:dyDescent="0.25">
      <c r="A171" t="s">
        <v>483</v>
      </c>
      <c r="B171" t="s">
        <v>374</v>
      </c>
      <c r="C171" t="s">
        <v>473</v>
      </c>
      <c r="D171" t="s">
        <v>474</v>
      </c>
      <c r="E171" t="s">
        <v>142</v>
      </c>
      <c r="F171" s="117" t="s">
        <v>484</v>
      </c>
      <c r="G171" t="s">
        <v>201</v>
      </c>
      <c r="H171" t="s">
        <v>195</v>
      </c>
      <c r="I171" t="s">
        <v>81</v>
      </c>
      <c r="J171" s="120" t="s">
        <v>508</v>
      </c>
      <c r="K171" s="120">
        <v>0</v>
      </c>
    </row>
    <row r="172" spans="1:11" x14ac:dyDescent="0.25">
      <c r="A172" t="s">
        <v>483</v>
      </c>
      <c r="B172" t="s">
        <v>374</v>
      </c>
      <c r="C172" t="s">
        <v>473</v>
      </c>
      <c r="D172" t="s">
        <v>474</v>
      </c>
      <c r="E172" t="s">
        <v>142</v>
      </c>
      <c r="F172" s="117" t="s">
        <v>484</v>
      </c>
      <c r="G172" t="s">
        <v>202</v>
      </c>
      <c r="H172" t="s">
        <v>195</v>
      </c>
      <c r="I172" t="s">
        <v>81</v>
      </c>
      <c r="J172" s="120" t="s">
        <v>508</v>
      </c>
      <c r="K172" s="120">
        <v>0</v>
      </c>
    </row>
    <row r="173" spans="1:11" x14ac:dyDescent="0.25">
      <c r="A173" t="s">
        <v>483</v>
      </c>
      <c r="B173" t="s">
        <v>477</v>
      </c>
      <c r="C173" t="s">
        <v>478</v>
      </c>
      <c r="D173" t="s">
        <v>478</v>
      </c>
      <c r="E173" t="s">
        <v>143</v>
      </c>
      <c r="F173" s="117" t="s">
        <v>484</v>
      </c>
      <c r="G173" t="s">
        <v>194</v>
      </c>
      <c r="H173" t="s">
        <v>195</v>
      </c>
      <c r="I173" t="s">
        <v>81</v>
      </c>
      <c r="J173" s="120" t="s">
        <v>508</v>
      </c>
      <c r="K173" s="120">
        <v>2300</v>
      </c>
    </row>
    <row r="174" spans="1:11" x14ac:dyDescent="0.25">
      <c r="A174" t="s">
        <v>483</v>
      </c>
      <c r="B174" t="s">
        <v>477</v>
      </c>
      <c r="C174" t="s">
        <v>478</v>
      </c>
      <c r="D174" t="s">
        <v>478</v>
      </c>
      <c r="E174" t="s">
        <v>143</v>
      </c>
      <c r="F174" s="117" t="s">
        <v>484</v>
      </c>
      <c r="G174" t="s">
        <v>201</v>
      </c>
      <c r="H174" t="s">
        <v>195</v>
      </c>
      <c r="I174" t="s">
        <v>81</v>
      </c>
      <c r="J174" s="120" t="s">
        <v>508</v>
      </c>
      <c r="K174" s="120">
        <v>0</v>
      </c>
    </row>
    <row r="175" spans="1:11" x14ac:dyDescent="0.25">
      <c r="A175" t="s">
        <v>483</v>
      </c>
      <c r="B175" t="s">
        <v>477</v>
      </c>
      <c r="C175" t="s">
        <v>478</v>
      </c>
      <c r="D175" t="s">
        <v>478</v>
      </c>
      <c r="E175" t="s">
        <v>143</v>
      </c>
      <c r="F175" s="117" t="s">
        <v>484</v>
      </c>
      <c r="G175" t="s">
        <v>202</v>
      </c>
      <c r="H175" t="s">
        <v>195</v>
      </c>
      <c r="I175" t="s">
        <v>81</v>
      </c>
      <c r="J175" s="120" t="s">
        <v>508</v>
      </c>
      <c r="K175" s="120">
        <v>0</v>
      </c>
    </row>
    <row r="176" spans="1:11" x14ac:dyDescent="0.25">
      <c r="A176" t="s">
        <v>485</v>
      </c>
      <c r="B176" t="s">
        <v>382</v>
      </c>
      <c r="C176" t="s">
        <v>480</v>
      </c>
      <c r="D176" t="s">
        <v>480</v>
      </c>
      <c r="E176" t="s">
        <v>159</v>
      </c>
      <c r="F176" s="117" t="s">
        <v>486</v>
      </c>
      <c r="G176" t="s">
        <v>194</v>
      </c>
      <c r="H176" t="s">
        <v>195</v>
      </c>
      <c r="I176" t="s">
        <v>81</v>
      </c>
      <c r="J176" s="120" t="s">
        <v>508</v>
      </c>
      <c r="K176" s="120">
        <v>75</v>
      </c>
    </row>
    <row r="177" spans="1:11" x14ac:dyDescent="0.25">
      <c r="A177" t="s">
        <v>485</v>
      </c>
      <c r="B177" t="s">
        <v>382</v>
      </c>
      <c r="C177" t="s">
        <v>480</v>
      </c>
      <c r="D177" t="s">
        <v>480</v>
      </c>
      <c r="E177" t="s">
        <v>159</v>
      </c>
      <c r="F177" s="117" t="s">
        <v>486</v>
      </c>
      <c r="G177" t="s">
        <v>201</v>
      </c>
      <c r="H177" t="s">
        <v>195</v>
      </c>
      <c r="I177" t="s">
        <v>81</v>
      </c>
      <c r="J177" s="120" t="s">
        <v>508</v>
      </c>
      <c r="K177" s="120">
        <v>0</v>
      </c>
    </row>
    <row r="178" spans="1:11" x14ac:dyDescent="0.25">
      <c r="A178" t="s">
        <v>485</v>
      </c>
      <c r="B178" t="s">
        <v>382</v>
      </c>
      <c r="C178" t="s">
        <v>480</v>
      </c>
      <c r="D178" t="s">
        <v>480</v>
      </c>
      <c r="E178" t="s">
        <v>159</v>
      </c>
      <c r="F178" s="117" t="s">
        <v>486</v>
      </c>
      <c r="G178" t="s">
        <v>202</v>
      </c>
      <c r="H178" t="s">
        <v>195</v>
      </c>
      <c r="I178" t="s">
        <v>81</v>
      </c>
      <c r="J178" s="120" t="s">
        <v>508</v>
      </c>
      <c r="K178" s="120">
        <v>0</v>
      </c>
    </row>
    <row r="179" spans="1:11" x14ac:dyDescent="0.25">
      <c r="A179" t="s">
        <v>485</v>
      </c>
      <c r="B179" t="s">
        <v>374</v>
      </c>
      <c r="C179" t="s">
        <v>473</v>
      </c>
      <c r="D179" t="s">
        <v>474</v>
      </c>
      <c r="E179" t="s">
        <v>160</v>
      </c>
      <c r="F179" s="117" t="s">
        <v>486</v>
      </c>
      <c r="G179" t="s">
        <v>194</v>
      </c>
      <c r="H179" t="s">
        <v>195</v>
      </c>
      <c r="I179" t="s">
        <v>81</v>
      </c>
      <c r="J179" s="120" t="s">
        <v>508</v>
      </c>
      <c r="K179" s="120">
        <v>300</v>
      </c>
    </row>
    <row r="180" spans="1:11" x14ac:dyDescent="0.25">
      <c r="A180" t="s">
        <v>485</v>
      </c>
      <c r="B180" t="s">
        <v>374</v>
      </c>
      <c r="C180" t="s">
        <v>473</v>
      </c>
      <c r="D180" t="s">
        <v>474</v>
      </c>
      <c r="E180" t="s">
        <v>160</v>
      </c>
      <c r="F180" s="117" t="s">
        <v>486</v>
      </c>
      <c r="G180" t="s">
        <v>201</v>
      </c>
      <c r="H180" t="s">
        <v>195</v>
      </c>
      <c r="I180" t="s">
        <v>81</v>
      </c>
      <c r="J180" s="120" t="s">
        <v>508</v>
      </c>
      <c r="K180" s="120">
        <v>0</v>
      </c>
    </row>
    <row r="181" spans="1:11" x14ac:dyDescent="0.25">
      <c r="A181" t="s">
        <v>485</v>
      </c>
      <c r="B181" t="s">
        <v>374</v>
      </c>
      <c r="C181" t="s">
        <v>473</v>
      </c>
      <c r="D181" t="s">
        <v>474</v>
      </c>
      <c r="E181" t="s">
        <v>160</v>
      </c>
      <c r="F181" s="117" t="s">
        <v>486</v>
      </c>
      <c r="G181" t="s">
        <v>202</v>
      </c>
      <c r="H181" t="s">
        <v>195</v>
      </c>
      <c r="I181" t="s">
        <v>81</v>
      </c>
      <c r="J181" s="120" t="s">
        <v>508</v>
      </c>
      <c r="K181" s="120">
        <v>0</v>
      </c>
    </row>
    <row r="182" spans="1:11" x14ac:dyDescent="0.25">
      <c r="A182" t="s">
        <v>485</v>
      </c>
      <c r="B182" t="s">
        <v>477</v>
      </c>
      <c r="C182" t="s">
        <v>478</v>
      </c>
      <c r="D182" t="s">
        <v>478</v>
      </c>
      <c r="E182" t="s">
        <v>161</v>
      </c>
      <c r="F182" s="117" t="s">
        <v>486</v>
      </c>
      <c r="G182" t="s">
        <v>194</v>
      </c>
      <c r="H182" t="s">
        <v>195</v>
      </c>
      <c r="I182" t="s">
        <v>81</v>
      </c>
      <c r="J182" s="120" t="s">
        <v>508</v>
      </c>
      <c r="K182" s="120">
        <v>20</v>
      </c>
    </row>
    <row r="183" spans="1:11" x14ac:dyDescent="0.25">
      <c r="A183" t="s">
        <v>485</v>
      </c>
      <c r="B183" t="s">
        <v>477</v>
      </c>
      <c r="C183" t="s">
        <v>478</v>
      </c>
      <c r="D183" t="s">
        <v>478</v>
      </c>
      <c r="E183" t="s">
        <v>161</v>
      </c>
      <c r="F183" s="117" t="s">
        <v>486</v>
      </c>
      <c r="G183" t="s">
        <v>201</v>
      </c>
      <c r="H183" t="s">
        <v>195</v>
      </c>
      <c r="I183" t="s">
        <v>81</v>
      </c>
      <c r="J183" s="120" t="s">
        <v>508</v>
      </c>
      <c r="K183" s="120">
        <v>0</v>
      </c>
    </row>
    <row r="184" spans="1:11" x14ac:dyDescent="0.25">
      <c r="A184" t="s">
        <v>485</v>
      </c>
      <c r="B184" t="s">
        <v>477</v>
      </c>
      <c r="C184" t="s">
        <v>478</v>
      </c>
      <c r="D184" t="s">
        <v>478</v>
      </c>
      <c r="E184" t="s">
        <v>161</v>
      </c>
      <c r="F184" s="117" t="s">
        <v>486</v>
      </c>
      <c r="G184" t="s">
        <v>202</v>
      </c>
      <c r="H184" t="s">
        <v>195</v>
      </c>
      <c r="I184" t="s">
        <v>81</v>
      </c>
      <c r="J184" s="120" t="s">
        <v>508</v>
      </c>
      <c r="K184" s="120">
        <v>0</v>
      </c>
    </row>
    <row r="185" spans="1:11" x14ac:dyDescent="0.25">
      <c r="A185" t="s">
        <v>487</v>
      </c>
      <c r="B185" t="s">
        <v>382</v>
      </c>
      <c r="C185" t="s">
        <v>480</v>
      </c>
      <c r="D185" t="s">
        <v>480</v>
      </c>
      <c r="E185" t="s">
        <v>178</v>
      </c>
      <c r="F185" s="117" t="s">
        <v>488</v>
      </c>
      <c r="G185" t="s">
        <v>194</v>
      </c>
      <c r="H185" t="s">
        <v>195</v>
      </c>
      <c r="I185" t="s">
        <v>81</v>
      </c>
      <c r="J185" s="120" t="s">
        <v>508</v>
      </c>
      <c r="K185" s="120">
        <v>3600</v>
      </c>
    </row>
    <row r="186" spans="1:11" x14ac:dyDescent="0.25">
      <c r="A186" t="s">
        <v>487</v>
      </c>
      <c r="B186" t="s">
        <v>382</v>
      </c>
      <c r="C186" t="s">
        <v>480</v>
      </c>
      <c r="D186" t="s">
        <v>480</v>
      </c>
      <c r="E186" t="s">
        <v>178</v>
      </c>
      <c r="F186" s="117" t="s">
        <v>488</v>
      </c>
      <c r="G186" t="s">
        <v>201</v>
      </c>
      <c r="H186" t="s">
        <v>195</v>
      </c>
      <c r="I186" t="s">
        <v>81</v>
      </c>
      <c r="J186" s="120" t="s">
        <v>508</v>
      </c>
      <c r="K186" s="120">
        <v>0</v>
      </c>
    </row>
    <row r="187" spans="1:11" x14ac:dyDescent="0.25">
      <c r="A187" t="s">
        <v>487</v>
      </c>
      <c r="B187" t="s">
        <v>382</v>
      </c>
      <c r="C187" t="s">
        <v>480</v>
      </c>
      <c r="D187" t="s">
        <v>480</v>
      </c>
      <c r="E187" t="s">
        <v>178</v>
      </c>
      <c r="F187" s="117" t="s">
        <v>488</v>
      </c>
      <c r="G187" t="s">
        <v>202</v>
      </c>
      <c r="H187" t="s">
        <v>195</v>
      </c>
      <c r="I187" t="s">
        <v>81</v>
      </c>
      <c r="J187" s="120" t="s">
        <v>508</v>
      </c>
      <c r="K187" s="120">
        <v>0</v>
      </c>
    </row>
    <row r="188" spans="1:11" x14ac:dyDescent="0.25">
      <c r="A188" t="s">
        <v>487</v>
      </c>
      <c r="B188" t="s">
        <v>374</v>
      </c>
      <c r="C188" t="s">
        <v>473</v>
      </c>
      <c r="D188" t="s">
        <v>474</v>
      </c>
      <c r="E188" t="s">
        <v>179</v>
      </c>
      <c r="F188" s="117" t="s">
        <v>488</v>
      </c>
      <c r="G188" t="s">
        <v>194</v>
      </c>
      <c r="H188" t="s">
        <v>195</v>
      </c>
      <c r="I188" t="s">
        <v>81</v>
      </c>
      <c r="J188" s="120" t="s">
        <v>508</v>
      </c>
      <c r="K188" s="120">
        <v>385</v>
      </c>
    </row>
    <row r="189" spans="1:11" x14ac:dyDescent="0.25">
      <c r="A189" t="s">
        <v>487</v>
      </c>
      <c r="B189" t="s">
        <v>374</v>
      </c>
      <c r="C189" t="s">
        <v>473</v>
      </c>
      <c r="D189" t="s">
        <v>474</v>
      </c>
      <c r="E189" t="s">
        <v>179</v>
      </c>
      <c r="F189" s="117" t="s">
        <v>488</v>
      </c>
      <c r="G189" t="s">
        <v>201</v>
      </c>
      <c r="H189" t="s">
        <v>195</v>
      </c>
      <c r="I189" t="s">
        <v>81</v>
      </c>
      <c r="J189" s="120" t="s">
        <v>508</v>
      </c>
      <c r="K189" s="120">
        <v>0</v>
      </c>
    </row>
    <row r="190" spans="1:11" x14ac:dyDescent="0.25">
      <c r="A190" t="s">
        <v>487</v>
      </c>
      <c r="B190" t="s">
        <v>374</v>
      </c>
      <c r="C190" t="s">
        <v>473</v>
      </c>
      <c r="D190" t="s">
        <v>474</v>
      </c>
      <c r="E190" t="s">
        <v>179</v>
      </c>
      <c r="F190" s="117" t="s">
        <v>488</v>
      </c>
      <c r="G190" t="s">
        <v>202</v>
      </c>
      <c r="H190" t="s">
        <v>195</v>
      </c>
      <c r="I190" t="s">
        <v>81</v>
      </c>
      <c r="J190" s="120" t="s">
        <v>508</v>
      </c>
      <c r="K190" s="120">
        <v>0</v>
      </c>
    </row>
    <row r="191" spans="1:11" x14ac:dyDescent="0.25">
      <c r="A191" t="s">
        <v>487</v>
      </c>
      <c r="B191" t="s">
        <v>477</v>
      </c>
      <c r="C191" t="s">
        <v>478</v>
      </c>
      <c r="D191" t="s">
        <v>478</v>
      </c>
      <c r="E191" t="s">
        <v>180</v>
      </c>
      <c r="F191" s="117" t="s">
        <v>488</v>
      </c>
      <c r="G191" t="s">
        <v>194</v>
      </c>
      <c r="H191" t="s">
        <v>195</v>
      </c>
      <c r="I191" t="s">
        <v>81</v>
      </c>
      <c r="J191" s="120" t="s">
        <v>508</v>
      </c>
      <c r="K191" s="120">
        <v>5250</v>
      </c>
    </row>
    <row r="192" spans="1:11" x14ac:dyDescent="0.25">
      <c r="A192" t="s">
        <v>487</v>
      </c>
      <c r="B192" t="s">
        <v>477</v>
      </c>
      <c r="C192" t="s">
        <v>478</v>
      </c>
      <c r="D192" t="s">
        <v>478</v>
      </c>
      <c r="E192" t="s">
        <v>180</v>
      </c>
      <c r="F192" s="117" t="s">
        <v>488</v>
      </c>
      <c r="G192" t="s">
        <v>201</v>
      </c>
      <c r="H192" t="s">
        <v>195</v>
      </c>
      <c r="I192" t="s">
        <v>81</v>
      </c>
      <c r="J192" s="120" t="s">
        <v>508</v>
      </c>
      <c r="K192" s="120">
        <v>0</v>
      </c>
    </row>
    <row r="193" spans="1:11" x14ac:dyDescent="0.25">
      <c r="A193" t="s">
        <v>487</v>
      </c>
      <c r="B193" t="s">
        <v>477</v>
      </c>
      <c r="C193" t="s">
        <v>478</v>
      </c>
      <c r="D193" t="s">
        <v>478</v>
      </c>
      <c r="E193" t="s">
        <v>180</v>
      </c>
      <c r="F193" s="117" t="s">
        <v>488</v>
      </c>
      <c r="G193" t="s">
        <v>202</v>
      </c>
      <c r="H193" t="s">
        <v>195</v>
      </c>
      <c r="I193" t="s">
        <v>81</v>
      </c>
      <c r="J193" s="120" t="s">
        <v>508</v>
      </c>
      <c r="K193" s="120">
        <v>0</v>
      </c>
    </row>
    <row r="194" spans="1:11" x14ac:dyDescent="0.25">
      <c r="A194" t="s">
        <v>489</v>
      </c>
      <c r="B194" t="s">
        <v>382</v>
      </c>
      <c r="C194" t="s">
        <v>480</v>
      </c>
      <c r="D194" t="s">
        <v>480</v>
      </c>
      <c r="E194" t="s">
        <v>221</v>
      </c>
      <c r="F194" s="117" t="s">
        <v>490</v>
      </c>
      <c r="G194" t="s">
        <v>194</v>
      </c>
      <c r="H194" t="s">
        <v>195</v>
      </c>
      <c r="I194" t="s">
        <v>81</v>
      </c>
      <c r="J194" s="120" t="s">
        <v>508</v>
      </c>
      <c r="K194" s="120">
        <v>2310</v>
      </c>
    </row>
    <row r="195" spans="1:11" x14ac:dyDescent="0.25">
      <c r="A195" t="s">
        <v>489</v>
      </c>
      <c r="B195" t="s">
        <v>382</v>
      </c>
      <c r="C195" t="s">
        <v>480</v>
      </c>
      <c r="D195" t="s">
        <v>480</v>
      </c>
      <c r="E195" t="s">
        <v>221</v>
      </c>
      <c r="F195" s="117" t="s">
        <v>490</v>
      </c>
      <c r="G195" t="s">
        <v>201</v>
      </c>
      <c r="H195" t="s">
        <v>195</v>
      </c>
      <c r="I195" t="s">
        <v>81</v>
      </c>
      <c r="J195" s="120" t="s">
        <v>508</v>
      </c>
      <c r="K195" s="120">
        <v>0</v>
      </c>
    </row>
    <row r="196" spans="1:11" x14ac:dyDescent="0.25">
      <c r="A196" t="s">
        <v>489</v>
      </c>
      <c r="B196" t="s">
        <v>382</v>
      </c>
      <c r="C196" t="s">
        <v>480</v>
      </c>
      <c r="D196" t="s">
        <v>480</v>
      </c>
      <c r="E196" t="s">
        <v>221</v>
      </c>
      <c r="F196" s="117" t="s">
        <v>490</v>
      </c>
      <c r="G196" t="s">
        <v>202</v>
      </c>
      <c r="H196" t="s">
        <v>195</v>
      </c>
      <c r="I196" t="s">
        <v>81</v>
      </c>
      <c r="J196" s="120" t="s">
        <v>508</v>
      </c>
      <c r="K196" s="120">
        <v>231</v>
      </c>
    </row>
    <row r="197" spans="1:11" x14ac:dyDescent="0.25">
      <c r="A197" t="s">
        <v>489</v>
      </c>
      <c r="B197" t="s">
        <v>374</v>
      </c>
      <c r="C197" t="s">
        <v>473</v>
      </c>
      <c r="D197" t="s">
        <v>474</v>
      </c>
      <c r="E197" t="s">
        <v>222</v>
      </c>
      <c r="F197" s="117" t="s">
        <v>490</v>
      </c>
      <c r="G197" t="s">
        <v>194</v>
      </c>
      <c r="H197" t="s">
        <v>195</v>
      </c>
      <c r="I197" t="s">
        <v>81</v>
      </c>
      <c r="J197" s="120" t="s">
        <v>508</v>
      </c>
      <c r="K197" s="120">
        <v>1060</v>
      </c>
    </row>
    <row r="198" spans="1:11" x14ac:dyDescent="0.25">
      <c r="A198" t="s">
        <v>489</v>
      </c>
      <c r="B198" t="s">
        <v>374</v>
      </c>
      <c r="C198" t="s">
        <v>473</v>
      </c>
      <c r="D198" t="s">
        <v>474</v>
      </c>
      <c r="E198" t="s">
        <v>222</v>
      </c>
      <c r="F198" s="117" t="s">
        <v>490</v>
      </c>
      <c r="G198" t="s">
        <v>201</v>
      </c>
      <c r="H198" t="s">
        <v>195</v>
      </c>
      <c r="I198" t="s">
        <v>81</v>
      </c>
      <c r="J198" s="120" t="s">
        <v>508</v>
      </c>
      <c r="K198" s="120">
        <v>0</v>
      </c>
    </row>
    <row r="199" spans="1:11" x14ac:dyDescent="0.25">
      <c r="A199" t="s">
        <v>489</v>
      </c>
      <c r="B199" t="s">
        <v>374</v>
      </c>
      <c r="C199" t="s">
        <v>473</v>
      </c>
      <c r="D199" t="s">
        <v>474</v>
      </c>
      <c r="E199" t="s">
        <v>222</v>
      </c>
      <c r="F199" s="117" t="s">
        <v>490</v>
      </c>
      <c r="G199" t="s">
        <v>202</v>
      </c>
      <c r="H199" t="s">
        <v>195</v>
      </c>
      <c r="I199" t="s">
        <v>81</v>
      </c>
      <c r="J199" s="120" t="s">
        <v>508</v>
      </c>
      <c r="K199" s="120">
        <v>0</v>
      </c>
    </row>
    <row r="200" spans="1:11" x14ac:dyDescent="0.25">
      <c r="A200" t="s">
        <v>489</v>
      </c>
      <c r="B200" t="s">
        <v>477</v>
      </c>
      <c r="C200" t="s">
        <v>478</v>
      </c>
      <c r="D200" t="s">
        <v>478</v>
      </c>
      <c r="E200" t="s">
        <v>223</v>
      </c>
      <c r="F200" s="117" t="s">
        <v>490</v>
      </c>
      <c r="G200" t="s">
        <v>194</v>
      </c>
      <c r="H200" t="s">
        <v>195</v>
      </c>
      <c r="I200" t="s">
        <v>81</v>
      </c>
      <c r="J200" s="120" t="s">
        <v>508</v>
      </c>
      <c r="K200" s="120" t="s">
        <v>290</v>
      </c>
    </row>
    <row r="201" spans="1:11" x14ac:dyDescent="0.25">
      <c r="A201" t="s">
        <v>489</v>
      </c>
      <c r="B201" t="s">
        <v>477</v>
      </c>
      <c r="C201" t="s">
        <v>478</v>
      </c>
      <c r="D201" t="s">
        <v>478</v>
      </c>
      <c r="E201" t="s">
        <v>223</v>
      </c>
      <c r="F201" s="117" t="s">
        <v>490</v>
      </c>
      <c r="G201" t="s">
        <v>201</v>
      </c>
      <c r="H201" t="s">
        <v>195</v>
      </c>
      <c r="I201" t="s">
        <v>81</v>
      </c>
      <c r="J201" s="120" t="s">
        <v>508</v>
      </c>
      <c r="K201" s="120" t="s">
        <v>290</v>
      </c>
    </row>
    <row r="202" spans="1:11" x14ac:dyDescent="0.25">
      <c r="A202" t="s">
        <v>489</v>
      </c>
      <c r="B202" t="s">
        <v>477</v>
      </c>
      <c r="C202" t="s">
        <v>478</v>
      </c>
      <c r="D202" t="s">
        <v>478</v>
      </c>
      <c r="E202" t="s">
        <v>223</v>
      </c>
      <c r="F202" s="117" t="s">
        <v>490</v>
      </c>
      <c r="G202" t="s">
        <v>202</v>
      </c>
      <c r="H202" t="s">
        <v>195</v>
      </c>
      <c r="I202" t="s">
        <v>81</v>
      </c>
      <c r="J202" s="120" t="s">
        <v>508</v>
      </c>
      <c r="K202" s="120" t="s">
        <v>290</v>
      </c>
    </row>
    <row r="203" spans="1:11" x14ac:dyDescent="0.25">
      <c r="A203" t="s">
        <v>491</v>
      </c>
      <c r="B203" t="s">
        <v>382</v>
      </c>
      <c r="C203" t="s">
        <v>480</v>
      </c>
      <c r="D203" t="s">
        <v>480</v>
      </c>
      <c r="E203" t="s">
        <v>230</v>
      </c>
      <c r="F203" s="117" t="s">
        <v>492</v>
      </c>
      <c r="G203" t="s">
        <v>194</v>
      </c>
      <c r="H203" t="s">
        <v>195</v>
      </c>
      <c r="I203" t="s">
        <v>81</v>
      </c>
      <c r="J203" s="120" t="s">
        <v>508</v>
      </c>
      <c r="K203" s="120">
        <v>2805</v>
      </c>
    </row>
    <row r="204" spans="1:11" x14ac:dyDescent="0.25">
      <c r="A204" t="s">
        <v>491</v>
      </c>
      <c r="B204" t="s">
        <v>382</v>
      </c>
      <c r="C204" t="s">
        <v>480</v>
      </c>
      <c r="D204" t="s">
        <v>480</v>
      </c>
      <c r="E204" t="s">
        <v>230</v>
      </c>
      <c r="F204" s="117" t="s">
        <v>492</v>
      </c>
      <c r="G204" t="s">
        <v>201</v>
      </c>
      <c r="H204" t="s">
        <v>195</v>
      </c>
      <c r="I204" t="s">
        <v>81</v>
      </c>
      <c r="J204" s="120" t="s">
        <v>508</v>
      </c>
      <c r="K204" s="120">
        <v>0</v>
      </c>
    </row>
    <row r="205" spans="1:11" x14ac:dyDescent="0.25">
      <c r="A205" t="s">
        <v>491</v>
      </c>
      <c r="B205" t="s">
        <v>382</v>
      </c>
      <c r="C205" t="s">
        <v>480</v>
      </c>
      <c r="D205" t="s">
        <v>480</v>
      </c>
      <c r="E205" t="s">
        <v>230</v>
      </c>
      <c r="F205" s="117" t="s">
        <v>492</v>
      </c>
      <c r="G205" t="s">
        <v>202</v>
      </c>
      <c r="H205" t="s">
        <v>195</v>
      </c>
      <c r="I205" t="s">
        <v>81</v>
      </c>
      <c r="J205" s="120" t="s">
        <v>508</v>
      </c>
      <c r="K205" s="120">
        <v>0</v>
      </c>
    </row>
    <row r="206" spans="1:11" x14ac:dyDescent="0.25">
      <c r="A206" t="s">
        <v>491</v>
      </c>
      <c r="B206" t="s">
        <v>374</v>
      </c>
      <c r="C206" t="s">
        <v>473</v>
      </c>
      <c r="D206" t="s">
        <v>474</v>
      </c>
      <c r="E206" t="s">
        <v>231</v>
      </c>
      <c r="F206" s="117" t="s">
        <v>492</v>
      </c>
      <c r="G206" t="s">
        <v>194</v>
      </c>
      <c r="H206" t="s">
        <v>195</v>
      </c>
      <c r="I206" t="s">
        <v>81</v>
      </c>
      <c r="J206" s="120" t="s">
        <v>508</v>
      </c>
      <c r="K206" s="120">
        <v>1895</v>
      </c>
    </row>
    <row r="207" spans="1:11" x14ac:dyDescent="0.25">
      <c r="A207" t="s">
        <v>491</v>
      </c>
      <c r="B207" t="s">
        <v>374</v>
      </c>
      <c r="C207" t="s">
        <v>473</v>
      </c>
      <c r="D207" t="s">
        <v>474</v>
      </c>
      <c r="E207" t="s">
        <v>231</v>
      </c>
      <c r="F207" s="117" t="s">
        <v>492</v>
      </c>
      <c r="G207" t="s">
        <v>201</v>
      </c>
      <c r="H207" t="s">
        <v>195</v>
      </c>
      <c r="I207" t="s">
        <v>81</v>
      </c>
      <c r="J207" s="120" t="s">
        <v>508</v>
      </c>
      <c r="K207" s="120">
        <v>0</v>
      </c>
    </row>
    <row r="208" spans="1:11" x14ac:dyDescent="0.25">
      <c r="A208" t="s">
        <v>491</v>
      </c>
      <c r="B208" t="s">
        <v>374</v>
      </c>
      <c r="C208" t="s">
        <v>473</v>
      </c>
      <c r="D208" t="s">
        <v>474</v>
      </c>
      <c r="E208" t="s">
        <v>231</v>
      </c>
      <c r="F208" s="117" t="s">
        <v>492</v>
      </c>
      <c r="G208" t="s">
        <v>202</v>
      </c>
      <c r="H208" t="s">
        <v>195</v>
      </c>
      <c r="I208" t="s">
        <v>81</v>
      </c>
      <c r="J208" s="120" t="s">
        <v>508</v>
      </c>
      <c r="K208" s="120">
        <v>1</v>
      </c>
    </row>
    <row r="209" spans="1:11" x14ac:dyDescent="0.25">
      <c r="A209" t="s">
        <v>491</v>
      </c>
      <c r="B209" s="118" t="s">
        <v>477</v>
      </c>
      <c r="C209" t="s">
        <v>478</v>
      </c>
      <c r="D209" t="s">
        <v>478</v>
      </c>
      <c r="E209" s="118" t="s">
        <v>232</v>
      </c>
      <c r="F209" s="119" t="s">
        <v>492</v>
      </c>
      <c r="G209" s="118" t="s">
        <v>194</v>
      </c>
      <c r="H209" s="118" t="s">
        <v>195</v>
      </c>
      <c r="I209" t="s">
        <v>81</v>
      </c>
      <c r="J209" s="120" t="s">
        <v>508</v>
      </c>
      <c r="K209" s="120" t="s">
        <v>290</v>
      </c>
    </row>
    <row r="210" spans="1:11" x14ac:dyDescent="0.25">
      <c r="A210" t="s">
        <v>491</v>
      </c>
      <c r="B210" t="s">
        <v>477</v>
      </c>
      <c r="C210" t="s">
        <v>478</v>
      </c>
      <c r="D210" t="s">
        <v>478</v>
      </c>
      <c r="E210" t="s">
        <v>232</v>
      </c>
      <c r="F210" s="117" t="s">
        <v>492</v>
      </c>
      <c r="G210" t="s">
        <v>201</v>
      </c>
      <c r="H210" t="s">
        <v>195</v>
      </c>
      <c r="I210" t="s">
        <v>81</v>
      </c>
      <c r="J210" s="120" t="s">
        <v>508</v>
      </c>
      <c r="K210" s="120" t="s">
        <v>290</v>
      </c>
    </row>
    <row r="211" spans="1:11" x14ac:dyDescent="0.25">
      <c r="A211" t="s">
        <v>491</v>
      </c>
      <c r="B211" t="s">
        <v>477</v>
      </c>
      <c r="C211" t="s">
        <v>478</v>
      </c>
      <c r="D211" t="s">
        <v>478</v>
      </c>
      <c r="E211" t="s">
        <v>232</v>
      </c>
      <c r="F211" s="117" t="s">
        <v>492</v>
      </c>
      <c r="G211" t="s">
        <v>202</v>
      </c>
      <c r="H211" t="s">
        <v>195</v>
      </c>
      <c r="I211" t="s">
        <v>81</v>
      </c>
      <c r="J211" s="120" t="s">
        <v>508</v>
      </c>
      <c r="K211" s="120">
        <v>0</v>
      </c>
    </row>
    <row r="212" spans="1:11" x14ac:dyDescent="0.25">
      <c r="A212" t="s">
        <v>493</v>
      </c>
      <c r="B212" t="s">
        <v>382</v>
      </c>
      <c r="C212" t="s">
        <v>480</v>
      </c>
      <c r="D212" t="s">
        <v>480</v>
      </c>
      <c r="E212" t="s">
        <v>236</v>
      </c>
      <c r="F212" s="117" t="s">
        <v>494</v>
      </c>
      <c r="G212" t="s">
        <v>194</v>
      </c>
      <c r="H212" t="s">
        <v>195</v>
      </c>
      <c r="I212" t="s">
        <v>81</v>
      </c>
      <c r="J212" s="120" t="s">
        <v>508</v>
      </c>
      <c r="K212" s="120">
        <v>1555</v>
      </c>
    </row>
    <row r="213" spans="1:11" x14ac:dyDescent="0.25">
      <c r="A213" t="s">
        <v>493</v>
      </c>
      <c r="B213" t="s">
        <v>382</v>
      </c>
      <c r="C213" t="s">
        <v>480</v>
      </c>
      <c r="D213" t="s">
        <v>480</v>
      </c>
      <c r="E213" t="s">
        <v>236</v>
      </c>
      <c r="F213" s="117" t="s">
        <v>494</v>
      </c>
      <c r="G213" t="s">
        <v>201</v>
      </c>
      <c r="H213" t="s">
        <v>195</v>
      </c>
      <c r="I213" t="s">
        <v>81</v>
      </c>
      <c r="J213" s="120" t="s">
        <v>508</v>
      </c>
      <c r="K213" s="120">
        <v>1</v>
      </c>
    </row>
    <row r="214" spans="1:11" x14ac:dyDescent="0.25">
      <c r="A214" t="s">
        <v>493</v>
      </c>
      <c r="B214" t="s">
        <v>382</v>
      </c>
      <c r="C214" t="s">
        <v>480</v>
      </c>
      <c r="D214" t="s">
        <v>480</v>
      </c>
      <c r="E214" t="s">
        <v>236</v>
      </c>
      <c r="F214" s="117" t="s">
        <v>494</v>
      </c>
      <c r="G214" t="s">
        <v>202</v>
      </c>
      <c r="H214" t="s">
        <v>195</v>
      </c>
      <c r="I214" t="s">
        <v>81</v>
      </c>
      <c r="J214" s="120" t="s">
        <v>508</v>
      </c>
      <c r="K214" s="120">
        <v>0</v>
      </c>
    </row>
    <row r="215" spans="1:11" x14ac:dyDescent="0.25">
      <c r="A215" t="s">
        <v>493</v>
      </c>
      <c r="B215" t="s">
        <v>374</v>
      </c>
      <c r="C215" t="s">
        <v>473</v>
      </c>
      <c r="D215" t="s">
        <v>474</v>
      </c>
      <c r="E215" t="s">
        <v>237</v>
      </c>
      <c r="F215" s="117" t="s">
        <v>494</v>
      </c>
      <c r="G215" t="s">
        <v>194</v>
      </c>
      <c r="H215" t="s">
        <v>195</v>
      </c>
      <c r="I215" t="s">
        <v>81</v>
      </c>
      <c r="J215" s="120" t="s">
        <v>508</v>
      </c>
      <c r="K215" s="120">
        <v>985</v>
      </c>
    </row>
    <row r="216" spans="1:11" x14ac:dyDescent="0.25">
      <c r="A216" t="s">
        <v>493</v>
      </c>
      <c r="B216" t="s">
        <v>374</v>
      </c>
      <c r="C216" t="s">
        <v>473</v>
      </c>
      <c r="D216" t="s">
        <v>474</v>
      </c>
      <c r="E216" t="s">
        <v>237</v>
      </c>
      <c r="F216" s="117" t="s">
        <v>494</v>
      </c>
      <c r="G216" t="s">
        <v>201</v>
      </c>
      <c r="H216" t="s">
        <v>195</v>
      </c>
      <c r="I216" t="s">
        <v>81</v>
      </c>
      <c r="J216" s="120" t="s">
        <v>508</v>
      </c>
      <c r="K216" s="120">
        <v>0</v>
      </c>
    </row>
    <row r="217" spans="1:11" x14ac:dyDescent="0.25">
      <c r="A217" t="s">
        <v>493</v>
      </c>
      <c r="B217" t="s">
        <v>374</v>
      </c>
      <c r="C217" t="s">
        <v>473</v>
      </c>
      <c r="D217" t="s">
        <v>474</v>
      </c>
      <c r="E217" t="s">
        <v>237</v>
      </c>
      <c r="F217" s="117" t="s">
        <v>494</v>
      </c>
      <c r="G217" t="s">
        <v>202</v>
      </c>
      <c r="H217" t="s">
        <v>195</v>
      </c>
      <c r="I217" t="s">
        <v>81</v>
      </c>
      <c r="J217" s="120" t="s">
        <v>508</v>
      </c>
      <c r="K217" s="120">
        <v>0</v>
      </c>
    </row>
    <row r="218" spans="1:11" x14ac:dyDescent="0.25">
      <c r="A218" t="s">
        <v>493</v>
      </c>
      <c r="B218" t="s">
        <v>477</v>
      </c>
      <c r="C218" t="s">
        <v>478</v>
      </c>
      <c r="D218" t="s">
        <v>478</v>
      </c>
      <c r="E218" t="s">
        <v>238</v>
      </c>
      <c r="F218" s="117" t="s">
        <v>494</v>
      </c>
      <c r="G218" t="s">
        <v>194</v>
      </c>
      <c r="H218" t="s">
        <v>195</v>
      </c>
      <c r="I218" t="s">
        <v>81</v>
      </c>
      <c r="J218" s="120" t="s">
        <v>508</v>
      </c>
      <c r="K218" s="120">
        <v>5000</v>
      </c>
    </row>
    <row r="219" spans="1:11" x14ac:dyDescent="0.25">
      <c r="A219" t="s">
        <v>493</v>
      </c>
      <c r="B219" t="s">
        <v>477</v>
      </c>
      <c r="C219" t="s">
        <v>478</v>
      </c>
      <c r="D219" t="s">
        <v>478</v>
      </c>
      <c r="E219" t="s">
        <v>238</v>
      </c>
      <c r="F219" s="117" t="s">
        <v>494</v>
      </c>
      <c r="G219" t="s">
        <v>201</v>
      </c>
      <c r="H219" t="s">
        <v>195</v>
      </c>
      <c r="I219" t="s">
        <v>81</v>
      </c>
      <c r="J219" s="120" t="s">
        <v>508</v>
      </c>
      <c r="K219" s="120">
        <v>0</v>
      </c>
    </row>
    <row r="220" spans="1:11" x14ac:dyDescent="0.25">
      <c r="A220" t="s">
        <v>493</v>
      </c>
      <c r="B220" t="s">
        <v>477</v>
      </c>
      <c r="C220" t="s">
        <v>478</v>
      </c>
      <c r="D220" t="s">
        <v>478</v>
      </c>
      <c r="E220" t="s">
        <v>238</v>
      </c>
      <c r="F220" s="117" t="s">
        <v>494</v>
      </c>
      <c r="G220" t="s">
        <v>202</v>
      </c>
      <c r="H220" t="s">
        <v>195</v>
      </c>
      <c r="I220" t="s">
        <v>81</v>
      </c>
      <c r="J220" s="120" t="s">
        <v>508</v>
      </c>
      <c r="K220" s="120">
        <v>0</v>
      </c>
    </row>
    <row r="221" spans="1:11" x14ac:dyDescent="0.25">
      <c r="A221" t="s">
        <v>495</v>
      </c>
      <c r="B221" t="s">
        <v>382</v>
      </c>
      <c r="C221" t="s">
        <v>480</v>
      </c>
      <c r="D221" t="s">
        <v>480</v>
      </c>
      <c r="E221" t="s">
        <v>242</v>
      </c>
      <c r="F221" s="117" t="s">
        <v>496</v>
      </c>
      <c r="G221" t="s">
        <v>194</v>
      </c>
      <c r="H221" t="s">
        <v>195</v>
      </c>
      <c r="I221" t="s">
        <v>81</v>
      </c>
      <c r="J221" s="120" t="s">
        <v>508</v>
      </c>
      <c r="K221" s="120">
        <v>1460</v>
      </c>
    </row>
    <row r="222" spans="1:11" x14ac:dyDescent="0.25">
      <c r="A222" t="s">
        <v>495</v>
      </c>
      <c r="B222" t="s">
        <v>382</v>
      </c>
      <c r="C222" t="s">
        <v>480</v>
      </c>
      <c r="D222" t="s">
        <v>480</v>
      </c>
      <c r="E222" t="s">
        <v>242</v>
      </c>
      <c r="F222" s="117" t="s">
        <v>496</v>
      </c>
      <c r="G222" t="s">
        <v>201</v>
      </c>
      <c r="H222" t="s">
        <v>195</v>
      </c>
      <c r="I222" t="s">
        <v>81</v>
      </c>
      <c r="J222" s="120" t="s">
        <v>508</v>
      </c>
      <c r="K222" s="120">
        <v>0</v>
      </c>
    </row>
    <row r="223" spans="1:11" x14ac:dyDescent="0.25">
      <c r="A223" t="s">
        <v>495</v>
      </c>
      <c r="B223" t="s">
        <v>382</v>
      </c>
      <c r="C223" t="s">
        <v>480</v>
      </c>
      <c r="D223" t="s">
        <v>480</v>
      </c>
      <c r="E223" t="s">
        <v>242</v>
      </c>
      <c r="F223" s="117" t="s">
        <v>496</v>
      </c>
      <c r="G223" t="s">
        <v>202</v>
      </c>
      <c r="H223" t="s">
        <v>195</v>
      </c>
      <c r="I223" t="s">
        <v>81</v>
      </c>
      <c r="J223" s="120" t="s">
        <v>508</v>
      </c>
      <c r="K223" s="120">
        <v>0</v>
      </c>
    </row>
    <row r="224" spans="1:11" x14ac:dyDescent="0.25">
      <c r="A224" t="s">
        <v>495</v>
      </c>
      <c r="B224" t="s">
        <v>374</v>
      </c>
      <c r="C224" t="s">
        <v>473</v>
      </c>
      <c r="D224" t="s">
        <v>474</v>
      </c>
      <c r="E224" t="s">
        <v>243</v>
      </c>
      <c r="F224" s="117" t="s">
        <v>496</v>
      </c>
      <c r="G224" t="s">
        <v>194</v>
      </c>
      <c r="H224" t="s">
        <v>195</v>
      </c>
      <c r="I224" t="s">
        <v>81</v>
      </c>
      <c r="J224" s="120" t="s">
        <v>508</v>
      </c>
      <c r="K224" s="120">
        <v>3650</v>
      </c>
    </row>
    <row r="225" spans="1:11" x14ac:dyDescent="0.25">
      <c r="A225" t="s">
        <v>495</v>
      </c>
      <c r="B225" t="s">
        <v>374</v>
      </c>
      <c r="C225" t="s">
        <v>473</v>
      </c>
      <c r="D225" t="s">
        <v>474</v>
      </c>
      <c r="E225" t="s">
        <v>243</v>
      </c>
      <c r="F225" s="117" t="s">
        <v>496</v>
      </c>
      <c r="G225" t="s">
        <v>201</v>
      </c>
      <c r="H225" t="s">
        <v>195</v>
      </c>
      <c r="I225" t="s">
        <v>81</v>
      </c>
      <c r="J225" s="120" t="s">
        <v>508</v>
      </c>
      <c r="K225" s="120">
        <v>0</v>
      </c>
    </row>
    <row r="226" spans="1:11" x14ac:dyDescent="0.25">
      <c r="A226" t="s">
        <v>495</v>
      </c>
      <c r="B226" t="s">
        <v>374</v>
      </c>
      <c r="C226" t="s">
        <v>473</v>
      </c>
      <c r="D226" t="s">
        <v>474</v>
      </c>
      <c r="E226" t="s">
        <v>243</v>
      </c>
      <c r="F226" s="117" t="s">
        <v>496</v>
      </c>
      <c r="G226" t="s">
        <v>202</v>
      </c>
      <c r="H226" t="s">
        <v>195</v>
      </c>
      <c r="I226" t="s">
        <v>81</v>
      </c>
      <c r="J226" s="120" t="s">
        <v>508</v>
      </c>
      <c r="K226" s="120">
        <v>0</v>
      </c>
    </row>
    <row r="227" spans="1:11" x14ac:dyDescent="0.25">
      <c r="A227" t="s">
        <v>495</v>
      </c>
      <c r="B227" t="s">
        <v>477</v>
      </c>
      <c r="C227" t="s">
        <v>478</v>
      </c>
      <c r="D227" t="s">
        <v>478</v>
      </c>
      <c r="E227" t="s">
        <v>244</v>
      </c>
      <c r="F227" s="117" t="s">
        <v>496</v>
      </c>
      <c r="G227" t="s">
        <v>194</v>
      </c>
      <c r="H227" t="s">
        <v>195</v>
      </c>
      <c r="I227" t="s">
        <v>81</v>
      </c>
      <c r="J227" s="120" t="s">
        <v>508</v>
      </c>
      <c r="K227" s="120">
        <v>2950</v>
      </c>
    </row>
    <row r="228" spans="1:11" x14ac:dyDescent="0.25">
      <c r="A228" t="s">
        <v>495</v>
      </c>
      <c r="B228" t="s">
        <v>477</v>
      </c>
      <c r="C228" t="s">
        <v>478</v>
      </c>
      <c r="D228" t="s">
        <v>478</v>
      </c>
      <c r="E228" t="s">
        <v>244</v>
      </c>
      <c r="F228" s="117" t="s">
        <v>496</v>
      </c>
      <c r="G228" t="s">
        <v>201</v>
      </c>
      <c r="H228" t="s">
        <v>195</v>
      </c>
      <c r="I228" t="s">
        <v>81</v>
      </c>
      <c r="J228" s="120" t="s">
        <v>508</v>
      </c>
      <c r="K228" s="120">
        <v>0</v>
      </c>
    </row>
    <row r="229" spans="1:11" x14ac:dyDescent="0.25">
      <c r="A229" t="s">
        <v>495</v>
      </c>
      <c r="B229" t="s">
        <v>477</v>
      </c>
      <c r="C229" t="s">
        <v>478</v>
      </c>
      <c r="D229" t="s">
        <v>478</v>
      </c>
      <c r="E229" t="s">
        <v>244</v>
      </c>
      <c r="F229" s="117" t="s">
        <v>496</v>
      </c>
      <c r="G229" t="s">
        <v>202</v>
      </c>
      <c r="H229" t="s">
        <v>195</v>
      </c>
      <c r="I229" t="s">
        <v>81</v>
      </c>
      <c r="J229" s="120" t="s">
        <v>508</v>
      </c>
      <c r="K229" s="120">
        <v>0</v>
      </c>
    </row>
    <row r="230" spans="1:11" x14ac:dyDescent="0.25">
      <c r="A230" t="s">
        <v>497</v>
      </c>
      <c r="B230" t="s">
        <v>382</v>
      </c>
      <c r="C230" t="s">
        <v>480</v>
      </c>
      <c r="D230" t="s">
        <v>480</v>
      </c>
      <c r="E230" t="s">
        <v>252</v>
      </c>
      <c r="F230" s="117" t="s">
        <v>498</v>
      </c>
      <c r="G230" t="s">
        <v>194</v>
      </c>
      <c r="H230" t="s">
        <v>195</v>
      </c>
      <c r="I230" t="s">
        <v>81</v>
      </c>
      <c r="J230" s="120" t="s">
        <v>508</v>
      </c>
      <c r="K230" s="120">
        <v>845</v>
      </c>
    </row>
    <row r="231" spans="1:11" x14ac:dyDescent="0.25">
      <c r="A231" t="s">
        <v>497</v>
      </c>
      <c r="B231" t="s">
        <v>382</v>
      </c>
      <c r="C231" t="s">
        <v>480</v>
      </c>
      <c r="D231" t="s">
        <v>480</v>
      </c>
      <c r="E231" t="s">
        <v>252</v>
      </c>
      <c r="F231" s="117" t="s">
        <v>498</v>
      </c>
      <c r="G231" t="s">
        <v>201</v>
      </c>
      <c r="H231" t="s">
        <v>195</v>
      </c>
      <c r="I231" t="s">
        <v>81</v>
      </c>
      <c r="J231" s="120" t="s">
        <v>508</v>
      </c>
      <c r="K231" s="120">
        <v>0</v>
      </c>
    </row>
    <row r="232" spans="1:11" x14ac:dyDescent="0.25">
      <c r="A232" t="s">
        <v>497</v>
      </c>
      <c r="B232" t="s">
        <v>382</v>
      </c>
      <c r="C232" t="s">
        <v>480</v>
      </c>
      <c r="D232" t="s">
        <v>480</v>
      </c>
      <c r="E232" t="s">
        <v>252</v>
      </c>
      <c r="F232" s="117" t="s">
        <v>498</v>
      </c>
      <c r="G232" t="s">
        <v>202</v>
      </c>
      <c r="H232" t="s">
        <v>195</v>
      </c>
      <c r="I232" t="s">
        <v>81</v>
      </c>
      <c r="J232" s="120" t="s">
        <v>508</v>
      </c>
      <c r="K232" s="120">
        <v>0</v>
      </c>
    </row>
    <row r="233" spans="1:11" x14ac:dyDescent="0.25">
      <c r="A233" t="s">
        <v>497</v>
      </c>
      <c r="B233" t="s">
        <v>374</v>
      </c>
      <c r="C233" t="s">
        <v>473</v>
      </c>
      <c r="D233" t="s">
        <v>474</v>
      </c>
      <c r="E233" t="s">
        <v>253</v>
      </c>
      <c r="F233" s="117" t="s">
        <v>498</v>
      </c>
      <c r="G233" t="s">
        <v>194</v>
      </c>
      <c r="H233" t="s">
        <v>195</v>
      </c>
      <c r="I233" t="s">
        <v>81</v>
      </c>
      <c r="J233" s="120" t="s">
        <v>508</v>
      </c>
      <c r="K233" s="120">
        <v>2635</v>
      </c>
    </row>
    <row r="234" spans="1:11" x14ac:dyDescent="0.25">
      <c r="A234" t="s">
        <v>497</v>
      </c>
      <c r="B234" t="s">
        <v>374</v>
      </c>
      <c r="C234" t="s">
        <v>473</v>
      </c>
      <c r="D234" t="s">
        <v>474</v>
      </c>
      <c r="E234" t="s">
        <v>253</v>
      </c>
      <c r="F234" s="117" t="s">
        <v>498</v>
      </c>
      <c r="G234" t="s">
        <v>201</v>
      </c>
      <c r="H234" t="s">
        <v>195</v>
      </c>
      <c r="I234" t="s">
        <v>81</v>
      </c>
      <c r="J234" s="120" t="s">
        <v>508</v>
      </c>
      <c r="K234" s="120">
        <v>0</v>
      </c>
    </row>
    <row r="235" spans="1:11" x14ac:dyDescent="0.25">
      <c r="A235" t="s">
        <v>497</v>
      </c>
      <c r="B235" t="s">
        <v>374</v>
      </c>
      <c r="C235" t="s">
        <v>473</v>
      </c>
      <c r="D235" t="s">
        <v>474</v>
      </c>
      <c r="E235" t="s">
        <v>253</v>
      </c>
      <c r="F235" s="117" t="s">
        <v>498</v>
      </c>
      <c r="G235" t="s">
        <v>202</v>
      </c>
      <c r="H235" t="s">
        <v>195</v>
      </c>
      <c r="I235" t="s">
        <v>81</v>
      </c>
      <c r="J235" s="120" t="s">
        <v>508</v>
      </c>
      <c r="K235" s="120">
        <v>0</v>
      </c>
    </row>
    <row r="236" spans="1:11" x14ac:dyDescent="0.25">
      <c r="A236" t="s">
        <v>497</v>
      </c>
      <c r="B236" t="s">
        <v>477</v>
      </c>
      <c r="C236" t="s">
        <v>478</v>
      </c>
      <c r="D236" t="s">
        <v>478</v>
      </c>
      <c r="E236" t="s">
        <v>254</v>
      </c>
      <c r="F236" s="117" t="s">
        <v>498</v>
      </c>
      <c r="G236" t="s">
        <v>194</v>
      </c>
      <c r="H236" t="s">
        <v>195</v>
      </c>
      <c r="I236" t="s">
        <v>81</v>
      </c>
      <c r="J236" s="120" t="s">
        <v>508</v>
      </c>
      <c r="K236" s="120">
        <v>2815</v>
      </c>
    </row>
    <row r="237" spans="1:11" x14ac:dyDescent="0.25">
      <c r="A237" t="s">
        <v>497</v>
      </c>
      <c r="B237" t="s">
        <v>477</v>
      </c>
      <c r="C237" t="s">
        <v>478</v>
      </c>
      <c r="D237" t="s">
        <v>478</v>
      </c>
      <c r="E237" t="s">
        <v>254</v>
      </c>
      <c r="F237" s="117" t="s">
        <v>498</v>
      </c>
      <c r="G237" t="s">
        <v>201</v>
      </c>
      <c r="H237" t="s">
        <v>195</v>
      </c>
      <c r="I237" t="s">
        <v>81</v>
      </c>
      <c r="J237" s="120" t="s">
        <v>508</v>
      </c>
      <c r="K237" s="120">
        <v>0</v>
      </c>
    </row>
    <row r="238" spans="1:11" x14ac:dyDescent="0.25">
      <c r="A238" t="s">
        <v>497</v>
      </c>
      <c r="B238" t="s">
        <v>477</v>
      </c>
      <c r="C238" t="s">
        <v>478</v>
      </c>
      <c r="D238" t="s">
        <v>478</v>
      </c>
      <c r="E238" t="s">
        <v>254</v>
      </c>
      <c r="F238" s="117" t="s">
        <v>498</v>
      </c>
      <c r="G238" t="s">
        <v>202</v>
      </c>
      <c r="H238" t="s">
        <v>195</v>
      </c>
      <c r="I238" t="s">
        <v>81</v>
      </c>
      <c r="J238" s="120" t="s">
        <v>508</v>
      </c>
      <c r="K238" s="120">
        <v>0</v>
      </c>
    </row>
    <row r="239" spans="1:11" x14ac:dyDescent="0.25">
      <c r="A239" t="s">
        <v>499</v>
      </c>
      <c r="B239" t="s">
        <v>382</v>
      </c>
      <c r="C239" t="s">
        <v>480</v>
      </c>
      <c r="D239" t="s">
        <v>480</v>
      </c>
      <c r="E239" t="s">
        <v>255</v>
      </c>
      <c r="F239" s="117" t="s">
        <v>500</v>
      </c>
      <c r="G239" t="s">
        <v>194</v>
      </c>
      <c r="H239" t="s">
        <v>195</v>
      </c>
      <c r="I239" t="s">
        <v>81</v>
      </c>
      <c r="J239" s="120" t="s">
        <v>508</v>
      </c>
      <c r="K239" s="121">
        <v>6050</v>
      </c>
    </row>
    <row r="240" spans="1:11" x14ac:dyDescent="0.25">
      <c r="A240" t="s">
        <v>499</v>
      </c>
      <c r="B240" t="s">
        <v>382</v>
      </c>
      <c r="C240" t="s">
        <v>480</v>
      </c>
      <c r="D240" t="s">
        <v>480</v>
      </c>
      <c r="E240" t="s">
        <v>255</v>
      </c>
      <c r="F240" s="117" t="s">
        <v>500</v>
      </c>
      <c r="G240" t="s">
        <v>201</v>
      </c>
      <c r="H240" t="s">
        <v>195</v>
      </c>
      <c r="I240" t="s">
        <v>81</v>
      </c>
      <c r="J240" s="120" t="s">
        <v>508</v>
      </c>
      <c r="K240" s="121">
        <v>0</v>
      </c>
    </row>
    <row r="241" spans="1:11" x14ac:dyDescent="0.25">
      <c r="A241" t="s">
        <v>499</v>
      </c>
      <c r="B241" t="s">
        <v>382</v>
      </c>
      <c r="C241" t="s">
        <v>480</v>
      </c>
      <c r="D241" t="s">
        <v>480</v>
      </c>
      <c r="E241" t="s">
        <v>255</v>
      </c>
      <c r="F241" s="117" t="s">
        <v>500</v>
      </c>
      <c r="G241" t="s">
        <v>202</v>
      </c>
      <c r="H241" t="s">
        <v>195</v>
      </c>
      <c r="I241" t="s">
        <v>81</v>
      </c>
      <c r="J241" s="120" t="s">
        <v>508</v>
      </c>
      <c r="K241" s="121">
        <v>0</v>
      </c>
    </row>
    <row r="242" spans="1:11" x14ac:dyDescent="0.25">
      <c r="A242" t="s">
        <v>499</v>
      </c>
      <c r="B242" t="s">
        <v>374</v>
      </c>
      <c r="C242" t="s">
        <v>473</v>
      </c>
      <c r="D242" t="s">
        <v>474</v>
      </c>
      <c r="E242" t="s">
        <v>256</v>
      </c>
      <c r="F242" s="117" t="s">
        <v>500</v>
      </c>
      <c r="G242" t="s">
        <v>194</v>
      </c>
      <c r="H242" t="s">
        <v>195</v>
      </c>
      <c r="I242" t="s">
        <v>81</v>
      </c>
      <c r="J242" s="120" t="s">
        <v>508</v>
      </c>
      <c r="K242" s="121">
        <v>3250</v>
      </c>
    </row>
    <row r="243" spans="1:11" x14ac:dyDescent="0.25">
      <c r="A243" t="s">
        <v>499</v>
      </c>
      <c r="B243" t="s">
        <v>374</v>
      </c>
      <c r="C243" t="s">
        <v>473</v>
      </c>
      <c r="D243" t="s">
        <v>474</v>
      </c>
      <c r="E243" t="s">
        <v>256</v>
      </c>
      <c r="F243" s="117" t="s">
        <v>500</v>
      </c>
      <c r="G243" t="s">
        <v>201</v>
      </c>
      <c r="H243" t="s">
        <v>195</v>
      </c>
      <c r="I243" t="s">
        <v>81</v>
      </c>
      <c r="J243" s="120" t="s">
        <v>508</v>
      </c>
      <c r="K243" s="121">
        <v>0</v>
      </c>
    </row>
    <row r="244" spans="1:11" x14ac:dyDescent="0.25">
      <c r="A244" t="s">
        <v>499</v>
      </c>
      <c r="B244" t="s">
        <v>374</v>
      </c>
      <c r="C244" t="s">
        <v>473</v>
      </c>
      <c r="D244" t="s">
        <v>474</v>
      </c>
      <c r="E244" t="s">
        <v>256</v>
      </c>
      <c r="F244" s="117" t="s">
        <v>500</v>
      </c>
      <c r="G244" t="s">
        <v>202</v>
      </c>
      <c r="H244" t="s">
        <v>195</v>
      </c>
      <c r="I244" t="s">
        <v>81</v>
      </c>
      <c r="J244" s="120" t="s">
        <v>508</v>
      </c>
      <c r="K244" s="121">
        <v>0</v>
      </c>
    </row>
    <row r="245" spans="1:11" x14ac:dyDescent="0.25">
      <c r="A245" t="s">
        <v>499</v>
      </c>
      <c r="B245" t="s">
        <v>477</v>
      </c>
      <c r="C245" t="s">
        <v>478</v>
      </c>
      <c r="D245" t="s">
        <v>478</v>
      </c>
      <c r="E245" t="s">
        <v>257</v>
      </c>
      <c r="F245" s="117" t="s">
        <v>500</v>
      </c>
      <c r="G245" t="s">
        <v>194</v>
      </c>
      <c r="H245" t="s">
        <v>195</v>
      </c>
      <c r="I245" t="s">
        <v>81</v>
      </c>
      <c r="J245" s="120" t="s">
        <v>508</v>
      </c>
      <c r="K245" s="121">
        <v>6050</v>
      </c>
    </row>
    <row r="246" spans="1:11" x14ac:dyDescent="0.25">
      <c r="A246" t="s">
        <v>499</v>
      </c>
      <c r="B246" t="s">
        <v>477</v>
      </c>
      <c r="C246" t="s">
        <v>478</v>
      </c>
      <c r="D246" t="s">
        <v>478</v>
      </c>
      <c r="E246" t="s">
        <v>257</v>
      </c>
      <c r="F246" s="117" t="s">
        <v>500</v>
      </c>
      <c r="G246" t="s">
        <v>201</v>
      </c>
      <c r="H246" t="s">
        <v>195</v>
      </c>
      <c r="I246" t="s">
        <v>81</v>
      </c>
      <c r="J246" s="120" t="s">
        <v>508</v>
      </c>
      <c r="K246" s="121">
        <v>0</v>
      </c>
    </row>
    <row r="247" spans="1:11" x14ac:dyDescent="0.25">
      <c r="A247" t="s">
        <v>499</v>
      </c>
      <c r="B247" t="s">
        <v>477</v>
      </c>
      <c r="C247" t="s">
        <v>478</v>
      </c>
      <c r="D247" t="s">
        <v>478</v>
      </c>
      <c r="E247" t="s">
        <v>257</v>
      </c>
      <c r="F247" s="117" t="s">
        <v>500</v>
      </c>
      <c r="G247" t="s">
        <v>202</v>
      </c>
      <c r="H247" t="s">
        <v>195</v>
      </c>
      <c r="I247" t="s">
        <v>81</v>
      </c>
      <c r="J247" s="120" t="s">
        <v>508</v>
      </c>
      <c r="K247" s="121">
        <v>0</v>
      </c>
    </row>
    <row r="248" spans="1:11" x14ac:dyDescent="0.25">
      <c r="A248" t="s">
        <v>501</v>
      </c>
      <c r="B248" t="s">
        <v>382</v>
      </c>
      <c r="C248" t="s">
        <v>480</v>
      </c>
      <c r="D248" t="s">
        <v>480</v>
      </c>
      <c r="E248" t="s">
        <v>261</v>
      </c>
      <c r="F248" s="117" t="s">
        <v>502</v>
      </c>
      <c r="G248" t="s">
        <v>194</v>
      </c>
      <c r="H248" t="s">
        <v>195</v>
      </c>
      <c r="I248" t="s">
        <v>81</v>
      </c>
      <c r="J248" s="120" t="s">
        <v>508</v>
      </c>
      <c r="K248" s="121">
        <v>2220</v>
      </c>
    </row>
    <row r="249" spans="1:11" x14ac:dyDescent="0.25">
      <c r="A249" t="s">
        <v>501</v>
      </c>
      <c r="B249" t="s">
        <v>382</v>
      </c>
      <c r="C249" t="s">
        <v>480</v>
      </c>
      <c r="D249" t="s">
        <v>480</v>
      </c>
      <c r="E249" t="s">
        <v>261</v>
      </c>
      <c r="F249" s="117" t="s">
        <v>502</v>
      </c>
      <c r="G249" t="s">
        <v>201</v>
      </c>
      <c r="H249" t="s">
        <v>195</v>
      </c>
      <c r="I249" t="s">
        <v>81</v>
      </c>
      <c r="J249" s="120" t="s">
        <v>508</v>
      </c>
      <c r="K249" s="121">
        <v>0</v>
      </c>
    </row>
    <row r="250" spans="1:11" x14ac:dyDescent="0.25">
      <c r="A250" t="s">
        <v>501</v>
      </c>
      <c r="B250" t="s">
        <v>382</v>
      </c>
      <c r="C250" t="s">
        <v>480</v>
      </c>
      <c r="D250" t="s">
        <v>480</v>
      </c>
      <c r="E250" t="s">
        <v>261</v>
      </c>
      <c r="F250" s="117" t="s">
        <v>502</v>
      </c>
      <c r="G250" t="s">
        <v>202</v>
      </c>
      <c r="H250" t="s">
        <v>195</v>
      </c>
      <c r="I250" t="s">
        <v>81</v>
      </c>
      <c r="J250" s="120" t="s">
        <v>508</v>
      </c>
      <c r="K250" s="121">
        <v>0</v>
      </c>
    </row>
    <row r="251" spans="1:11" x14ac:dyDescent="0.25">
      <c r="A251" t="s">
        <v>501</v>
      </c>
      <c r="B251" t="s">
        <v>374</v>
      </c>
      <c r="C251" t="s">
        <v>473</v>
      </c>
      <c r="D251" t="s">
        <v>474</v>
      </c>
      <c r="E251" t="s">
        <v>262</v>
      </c>
      <c r="F251" s="117" t="s">
        <v>502</v>
      </c>
      <c r="G251" t="s">
        <v>194</v>
      </c>
      <c r="H251" t="s">
        <v>195</v>
      </c>
      <c r="I251" t="s">
        <v>81</v>
      </c>
      <c r="J251" s="120" t="s">
        <v>508</v>
      </c>
      <c r="K251" s="121">
        <v>7400</v>
      </c>
    </row>
    <row r="252" spans="1:11" x14ac:dyDescent="0.25">
      <c r="A252" t="s">
        <v>501</v>
      </c>
      <c r="B252" t="s">
        <v>374</v>
      </c>
      <c r="C252" t="s">
        <v>473</v>
      </c>
      <c r="D252" t="s">
        <v>474</v>
      </c>
      <c r="E252" t="s">
        <v>262</v>
      </c>
      <c r="F252" s="117" t="s">
        <v>502</v>
      </c>
      <c r="G252" t="s">
        <v>201</v>
      </c>
      <c r="H252" t="s">
        <v>195</v>
      </c>
      <c r="I252" t="s">
        <v>81</v>
      </c>
      <c r="J252" s="120" t="s">
        <v>508</v>
      </c>
      <c r="K252" s="121">
        <v>0</v>
      </c>
    </row>
    <row r="253" spans="1:11" x14ac:dyDescent="0.25">
      <c r="A253" t="s">
        <v>501</v>
      </c>
      <c r="B253" t="s">
        <v>374</v>
      </c>
      <c r="C253" t="s">
        <v>473</v>
      </c>
      <c r="D253" t="s">
        <v>474</v>
      </c>
      <c r="E253" t="s">
        <v>262</v>
      </c>
      <c r="F253" s="117" t="s">
        <v>502</v>
      </c>
      <c r="G253" t="s">
        <v>202</v>
      </c>
      <c r="H253" t="s">
        <v>195</v>
      </c>
      <c r="I253" t="s">
        <v>81</v>
      </c>
      <c r="J253" s="120" t="s">
        <v>508</v>
      </c>
      <c r="K253" s="121">
        <v>0</v>
      </c>
    </row>
    <row r="254" spans="1:11" x14ac:dyDescent="0.25">
      <c r="A254" t="s">
        <v>501</v>
      </c>
      <c r="B254" t="s">
        <v>477</v>
      </c>
      <c r="C254" t="s">
        <v>478</v>
      </c>
      <c r="D254" t="s">
        <v>478</v>
      </c>
      <c r="E254" t="s">
        <v>263</v>
      </c>
      <c r="F254" s="117" t="s">
        <v>502</v>
      </c>
      <c r="G254" t="s">
        <v>194</v>
      </c>
      <c r="H254" t="s">
        <v>195</v>
      </c>
      <c r="I254" t="s">
        <v>81</v>
      </c>
      <c r="J254" s="120" t="s">
        <v>508</v>
      </c>
      <c r="K254" s="121">
        <v>4400</v>
      </c>
    </row>
    <row r="255" spans="1:11" x14ac:dyDescent="0.25">
      <c r="A255" t="s">
        <v>501</v>
      </c>
      <c r="B255" t="s">
        <v>477</v>
      </c>
      <c r="C255" t="s">
        <v>478</v>
      </c>
      <c r="D255" t="s">
        <v>478</v>
      </c>
      <c r="E255" t="s">
        <v>263</v>
      </c>
      <c r="F255" s="117" t="s">
        <v>502</v>
      </c>
      <c r="G255" t="s">
        <v>201</v>
      </c>
      <c r="H255" t="s">
        <v>195</v>
      </c>
      <c r="I255" t="s">
        <v>81</v>
      </c>
      <c r="J255" s="120" t="s">
        <v>508</v>
      </c>
      <c r="K255" s="121">
        <v>0</v>
      </c>
    </row>
    <row r="256" spans="1:11" x14ac:dyDescent="0.25">
      <c r="A256" t="s">
        <v>501</v>
      </c>
      <c r="B256" t="s">
        <v>477</v>
      </c>
      <c r="C256" t="s">
        <v>478</v>
      </c>
      <c r="D256" t="s">
        <v>478</v>
      </c>
      <c r="E256" t="s">
        <v>263</v>
      </c>
      <c r="F256" s="117" t="s">
        <v>502</v>
      </c>
      <c r="G256" t="s">
        <v>202</v>
      </c>
      <c r="H256" t="s">
        <v>195</v>
      </c>
      <c r="I256" t="s">
        <v>81</v>
      </c>
      <c r="J256" s="120" t="s">
        <v>508</v>
      </c>
      <c r="K256" s="121">
        <v>0</v>
      </c>
    </row>
    <row r="257" spans="1:11" x14ac:dyDescent="0.25">
      <c r="A257" t="s">
        <v>503</v>
      </c>
      <c r="B257" t="s">
        <v>382</v>
      </c>
      <c r="C257" t="s">
        <v>480</v>
      </c>
      <c r="D257" t="s">
        <v>480</v>
      </c>
      <c r="E257" t="s">
        <v>310</v>
      </c>
      <c r="F257" s="117" t="s">
        <v>504</v>
      </c>
      <c r="G257" t="s">
        <v>194</v>
      </c>
      <c r="H257" t="s">
        <v>195</v>
      </c>
      <c r="I257" t="s">
        <v>81</v>
      </c>
      <c r="J257" s="120" t="s">
        <v>508</v>
      </c>
      <c r="K257" s="121">
        <v>1200</v>
      </c>
    </row>
    <row r="258" spans="1:11" x14ac:dyDescent="0.25">
      <c r="A258" t="s">
        <v>503</v>
      </c>
      <c r="B258" t="s">
        <v>382</v>
      </c>
      <c r="C258" t="s">
        <v>480</v>
      </c>
      <c r="D258" t="s">
        <v>480</v>
      </c>
      <c r="E258" t="s">
        <v>310</v>
      </c>
      <c r="F258" s="117" t="s">
        <v>504</v>
      </c>
      <c r="G258" t="s">
        <v>201</v>
      </c>
      <c r="H258" t="s">
        <v>195</v>
      </c>
      <c r="I258" t="s">
        <v>81</v>
      </c>
      <c r="J258" s="120" t="s">
        <v>508</v>
      </c>
      <c r="K258" s="121">
        <v>0</v>
      </c>
    </row>
    <row r="259" spans="1:11" x14ac:dyDescent="0.25">
      <c r="A259" t="s">
        <v>503</v>
      </c>
      <c r="B259" t="s">
        <v>382</v>
      </c>
      <c r="C259" t="s">
        <v>480</v>
      </c>
      <c r="D259" t="s">
        <v>480</v>
      </c>
      <c r="E259" t="s">
        <v>310</v>
      </c>
      <c r="F259" s="117" t="s">
        <v>504</v>
      </c>
      <c r="G259" t="s">
        <v>202</v>
      </c>
      <c r="H259" t="s">
        <v>195</v>
      </c>
      <c r="I259" t="s">
        <v>81</v>
      </c>
      <c r="J259" s="120" t="s">
        <v>508</v>
      </c>
      <c r="K259" s="121">
        <v>0</v>
      </c>
    </row>
    <row r="260" spans="1:11" x14ac:dyDescent="0.25">
      <c r="A260" t="s">
        <v>503</v>
      </c>
      <c r="B260" t="s">
        <v>374</v>
      </c>
      <c r="C260" t="s">
        <v>473</v>
      </c>
      <c r="D260" t="s">
        <v>474</v>
      </c>
      <c r="E260" t="s">
        <v>311</v>
      </c>
      <c r="F260" s="117" t="s">
        <v>504</v>
      </c>
      <c r="G260" t="s">
        <v>194</v>
      </c>
      <c r="H260" t="s">
        <v>195</v>
      </c>
      <c r="I260" t="s">
        <v>81</v>
      </c>
      <c r="J260" s="120" t="s">
        <v>508</v>
      </c>
      <c r="K260" s="121">
        <v>2035</v>
      </c>
    </row>
    <row r="261" spans="1:11" x14ac:dyDescent="0.25">
      <c r="A261" t="s">
        <v>503</v>
      </c>
      <c r="B261" t="s">
        <v>374</v>
      </c>
      <c r="C261" t="s">
        <v>473</v>
      </c>
      <c r="D261" t="s">
        <v>474</v>
      </c>
      <c r="E261" t="s">
        <v>311</v>
      </c>
      <c r="F261" s="117" t="s">
        <v>504</v>
      </c>
      <c r="G261" t="s">
        <v>201</v>
      </c>
      <c r="H261" t="s">
        <v>195</v>
      </c>
      <c r="I261" t="s">
        <v>81</v>
      </c>
      <c r="J261" s="120" t="s">
        <v>508</v>
      </c>
      <c r="K261" s="121">
        <v>0</v>
      </c>
    </row>
    <row r="262" spans="1:11" x14ac:dyDescent="0.25">
      <c r="A262" t="s">
        <v>503</v>
      </c>
      <c r="B262" t="s">
        <v>374</v>
      </c>
      <c r="C262" t="s">
        <v>473</v>
      </c>
      <c r="D262" t="s">
        <v>474</v>
      </c>
      <c r="E262" t="s">
        <v>311</v>
      </c>
      <c r="F262" s="117" t="s">
        <v>504</v>
      </c>
      <c r="G262" t="s">
        <v>202</v>
      </c>
      <c r="H262" t="s">
        <v>195</v>
      </c>
      <c r="I262" t="s">
        <v>81</v>
      </c>
      <c r="J262" s="120" t="s">
        <v>508</v>
      </c>
      <c r="K262" s="121">
        <v>0</v>
      </c>
    </row>
    <row r="263" spans="1:11" x14ac:dyDescent="0.25">
      <c r="A263" t="s">
        <v>503</v>
      </c>
      <c r="B263" t="s">
        <v>477</v>
      </c>
      <c r="C263" t="s">
        <v>478</v>
      </c>
      <c r="D263" t="s">
        <v>478</v>
      </c>
      <c r="E263" t="s">
        <v>312</v>
      </c>
      <c r="F263" s="117" t="s">
        <v>504</v>
      </c>
      <c r="G263" t="s">
        <v>194</v>
      </c>
      <c r="H263" t="s">
        <v>195</v>
      </c>
      <c r="I263" t="s">
        <v>81</v>
      </c>
      <c r="J263" s="120" t="s">
        <v>508</v>
      </c>
      <c r="K263" s="121">
        <v>5550</v>
      </c>
    </row>
    <row r="264" spans="1:11" x14ac:dyDescent="0.25">
      <c r="A264" t="s">
        <v>503</v>
      </c>
      <c r="B264" t="s">
        <v>477</v>
      </c>
      <c r="C264" t="s">
        <v>478</v>
      </c>
      <c r="D264" t="s">
        <v>478</v>
      </c>
      <c r="E264" t="s">
        <v>312</v>
      </c>
      <c r="F264" s="117" t="s">
        <v>504</v>
      </c>
      <c r="G264" t="s">
        <v>201</v>
      </c>
      <c r="H264" t="s">
        <v>195</v>
      </c>
      <c r="I264" t="s">
        <v>81</v>
      </c>
      <c r="J264" s="120" t="s">
        <v>508</v>
      </c>
      <c r="K264" s="121">
        <v>0</v>
      </c>
    </row>
    <row r="265" spans="1:11" x14ac:dyDescent="0.25">
      <c r="A265" t="s">
        <v>503</v>
      </c>
      <c r="B265" t="s">
        <v>477</v>
      </c>
      <c r="C265" t="s">
        <v>478</v>
      </c>
      <c r="D265" t="s">
        <v>478</v>
      </c>
      <c r="E265" t="s">
        <v>312</v>
      </c>
      <c r="F265" s="117" t="s">
        <v>504</v>
      </c>
      <c r="G265" t="s">
        <v>202</v>
      </c>
      <c r="H265" t="s">
        <v>195</v>
      </c>
      <c r="I265" t="s">
        <v>81</v>
      </c>
      <c r="J265" s="120" t="s">
        <v>508</v>
      </c>
      <c r="K265" s="121">
        <v>0</v>
      </c>
    </row>
    <row r="266" spans="1:11" x14ac:dyDescent="0.25">
      <c r="A266" t="s">
        <v>505</v>
      </c>
      <c r="B266" t="s">
        <v>382</v>
      </c>
      <c r="C266" t="s">
        <v>480</v>
      </c>
      <c r="D266" t="s">
        <v>480</v>
      </c>
      <c r="F266" s="117" t="s">
        <v>443</v>
      </c>
      <c r="G266" t="s">
        <v>194</v>
      </c>
      <c r="H266" t="s">
        <v>195</v>
      </c>
      <c r="I266" t="s">
        <v>81</v>
      </c>
      <c r="J266" s="120" t="s">
        <v>508</v>
      </c>
      <c r="K266" s="121">
        <v>765</v>
      </c>
    </row>
    <row r="267" spans="1:11" x14ac:dyDescent="0.25">
      <c r="A267" t="s">
        <v>505</v>
      </c>
      <c r="B267" t="s">
        <v>382</v>
      </c>
      <c r="C267" t="s">
        <v>480</v>
      </c>
      <c r="D267" t="s">
        <v>480</v>
      </c>
      <c r="F267" s="117" t="s">
        <v>443</v>
      </c>
      <c r="G267" t="s">
        <v>201</v>
      </c>
      <c r="H267" t="s">
        <v>195</v>
      </c>
      <c r="I267" t="s">
        <v>81</v>
      </c>
      <c r="J267" s="120" t="s">
        <v>508</v>
      </c>
      <c r="K267" s="121">
        <v>0</v>
      </c>
    </row>
    <row r="268" spans="1:11" x14ac:dyDescent="0.25">
      <c r="A268" t="s">
        <v>505</v>
      </c>
      <c r="B268" t="s">
        <v>382</v>
      </c>
      <c r="C268" t="s">
        <v>480</v>
      </c>
      <c r="D268" t="s">
        <v>480</v>
      </c>
      <c r="F268" s="117" t="s">
        <v>443</v>
      </c>
      <c r="G268" t="s">
        <v>202</v>
      </c>
      <c r="H268" t="s">
        <v>195</v>
      </c>
      <c r="I268" t="s">
        <v>81</v>
      </c>
      <c r="J268" s="120" t="s">
        <v>508</v>
      </c>
      <c r="K268" s="121">
        <v>0</v>
      </c>
    </row>
    <row r="269" spans="1:11" x14ac:dyDescent="0.25">
      <c r="A269" t="s">
        <v>505</v>
      </c>
      <c r="B269" t="s">
        <v>374</v>
      </c>
      <c r="C269" t="s">
        <v>473</v>
      </c>
      <c r="D269" t="s">
        <v>474</v>
      </c>
      <c r="F269" s="117" t="s">
        <v>443</v>
      </c>
      <c r="G269" t="s">
        <v>194</v>
      </c>
      <c r="H269" t="s">
        <v>195</v>
      </c>
      <c r="I269" t="s">
        <v>81</v>
      </c>
      <c r="J269" s="120" t="s">
        <v>508</v>
      </c>
      <c r="K269" s="121">
        <v>1255</v>
      </c>
    </row>
    <row r="270" spans="1:11" x14ac:dyDescent="0.25">
      <c r="A270" t="s">
        <v>505</v>
      </c>
      <c r="B270" t="s">
        <v>374</v>
      </c>
      <c r="C270" t="s">
        <v>473</v>
      </c>
      <c r="D270" t="s">
        <v>474</v>
      </c>
      <c r="F270" s="117" t="s">
        <v>443</v>
      </c>
      <c r="G270" t="s">
        <v>201</v>
      </c>
      <c r="H270" t="s">
        <v>195</v>
      </c>
      <c r="I270" t="s">
        <v>81</v>
      </c>
      <c r="J270" s="120" t="s">
        <v>508</v>
      </c>
      <c r="K270" s="121">
        <v>0</v>
      </c>
    </row>
    <row r="271" spans="1:11" x14ac:dyDescent="0.25">
      <c r="A271" t="s">
        <v>505</v>
      </c>
      <c r="B271" t="s">
        <v>374</v>
      </c>
      <c r="C271" t="s">
        <v>473</v>
      </c>
      <c r="D271" t="s">
        <v>474</v>
      </c>
      <c r="F271" s="117" t="s">
        <v>443</v>
      </c>
      <c r="G271" t="s">
        <v>202</v>
      </c>
      <c r="H271" t="s">
        <v>195</v>
      </c>
      <c r="I271" t="s">
        <v>81</v>
      </c>
      <c r="J271" s="120" t="s">
        <v>508</v>
      </c>
      <c r="K271" s="121">
        <v>0.5</v>
      </c>
    </row>
    <row r="272" spans="1:11" x14ac:dyDescent="0.25">
      <c r="A272" t="s">
        <v>505</v>
      </c>
      <c r="B272" t="s">
        <v>477</v>
      </c>
      <c r="C272" t="s">
        <v>478</v>
      </c>
      <c r="D272" t="s">
        <v>478</v>
      </c>
      <c r="F272" s="117" t="s">
        <v>443</v>
      </c>
      <c r="G272" t="s">
        <v>194</v>
      </c>
      <c r="H272" t="s">
        <v>195</v>
      </c>
      <c r="I272" t="s">
        <v>81</v>
      </c>
      <c r="J272" s="120" t="s">
        <v>508</v>
      </c>
      <c r="K272" s="121">
        <v>3050</v>
      </c>
    </row>
    <row r="273" spans="1:11" x14ac:dyDescent="0.25">
      <c r="A273" t="s">
        <v>505</v>
      </c>
      <c r="B273" t="s">
        <v>477</v>
      </c>
      <c r="C273" t="s">
        <v>478</v>
      </c>
      <c r="D273" t="s">
        <v>478</v>
      </c>
      <c r="F273" s="117" t="s">
        <v>443</v>
      </c>
      <c r="G273" t="s">
        <v>201</v>
      </c>
      <c r="H273" t="s">
        <v>195</v>
      </c>
      <c r="I273" t="s">
        <v>81</v>
      </c>
      <c r="J273" s="120" t="s">
        <v>508</v>
      </c>
      <c r="K273" s="121">
        <v>0</v>
      </c>
    </row>
    <row r="274" spans="1:11" x14ac:dyDescent="0.25">
      <c r="A274" t="s">
        <v>505</v>
      </c>
      <c r="B274" t="s">
        <v>477</v>
      </c>
      <c r="C274" t="s">
        <v>478</v>
      </c>
      <c r="D274" t="s">
        <v>478</v>
      </c>
      <c r="F274" s="117" t="s">
        <v>443</v>
      </c>
      <c r="G274" t="s">
        <v>202</v>
      </c>
      <c r="H274" t="s">
        <v>195</v>
      </c>
      <c r="I274" t="s">
        <v>81</v>
      </c>
      <c r="J274" s="120" t="s">
        <v>508</v>
      </c>
      <c r="K274" s="121">
        <v>0</v>
      </c>
    </row>
    <row r="275" spans="1:11" x14ac:dyDescent="0.25">
      <c r="A275" t="s">
        <v>506</v>
      </c>
      <c r="B275" t="s">
        <v>382</v>
      </c>
      <c r="C275" t="s">
        <v>480</v>
      </c>
      <c r="D275" t="s">
        <v>480</v>
      </c>
      <c r="F275" s="117" t="s">
        <v>507</v>
      </c>
      <c r="G275" t="s">
        <v>194</v>
      </c>
      <c r="H275" t="s">
        <v>195</v>
      </c>
      <c r="I275" t="s">
        <v>81</v>
      </c>
      <c r="J275" s="120" t="s">
        <v>508</v>
      </c>
      <c r="K275" s="121">
        <v>760</v>
      </c>
    </row>
    <row r="276" spans="1:11" x14ac:dyDescent="0.25">
      <c r="A276" t="s">
        <v>506</v>
      </c>
      <c r="B276" t="s">
        <v>382</v>
      </c>
      <c r="C276" t="s">
        <v>480</v>
      </c>
      <c r="D276" t="s">
        <v>480</v>
      </c>
      <c r="F276" s="117" t="s">
        <v>507</v>
      </c>
      <c r="G276" t="s">
        <v>201</v>
      </c>
      <c r="H276" t="s">
        <v>195</v>
      </c>
      <c r="I276" t="s">
        <v>81</v>
      </c>
      <c r="J276" s="120" t="s">
        <v>508</v>
      </c>
      <c r="K276" s="121">
        <v>0</v>
      </c>
    </row>
    <row r="277" spans="1:11" x14ac:dyDescent="0.25">
      <c r="A277" t="s">
        <v>506</v>
      </c>
      <c r="B277" t="s">
        <v>382</v>
      </c>
      <c r="C277" t="s">
        <v>480</v>
      </c>
      <c r="D277" t="s">
        <v>480</v>
      </c>
      <c r="F277" s="117" t="s">
        <v>507</v>
      </c>
      <c r="G277" t="s">
        <v>202</v>
      </c>
      <c r="H277" t="s">
        <v>195</v>
      </c>
      <c r="I277" t="s">
        <v>81</v>
      </c>
      <c r="J277" s="120" t="s">
        <v>508</v>
      </c>
      <c r="K277" s="121">
        <v>0</v>
      </c>
    </row>
    <row r="278" spans="1:11" x14ac:dyDescent="0.25">
      <c r="A278" t="s">
        <v>506</v>
      </c>
      <c r="B278" t="s">
        <v>374</v>
      </c>
      <c r="C278" t="s">
        <v>473</v>
      </c>
      <c r="D278" t="s">
        <v>474</v>
      </c>
      <c r="F278" s="117" t="s">
        <v>507</v>
      </c>
      <c r="G278" t="s">
        <v>194</v>
      </c>
      <c r="H278" t="s">
        <v>195</v>
      </c>
      <c r="I278" t="s">
        <v>81</v>
      </c>
      <c r="J278" s="120" t="s">
        <v>508</v>
      </c>
      <c r="K278" s="121">
        <v>1265</v>
      </c>
    </row>
    <row r="279" spans="1:11" x14ac:dyDescent="0.25">
      <c r="A279" t="s">
        <v>506</v>
      </c>
      <c r="B279" t="s">
        <v>374</v>
      </c>
      <c r="C279" t="s">
        <v>473</v>
      </c>
      <c r="D279" t="s">
        <v>474</v>
      </c>
      <c r="F279" s="117" t="s">
        <v>507</v>
      </c>
      <c r="G279" t="s">
        <v>201</v>
      </c>
      <c r="H279" t="s">
        <v>195</v>
      </c>
      <c r="I279" t="s">
        <v>81</v>
      </c>
      <c r="J279" s="120" t="s">
        <v>508</v>
      </c>
      <c r="K279" s="121">
        <v>0</v>
      </c>
    </row>
    <row r="280" spans="1:11" x14ac:dyDescent="0.25">
      <c r="A280" t="s">
        <v>506</v>
      </c>
      <c r="B280" t="s">
        <v>374</v>
      </c>
      <c r="C280" t="s">
        <v>473</v>
      </c>
      <c r="D280" t="s">
        <v>474</v>
      </c>
      <c r="F280" s="117" t="s">
        <v>507</v>
      </c>
      <c r="G280" t="s">
        <v>202</v>
      </c>
      <c r="H280" t="s">
        <v>195</v>
      </c>
      <c r="I280" t="s">
        <v>81</v>
      </c>
      <c r="J280" s="120" t="s">
        <v>508</v>
      </c>
      <c r="K280" s="121">
        <v>0</v>
      </c>
    </row>
    <row r="281" spans="1:11" x14ac:dyDescent="0.25">
      <c r="A281" t="s">
        <v>506</v>
      </c>
      <c r="B281" t="s">
        <v>477</v>
      </c>
      <c r="C281" t="s">
        <v>478</v>
      </c>
      <c r="D281" t="s">
        <v>478</v>
      </c>
      <c r="F281" s="117" t="s">
        <v>507</v>
      </c>
      <c r="G281" t="s">
        <v>194</v>
      </c>
      <c r="H281" t="s">
        <v>195</v>
      </c>
      <c r="I281" t="s">
        <v>81</v>
      </c>
      <c r="J281" s="120" t="s">
        <v>508</v>
      </c>
      <c r="K281" s="121">
        <v>5450</v>
      </c>
    </row>
    <row r="282" spans="1:11" x14ac:dyDescent="0.25">
      <c r="A282" t="s">
        <v>506</v>
      </c>
      <c r="B282" t="s">
        <v>477</v>
      </c>
      <c r="C282" t="s">
        <v>478</v>
      </c>
      <c r="D282" t="s">
        <v>478</v>
      </c>
      <c r="F282" s="117" t="s">
        <v>507</v>
      </c>
      <c r="G282" t="s">
        <v>201</v>
      </c>
      <c r="H282" t="s">
        <v>195</v>
      </c>
      <c r="I282" t="s">
        <v>81</v>
      </c>
      <c r="J282" s="120" t="s">
        <v>508</v>
      </c>
      <c r="K282" s="121">
        <v>0</v>
      </c>
    </row>
    <row r="283" spans="1:11" x14ac:dyDescent="0.25">
      <c r="A283" t="s">
        <v>506</v>
      </c>
      <c r="B283" t="s">
        <v>477</v>
      </c>
      <c r="C283" t="s">
        <v>478</v>
      </c>
      <c r="D283" t="s">
        <v>478</v>
      </c>
      <c r="F283" s="117" t="s">
        <v>507</v>
      </c>
      <c r="G283" t="s">
        <v>202</v>
      </c>
      <c r="H283" t="s">
        <v>195</v>
      </c>
      <c r="I283" t="s">
        <v>81</v>
      </c>
      <c r="J283" s="120" t="s">
        <v>508</v>
      </c>
      <c r="K283" s="121">
        <v>0</v>
      </c>
    </row>
    <row r="284" spans="1:11" x14ac:dyDescent="0.25">
      <c r="A284" t="s">
        <v>472</v>
      </c>
      <c r="B284" t="s">
        <v>374</v>
      </c>
      <c r="C284" t="s">
        <v>473</v>
      </c>
      <c r="D284" t="s">
        <v>474</v>
      </c>
      <c r="E284" t="s">
        <v>133</v>
      </c>
      <c r="F284" s="117" t="s">
        <v>475</v>
      </c>
      <c r="G284" t="s">
        <v>194</v>
      </c>
      <c r="H284" t="s">
        <v>195</v>
      </c>
      <c r="I284" t="s">
        <v>85</v>
      </c>
      <c r="J284" t="s">
        <v>509</v>
      </c>
      <c r="K284">
        <v>140</v>
      </c>
    </row>
    <row r="285" spans="1:11" x14ac:dyDescent="0.25">
      <c r="A285" t="s">
        <v>472</v>
      </c>
      <c r="B285" t="s">
        <v>374</v>
      </c>
      <c r="C285" t="s">
        <v>473</v>
      </c>
      <c r="D285" t="s">
        <v>474</v>
      </c>
      <c r="E285" t="s">
        <v>133</v>
      </c>
      <c r="F285" s="117" t="s">
        <v>475</v>
      </c>
      <c r="G285" t="s">
        <v>201</v>
      </c>
      <c r="H285" t="s">
        <v>195</v>
      </c>
      <c r="I285" t="s">
        <v>85</v>
      </c>
      <c r="J285" t="s">
        <v>509</v>
      </c>
      <c r="K285">
        <v>4.55</v>
      </c>
    </row>
    <row r="286" spans="1:11" x14ac:dyDescent="0.25">
      <c r="A286" t="s">
        <v>472</v>
      </c>
      <c r="B286" t="s">
        <v>374</v>
      </c>
      <c r="C286" t="s">
        <v>473</v>
      </c>
      <c r="D286" t="s">
        <v>474</v>
      </c>
      <c r="E286" t="s">
        <v>133</v>
      </c>
      <c r="F286" s="117" t="s">
        <v>475</v>
      </c>
      <c r="G286" t="s">
        <v>202</v>
      </c>
      <c r="H286" t="s">
        <v>195</v>
      </c>
      <c r="I286" t="s">
        <v>85</v>
      </c>
      <c r="J286" t="s">
        <v>509</v>
      </c>
      <c r="K286" t="s">
        <v>290</v>
      </c>
    </row>
    <row r="287" spans="1:11" x14ac:dyDescent="0.25">
      <c r="A287" t="s">
        <v>472</v>
      </c>
      <c r="B287" t="s">
        <v>477</v>
      </c>
      <c r="C287" t="s">
        <v>478</v>
      </c>
      <c r="D287" t="s">
        <v>478</v>
      </c>
      <c r="E287" t="s">
        <v>134</v>
      </c>
      <c r="F287" s="117" t="s">
        <v>475</v>
      </c>
      <c r="G287" t="s">
        <v>194</v>
      </c>
      <c r="H287" t="s">
        <v>195</v>
      </c>
      <c r="I287" t="s">
        <v>85</v>
      </c>
      <c r="J287" t="s">
        <v>509</v>
      </c>
      <c r="K287" s="58" t="s">
        <v>290</v>
      </c>
    </row>
    <row r="288" spans="1:11" x14ac:dyDescent="0.25">
      <c r="A288" t="s">
        <v>472</v>
      </c>
      <c r="B288" t="s">
        <v>477</v>
      </c>
      <c r="C288" t="s">
        <v>478</v>
      </c>
      <c r="D288" t="s">
        <v>478</v>
      </c>
      <c r="E288" t="s">
        <v>134</v>
      </c>
      <c r="F288" s="117" t="s">
        <v>475</v>
      </c>
      <c r="G288" t="s">
        <v>201</v>
      </c>
      <c r="H288" t="s">
        <v>195</v>
      </c>
      <c r="I288" t="s">
        <v>85</v>
      </c>
      <c r="J288" t="s">
        <v>509</v>
      </c>
      <c r="K288" s="58" t="s">
        <v>290</v>
      </c>
    </row>
    <row r="289" spans="1:11" x14ac:dyDescent="0.25">
      <c r="A289" t="s">
        <v>472</v>
      </c>
      <c r="B289" t="s">
        <v>477</v>
      </c>
      <c r="C289" t="s">
        <v>478</v>
      </c>
      <c r="D289" t="s">
        <v>478</v>
      </c>
      <c r="E289" t="s">
        <v>134</v>
      </c>
      <c r="F289" s="117" t="s">
        <v>475</v>
      </c>
      <c r="G289" t="s">
        <v>202</v>
      </c>
      <c r="H289" t="s">
        <v>195</v>
      </c>
      <c r="I289" t="s">
        <v>85</v>
      </c>
      <c r="J289" t="s">
        <v>509</v>
      </c>
      <c r="K289" t="s">
        <v>290</v>
      </c>
    </row>
    <row r="290" spans="1:11" x14ac:dyDescent="0.25">
      <c r="A290" t="s">
        <v>479</v>
      </c>
      <c r="B290" t="s">
        <v>382</v>
      </c>
      <c r="C290" t="s">
        <v>480</v>
      </c>
      <c r="D290" t="s">
        <v>480</v>
      </c>
      <c r="E290" t="s">
        <v>135</v>
      </c>
      <c r="F290" s="117" t="s">
        <v>481</v>
      </c>
      <c r="G290" t="s">
        <v>194</v>
      </c>
      <c r="H290" t="s">
        <v>195</v>
      </c>
      <c r="I290" t="s">
        <v>85</v>
      </c>
      <c r="J290" t="s">
        <v>509</v>
      </c>
      <c r="K290">
        <v>265</v>
      </c>
    </row>
    <row r="291" spans="1:11" x14ac:dyDescent="0.25">
      <c r="A291" t="s">
        <v>479</v>
      </c>
      <c r="B291" t="s">
        <v>382</v>
      </c>
      <c r="C291" t="s">
        <v>480</v>
      </c>
      <c r="D291" t="s">
        <v>480</v>
      </c>
      <c r="E291" t="s">
        <v>135</v>
      </c>
      <c r="F291" s="117" t="s">
        <v>481</v>
      </c>
      <c r="G291" t="s">
        <v>201</v>
      </c>
      <c r="H291" t="s">
        <v>195</v>
      </c>
      <c r="I291" t="s">
        <v>85</v>
      </c>
      <c r="J291" t="s">
        <v>509</v>
      </c>
      <c r="K291">
        <v>17.5</v>
      </c>
    </row>
    <row r="292" spans="1:11" x14ac:dyDescent="0.25">
      <c r="A292" t="s">
        <v>479</v>
      </c>
      <c r="B292" t="s">
        <v>382</v>
      </c>
      <c r="C292" t="s">
        <v>480</v>
      </c>
      <c r="D292" t="s">
        <v>480</v>
      </c>
      <c r="E292" t="s">
        <v>135</v>
      </c>
      <c r="F292" s="117" t="s">
        <v>481</v>
      </c>
      <c r="G292" t="s">
        <v>202</v>
      </c>
      <c r="H292" t="s">
        <v>195</v>
      </c>
      <c r="I292" t="s">
        <v>85</v>
      </c>
      <c r="J292" t="s">
        <v>509</v>
      </c>
      <c r="K292" t="s">
        <v>290</v>
      </c>
    </row>
    <row r="293" spans="1:11" x14ac:dyDescent="0.25">
      <c r="A293" t="s">
        <v>479</v>
      </c>
      <c r="B293" t="s">
        <v>374</v>
      </c>
      <c r="C293" t="s">
        <v>473</v>
      </c>
      <c r="D293" t="s">
        <v>474</v>
      </c>
      <c r="E293" t="s">
        <v>136</v>
      </c>
      <c r="F293" s="117" t="s">
        <v>481</v>
      </c>
      <c r="G293" t="s">
        <v>194</v>
      </c>
      <c r="H293" t="s">
        <v>195</v>
      </c>
      <c r="I293" t="s">
        <v>85</v>
      </c>
      <c r="J293" t="s">
        <v>509</v>
      </c>
      <c r="K293">
        <v>245</v>
      </c>
    </row>
    <row r="294" spans="1:11" x14ac:dyDescent="0.25">
      <c r="A294" t="s">
        <v>479</v>
      </c>
      <c r="B294" t="s">
        <v>374</v>
      </c>
      <c r="C294" t="s">
        <v>473</v>
      </c>
      <c r="D294" t="s">
        <v>474</v>
      </c>
      <c r="E294" t="s">
        <v>136</v>
      </c>
      <c r="F294" s="117" t="s">
        <v>481</v>
      </c>
      <c r="G294" t="s">
        <v>201</v>
      </c>
      <c r="H294" t="s">
        <v>195</v>
      </c>
      <c r="I294" t="s">
        <v>85</v>
      </c>
      <c r="J294" t="s">
        <v>509</v>
      </c>
      <c r="K294">
        <v>0.3</v>
      </c>
    </row>
    <row r="295" spans="1:11" x14ac:dyDescent="0.25">
      <c r="A295" t="s">
        <v>479</v>
      </c>
      <c r="B295" t="s">
        <v>374</v>
      </c>
      <c r="C295" t="s">
        <v>473</v>
      </c>
      <c r="D295" t="s">
        <v>474</v>
      </c>
      <c r="E295" t="s">
        <v>136</v>
      </c>
      <c r="F295" s="117" t="s">
        <v>481</v>
      </c>
      <c r="G295" t="s">
        <v>202</v>
      </c>
      <c r="H295" t="s">
        <v>195</v>
      </c>
      <c r="I295" t="s">
        <v>85</v>
      </c>
      <c r="J295" t="s">
        <v>509</v>
      </c>
      <c r="K295" t="s">
        <v>290</v>
      </c>
    </row>
    <row r="296" spans="1:11" x14ac:dyDescent="0.25">
      <c r="A296" t="s">
        <v>479</v>
      </c>
      <c r="B296" t="s">
        <v>477</v>
      </c>
      <c r="C296" t="s">
        <v>478</v>
      </c>
      <c r="D296" t="s">
        <v>478</v>
      </c>
      <c r="E296" t="s">
        <v>137</v>
      </c>
      <c r="F296" s="117" t="s">
        <v>481</v>
      </c>
      <c r="G296" t="s">
        <v>194</v>
      </c>
      <c r="H296" t="s">
        <v>195</v>
      </c>
      <c r="I296" t="s">
        <v>85</v>
      </c>
      <c r="J296" t="s">
        <v>509</v>
      </c>
      <c r="K296">
        <v>150</v>
      </c>
    </row>
    <row r="297" spans="1:11" x14ac:dyDescent="0.25">
      <c r="A297" t="s">
        <v>479</v>
      </c>
      <c r="B297" t="s">
        <v>477</v>
      </c>
      <c r="C297" t="s">
        <v>478</v>
      </c>
      <c r="D297" t="s">
        <v>478</v>
      </c>
      <c r="E297" t="s">
        <v>137</v>
      </c>
      <c r="F297" s="117" t="s">
        <v>481</v>
      </c>
      <c r="G297" t="s">
        <v>201</v>
      </c>
      <c r="H297" t="s">
        <v>195</v>
      </c>
      <c r="I297" t="s">
        <v>85</v>
      </c>
      <c r="J297" t="s">
        <v>509</v>
      </c>
      <c r="K297">
        <v>35.5</v>
      </c>
    </row>
    <row r="298" spans="1:11" x14ac:dyDescent="0.25">
      <c r="A298" t="s">
        <v>479</v>
      </c>
      <c r="B298" t="s">
        <v>477</v>
      </c>
      <c r="C298" t="s">
        <v>478</v>
      </c>
      <c r="D298" t="s">
        <v>478</v>
      </c>
      <c r="E298" t="s">
        <v>137</v>
      </c>
      <c r="F298" s="117" t="s">
        <v>481</v>
      </c>
      <c r="G298" t="s">
        <v>202</v>
      </c>
      <c r="H298" t="s">
        <v>195</v>
      </c>
      <c r="I298" t="s">
        <v>85</v>
      </c>
      <c r="J298" t="s">
        <v>509</v>
      </c>
      <c r="K298" t="s">
        <v>290</v>
      </c>
    </row>
    <row r="299" spans="1:11" x14ac:dyDescent="0.25">
      <c r="A299" t="s">
        <v>482</v>
      </c>
      <c r="B299" t="s">
        <v>382</v>
      </c>
      <c r="C299" t="s">
        <v>480</v>
      </c>
      <c r="D299" t="s">
        <v>480</v>
      </c>
      <c r="E299" t="s">
        <v>138</v>
      </c>
      <c r="F299" s="117" t="s">
        <v>278</v>
      </c>
      <c r="G299" t="s">
        <v>194</v>
      </c>
      <c r="H299" t="s">
        <v>195</v>
      </c>
      <c r="I299" t="s">
        <v>85</v>
      </c>
      <c r="J299" t="s">
        <v>509</v>
      </c>
      <c r="K299">
        <v>285</v>
      </c>
    </row>
    <row r="300" spans="1:11" x14ac:dyDescent="0.25">
      <c r="A300" t="s">
        <v>482</v>
      </c>
      <c r="B300" t="s">
        <v>382</v>
      </c>
      <c r="C300" t="s">
        <v>480</v>
      </c>
      <c r="D300" t="s">
        <v>480</v>
      </c>
      <c r="E300" t="s">
        <v>138</v>
      </c>
      <c r="F300" s="117" t="s">
        <v>278</v>
      </c>
      <c r="G300" t="s">
        <v>201</v>
      </c>
      <c r="H300" t="s">
        <v>195</v>
      </c>
      <c r="I300" t="s">
        <v>85</v>
      </c>
      <c r="J300" t="s">
        <v>509</v>
      </c>
      <c r="K300">
        <v>17.5</v>
      </c>
    </row>
    <row r="301" spans="1:11" x14ac:dyDescent="0.25">
      <c r="A301" t="s">
        <v>482</v>
      </c>
      <c r="B301" t="s">
        <v>382</v>
      </c>
      <c r="C301" t="s">
        <v>480</v>
      </c>
      <c r="D301" t="s">
        <v>480</v>
      </c>
      <c r="E301" t="s">
        <v>138</v>
      </c>
      <c r="F301" s="117" t="s">
        <v>278</v>
      </c>
      <c r="G301" t="s">
        <v>202</v>
      </c>
      <c r="H301" t="s">
        <v>195</v>
      </c>
      <c r="I301" t="s">
        <v>85</v>
      </c>
      <c r="J301" t="s">
        <v>509</v>
      </c>
      <c r="K301" t="s">
        <v>290</v>
      </c>
    </row>
    <row r="302" spans="1:11" x14ac:dyDescent="0.25">
      <c r="A302" t="s">
        <v>482</v>
      </c>
      <c r="B302" t="s">
        <v>374</v>
      </c>
      <c r="C302" t="s">
        <v>473</v>
      </c>
      <c r="D302" t="s">
        <v>474</v>
      </c>
      <c r="E302" t="s">
        <v>139</v>
      </c>
      <c r="F302" s="117" t="s">
        <v>278</v>
      </c>
      <c r="G302" t="s">
        <v>194</v>
      </c>
      <c r="H302" t="s">
        <v>195</v>
      </c>
      <c r="I302" t="s">
        <v>85</v>
      </c>
      <c r="J302" t="s">
        <v>509</v>
      </c>
      <c r="K302">
        <v>400</v>
      </c>
    </row>
    <row r="303" spans="1:11" x14ac:dyDescent="0.25">
      <c r="A303" t="s">
        <v>482</v>
      </c>
      <c r="B303" t="s">
        <v>374</v>
      </c>
      <c r="C303" t="s">
        <v>473</v>
      </c>
      <c r="D303" t="s">
        <v>474</v>
      </c>
      <c r="E303" t="s">
        <v>139</v>
      </c>
      <c r="F303" s="117" t="s">
        <v>278</v>
      </c>
      <c r="G303" t="s">
        <v>201</v>
      </c>
      <c r="H303" t="s">
        <v>195</v>
      </c>
      <c r="I303" t="s">
        <v>85</v>
      </c>
      <c r="J303" t="s">
        <v>509</v>
      </c>
      <c r="K303">
        <v>11</v>
      </c>
    </row>
    <row r="304" spans="1:11" x14ac:dyDescent="0.25">
      <c r="A304" t="s">
        <v>482</v>
      </c>
      <c r="B304" t="s">
        <v>374</v>
      </c>
      <c r="C304" t="s">
        <v>473</v>
      </c>
      <c r="D304" t="s">
        <v>474</v>
      </c>
      <c r="E304" t="s">
        <v>139</v>
      </c>
      <c r="F304" s="117" t="s">
        <v>278</v>
      </c>
      <c r="G304" t="s">
        <v>202</v>
      </c>
      <c r="H304" t="s">
        <v>195</v>
      </c>
      <c r="I304" t="s">
        <v>85</v>
      </c>
      <c r="J304" t="s">
        <v>509</v>
      </c>
      <c r="K304" t="s">
        <v>290</v>
      </c>
    </row>
    <row r="305" spans="1:11" x14ac:dyDescent="0.25">
      <c r="A305" t="s">
        <v>482</v>
      </c>
      <c r="B305" t="s">
        <v>477</v>
      </c>
      <c r="C305" t="s">
        <v>478</v>
      </c>
      <c r="D305" t="s">
        <v>478</v>
      </c>
      <c r="E305" t="s">
        <v>140</v>
      </c>
      <c r="F305" s="117" t="s">
        <v>278</v>
      </c>
      <c r="G305" t="s">
        <v>194</v>
      </c>
      <c r="H305" t="s">
        <v>195</v>
      </c>
      <c r="I305" t="s">
        <v>85</v>
      </c>
      <c r="J305" t="s">
        <v>509</v>
      </c>
      <c r="K305">
        <v>210</v>
      </c>
    </row>
    <row r="306" spans="1:11" x14ac:dyDescent="0.25">
      <c r="A306" t="s">
        <v>482</v>
      </c>
      <c r="B306" t="s">
        <v>477</v>
      </c>
      <c r="C306" t="s">
        <v>478</v>
      </c>
      <c r="D306" t="s">
        <v>478</v>
      </c>
      <c r="E306" t="s">
        <v>140</v>
      </c>
      <c r="F306" s="117" t="s">
        <v>278</v>
      </c>
      <c r="G306" t="s">
        <v>201</v>
      </c>
      <c r="H306" t="s">
        <v>195</v>
      </c>
      <c r="I306" t="s">
        <v>85</v>
      </c>
      <c r="J306" t="s">
        <v>509</v>
      </c>
      <c r="K306">
        <v>11</v>
      </c>
    </row>
    <row r="307" spans="1:11" x14ac:dyDescent="0.25">
      <c r="A307" t="s">
        <v>482</v>
      </c>
      <c r="B307" t="s">
        <v>477</v>
      </c>
      <c r="C307" t="s">
        <v>478</v>
      </c>
      <c r="D307" t="s">
        <v>478</v>
      </c>
      <c r="E307" t="s">
        <v>140</v>
      </c>
      <c r="F307" s="117" t="s">
        <v>278</v>
      </c>
      <c r="G307" t="s">
        <v>202</v>
      </c>
      <c r="H307" t="s">
        <v>195</v>
      </c>
      <c r="I307" t="s">
        <v>85</v>
      </c>
      <c r="J307" t="s">
        <v>509</v>
      </c>
      <c r="K307" t="s">
        <v>290</v>
      </c>
    </row>
    <row r="308" spans="1:11" x14ac:dyDescent="0.25">
      <c r="A308" t="s">
        <v>483</v>
      </c>
      <c r="B308" t="s">
        <v>382</v>
      </c>
      <c r="C308" t="s">
        <v>480</v>
      </c>
      <c r="D308" t="s">
        <v>480</v>
      </c>
      <c r="E308" t="s">
        <v>141</v>
      </c>
      <c r="F308" s="117" t="s">
        <v>484</v>
      </c>
      <c r="G308" t="s">
        <v>194</v>
      </c>
      <c r="H308" t="s">
        <v>195</v>
      </c>
      <c r="I308" t="s">
        <v>85</v>
      </c>
      <c r="J308" t="s">
        <v>509</v>
      </c>
      <c r="K308">
        <v>1150</v>
      </c>
    </row>
    <row r="309" spans="1:11" x14ac:dyDescent="0.25">
      <c r="A309" t="s">
        <v>483</v>
      </c>
      <c r="B309" t="s">
        <v>382</v>
      </c>
      <c r="C309" t="s">
        <v>480</v>
      </c>
      <c r="D309" t="s">
        <v>480</v>
      </c>
      <c r="E309" t="s">
        <v>141</v>
      </c>
      <c r="F309" s="117" t="s">
        <v>484</v>
      </c>
      <c r="G309" t="s">
        <v>201</v>
      </c>
      <c r="H309" t="s">
        <v>195</v>
      </c>
      <c r="I309" t="s">
        <v>85</v>
      </c>
      <c r="J309" t="s">
        <v>509</v>
      </c>
      <c r="K309">
        <v>6</v>
      </c>
    </row>
    <row r="310" spans="1:11" x14ac:dyDescent="0.25">
      <c r="A310" t="s">
        <v>483</v>
      </c>
      <c r="B310" t="s">
        <v>382</v>
      </c>
      <c r="C310" t="s">
        <v>480</v>
      </c>
      <c r="D310" t="s">
        <v>480</v>
      </c>
      <c r="E310" t="s">
        <v>141</v>
      </c>
      <c r="F310" s="117" t="s">
        <v>484</v>
      </c>
      <c r="G310" t="s">
        <v>202</v>
      </c>
      <c r="H310" t="s">
        <v>195</v>
      </c>
      <c r="I310" t="s">
        <v>85</v>
      </c>
      <c r="J310" t="s">
        <v>509</v>
      </c>
      <c r="K310" t="s">
        <v>290</v>
      </c>
    </row>
    <row r="311" spans="1:11" x14ac:dyDescent="0.25">
      <c r="A311" t="s">
        <v>483</v>
      </c>
      <c r="B311" t="s">
        <v>374</v>
      </c>
      <c r="C311" t="s">
        <v>473</v>
      </c>
      <c r="D311" t="s">
        <v>474</v>
      </c>
      <c r="E311" t="s">
        <v>142</v>
      </c>
      <c r="F311" s="117" t="s">
        <v>484</v>
      </c>
      <c r="G311" t="s">
        <v>194</v>
      </c>
      <c r="H311" t="s">
        <v>195</v>
      </c>
      <c r="I311" t="s">
        <v>85</v>
      </c>
      <c r="J311" t="s">
        <v>509</v>
      </c>
      <c r="K311">
        <v>280</v>
      </c>
    </row>
    <row r="312" spans="1:11" x14ac:dyDescent="0.25">
      <c r="A312" t="s">
        <v>483</v>
      </c>
      <c r="B312" t="s">
        <v>374</v>
      </c>
      <c r="C312" t="s">
        <v>473</v>
      </c>
      <c r="D312" t="s">
        <v>474</v>
      </c>
      <c r="E312" t="s">
        <v>142</v>
      </c>
      <c r="F312" s="117" t="s">
        <v>484</v>
      </c>
      <c r="G312" t="s">
        <v>201</v>
      </c>
      <c r="H312" t="s">
        <v>195</v>
      </c>
      <c r="I312" t="s">
        <v>85</v>
      </c>
      <c r="J312" t="s">
        <v>509</v>
      </c>
      <c r="K312">
        <v>2</v>
      </c>
    </row>
    <row r="313" spans="1:11" x14ac:dyDescent="0.25">
      <c r="A313" t="s">
        <v>483</v>
      </c>
      <c r="B313" t="s">
        <v>374</v>
      </c>
      <c r="C313" t="s">
        <v>473</v>
      </c>
      <c r="D313" t="s">
        <v>474</v>
      </c>
      <c r="E313" t="s">
        <v>142</v>
      </c>
      <c r="F313" s="117" t="s">
        <v>484</v>
      </c>
      <c r="G313" t="s">
        <v>202</v>
      </c>
      <c r="H313" t="s">
        <v>195</v>
      </c>
      <c r="I313" t="s">
        <v>85</v>
      </c>
      <c r="J313" t="s">
        <v>509</v>
      </c>
      <c r="K313" t="s">
        <v>290</v>
      </c>
    </row>
    <row r="314" spans="1:11" x14ac:dyDescent="0.25">
      <c r="A314" t="s">
        <v>483</v>
      </c>
      <c r="B314" t="s">
        <v>477</v>
      </c>
      <c r="C314" t="s">
        <v>478</v>
      </c>
      <c r="D314" t="s">
        <v>478</v>
      </c>
      <c r="E314" t="s">
        <v>143</v>
      </c>
      <c r="F314" s="117" t="s">
        <v>484</v>
      </c>
      <c r="G314" t="s">
        <v>194</v>
      </c>
      <c r="H314" t="s">
        <v>195</v>
      </c>
      <c r="I314" t="s">
        <v>85</v>
      </c>
      <c r="J314" t="s">
        <v>509</v>
      </c>
      <c r="K314">
        <v>2500</v>
      </c>
    </row>
    <row r="315" spans="1:11" x14ac:dyDescent="0.25">
      <c r="A315" t="s">
        <v>483</v>
      </c>
      <c r="B315" t="s">
        <v>477</v>
      </c>
      <c r="C315" t="s">
        <v>478</v>
      </c>
      <c r="D315" t="s">
        <v>478</v>
      </c>
      <c r="E315" t="s">
        <v>143</v>
      </c>
      <c r="F315" s="117" t="s">
        <v>484</v>
      </c>
      <c r="G315" t="s">
        <v>201</v>
      </c>
      <c r="H315" t="s">
        <v>195</v>
      </c>
      <c r="I315" t="s">
        <v>85</v>
      </c>
      <c r="J315" t="s">
        <v>509</v>
      </c>
      <c r="K315">
        <v>41</v>
      </c>
    </row>
    <row r="316" spans="1:11" x14ac:dyDescent="0.25">
      <c r="A316" t="s">
        <v>483</v>
      </c>
      <c r="B316" t="s">
        <v>477</v>
      </c>
      <c r="C316" t="s">
        <v>478</v>
      </c>
      <c r="D316" t="s">
        <v>478</v>
      </c>
      <c r="E316" t="s">
        <v>143</v>
      </c>
      <c r="F316" s="117" t="s">
        <v>484</v>
      </c>
      <c r="G316" t="s">
        <v>202</v>
      </c>
      <c r="H316" t="s">
        <v>195</v>
      </c>
      <c r="I316" t="s">
        <v>85</v>
      </c>
      <c r="J316" t="s">
        <v>509</v>
      </c>
      <c r="K316" t="s">
        <v>290</v>
      </c>
    </row>
    <row r="317" spans="1:11" x14ac:dyDescent="0.25">
      <c r="A317" t="s">
        <v>485</v>
      </c>
      <c r="B317" t="s">
        <v>382</v>
      </c>
      <c r="C317" t="s">
        <v>480</v>
      </c>
      <c r="D317" t="s">
        <v>480</v>
      </c>
      <c r="E317" t="s">
        <v>159</v>
      </c>
      <c r="F317" s="117" t="s">
        <v>486</v>
      </c>
      <c r="G317" t="s">
        <v>194</v>
      </c>
      <c r="H317" t="s">
        <v>195</v>
      </c>
      <c r="I317" t="s">
        <v>85</v>
      </c>
      <c r="J317" t="s">
        <v>509</v>
      </c>
      <c r="K317">
        <v>350</v>
      </c>
    </row>
    <row r="318" spans="1:11" x14ac:dyDescent="0.25">
      <c r="A318" t="s">
        <v>485</v>
      </c>
      <c r="B318" t="s">
        <v>382</v>
      </c>
      <c r="C318" t="s">
        <v>480</v>
      </c>
      <c r="D318" t="s">
        <v>480</v>
      </c>
      <c r="E318" t="s">
        <v>159</v>
      </c>
      <c r="F318" s="117" t="s">
        <v>486</v>
      </c>
      <c r="G318" t="s">
        <v>201</v>
      </c>
      <c r="H318" t="s">
        <v>195</v>
      </c>
      <c r="I318" t="s">
        <v>85</v>
      </c>
      <c r="J318" t="s">
        <v>509</v>
      </c>
      <c r="K318">
        <v>3.3</v>
      </c>
    </row>
    <row r="319" spans="1:11" x14ac:dyDescent="0.25">
      <c r="A319" t="s">
        <v>485</v>
      </c>
      <c r="B319" t="s">
        <v>382</v>
      </c>
      <c r="C319" t="s">
        <v>480</v>
      </c>
      <c r="D319" t="s">
        <v>480</v>
      </c>
      <c r="E319" t="s">
        <v>159</v>
      </c>
      <c r="F319" s="117" t="s">
        <v>486</v>
      </c>
      <c r="G319" t="s">
        <v>202</v>
      </c>
      <c r="H319" t="s">
        <v>195</v>
      </c>
      <c r="I319" t="s">
        <v>85</v>
      </c>
      <c r="J319" t="s">
        <v>509</v>
      </c>
      <c r="K319" t="s">
        <v>290</v>
      </c>
    </row>
    <row r="320" spans="1:11" x14ac:dyDescent="0.25">
      <c r="A320" t="s">
        <v>485</v>
      </c>
      <c r="B320" t="s">
        <v>374</v>
      </c>
      <c r="C320" t="s">
        <v>473</v>
      </c>
      <c r="D320" t="s">
        <v>474</v>
      </c>
      <c r="E320" t="s">
        <v>160</v>
      </c>
      <c r="F320" s="117" t="s">
        <v>486</v>
      </c>
      <c r="G320" t="s">
        <v>194</v>
      </c>
      <c r="H320" t="s">
        <v>195</v>
      </c>
      <c r="I320" t="s">
        <v>85</v>
      </c>
      <c r="J320" t="s">
        <v>509</v>
      </c>
      <c r="K320">
        <v>550</v>
      </c>
    </row>
    <row r="321" spans="1:11" x14ac:dyDescent="0.25">
      <c r="A321" t="s">
        <v>485</v>
      </c>
      <c r="B321" t="s">
        <v>374</v>
      </c>
      <c r="C321" t="s">
        <v>473</v>
      </c>
      <c r="D321" t="s">
        <v>474</v>
      </c>
      <c r="E321" t="s">
        <v>160</v>
      </c>
      <c r="F321" s="117" t="s">
        <v>486</v>
      </c>
      <c r="G321" t="s">
        <v>201</v>
      </c>
      <c r="H321" t="s">
        <v>195</v>
      </c>
      <c r="I321" t="s">
        <v>85</v>
      </c>
      <c r="J321" t="s">
        <v>509</v>
      </c>
      <c r="K321">
        <v>13</v>
      </c>
    </row>
    <row r="322" spans="1:11" x14ac:dyDescent="0.25">
      <c r="A322" t="s">
        <v>485</v>
      </c>
      <c r="B322" t="s">
        <v>374</v>
      </c>
      <c r="C322" t="s">
        <v>473</v>
      </c>
      <c r="D322" t="s">
        <v>474</v>
      </c>
      <c r="E322" t="s">
        <v>160</v>
      </c>
      <c r="F322" s="117" t="s">
        <v>486</v>
      </c>
      <c r="G322" t="s">
        <v>202</v>
      </c>
      <c r="H322" t="s">
        <v>195</v>
      </c>
      <c r="I322" t="s">
        <v>85</v>
      </c>
      <c r="J322" t="s">
        <v>509</v>
      </c>
      <c r="K322" t="s">
        <v>290</v>
      </c>
    </row>
    <row r="323" spans="1:11" x14ac:dyDescent="0.25">
      <c r="A323" t="s">
        <v>485</v>
      </c>
      <c r="B323" t="s">
        <v>477</v>
      </c>
      <c r="C323" t="s">
        <v>478</v>
      </c>
      <c r="D323" t="s">
        <v>478</v>
      </c>
      <c r="E323" t="s">
        <v>161</v>
      </c>
      <c r="F323" s="117" t="s">
        <v>486</v>
      </c>
      <c r="G323" t="s">
        <v>194</v>
      </c>
      <c r="H323" t="s">
        <v>195</v>
      </c>
      <c r="I323" t="s">
        <v>85</v>
      </c>
      <c r="J323" t="s">
        <v>509</v>
      </c>
      <c r="K323">
        <v>80</v>
      </c>
    </row>
    <row r="324" spans="1:11" x14ac:dyDescent="0.25">
      <c r="A324" t="s">
        <v>485</v>
      </c>
      <c r="B324" t="s">
        <v>477</v>
      </c>
      <c r="C324" t="s">
        <v>478</v>
      </c>
      <c r="D324" t="s">
        <v>478</v>
      </c>
      <c r="E324" t="s">
        <v>161</v>
      </c>
      <c r="F324" s="117" t="s">
        <v>486</v>
      </c>
      <c r="G324" t="s">
        <v>201</v>
      </c>
      <c r="H324" t="s">
        <v>195</v>
      </c>
      <c r="I324" t="s">
        <v>85</v>
      </c>
      <c r="J324" t="s">
        <v>509</v>
      </c>
      <c r="K324">
        <v>0.4</v>
      </c>
    </row>
    <row r="325" spans="1:11" x14ac:dyDescent="0.25">
      <c r="A325" t="s">
        <v>485</v>
      </c>
      <c r="B325" t="s">
        <v>477</v>
      </c>
      <c r="C325" t="s">
        <v>478</v>
      </c>
      <c r="D325" t="s">
        <v>478</v>
      </c>
      <c r="E325" t="s">
        <v>161</v>
      </c>
      <c r="F325" s="117" t="s">
        <v>486</v>
      </c>
      <c r="G325" t="s">
        <v>202</v>
      </c>
      <c r="H325" t="s">
        <v>195</v>
      </c>
      <c r="I325" t="s">
        <v>85</v>
      </c>
      <c r="J325" t="s">
        <v>509</v>
      </c>
      <c r="K325" t="s">
        <v>290</v>
      </c>
    </row>
    <row r="326" spans="1:11" x14ac:dyDescent="0.25">
      <c r="A326" t="s">
        <v>487</v>
      </c>
      <c r="B326" t="s">
        <v>382</v>
      </c>
      <c r="C326" t="s">
        <v>480</v>
      </c>
      <c r="D326" t="s">
        <v>480</v>
      </c>
      <c r="E326" t="s">
        <v>178</v>
      </c>
      <c r="F326" s="117" t="s">
        <v>488</v>
      </c>
      <c r="G326" t="s">
        <v>194</v>
      </c>
      <c r="H326" t="s">
        <v>195</v>
      </c>
      <c r="I326" t="s">
        <v>85</v>
      </c>
      <c r="J326" t="s">
        <v>509</v>
      </c>
      <c r="K326">
        <v>1000</v>
      </c>
    </row>
    <row r="327" spans="1:11" x14ac:dyDescent="0.25">
      <c r="A327" t="s">
        <v>487</v>
      </c>
      <c r="B327" t="s">
        <v>382</v>
      </c>
      <c r="C327" t="s">
        <v>480</v>
      </c>
      <c r="D327" t="s">
        <v>480</v>
      </c>
      <c r="E327" t="s">
        <v>178</v>
      </c>
      <c r="F327" s="117" t="s">
        <v>488</v>
      </c>
      <c r="G327" t="s">
        <v>201</v>
      </c>
      <c r="H327" t="s">
        <v>195</v>
      </c>
      <c r="I327" t="s">
        <v>85</v>
      </c>
      <c r="J327" t="s">
        <v>509</v>
      </c>
      <c r="K327">
        <v>8</v>
      </c>
    </row>
    <row r="328" spans="1:11" x14ac:dyDescent="0.25">
      <c r="A328" t="s">
        <v>487</v>
      </c>
      <c r="B328" t="s">
        <v>382</v>
      </c>
      <c r="C328" t="s">
        <v>480</v>
      </c>
      <c r="D328" t="s">
        <v>480</v>
      </c>
      <c r="E328" t="s">
        <v>178</v>
      </c>
      <c r="F328" s="117" t="s">
        <v>488</v>
      </c>
      <c r="G328" t="s">
        <v>202</v>
      </c>
      <c r="H328" t="s">
        <v>195</v>
      </c>
      <c r="I328" t="s">
        <v>85</v>
      </c>
      <c r="J328" t="s">
        <v>509</v>
      </c>
      <c r="K328" t="s">
        <v>290</v>
      </c>
    </row>
    <row r="329" spans="1:11" x14ac:dyDescent="0.25">
      <c r="A329" t="s">
        <v>487</v>
      </c>
      <c r="B329" t="s">
        <v>374</v>
      </c>
      <c r="C329" t="s">
        <v>473</v>
      </c>
      <c r="D329" t="s">
        <v>474</v>
      </c>
      <c r="E329" t="s">
        <v>179</v>
      </c>
      <c r="F329" s="117" t="s">
        <v>488</v>
      </c>
      <c r="G329" t="s">
        <v>194</v>
      </c>
      <c r="H329" t="s">
        <v>195</v>
      </c>
      <c r="I329" t="s">
        <v>85</v>
      </c>
      <c r="J329" t="s">
        <v>509</v>
      </c>
      <c r="K329">
        <v>225</v>
      </c>
    </row>
    <row r="330" spans="1:11" x14ac:dyDescent="0.25">
      <c r="A330" t="s">
        <v>487</v>
      </c>
      <c r="B330" t="s">
        <v>374</v>
      </c>
      <c r="C330" t="s">
        <v>473</v>
      </c>
      <c r="D330" t="s">
        <v>474</v>
      </c>
      <c r="E330" t="s">
        <v>179</v>
      </c>
      <c r="F330" s="117" t="s">
        <v>488</v>
      </c>
      <c r="G330" t="s">
        <v>201</v>
      </c>
      <c r="H330" t="s">
        <v>195</v>
      </c>
      <c r="I330" t="s">
        <v>85</v>
      </c>
      <c r="J330" t="s">
        <v>509</v>
      </c>
      <c r="K330">
        <v>3</v>
      </c>
    </row>
    <row r="331" spans="1:11" x14ac:dyDescent="0.25">
      <c r="A331" t="s">
        <v>487</v>
      </c>
      <c r="B331" t="s">
        <v>374</v>
      </c>
      <c r="C331" t="s">
        <v>473</v>
      </c>
      <c r="D331" t="s">
        <v>474</v>
      </c>
      <c r="E331" t="s">
        <v>179</v>
      </c>
      <c r="F331" s="117" t="s">
        <v>488</v>
      </c>
      <c r="G331" t="s">
        <v>202</v>
      </c>
      <c r="H331" t="s">
        <v>195</v>
      </c>
      <c r="I331" t="s">
        <v>85</v>
      </c>
      <c r="J331" t="s">
        <v>509</v>
      </c>
      <c r="K331" t="s">
        <v>290</v>
      </c>
    </row>
    <row r="332" spans="1:11" x14ac:dyDescent="0.25">
      <c r="A332" t="s">
        <v>487</v>
      </c>
      <c r="B332" t="s">
        <v>477</v>
      </c>
      <c r="C332" t="s">
        <v>478</v>
      </c>
      <c r="D332" t="s">
        <v>478</v>
      </c>
      <c r="E332" t="s">
        <v>180</v>
      </c>
      <c r="F332" s="117" t="s">
        <v>488</v>
      </c>
      <c r="G332" t="s">
        <v>194</v>
      </c>
      <c r="H332" t="s">
        <v>195</v>
      </c>
      <c r="I332" t="s">
        <v>85</v>
      </c>
      <c r="J332" t="s">
        <v>509</v>
      </c>
      <c r="K332">
        <v>230</v>
      </c>
    </row>
    <row r="333" spans="1:11" x14ac:dyDescent="0.25">
      <c r="A333" t="s">
        <v>487</v>
      </c>
      <c r="B333" t="s">
        <v>477</v>
      </c>
      <c r="C333" t="s">
        <v>478</v>
      </c>
      <c r="D333" t="s">
        <v>478</v>
      </c>
      <c r="E333" t="s">
        <v>180</v>
      </c>
      <c r="F333" s="117" t="s">
        <v>488</v>
      </c>
      <c r="G333" t="s">
        <v>201</v>
      </c>
      <c r="H333" t="s">
        <v>195</v>
      </c>
      <c r="I333" t="s">
        <v>85</v>
      </c>
      <c r="J333" t="s">
        <v>509</v>
      </c>
      <c r="K333">
        <v>5.7</v>
      </c>
    </row>
    <row r="334" spans="1:11" x14ac:dyDescent="0.25">
      <c r="A334" t="s">
        <v>487</v>
      </c>
      <c r="B334" t="s">
        <v>477</v>
      </c>
      <c r="C334" t="s">
        <v>478</v>
      </c>
      <c r="D334" t="s">
        <v>478</v>
      </c>
      <c r="E334" t="s">
        <v>180</v>
      </c>
      <c r="F334" s="117" t="s">
        <v>488</v>
      </c>
      <c r="G334" t="s">
        <v>202</v>
      </c>
      <c r="H334" t="s">
        <v>195</v>
      </c>
      <c r="I334" t="s">
        <v>85</v>
      </c>
      <c r="J334" t="s">
        <v>509</v>
      </c>
      <c r="K334" t="s">
        <v>290</v>
      </c>
    </row>
    <row r="335" spans="1:11" x14ac:dyDescent="0.25">
      <c r="A335" t="s">
        <v>489</v>
      </c>
      <c r="B335" t="s">
        <v>382</v>
      </c>
      <c r="C335" t="s">
        <v>480</v>
      </c>
      <c r="D335" t="s">
        <v>480</v>
      </c>
      <c r="E335" t="s">
        <v>221</v>
      </c>
      <c r="F335" s="117" t="s">
        <v>490</v>
      </c>
      <c r="G335" t="s">
        <v>194</v>
      </c>
      <c r="H335" t="s">
        <v>195</v>
      </c>
      <c r="I335" t="s">
        <v>85</v>
      </c>
      <c r="J335" t="s">
        <v>509</v>
      </c>
      <c r="K335">
        <v>85</v>
      </c>
    </row>
    <row r="336" spans="1:11" x14ac:dyDescent="0.25">
      <c r="A336" t="s">
        <v>489</v>
      </c>
      <c r="B336" t="s">
        <v>382</v>
      </c>
      <c r="C336" t="s">
        <v>480</v>
      </c>
      <c r="D336" t="s">
        <v>480</v>
      </c>
      <c r="E336" t="s">
        <v>221</v>
      </c>
      <c r="F336" s="117" t="s">
        <v>490</v>
      </c>
      <c r="G336" t="s">
        <v>201</v>
      </c>
      <c r="H336" t="s">
        <v>195</v>
      </c>
      <c r="I336" t="s">
        <v>85</v>
      </c>
      <c r="J336" t="s">
        <v>509</v>
      </c>
      <c r="K336">
        <v>8.6</v>
      </c>
    </row>
    <row r="337" spans="1:11" x14ac:dyDescent="0.25">
      <c r="A337" t="s">
        <v>489</v>
      </c>
      <c r="B337" t="s">
        <v>382</v>
      </c>
      <c r="C337" t="s">
        <v>480</v>
      </c>
      <c r="D337" t="s">
        <v>480</v>
      </c>
      <c r="E337" t="s">
        <v>221</v>
      </c>
      <c r="F337" s="117" t="s">
        <v>490</v>
      </c>
      <c r="G337" t="s">
        <v>202</v>
      </c>
      <c r="H337" t="s">
        <v>195</v>
      </c>
      <c r="I337" t="s">
        <v>85</v>
      </c>
      <c r="J337" t="s">
        <v>509</v>
      </c>
      <c r="K337" t="s">
        <v>290</v>
      </c>
    </row>
    <row r="338" spans="1:11" x14ac:dyDescent="0.25">
      <c r="A338" t="s">
        <v>489</v>
      </c>
      <c r="B338" t="s">
        <v>374</v>
      </c>
      <c r="C338" t="s">
        <v>473</v>
      </c>
      <c r="D338" t="s">
        <v>474</v>
      </c>
      <c r="E338" t="s">
        <v>222</v>
      </c>
      <c r="F338" s="117" t="s">
        <v>490</v>
      </c>
      <c r="G338" t="s">
        <v>194</v>
      </c>
      <c r="H338" t="s">
        <v>195</v>
      </c>
      <c r="I338" t="s">
        <v>85</v>
      </c>
      <c r="J338" t="s">
        <v>509</v>
      </c>
      <c r="K338">
        <v>95</v>
      </c>
    </row>
    <row r="339" spans="1:11" x14ac:dyDescent="0.25">
      <c r="A339" t="s">
        <v>489</v>
      </c>
      <c r="B339" t="s">
        <v>374</v>
      </c>
      <c r="C339" t="s">
        <v>473</v>
      </c>
      <c r="D339" t="s">
        <v>474</v>
      </c>
      <c r="E339" t="s">
        <v>222</v>
      </c>
      <c r="F339" s="117" t="s">
        <v>490</v>
      </c>
      <c r="G339" t="s">
        <v>201</v>
      </c>
      <c r="H339" t="s">
        <v>195</v>
      </c>
      <c r="I339" t="s">
        <v>85</v>
      </c>
      <c r="J339" t="s">
        <v>509</v>
      </c>
      <c r="K339">
        <v>5.2</v>
      </c>
    </row>
    <row r="340" spans="1:11" x14ac:dyDescent="0.25">
      <c r="A340" t="s">
        <v>489</v>
      </c>
      <c r="B340" t="s">
        <v>374</v>
      </c>
      <c r="C340" t="s">
        <v>473</v>
      </c>
      <c r="D340" t="s">
        <v>474</v>
      </c>
      <c r="E340" t="s">
        <v>222</v>
      </c>
      <c r="F340" s="117" t="s">
        <v>490</v>
      </c>
      <c r="G340" t="s">
        <v>202</v>
      </c>
      <c r="H340" t="s">
        <v>195</v>
      </c>
      <c r="I340" t="s">
        <v>85</v>
      </c>
      <c r="J340" t="s">
        <v>509</v>
      </c>
      <c r="K340" t="s">
        <v>290</v>
      </c>
    </row>
    <row r="341" spans="1:11" x14ac:dyDescent="0.25">
      <c r="A341" t="s">
        <v>489</v>
      </c>
      <c r="B341" t="s">
        <v>477</v>
      </c>
      <c r="C341" t="s">
        <v>478</v>
      </c>
      <c r="D341" t="s">
        <v>478</v>
      </c>
      <c r="E341" t="s">
        <v>223</v>
      </c>
      <c r="F341" s="117" t="s">
        <v>490</v>
      </c>
      <c r="G341" t="s">
        <v>194</v>
      </c>
      <c r="H341" t="s">
        <v>195</v>
      </c>
      <c r="I341" t="s">
        <v>85</v>
      </c>
      <c r="J341" t="s">
        <v>509</v>
      </c>
      <c r="K341" s="58" t="s">
        <v>290</v>
      </c>
    </row>
    <row r="342" spans="1:11" x14ac:dyDescent="0.25">
      <c r="A342" t="s">
        <v>489</v>
      </c>
      <c r="B342" t="s">
        <v>477</v>
      </c>
      <c r="C342" t="s">
        <v>478</v>
      </c>
      <c r="D342" t="s">
        <v>478</v>
      </c>
      <c r="E342" t="s">
        <v>223</v>
      </c>
      <c r="F342" s="117" t="s">
        <v>490</v>
      </c>
      <c r="G342" t="s">
        <v>201</v>
      </c>
      <c r="H342" t="s">
        <v>195</v>
      </c>
      <c r="I342" t="s">
        <v>85</v>
      </c>
      <c r="J342" t="s">
        <v>509</v>
      </c>
      <c r="K342" s="58" t="s">
        <v>290</v>
      </c>
    </row>
    <row r="343" spans="1:11" x14ac:dyDescent="0.25">
      <c r="A343" t="s">
        <v>489</v>
      </c>
      <c r="B343" t="s">
        <v>477</v>
      </c>
      <c r="C343" t="s">
        <v>478</v>
      </c>
      <c r="D343" t="s">
        <v>478</v>
      </c>
      <c r="E343" t="s">
        <v>223</v>
      </c>
      <c r="F343" s="117" t="s">
        <v>490</v>
      </c>
      <c r="G343" t="s">
        <v>202</v>
      </c>
      <c r="H343" t="s">
        <v>195</v>
      </c>
      <c r="I343" t="s">
        <v>85</v>
      </c>
      <c r="J343" t="s">
        <v>509</v>
      </c>
      <c r="K343" t="s">
        <v>290</v>
      </c>
    </row>
    <row r="344" spans="1:11" x14ac:dyDescent="0.25">
      <c r="A344" t="s">
        <v>491</v>
      </c>
      <c r="B344" t="s">
        <v>382</v>
      </c>
      <c r="C344" t="s">
        <v>480</v>
      </c>
      <c r="D344" t="s">
        <v>480</v>
      </c>
      <c r="E344" t="s">
        <v>230</v>
      </c>
      <c r="F344" s="117" t="s">
        <v>492</v>
      </c>
      <c r="G344" t="s">
        <v>194</v>
      </c>
      <c r="H344" t="s">
        <v>195</v>
      </c>
      <c r="I344" t="s">
        <v>85</v>
      </c>
      <c r="J344" t="s">
        <v>509</v>
      </c>
      <c r="K344">
        <v>3000</v>
      </c>
    </row>
    <row r="345" spans="1:11" x14ac:dyDescent="0.25">
      <c r="A345" t="s">
        <v>491</v>
      </c>
      <c r="B345" t="s">
        <v>382</v>
      </c>
      <c r="C345" t="s">
        <v>480</v>
      </c>
      <c r="D345" t="s">
        <v>480</v>
      </c>
      <c r="E345" t="s">
        <v>230</v>
      </c>
      <c r="F345" s="117" t="s">
        <v>492</v>
      </c>
      <c r="G345" t="s">
        <v>201</v>
      </c>
      <c r="H345" t="s">
        <v>195</v>
      </c>
      <c r="I345" t="s">
        <v>85</v>
      </c>
      <c r="J345" t="s">
        <v>509</v>
      </c>
      <c r="K345">
        <v>50.5</v>
      </c>
    </row>
    <row r="346" spans="1:11" x14ac:dyDescent="0.25">
      <c r="A346" t="s">
        <v>491</v>
      </c>
      <c r="B346" t="s">
        <v>382</v>
      </c>
      <c r="C346" t="s">
        <v>480</v>
      </c>
      <c r="D346" t="s">
        <v>480</v>
      </c>
      <c r="E346" t="s">
        <v>230</v>
      </c>
      <c r="F346" s="117" t="s">
        <v>492</v>
      </c>
      <c r="G346" t="s">
        <v>202</v>
      </c>
      <c r="H346" t="s">
        <v>195</v>
      </c>
      <c r="I346" t="s">
        <v>85</v>
      </c>
      <c r="J346" t="s">
        <v>509</v>
      </c>
      <c r="K346" t="s">
        <v>290</v>
      </c>
    </row>
    <row r="347" spans="1:11" x14ac:dyDescent="0.25">
      <c r="A347" t="s">
        <v>491</v>
      </c>
      <c r="B347" t="s">
        <v>374</v>
      </c>
      <c r="C347" t="s">
        <v>473</v>
      </c>
      <c r="D347" t="s">
        <v>474</v>
      </c>
      <c r="E347" t="s">
        <v>231</v>
      </c>
      <c r="F347" s="117" t="s">
        <v>492</v>
      </c>
      <c r="G347" t="s">
        <v>194</v>
      </c>
      <c r="H347" t="s">
        <v>195</v>
      </c>
      <c r="I347" t="s">
        <v>85</v>
      </c>
      <c r="J347" t="s">
        <v>509</v>
      </c>
      <c r="K347">
        <v>1000</v>
      </c>
    </row>
    <row r="348" spans="1:11" x14ac:dyDescent="0.25">
      <c r="A348" t="s">
        <v>491</v>
      </c>
      <c r="B348" t="s">
        <v>374</v>
      </c>
      <c r="C348" t="s">
        <v>473</v>
      </c>
      <c r="D348" t="s">
        <v>474</v>
      </c>
      <c r="E348" t="s">
        <v>231</v>
      </c>
      <c r="F348" s="117" t="s">
        <v>492</v>
      </c>
      <c r="G348" t="s">
        <v>201</v>
      </c>
      <c r="H348" t="s">
        <v>195</v>
      </c>
      <c r="I348" t="s">
        <v>85</v>
      </c>
      <c r="J348" t="s">
        <v>509</v>
      </c>
      <c r="K348">
        <v>36</v>
      </c>
    </row>
    <row r="349" spans="1:11" x14ac:dyDescent="0.25">
      <c r="A349" t="s">
        <v>491</v>
      </c>
      <c r="B349" t="s">
        <v>374</v>
      </c>
      <c r="C349" t="s">
        <v>473</v>
      </c>
      <c r="D349" t="s">
        <v>474</v>
      </c>
      <c r="E349" t="s">
        <v>231</v>
      </c>
      <c r="F349" s="117" t="s">
        <v>492</v>
      </c>
      <c r="G349" t="s">
        <v>202</v>
      </c>
      <c r="H349" t="s">
        <v>195</v>
      </c>
      <c r="I349" t="s">
        <v>85</v>
      </c>
      <c r="J349" t="s">
        <v>509</v>
      </c>
      <c r="K349" t="s">
        <v>290</v>
      </c>
    </row>
    <row r="350" spans="1:11" x14ac:dyDescent="0.25">
      <c r="A350" t="s">
        <v>491</v>
      </c>
      <c r="B350" s="118" t="s">
        <v>477</v>
      </c>
      <c r="C350" t="s">
        <v>478</v>
      </c>
      <c r="D350" t="s">
        <v>478</v>
      </c>
      <c r="E350" s="118" t="s">
        <v>232</v>
      </c>
      <c r="F350" s="119" t="s">
        <v>492</v>
      </c>
      <c r="G350" s="118" t="s">
        <v>194</v>
      </c>
      <c r="H350" s="118" t="s">
        <v>195</v>
      </c>
      <c r="I350" t="s">
        <v>85</v>
      </c>
      <c r="J350" t="s">
        <v>509</v>
      </c>
      <c r="K350">
        <v>40</v>
      </c>
    </row>
    <row r="351" spans="1:11" x14ac:dyDescent="0.25">
      <c r="A351" t="s">
        <v>491</v>
      </c>
      <c r="B351" t="s">
        <v>477</v>
      </c>
      <c r="C351" t="s">
        <v>478</v>
      </c>
      <c r="D351" t="s">
        <v>478</v>
      </c>
      <c r="E351" t="s">
        <v>232</v>
      </c>
      <c r="F351" s="117" t="s">
        <v>492</v>
      </c>
      <c r="G351" t="s">
        <v>201</v>
      </c>
      <c r="H351" t="s">
        <v>195</v>
      </c>
      <c r="I351" t="s">
        <v>85</v>
      </c>
      <c r="J351" t="s">
        <v>509</v>
      </c>
      <c r="K351">
        <v>2.9</v>
      </c>
    </row>
    <row r="352" spans="1:11" x14ac:dyDescent="0.25">
      <c r="A352" t="s">
        <v>491</v>
      </c>
      <c r="B352" t="s">
        <v>477</v>
      </c>
      <c r="C352" t="s">
        <v>478</v>
      </c>
      <c r="D352" t="s">
        <v>478</v>
      </c>
      <c r="E352" t="s">
        <v>232</v>
      </c>
      <c r="F352" s="117" t="s">
        <v>492</v>
      </c>
      <c r="G352" t="s">
        <v>202</v>
      </c>
      <c r="H352" t="s">
        <v>195</v>
      </c>
      <c r="I352" t="s">
        <v>85</v>
      </c>
      <c r="J352" t="s">
        <v>509</v>
      </c>
      <c r="K352" t="s">
        <v>290</v>
      </c>
    </row>
    <row r="353" spans="1:11" x14ac:dyDescent="0.25">
      <c r="A353" t="s">
        <v>493</v>
      </c>
      <c r="B353" t="s">
        <v>382</v>
      </c>
      <c r="C353" t="s">
        <v>480</v>
      </c>
      <c r="D353" t="s">
        <v>480</v>
      </c>
      <c r="E353" t="s">
        <v>236</v>
      </c>
      <c r="F353" s="117" t="s">
        <v>494</v>
      </c>
      <c r="G353" t="s">
        <v>194</v>
      </c>
      <c r="H353" t="s">
        <v>195</v>
      </c>
      <c r="I353" t="s">
        <v>85</v>
      </c>
      <c r="J353" t="s">
        <v>509</v>
      </c>
      <c r="K353">
        <v>2300</v>
      </c>
    </row>
    <row r="354" spans="1:11" x14ac:dyDescent="0.25">
      <c r="A354" t="s">
        <v>493</v>
      </c>
      <c r="B354" t="s">
        <v>382</v>
      </c>
      <c r="C354" t="s">
        <v>480</v>
      </c>
      <c r="D354" t="s">
        <v>480</v>
      </c>
      <c r="E354" t="s">
        <v>236</v>
      </c>
      <c r="F354" s="117" t="s">
        <v>494</v>
      </c>
      <c r="G354" t="s">
        <v>201</v>
      </c>
      <c r="H354" t="s">
        <v>195</v>
      </c>
      <c r="I354" t="s">
        <v>85</v>
      </c>
      <c r="J354" t="s">
        <v>509</v>
      </c>
      <c r="K354">
        <v>31</v>
      </c>
    </row>
    <row r="355" spans="1:11" x14ac:dyDescent="0.25">
      <c r="A355" t="s">
        <v>493</v>
      </c>
      <c r="B355" t="s">
        <v>382</v>
      </c>
      <c r="C355" t="s">
        <v>480</v>
      </c>
      <c r="D355" t="s">
        <v>480</v>
      </c>
      <c r="E355" t="s">
        <v>236</v>
      </c>
      <c r="F355" s="117" t="s">
        <v>494</v>
      </c>
      <c r="G355" t="s">
        <v>202</v>
      </c>
      <c r="H355" t="s">
        <v>195</v>
      </c>
      <c r="I355" t="s">
        <v>85</v>
      </c>
      <c r="J355" t="s">
        <v>509</v>
      </c>
      <c r="K355" t="s">
        <v>290</v>
      </c>
    </row>
    <row r="356" spans="1:11" x14ac:dyDescent="0.25">
      <c r="A356" t="s">
        <v>493</v>
      </c>
      <c r="B356" t="s">
        <v>374</v>
      </c>
      <c r="C356" t="s">
        <v>473</v>
      </c>
      <c r="D356" t="s">
        <v>474</v>
      </c>
      <c r="E356" t="s">
        <v>237</v>
      </c>
      <c r="F356" s="117" t="s">
        <v>494</v>
      </c>
      <c r="G356" t="s">
        <v>194</v>
      </c>
      <c r="H356" t="s">
        <v>195</v>
      </c>
      <c r="I356" t="s">
        <v>85</v>
      </c>
      <c r="J356" t="s">
        <v>509</v>
      </c>
      <c r="K356">
        <v>2250</v>
      </c>
    </row>
    <row r="357" spans="1:11" x14ac:dyDescent="0.25">
      <c r="A357" t="s">
        <v>493</v>
      </c>
      <c r="B357" t="s">
        <v>374</v>
      </c>
      <c r="C357" t="s">
        <v>473</v>
      </c>
      <c r="D357" t="s">
        <v>474</v>
      </c>
      <c r="E357" t="s">
        <v>237</v>
      </c>
      <c r="F357" s="117" t="s">
        <v>494</v>
      </c>
      <c r="G357" t="s">
        <v>201</v>
      </c>
      <c r="H357" t="s">
        <v>195</v>
      </c>
      <c r="I357" t="s">
        <v>85</v>
      </c>
      <c r="J357" t="s">
        <v>509</v>
      </c>
      <c r="K357">
        <v>60</v>
      </c>
    </row>
    <row r="358" spans="1:11" x14ac:dyDescent="0.25">
      <c r="A358" t="s">
        <v>493</v>
      </c>
      <c r="B358" t="s">
        <v>374</v>
      </c>
      <c r="C358" t="s">
        <v>473</v>
      </c>
      <c r="D358" t="s">
        <v>474</v>
      </c>
      <c r="E358" t="s">
        <v>237</v>
      </c>
      <c r="F358" s="117" t="s">
        <v>494</v>
      </c>
      <c r="G358" t="s">
        <v>202</v>
      </c>
      <c r="H358" t="s">
        <v>195</v>
      </c>
      <c r="I358" t="s">
        <v>85</v>
      </c>
      <c r="J358" t="s">
        <v>509</v>
      </c>
      <c r="K358" t="s">
        <v>290</v>
      </c>
    </row>
    <row r="359" spans="1:11" x14ac:dyDescent="0.25">
      <c r="A359" t="s">
        <v>493</v>
      </c>
      <c r="B359" t="s">
        <v>477</v>
      </c>
      <c r="C359" t="s">
        <v>478</v>
      </c>
      <c r="D359" t="s">
        <v>478</v>
      </c>
      <c r="E359" t="s">
        <v>238</v>
      </c>
      <c r="F359" s="117" t="s">
        <v>494</v>
      </c>
      <c r="G359" t="s">
        <v>194</v>
      </c>
      <c r="H359" t="s">
        <v>195</v>
      </c>
      <c r="I359" t="s">
        <v>85</v>
      </c>
      <c r="J359" t="s">
        <v>509</v>
      </c>
      <c r="K359">
        <v>2950</v>
      </c>
    </row>
    <row r="360" spans="1:11" x14ac:dyDescent="0.25">
      <c r="A360" t="s">
        <v>493</v>
      </c>
      <c r="B360" t="s">
        <v>477</v>
      </c>
      <c r="C360" t="s">
        <v>478</v>
      </c>
      <c r="D360" t="s">
        <v>478</v>
      </c>
      <c r="E360" t="s">
        <v>238</v>
      </c>
      <c r="F360" s="117" t="s">
        <v>494</v>
      </c>
      <c r="G360" t="s">
        <v>201</v>
      </c>
      <c r="H360" t="s">
        <v>195</v>
      </c>
      <c r="I360" t="s">
        <v>85</v>
      </c>
      <c r="J360" t="s">
        <v>509</v>
      </c>
      <c r="K360">
        <v>1.5</v>
      </c>
    </row>
    <row r="361" spans="1:11" x14ac:dyDescent="0.25">
      <c r="A361" t="s">
        <v>493</v>
      </c>
      <c r="B361" t="s">
        <v>477</v>
      </c>
      <c r="C361" t="s">
        <v>478</v>
      </c>
      <c r="D361" t="s">
        <v>478</v>
      </c>
      <c r="E361" t="s">
        <v>238</v>
      </c>
      <c r="F361" s="117" t="s">
        <v>494</v>
      </c>
      <c r="G361" t="s">
        <v>202</v>
      </c>
      <c r="H361" t="s">
        <v>195</v>
      </c>
      <c r="I361" t="s">
        <v>85</v>
      </c>
      <c r="J361" t="s">
        <v>509</v>
      </c>
      <c r="K361" t="s">
        <v>290</v>
      </c>
    </row>
    <row r="362" spans="1:11" x14ac:dyDescent="0.25">
      <c r="A362" t="s">
        <v>495</v>
      </c>
      <c r="B362" t="s">
        <v>382</v>
      </c>
      <c r="C362" t="s">
        <v>480</v>
      </c>
      <c r="D362" t="s">
        <v>480</v>
      </c>
      <c r="E362" t="s">
        <v>242</v>
      </c>
      <c r="F362" s="117" t="s">
        <v>496</v>
      </c>
      <c r="G362" t="s">
        <v>194</v>
      </c>
      <c r="H362" t="s">
        <v>195</v>
      </c>
      <c r="I362" t="s">
        <v>85</v>
      </c>
      <c r="J362" t="s">
        <v>509</v>
      </c>
      <c r="K362">
        <v>140</v>
      </c>
    </row>
    <row r="363" spans="1:11" x14ac:dyDescent="0.25">
      <c r="A363" t="s">
        <v>495</v>
      </c>
      <c r="B363" t="s">
        <v>382</v>
      </c>
      <c r="C363" t="s">
        <v>480</v>
      </c>
      <c r="D363" t="s">
        <v>480</v>
      </c>
      <c r="E363" t="s">
        <v>242</v>
      </c>
      <c r="F363" s="117" t="s">
        <v>496</v>
      </c>
      <c r="G363" t="s">
        <v>201</v>
      </c>
      <c r="H363" t="s">
        <v>195</v>
      </c>
      <c r="I363" t="s">
        <v>85</v>
      </c>
      <c r="J363" t="s">
        <v>509</v>
      </c>
      <c r="K363">
        <v>10</v>
      </c>
    </row>
    <row r="364" spans="1:11" x14ac:dyDescent="0.25">
      <c r="A364" t="s">
        <v>495</v>
      </c>
      <c r="B364" t="s">
        <v>382</v>
      </c>
      <c r="C364" t="s">
        <v>480</v>
      </c>
      <c r="D364" t="s">
        <v>480</v>
      </c>
      <c r="E364" t="s">
        <v>242</v>
      </c>
      <c r="F364" s="117" t="s">
        <v>496</v>
      </c>
      <c r="G364" t="s">
        <v>202</v>
      </c>
      <c r="H364" t="s">
        <v>195</v>
      </c>
      <c r="I364" t="s">
        <v>85</v>
      </c>
      <c r="J364" t="s">
        <v>509</v>
      </c>
      <c r="K364" t="s">
        <v>290</v>
      </c>
    </row>
    <row r="365" spans="1:11" x14ac:dyDescent="0.25">
      <c r="A365" t="s">
        <v>495</v>
      </c>
      <c r="B365" t="s">
        <v>374</v>
      </c>
      <c r="C365" t="s">
        <v>473</v>
      </c>
      <c r="D365" t="s">
        <v>474</v>
      </c>
      <c r="E365" t="s">
        <v>243</v>
      </c>
      <c r="F365" s="117" t="s">
        <v>496</v>
      </c>
      <c r="G365" t="s">
        <v>194</v>
      </c>
      <c r="H365" t="s">
        <v>195</v>
      </c>
      <c r="I365" t="s">
        <v>85</v>
      </c>
      <c r="J365" t="s">
        <v>509</v>
      </c>
      <c r="K365">
        <v>155</v>
      </c>
    </row>
    <row r="366" spans="1:11" x14ac:dyDescent="0.25">
      <c r="A366" t="s">
        <v>495</v>
      </c>
      <c r="B366" t="s">
        <v>374</v>
      </c>
      <c r="C366" t="s">
        <v>473</v>
      </c>
      <c r="D366" t="s">
        <v>474</v>
      </c>
      <c r="E366" t="s">
        <v>243</v>
      </c>
      <c r="F366" s="117" t="s">
        <v>496</v>
      </c>
      <c r="G366" t="s">
        <v>201</v>
      </c>
      <c r="H366" t="s">
        <v>195</v>
      </c>
      <c r="I366" t="s">
        <v>85</v>
      </c>
      <c r="J366" t="s">
        <v>509</v>
      </c>
      <c r="K366">
        <v>39</v>
      </c>
    </row>
    <row r="367" spans="1:11" x14ac:dyDescent="0.25">
      <c r="A367" t="s">
        <v>495</v>
      </c>
      <c r="B367" t="s">
        <v>374</v>
      </c>
      <c r="C367" t="s">
        <v>473</v>
      </c>
      <c r="D367" t="s">
        <v>474</v>
      </c>
      <c r="E367" t="s">
        <v>243</v>
      </c>
      <c r="F367" s="117" t="s">
        <v>496</v>
      </c>
      <c r="G367" t="s">
        <v>202</v>
      </c>
      <c r="H367" t="s">
        <v>195</v>
      </c>
      <c r="I367" t="s">
        <v>85</v>
      </c>
      <c r="J367" t="s">
        <v>509</v>
      </c>
      <c r="K367" t="s">
        <v>290</v>
      </c>
    </row>
    <row r="368" spans="1:11" x14ac:dyDescent="0.25">
      <c r="A368" t="s">
        <v>495</v>
      </c>
      <c r="B368" t="s">
        <v>477</v>
      </c>
      <c r="C368" t="s">
        <v>478</v>
      </c>
      <c r="D368" t="s">
        <v>478</v>
      </c>
      <c r="E368" t="s">
        <v>244</v>
      </c>
      <c r="F368" s="117" t="s">
        <v>496</v>
      </c>
      <c r="G368" t="s">
        <v>194</v>
      </c>
      <c r="H368" t="s">
        <v>195</v>
      </c>
      <c r="I368" t="s">
        <v>85</v>
      </c>
      <c r="J368" t="s">
        <v>509</v>
      </c>
      <c r="K368">
        <v>70</v>
      </c>
    </row>
    <row r="369" spans="1:11" x14ac:dyDescent="0.25">
      <c r="A369" t="s">
        <v>495</v>
      </c>
      <c r="B369" t="s">
        <v>477</v>
      </c>
      <c r="C369" t="s">
        <v>478</v>
      </c>
      <c r="D369" t="s">
        <v>478</v>
      </c>
      <c r="E369" t="s">
        <v>244</v>
      </c>
      <c r="F369" s="117" t="s">
        <v>496</v>
      </c>
      <c r="G369" t="s">
        <v>201</v>
      </c>
      <c r="H369" t="s">
        <v>195</v>
      </c>
      <c r="I369" t="s">
        <v>85</v>
      </c>
      <c r="J369" t="s">
        <v>509</v>
      </c>
      <c r="K369">
        <v>9</v>
      </c>
    </row>
    <row r="370" spans="1:11" x14ac:dyDescent="0.25">
      <c r="A370" t="s">
        <v>495</v>
      </c>
      <c r="B370" t="s">
        <v>477</v>
      </c>
      <c r="C370" t="s">
        <v>478</v>
      </c>
      <c r="D370" t="s">
        <v>478</v>
      </c>
      <c r="E370" t="s">
        <v>244</v>
      </c>
      <c r="F370" s="117" t="s">
        <v>496</v>
      </c>
      <c r="G370" t="s">
        <v>202</v>
      </c>
      <c r="H370" t="s">
        <v>195</v>
      </c>
      <c r="I370" t="s">
        <v>85</v>
      </c>
      <c r="J370" t="s">
        <v>509</v>
      </c>
      <c r="K370" t="s">
        <v>290</v>
      </c>
    </row>
    <row r="371" spans="1:11" x14ac:dyDescent="0.25">
      <c r="A371" t="s">
        <v>497</v>
      </c>
      <c r="B371" t="s">
        <v>382</v>
      </c>
      <c r="C371" t="s">
        <v>480</v>
      </c>
      <c r="D371" t="s">
        <v>480</v>
      </c>
      <c r="E371" t="s">
        <v>252</v>
      </c>
      <c r="F371" s="117" t="s">
        <v>498</v>
      </c>
      <c r="G371" t="s">
        <v>194</v>
      </c>
      <c r="H371" t="s">
        <v>195</v>
      </c>
      <c r="I371" t="s">
        <v>85</v>
      </c>
      <c r="J371" t="s">
        <v>509</v>
      </c>
      <c r="K371">
        <v>1600</v>
      </c>
    </row>
    <row r="372" spans="1:11" x14ac:dyDescent="0.25">
      <c r="A372" t="s">
        <v>497</v>
      </c>
      <c r="B372" t="s">
        <v>382</v>
      </c>
      <c r="C372" t="s">
        <v>480</v>
      </c>
      <c r="D372" t="s">
        <v>480</v>
      </c>
      <c r="E372" t="s">
        <v>252</v>
      </c>
      <c r="F372" s="117" t="s">
        <v>498</v>
      </c>
      <c r="G372" t="s">
        <v>201</v>
      </c>
      <c r="H372" t="s">
        <v>195</v>
      </c>
      <c r="I372" t="s">
        <v>85</v>
      </c>
      <c r="J372" t="s">
        <v>509</v>
      </c>
      <c r="K372">
        <v>98</v>
      </c>
    </row>
    <row r="373" spans="1:11" x14ac:dyDescent="0.25">
      <c r="A373" t="s">
        <v>497</v>
      </c>
      <c r="B373" t="s">
        <v>382</v>
      </c>
      <c r="C373" t="s">
        <v>480</v>
      </c>
      <c r="D373" t="s">
        <v>480</v>
      </c>
      <c r="E373" t="s">
        <v>252</v>
      </c>
      <c r="F373" s="117" t="s">
        <v>498</v>
      </c>
      <c r="G373" t="s">
        <v>202</v>
      </c>
      <c r="H373" t="s">
        <v>195</v>
      </c>
      <c r="I373" t="s">
        <v>85</v>
      </c>
      <c r="J373" t="s">
        <v>509</v>
      </c>
      <c r="K373" t="s">
        <v>290</v>
      </c>
    </row>
    <row r="374" spans="1:11" x14ac:dyDescent="0.25">
      <c r="A374" t="s">
        <v>497</v>
      </c>
      <c r="B374" t="s">
        <v>374</v>
      </c>
      <c r="C374" t="s">
        <v>473</v>
      </c>
      <c r="D374" t="s">
        <v>474</v>
      </c>
      <c r="E374" t="s">
        <v>253</v>
      </c>
      <c r="F374" s="117" t="s">
        <v>498</v>
      </c>
      <c r="G374" t="s">
        <v>194</v>
      </c>
      <c r="H374" t="s">
        <v>195</v>
      </c>
      <c r="I374" t="s">
        <v>85</v>
      </c>
      <c r="J374" t="s">
        <v>509</v>
      </c>
      <c r="K374">
        <v>230</v>
      </c>
    </row>
    <row r="375" spans="1:11" x14ac:dyDescent="0.25">
      <c r="A375" t="s">
        <v>497</v>
      </c>
      <c r="B375" t="s">
        <v>374</v>
      </c>
      <c r="C375" t="s">
        <v>473</v>
      </c>
      <c r="D375" t="s">
        <v>474</v>
      </c>
      <c r="E375" t="s">
        <v>253</v>
      </c>
      <c r="F375" s="117" t="s">
        <v>498</v>
      </c>
      <c r="G375" t="s">
        <v>201</v>
      </c>
      <c r="H375" t="s">
        <v>195</v>
      </c>
      <c r="I375" t="s">
        <v>85</v>
      </c>
      <c r="J375" t="s">
        <v>509</v>
      </c>
      <c r="K375">
        <v>8</v>
      </c>
    </row>
    <row r="376" spans="1:11" x14ac:dyDescent="0.25">
      <c r="A376" t="s">
        <v>497</v>
      </c>
      <c r="B376" t="s">
        <v>374</v>
      </c>
      <c r="C376" t="s">
        <v>473</v>
      </c>
      <c r="D376" t="s">
        <v>474</v>
      </c>
      <c r="E376" t="s">
        <v>253</v>
      </c>
      <c r="F376" s="117" t="s">
        <v>498</v>
      </c>
      <c r="G376" t="s">
        <v>202</v>
      </c>
      <c r="H376" t="s">
        <v>195</v>
      </c>
      <c r="I376" t="s">
        <v>85</v>
      </c>
      <c r="J376" t="s">
        <v>509</v>
      </c>
      <c r="K376" t="s">
        <v>290</v>
      </c>
    </row>
    <row r="377" spans="1:11" x14ac:dyDescent="0.25">
      <c r="A377" t="s">
        <v>497</v>
      </c>
      <c r="B377" t="s">
        <v>477</v>
      </c>
      <c r="C377" t="s">
        <v>478</v>
      </c>
      <c r="D377" t="s">
        <v>478</v>
      </c>
      <c r="E377" t="s">
        <v>254</v>
      </c>
      <c r="F377" s="117" t="s">
        <v>498</v>
      </c>
      <c r="G377" t="s">
        <v>194</v>
      </c>
      <c r="H377" t="s">
        <v>195</v>
      </c>
      <c r="I377" t="s">
        <v>85</v>
      </c>
      <c r="J377" t="s">
        <v>509</v>
      </c>
      <c r="K377">
        <v>1700</v>
      </c>
    </row>
    <row r="378" spans="1:11" x14ac:dyDescent="0.25">
      <c r="A378" t="s">
        <v>497</v>
      </c>
      <c r="B378" t="s">
        <v>477</v>
      </c>
      <c r="C378" t="s">
        <v>478</v>
      </c>
      <c r="D378" t="s">
        <v>478</v>
      </c>
      <c r="E378" t="s">
        <v>254</v>
      </c>
      <c r="F378" s="117" t="s">
        <v>498</v>
      </c>
      <c r="G378" t="s">
        <v>201</v>
      </c>
      <c r="H378" t="s">
        <v>195</v>
      </c>
      <c r="I378" t="s">
        <v>85</v>
      </c>
      <c r="J378" t="s">
        <v>509</v>
      </c>
      <c r="K378">
        <v>201</v>
      </c>
    </row>
    <row r="379" spans="1:11" x14ac:dyDescent="0.25">
      <c r="A379" t="s">
        <v>497</v>
      </c>
      <c r="B379" t="s">
        <v>477</v>
      </c>
      <c r="C379" t="s">
        <v>478</v>
      </c>
      <c r="D379" t="s">
        <v>478</v>
      </c>
      <c r="E379" t="s">
        <v>254</v>
      </c>
      <c r="F379" s="117" t="s">
        <v>498</v>
      </c>
      <c r="G379" t="s">
        <v>202</v>
      </c>
      <c r="H379" t="s">
        <v>195</v>
      </c>
      <c r="I379" t="s">
        <v>85</v>
      </c>
      <c r="J379" t="s">
        <v>509</v>
      </c>
      <c r="K379" t="s">
        <v>290</v>
      </c>
    </row>
    <row r="380" spans="1:11" x14ac:dyDescent="0.25">
      <c r="A380" t="s">
        <v>499</v>
      </c>
      <c r="B380" t="s">
        <v>382</v>
      </c>
      <c r="C380" t="s">
        <v>480</v>
      </c>
      <c r="D380" t="s">
        <v>480</v>
      </c>
      <c r="E380" t="s">
        <v>255</v>
      </c>
      <c r="F380" s="117" t="s">
        <v>500</v>
      </c>
      <c r="G380" t="s">
        <v>194</v>
      </c>
      <c r="H380" t="s">
        <v>195</v>
      </c>
      <c r="I380" t="s">
        <v>85</v>
      </c>
      <c r="J380" t="s">
        <v>509</v>
      </c>
      <c r="K380">
        <v>150</v>
      </c>
    </row>
    <row r="381" spans="1:11" x14ac:dyDescent="0.25">
      <c r="A381" t="s">
        <v>499</v>
      </c>
      <c r="B381" t="s">
        <v>382</v>
      </c>
      <c r="C381" t="s">
        <v>480</v>
      </c>
      <c r="D381" t="s">
        <v>480</v>
      </c>
      <c r="E381" t="s">
        <v>255</v>
      </c>
      <c r="F381" s="117" t="s">
        <v>500</v>
      </c>
      <c r="G381" t="s">
        <v>201</v>
      </c>
      <c r="H381" t="s">
        <v>195</v>
      </c>
      <c r="I381" t="s">
        <v>85</v>
      </c>
      <c r="J381" t="s">
        <v>509</v>
      </c>
      <c r="K381">
        <v>10</v>
      </c>
    </row>
    <row r="382" spans="1:11" x14ac:dyDescent="0.25">
      <c r="A382" t="s">
        <v>499</v>
      </c>
      <c r="B382" t="s">
        <v>382</v>
      </c>
      <c r="C382" t="s">
        <v>480</v>
      </c>
      <c r="D382" t="s">
        <v>480</v>
      </c>
      <c r="E382" t="s">
        <v>255</v>
      </c>
      <c r="F382" s="117" t="s">
        <v>500</v>
      </c>
      <c r="G382" t="s">
        <v>202</v>
      </c>
      <c r="H382" t="s">
        <v>195</v>
      </c>
      <c r="I382" t="s">
        <v>85</v>
      </c>
      <c r="J382" t="s">
        <v>509</v>
      </c>
      <c r="K382" t="s">
        <v>290</v>
      </c>
    </row>
    <row r="383" spans="1:11" x14ac:dyDescent="0.25">
      <c r="A383" t="s">
        <v>499</v>
      </c>
      <c r="B383" t="s">
        <v>374</v>
      </c>
      <c r="C383" t="s">
        <v>473</v>
      </c>
      <c r="D383" t="s">
        <v>474</v>
      </c>
      <c r="E383" t="s">
        <v>256</v>
      </c>
      <c r="F383" s="117" t="s">
        <v>500</v>
      </c>
      <c r="G383" t="s">
        <v>194</v>
      </c>
      <c r="H383" t="s">
        <v>195</v>
      </c>
      <c r="I383" t="s">
        <v>85</v>
      </c>
      <c r="J383" t="s">
        <v>509</v>
      </c>
      <c r="K383">
        <v>140</v>
      </c>
    </row>
    <row r="384" spans="1:11" x14ac:dyDescent="0.25">
      <c r="A384" t="s">
        <v>499</v>
      </c>
      <c r="B384" t="s">
        <v>374</v>
      </c>
      <c r="C384" t="s">
        <v>473</v>
      </c>
      <c r="D384" t="s">
        <v>474</v>
      </c>
      <c r="E384" t="s">
        <v>256</v>
      </c>
      <c r="F384" s="117" t="s">
        <v>500</v>
      </c>
      <c r="G384" t="s">
        <v>201</v>
      </c>
      <c r="H384" t="s">
        <v>195</v>
      </c>
      <c r="I384" t="s">
        <v>85</v>
      </c>
      <c r="J384" t="s">
        <v>509</v>
      </c>
      <c r="K384">
        <v>28.5</v>
      </c>
    </row>
    <row r="385" spans="1:11" x14ac:dyDescent="0.25">
      <c r="A385" t="s">
        <v>499</v>
      </c>
      <c r="B385" t="s">
        <v>374</v>
      </c>
      <c r="C385" t="s">
        <v>473</v>
      </c>
      <c r="D385" t="s">
        <v>474</v>
      </c>
      <c r="E385" t="s">
        <v>256</v>
      </c>
      <c r="F385" s="117" t="s">
        <v>500</v>
      </c>
      <c r="G385" t="s">
        <v>202</v>
      </c>
      <c r="H385" t="s">
        <v>195</v>
      </c>
      <c r="I385" t="s">
        <v>85</v>
      </c>
      <c r="J385" t="s">
        <v>509</v>
      </c>
      <c r="K385" t="s">
        <v>290</v>
      </c>
    </row>
    <row r="386" spans="1:11" x14ac:dyDescent="0.25">
      <c r="A386" t="s">
        <v>499</v>
      </c>
      <c r="B386" t="s">
        <v>477</v>
      </c>
      <c r="C386" t="s">
        <v>478</v>
      </c>
      <c r="D386" t="s">
        <v>478</v>
      </c>
      <c r="E386" t="s">
        <v>257</v>
      </c>
      <c r="F386" s="117" t="s">
        <v>500</v>
      </c>
      <c r="G386" t="s">
        <v>194</v>
      </c>
      <c r="H386" t="s">
        <v>195</v>
      </c>
      <c r="I386" t="s">
        <v>85</v>
      </c>
      <c r="J386" t="s">
        <v>509</v>
      </c>
      <c r="K386">
        <v>150</v>
      </c>
    </row>
    <row r="387" spans="1:11" x14ac:dyDescent="0.25">
      <c r="A387" t="s">
        <v>499</v>
      </c>
      <c r="B387" t="s">
        <v>477</v>
      </c>
      <c r="C387" t="s">
        <v>478</v>
      </c>
      <c r="D387" t="s">
        <v>478</v>
      </c>
      <c r="E387" t="s">
        <v>257</v>
      </c>
      <c r="F387" s="117" t="s">
        <v>500</v>
      </c>
      <c r="G387" t="s">
        <v>201</v>
      </c>
      <c r="H387" t="s">
        <v>195</v>
      </c>
      <c r="I387" t="s">
        <v>85</v>
      </c>
      <c r="J387" t="s">
        <v>509</v>
      </c>
      <c r="K387">
        <v>10</v>
      </c>
    </row>
    <row r="388" spans="1:11" x14ac:dyDescent="0.25">
      <c r="A388" t="s">
        <v>499</v>
      </c>
      <c r="B388" t="s">
        <v>477</v>
      </c>
      <c r="C388" t="s">
        <v>478</v>
      </c>
      <c r="D388" t="s">
        <v>478</v>
      </c>
      <c r="E388" t="s">
        <v>257</v>
      </c>
      <c r="F388" s="117" t="s">
        <v>500</v>
      </c>
      <c r="G388" t="s">
        <v>202</v>
      </c>
      <c r="H388" t="s">
        <v>195</v>
      </c>
      <c r="I388" t="s">
        <v>85</v>
      </c>
      <c r="J388" t="s">
        <v>509</v>
      </c>
      <c r="K388" t="s">
        <v>290</v>
      </c>
    </row>
    <row r="389" spans="1:11" x14ac:dyDescent="0.25">
      <c r="A389" t="s">
        <v>501</v>
      </c>
      <c r="B389" t="s">
        <v>382</v>
      </c>
      <c r="C389" t="s">
        <v>480</v>
      </c>
      <c r="D389" t="s">
        <v>480</v>
      </c>
      <c r="E389" t="s">
        <v>261</v>
      </c>
      <c r="F389" s="117" t="s">
        <v>502</v>
      </c>
      <c r="G389" t="s">
        <v>194</v>
      </c>
      <c r="H389" t="s">
        <v>195</v>
      </c>
      <c r="I389" t="s">
        <v>85</v>
      </c>
      <c r="J389" t="s">
        <v>509</v>
      </c>
      <c r="K389">
        <v>110</v>
      </c>
    </row>
    <row r="390" spans="1:11" x14ac:dyDescent="0.25">
      <c r="A390" t="s">
        <v>501</v>
      </c>
      <c r="B390" t="s">
        <v>382</v>
      </c>
      <c r="C390" t="s">
        <v>480</v>
      </c>
      <c r="D390" t="s">
        <v>480</v>
      </c>
      <c r="E390" t="s">
        <v>261</v>
      </c>
      <c r="F390" s="117" t="s">
        <v>502</v>
      </c>
      <c r="G390" t="s">
        <v>201</v>
      </c>
      <c r="H390" t="s">
        <v>195</v>
      </c>
      <c r="I390" t="s">
        <v>85</v>
      </c>
      <c r="J390" t="s">
        <v>509</v>
      </c>
      <c r="K390">
        <v>7.5</v>
      </c>
    </row>
    <row r="391" spans="1:11" x14ac:dyDescent="0.25">
      <c r="A391" t="s">
        <v>501</v>
      </c>
      <c r="B391" t="s">
        <v>382</v>
      </c>
      <c r="C391" t="s">
        <v>480</v>
      </c>
      <c r="D391" t="s">
        <v>480</v>
      </c>
      <c r="E391" t="s">
        <v>261</v>
      </c>
      <c r="F391" s="117" t="s">
        <v>502</v>
      </c>
      <c r="G391" t="s">
        <v>202</v>
      </c>
      <c r="H391" t="s">
        <v>195</v>
      </c>
      <c r="I391" t="s">
        <v>85</v>
      </c>
      <c r="J391" t="s">
        <v>509</v>
      </c>
      <c r="K391" t="s">
        <v>290</v>
      </c>
    </row>
    <row r="392" spans="1:11" x14ac:dyDescent="0.25">
      <c r="A392" t="s">
        <v>501</v>
      </c>
      <c r="B392" t="s">
        <v>374</v>
      </c>
      <c r="C392" t="s">
        <v>473</v>
      </c>
      <c r="D392" t="s">
        <v>474</v>
      </c>
      <c r="E392" t="s">
        <v>262</v>
      </c>
      <c r="F392" s="117" t="s">
        <v>502</v>
      </c>
      <c r="G392" t="s">
        <v>194</v>
      </c>
      <c r="H392" t="s">
        <v>195</v>
      </c>
      <c r="I392" t="s">
        <v>85</v>
      </c>
      <c r="J392" t="s">
        <v>509</v>
      </c>
      <c r="K392">
        <v>150</v>
      </c>
    </row>
    <row r="393" spans="1:11" x14ac:dyDescent="0.25">
      <c r="A393" t="s">
        <v>501</v>
      </c>
      <c r="B393" t="s">
        <v>374</v>
      </c>
      <c r="C393" t="s">
        <v>473</v>
      </c>
      <c r="D393" t="s">
        <v>474</v>
      </c>
      <c r="E393" t="s">
        <v>262</v>
      </c>
      <c r="F393" s="117" t="s">
        <v>502</v>
      </c>
      <c r="G393" t="s">
        <v>201</v>
      </c>
      <c r="H393" t="s">
        <v>195</v>
      </c>
      <c r="I393" t="s">
        <v>85</v>
      </c>
      <c r="J393" t="s">
        <v>509</v>
      </c>
      <c r="K393">
        <v>10.5</v>
      </c>
    </row>
    <row r="394" spans="1:11" x14ac:dyDescent="0.25">
      <c r="A394" t="s">
        <v>501</v>
      </c>
      <c r="B394" t="s">
        <v>374</v>
      </c>
      <c r="C394" t="s">
        <v>473</v>
      </c>
      <c r="D394" t="s">
        <v>474</v>
      </c>
      <c r="E394" t="s">
        <v>262</v>
      </c>
      <c r="F394" s="117" t="s">
        <v>502</v>
      </c>
      <c r="G394" t="s">
        <v>202</v>
      </c>
      <c r="H394" t="s">
        <v>195</v>
      </c>
      <c r="I394" t="s">
        <v>85</v>
      </c>
      <c r="J394" t="s">
        <v>509</v>
      </c>
      <c r="K394" t="s">
        <v>290</v>
      </c>
    </row>
    <row r="395" spans="1:11" x14ac:dyDescent="0.25">
      <c r="A395" t="s">
        <v>501</v>
      </c>
      <c r="B395" t="s">
        <v>477</v>
      </c>
      <c r="C395" t="s">
        <v>478</v>
      </c>
      <c r="D395" t="s">
        <v>478</v>
      </c>
      <c r="E395" t="s">
        <v>263</v>
      </c>
      <c r="F395" s="117" t="s">
        <v>502</v>
      </c>
      <c r="G395" t="s">
        <v>194</v>
      </c>
      <c r="H395" t="s">
        <v>195</v>
      </c>
      <c r="I395" t="s">
        <v>85</v>
      </c>
      <c r="J395" t="s">
        <v>509</v>
      </c>
      <c r="K395">
        <v>110</v>
      </c>
    </row>
    <row r="396" spans="1:11" x14ac:dyDescent="0.25">
      <c r="A396" t="s">
        <v>501</v>
      </c>
      <c r="B396" t="s">
        <v>477</v>
      </c>
      <c r="C396" t="s">
        <v>478</v>
      </c>
      <c r="D396" t="s">
        <v>478</v>
      </c>
      <c r="E396" t="s">
        <v>263</v>
      </c>
      <c r="F396" s="117" t="s">
        <v>502</v>
      </c>
      <c r="G396" t="s">
        <v>201</v>
      </c>
      <c r="H396" t="s">
        <v>195</v>
      </c>
      <c r="I396" t="s">
        <v>85</v>
      </c>
      <c r="J396" t="s">
        <v>509</v>
      </c>
      <c r="K396">
        <v>7.5</v>
      </c>
    </row>
    <row r="397" spans="1:11" x14ac:dyDescent="0.25">
      <c r="A397" t="s">
        <v>501</v>
      </c>
      <c r="B397" t="s">
        <v>477</v>
      </c>
      <c r="C397" t="s">
        <v>478</v>
      </c>
      <c r="D397" t="s">
        <v>478</v>
      </c>
      <c r="E397" t="s">
        <v>263</v>
      </c>
      <c r="F397" s="117" t="s">
        <v>502</v>
      </c>
      <c r="G397" t="s">
        <v>202</v>
      </c>
      <c r="H397" t="s">
        <v>195</v>
      </c>
      <c r="I397" t="s">
        <v>85</v>
      </c>
      <c r="J397" t="s">
        <v>509</v>
      </c>
      <c r="K397" t="s">
        <v>290</v>
      </c>
    </row>
    <row r="398" spans="1:11" x14ac:dyDescent="0.25">
      <c r="A398" t="s">
        <v>503</v>
      </c>
      <c r="B398" t="s">
        <v>382</v>
      </c>
      <c r="C398" t="s">
        <v>480</v>
      </c>
      <c r="D398" t="s">
        <v>480</v>
      </c>
      <c r="E398" t="s">
        <v>310</v>
      </c>
      <c r="F398" s="117" t="s">
        <v>504</v>
      </c>
      <c r="G398" t="s">
        <v>194</v>
      </c>
      <c r="H398" t="s">
        <v>195</v>
      </c>
      <c r="I398" t="s">
        <v>85</v>
      </c>
      <c r="J398" t="s">
        <v>509</v>
      </c>
      <c r="K398">
        <v>70</v>
      </c>
    </row>
    <row r="399" spans="1:11" x14ac:dyDescent="0.25">
      <c r="A399" t="s">
        <v>503</v>
      </c>
      <c r="B399" t="s">
        <v>382</v>
      </c>
      <c r="C399" t="s">
        <v>480</v>
      </c>
      <c r="D399" t="s">
        <v>480</v>
      </c>
      <c r="E399" t="s">
        <v>310</v>
      </c>
      <c r="F399" s="117" t="s">
        <v>504</v>
      </c>
      <c r="G399" t="s">
        <v>201</v>
      </c>
      <c r="H399" t="s">
        <v>195</v>
      </c>
      <c r="I399" t="s">
        <v>85</v>
      </c>
      <c r="J399" t="s">
        <v>509</v>
      </c>
      <c r="K399">
        <v>5</v>
      </c>
    </row>
    <row r="400" spans="1:11" x14ac:dyDescent="0.25">
      <c r="A400" t="s">
        <v>503</v>
      </c>
      <c r="B400" t="s">
        <v>382</v>
      </c>
      <c r="C400" t="s">
        <v>480</v>
      </c>
      <c r="D400" t="s">
        <v>480</v>
      </c>
      <c r="E400" t="s">
        <v>310</v>
      </c>
      <c r="F400" s="117" t="s">
        <v>504</v>
      </c>
      <c r="G400" t="s">
        <v>202</v>
      </c>
      <c r="H400" t="s">
        <v>195</v>
      </c>
      <c r="I400" t="s">
        <v>85</v>
      </c>
      <c r="J400" t="s">
        <v>509</v>
      </c>
      <c r="K400" t="s">
        <v>290</v>
      </c>
    </row>
    <row r="401" spans="1:11" x14ac:dyDescent="0.25">
      <c r="A401" t="s">
        <v>503</v>
      </c>
      <c r="B401" t="s">
        <v>374</v>
      </c>
      <c r="C401" t="s">
        <v>473</v>
      </c>
      <c r="D401" t="s">
        <v>474</v>
      </c>
      <c r="E401" t="s">
        <v>311</v>
      </c>
      <c r="F401" s="117" t="s">
        <v>504</v>
      </c>
      <c r="G401" t="s">
        <v>194</v>
      </c>
      <c r="H401" t="s">
        <v>195</v>
      </c>
      <c r="I401" t="s">
        <v>85</v>
      </c>
      <c r="J401" t="s">
        <v>509</v>
      </c>
      <c r="K401">
        <v>35</v>
      </c>
    </row>
    <row r="402" spans="1:11" x14ac:dyDescent="0.25">
      <c r="A402" t="s">
        <v>503</v>
      </c>
      <c r="B402" t="s">
        <v>374</v>
      </c>
      <c r="C402" t="s">
        <v>473</v>
      </c>
      <c r="D402" t="s">
        <v>474</v>
      </c>
      <c r="E402" t="s">
        <v>311</v>
      </c>
      <c r="F402" s="117" t="s">
        <v>504</v>
      </c>
      <c r="G402" t="s">
        <v>201</v>
      </c>
      <c r="H402" t="s">
        <v>195</v>
      </c>
      <c r="I402" t="s">
        <v>85</v>
      </c>
      <c r="J402" t="s">
        <v>509</v>
      </c>
      <c r="K402">
        <v>4.5</v>
      </c>
    </row>
    <row r="403" spans="1:11" x14ac:dyDescent="0.25">
      <c r="A403" t="s">
        <v>503</v>
      </c>
      <c r="B403" t="s">
        <v>374</v>
      </c>
      <c r="C403" t="s">
        <v>473</v>
      </c>
      <c r="D403" t="s">
        <v>474</v>
      </c>
      <c r="E403" t="s">
        <v>311</v>
      </c>
      <c r="F403" s="117" t="s">
        <v>504</v>
      </c>
      <c r="G403" t="s">
        <v>202</v>
      </c>
      <c r="H403" t="s">
        <v>195</v>
      </c>
      <c r="I403" t="s">
        <v>85</v>
      </c>
      <c r="J403" t="s">
        <v>509</v>
      </c>
      <c r="K403" t="s">
        <v>290</v>
      </c>
    </row>
    <row r="404" spans="1:11" x14ac:dyDescent="0.25">
      <c r="A404" t="s">
        <v>503</v>
      </c>
      <c r="B404" t="s">
        <v>477</v>
      </c>
      <c r="C404" t="s">
        <v>478</v>
      </c>
      <c r="D404" t="s">
        <v>478</v>
      </c>
      <c r="E404" t="s">
        <v>312</v>
      </c>
      <c r="F404" s="117" t="s">
        <v>504</v>
      </c>
      <c r="G404" t="s">
        <v>194</v>
      </c>
      <c r="H404" t="s">
        <v>195</v>
      </c>
      <c r="I404" t="s">
        <v>85</v>
      </c>
      <c r="J404" t="s">
        <v>509</v>
      </c>
      <c r="K404">
        <v>165</v>
      </c>
    </row>
    <row r="405" spans="1:11" x14ac:dyDescent="0.25">
      <c r="A405" t="s">
        <v>503</v>
      </c>
      <c r="B405" t="s">
        <v>477</v>
      </c>
      <c r="C405" t="s">
        <v>478</v>
      </c>
      <c r="D405" t="s">
        <v>478</v>
      </c>
      <c r="E405" t="s">
        <v>312</v>
      </c>
      <c r="F405" s="117" t="s">
        <v>504</v>
      </c>
      <c r="G405" t="s">
        <v>201</v>
      </c>
      <c r="H405" t="s">
        <v>195</v>
      </c>
      <c r="I405" t="s">
        <v>85</v>
      </c>
      <c r="J405" t="s">
        <v>509</v>
      </c>
      <c r="K405">
        <v>3.5</v>
      </c>
    </row>
    <row r="406" spans="1:11" x14ac:dyDescent="0.25">
      <c r="A406" t="s">
        <v>503</v>
      </c>
      <c r="B406" t="s">
        <v>477</v>
      </c>
      <c r="C406" t="s">
        <v>478</v>
      </c>
      <c r="D406" t="s">
        <v>478</v>
      </c>
      <c r="E406" t="s">
        <v>312</v>
      </c>
      <c r="F406" s="117" t="s">
        <v>504</v>
      </c>
      <c r="G406" t="s">
        <v>202</v>
      </c>
      <c r="H406" t="s">
        <v>195</v>
      </c>
      <c r="I406" t="s">
        <v>85</v>
      </c>
      <c r="J406" t="s">
        <v>509</v>
      </c>
      <c r="K406" t="s">
        <v>290</v>
      </c>
    </row>
    <row r="407" spans="1:11" x14ac:dyDescent="0.25">
      <c r="A407" t="s">
        <v>505</v>
      </c>
      <c r="B407" t="s">
        <v>382</v>
      </c>
      <c r="C407" t="s">
        <v>480</v>
      </c>
      <c r="D407" t="s">
        <v>480</v>
      </c>
      <c r="F407" s="117" t="s">
        <v>443</v>
      </c>
      <c r="G407" t="s">
        <v>194</v>
      </c>
      <c r="H407" t="s">
        <v>195</v>
      </c>
      <c r="I407" t="s">
        <v>85</v>
      </c>
      <c r="J407" t="s">
        <v>509</v>
      </c>
      <c r="K407">
        <v>62</v>
      </c>
    </row>
    <row r="408" spans="1:11" x14ac:dyDescent="0.25">
      <c r="A408" t="s">
        <v>505</v>
      </c>
      <c r="B408" t="s">
        <v>382</v>
      </c>
      <c r="C408" t="s">
        <v>480</v>
      </c>
      <c r="D408" t="s">
        <v>480</v>
      </c>
      <c r="F408" s="117" t="s">
        <v>443</v>
      </c>
      <c r="G408" t="s">
        <v>201</v>
      </c>
      <c r="H408" t="s">
        <v>195</v>
      </c>
      <c r="I408" t="s">
        <v>85</v>
      </c>
      <c r="J408" t="s">
        <v>509</v>
      </c>
      <c r="K408" t="s">
        <v>510</v>
      </c>
    </row>
    <row r="409" spans="1:11" x14ac:dyDescent="0.25">
      <c r="A409" t="s">
        <v>505</v>
      </c>
      <c r="B409" t="s">
        <v>382</v>
      </c>
      <c r="C409" t="s">
        <v>480</v>
      </c>
      <c r="D409" t="s">
        <v>480</v>
      </c>
      <c r="F409" s="117" t="s">
        <v>443</v>
      </c>
      <c r="G409" t="s">
        <v>202</v>
      </c>
      <c r="H409" t="s">
        <v>195</v>
      </c>
      <c r="I409" t="s">
        <v>85</v>
      </c>
      <c r="J409" t="s">
        <v>509</v>
      </c>
      <c r="K409" t="s">
        <v>290</v>
      </c>
    </row>
    <row r="410" spans="1:11" x14ac:dyDescent="0.25">
      <c r="A410" t="s">
        <v>505</v>
      </c>
      <c r="B410" t="s">
        <v>374</v>
      </c>
      <c r="C410" t="s">
        <v>473</v>
      </c>
      <c r="D410" t="s">
        <v>474</v>
      </c>
      <c r="F410" s="117" t="s">
        <v>443</v>
      </c>
      <c r="G410" t="s">
        <v>194</v>
      </c>
      <c r="H410" t="s">
        <v>195</v>
      </c>
      <c r="I410" t="s">
        <v>85</v>
      </c>
      <c r="J410" t="s">
        <v>509</v>
      </c>
      <c r="K410">
        <v>210</v>
      </c>
    </row>
    <row r="411" spans="1:11" x14ac:dyDescent="0.25">
      <c r="A411" t="s">
        <v>505</v>
      </c>
      <c r="B411" t="s">
        <v>374</v>
      </c>
      <c r="C411" t="s">
        <v>473</v>
      </c>
      <c r="D411" t="s">
        <v>474</v>
      </c>
      <c r="F411" s="117" t="s">
        <v>443</v>
      </c>
      <c r="G411" t="s">
        <v>201</v>
      </c>
      <c r="H411" t="s">
        <v>195</v>
      </c>
      <c r="I411" t="s">
        <v>85</v>
      </c>
      <c r="J411" t="s">
        <v>509</v>
      </c>
      <c r="K411">
        <v>17</v>
      </c>
    </row>
    <row r="412" spans="1:11" x14ac:dyDescent="0.25">
      <c r="A412" t="s">
        <v>505</v>
      </c>
      <c r="B412" t="s">
        <v>374</v>
      </c>
      <c r="C412" t="s">
        <v>473</v>
      </c>
      <c r="D412" t="s">
        <v>474</v>
      </c>
      <c r="F412" s="117" t="s">
        <v>443</v>
      </c>
      <c r="G412" t="s">
        <v>202</v>
      </c>
      <c r="H412" t="s">
        <v>195</v>
      </c>
      <c r="I412" t="s">
        <v>85</v>
      </c>
      <c r="J412" t="s">
        <v>509</v>
      </c>
      <c r="K412" t="s">
        <v>290</v>
      </c>
    </row>
    <row r="413" spans="1:11" x14ac:dyDescent="0.25">
      <c r="A413" t="s">
        <v>505</v>
      </c>
      <c r="B413" t="s">
        <v>477</v>
      </c>
      <c r="C413" t="s">
        <v>478</v>
      </c>
      <c r="D413" t="s">
        <v>478</v>
      </c>
      <c r="F413" s="117" t="s">
        <v>443</v>
      </c>
      <c r="G413" t="s">
        <v>194</v>
      </c>
      <c r="H413" t="s">
        <v>195</v>
      </c>
      <c r="I413" t="s">
        <v>85</v>
      </c>
      <c r="J413" t="s">
        <v>509</v>
      </c>
      <c r="K413">
        <v>445</v>
      </c>
    </row>
    <row r="414" spans="1:11" x14ac:dyDescent="0.25">
      <c r="A414" t="s">
        <v>505</v>
      </c>
      <c r="B414" t="s">
        <v>477</v>
      </c>
      <c r="C414" t="s">
        <v>478</v>
      </c>
      <c r="D414" t="s">
        <v>478</v>
      </c>
      <c r="F414" s="117" t="s">
        <v>443</v>
      </c>
      <c r="G414" t="s">
        <v>201</v>
      </c>
      <c r="H414" t="s">
        <v>195</v>
      </c>
      <c r="I414" t="s">
        <v>85</v>
      </c>
      <c r="J414" t="s">
        <v>509</v>
      </c>
      <c r="K414">
        <v>4</v>
      </c>
    </row>
    <row r="415" spans="1:11" x14ac:dyDescent="0.25">
      <c r="A415" t="s">
        <v>505</v>
      </c>
      <c r="B415" t="s">
        <v>477</v>
      </c>
      <c r="C415" t="s">
        <v>478</v>
      </c>
      <c r="D415" t="s">
        <v>478</v>
      </c>
      <c r="F415" s="117" t="s">
        <v>443</v>
      </c>
      <c r="G415" t="s">
        <v>202</v>
      </c>
      <c r="H415" t="s">
        <v>195</v>
      </c>
      <c r="I415" t="s">
        <v>85</v>
      </c>
      <c r="J415" t="s">
        <v>509</v>
      </c>
      <c r="K415" t="s">
        <v>290</v>
      </c>
    </row>
    <row r="416" spans="1:11" x14ac:dyDescent="0.25">
      <c r="A416" t="s">
        <v>506</v>
      </c>
      <c r="B416" t="s">
        <v>382</v>
      </c>
      <c r="C416" t="s">
        <v>480</v>
      </c>
      <c r="D416" t="s">
        <v>480</v>
      </c>
      <c r="F416" s="117" t="s">
        <v>507</v>
      </c>
      <c r="G416" t="s">
        <v>194</v>
      </c>
      <c r="H416" t="s">
        <v>195</v>
      </c>
      <c r="I416" t="s">
        <v>85</v>
      </c>
      <c r="J416" t="s">
        <v>509</v>
      </c>
      <c r="K416">
        <v>65</v>
      </c>
    </row>
    <row r="417" spans="1:11" x14ac:dyDescent="0.25">
      <c r="A417" t="s">
        <v>506</v>
      </c>
      <c r="B417" t="s">
        <v>382</v>
      </c>
      <c r="C417" t="s">
        <v>480</v>
      </c>
      <c r="D417" t="s">
        <v>480</v>
      </c>
      <c r="F417" s="117" t="s">
        <v>507</v>
      </c>
      <c r="G417" t="s">
        <v>201</v>
      </c>
      <c r="H417" t="s">
        <v>195</v>
      </c>
      <c r="I417" t="s">
        <v>85</v>
      </c>
      <c r="J417" t="s">
        <v>509</v>
      </c>
      <c r="K417">
        <v>4.5</v>
      </c>
    </row>
    <row r="418" spans="1:11" x14ac:dyDescent="0.25">
      <c r="A418" t="s">
        <v>506</v>
      </c>
      <c r="B418" t="s">
        <v>382</v>
      </c>
      <c r="C418" t="s">
        <v>480</v>
      </c>
      <c r="D418" t="s">
        <v>480</v>
      </c>
      <c r="F418" s="117" t="s">
        <v>507</v>
      </c>
      <c r="G418" t="s">
        <v>202</v>
      </c>
      <c r="H418" t="s">
        <v>195</v>
      </c>
      <c r="I418" t="s">
        <v>85</v>
      </c>
      <c r="J418" t="s">
        <v>509</v>
      </c>
      <c r="K418" t="s">
        <v>290</v>
      </c>
    </row>
    <row r="419" spans="1:11" x14ac:dyDescent="0.25">
      <c r="A419" t="s">
        <v>506</v>
      </c>
      <c r="B419" t="s">
        <v>374</v>
      </c>
      <c r="C419" t="s">
        <v>473</v>
      </c>
      <c r="D419" t="s">
        <v>474</v>
      </c>
      <c r="F419" s="117" t="s">
        <v>507</v>
      </c>
      <c r="G419" t="s">
        <v>194</v>
      </c>
      <c r="H419" t="s">
        <v>195</v>
      </c>
      <c r="I419" t="s">
        <v>85</v>
      </c>
      <c r="J419" t="s">
        <v>509</v>
      </c>
      <c r="K419">
        <v>20</v>
      </c>
    </row>
    <row r="420" spans="1:11" x14ac:dyDescent="0.25">
      <c r="A420" t="s">
        <v>506</v>
      </c>
      <c r="B420" t="s">
        <v>374</v>
      </c>
      <c r="C420" t="s">
        <v>473</v>
      </c>
      <c r="D420" t="s">
        <v>474</v>
      </c>
      <c r="F420" s="117" t="s">
        <v>507</v>
      </c>
      <c r="G420" t="s">
        <v>201</v>
      </c>
      <c r="H420" t="s">
        <v>195</v>
      </c>
      <c r="I420" t="s">
        <v>85</v>
      </c>
      <c r="J420" t="s">
        <v>509</v>
      </c>
      <c r="K420">
        <v>7.5</v>
      </c>
    </row>
    <row r="421" spans="1:11" x14ac:dyDescent="0.25">
      <c r="A421" t="s">
        <v>506</v>
      </c>
      <c r="B421" t="s">
        <v>374</v>
      </c>
      <c r="C421" t="s">
        <v>473</v>
      </c>
      <c r="D421" t="s">
        <v>474</v>
      </c>
      <c r="F421" s="117" t="s">
        <v>507</v>
      </c>
      <c r="G421" t="s">
        <v>202</v>
      </c>
      <c r="H421" t="s">
        <v>195</v>
      </c>
      <c r="I421" t="s">
        <v>85</v>
      </c>
      <c r="J421" t="s">
        <v>509</v>
      </c>
      <c r="K421" t="s">
        <v>290</v>
      </c>
    </row>
    <row r="422" spans="1:11" x14ac:dyDescent="0.25">
      <c r="A422" t="s">
        <v>506</v>
      </c>
      <c r="B422" t="s">
        <v>477</v>
      </c>
      <c r="C422" t="s">
        <v>478</v>
      </c>
      <c r="D422" t="s">
        <v>478</v>
      </c>
      <c r="F422" s="117" t="s">
        <v>507</v>
      </c>
      <c r="G422" t="s">
        <v>194</v>
      </c>
      <c r="H422" t="s">
        <v>195</v>
      </c>
      <c r="I422" t="s">
        <v>85</v>
      </c>
      <c r="J422" t="s">
        <v>509</v>
      </c>
      <c r="K422">
        <v>5</v>
      </c>
    </row>
    <row r="423" spans="1:11" x14ac:dyDescent="0.25">
      <c r="A423" t="s">
        <v>506</v>
      </c>
      <c r="B423" t="s">
        <v>477</v>
      </c>
      <c r="C423" t="s">
        <v>478</v>
      </c>
      <c r="D423" t="s">
        <v>478</v>
      </c>
      <c r="F423" s="117" t="s">
        <v>507</v>
      </c>
      <c r="G423" t="s">
        <v>201</v>
      </c>
      <c r="H423" t="s">
        <v>195</v>
      </c>
      <c r="I423" t="s">
        <v>85</v>
      </c>
      <c r="J423" t="s">
        <v>509</v>
      </c>
      <c r="K423">
        <v>2</v>
      </c>
    </row>
    <row r="424" spans="1:11" x14ac:dyDescent="0.25">
      <c r="A424" t="s">
        <v>506</v>
      </c>
      <c r="B424" t="s">
        <v>477</v>
      </c>
      <c r="C424" t="s">
        <v>478</v>
      </c>
      <c r="D424" t="s">
        <v>478</v>
      </c>
      <c r="F424" s="117" t="s">
        <v>507</v>
      </c>
      <c r="G424" t="s">
        <v>202</v>
      </c>
      <c r="H424" t="s">
        <v>195</v>
      </c>
      <c r="I424" t="s">
        <v>85</v>
      </c>
      <c r="J424" t="s">
        <v>509</v>
      </c>
      <c r="K424" t="s">
        <v>290</v>
      </c>
    </row>
    <row r="425" spans="1:11" x14ac:dyDescent="0.25">
      <c r="A425" t="s">
        <v>472</v>
      </c>
      <c r="B425" t="s">
        <v>374</v>
      </c>
      <c r="C425" t="s">
        <v>473</v>
      </c>
      <c r="D425" t="s">
        <v>474</v>
      </c>
      <c r="E425" t="s">
        <v>133</v>
      </c>
      <c r="F425" s="117" t="s">
        <v>475</v>
      </c>
      <c r="G425" t="s">
        <v>194</v>
      </c>
      <c r="H425" t="s">
        <v>195</v>
      </c>
      <c r="I425" t="s">
        <v>85</v>
      </c>
      <c r="J425" s="122" t="s">
        <v>511</v>
      </c>
      <c r="K425" s="123">
        <v>328200000</v>
      </c>
    </row>
    <row r="426" spans="1:11" x14ac:dyDescent="0.25">
      <c r="A426" t="s">
        <v>472</v>
      </c>
      <c r="B426" t="s">
        <v>374</v>
      </c>
      <c r="C426" t="s">
        <v>473</v>
      </c>
      <c r="D426" t="s">
        <v>474</v>
      </c>
      <c r="E426" t="s">
        <v>133</v>
      </c>
      <c r="F426" s="117" t="s">
        <v>475</v>
      </c>
      <c r="G426" t="s">
        <v>201</v>
      </c>
      <c r="H426" t="s">
        <v>195</v>
      </c>
      <c r="I426" t="s">
        <v>85</v>
      </c>
      <c r="J426" s="122" t="s">
        <v>511</v>
      </c>
      <c r="K426" s="123">
        <v>1203.3</v>
      </c>
    </row>
    <row r="427" spans="1:11" x14ac:dyDescent="0.25">
      <c r="A427" t="s">
        <v>472</v>
      </c>
      <c r="B427" t="s">
        <v>374</v>
      </c>
      <c r="C427" t="s">
        <v>473</v>
      </c>
      <c r="D427" t="s">
        <v>474</v>
      </c>
      <c r="E427" t="s">
        <v>133</v>
      </c>
      <c r="F427" s="117" t="s">
        <v>475</v>
      </c>
      <c r="G427" t="s">
        <v>202</v>
      </c>
      <c r="H427" t="s">
        <v>195</v>
      </c>
      <c r="I427" t="s">
        <v>85</v>
      </c>
      <c r="J427" s="122" t="s">
        <v>511</v>
      </c>
      <c r="K427" s="122" t="s">
        <v>290</v>
      </c>
    </row>
    <row r="428" spans="1:11" x14ac:dyDescent="0.25">
      <c r="A428" t="s">
        <v>472</v>
      </c>
      <c r="B428" t="s">
        <v>477</v>
      </c>
      <c r="C428" t="s">
        <v>478</v>
      </c>
      <c r="D428" t="s">
        <v>478</v>
      </c>
      <c r="E428" t="s">
        <v>134</v>
      </c>
      <c r="F428" s="117" t="s">
        <v>475</v>
      </c>
      <c r="G428" t="s">
        <v>194</v>
      </c>
      <c r="H428" t="s">
        <v>195</v>
      </c>
      <c r="I428" t="s">
        <v>85</v>
      </c>
      <c r="J428" s="122" t="s">
        <v>511</v>
      </c>
      <c r="K428" s="122" t="s">
        <v>290</v>
      </c>
    </row>
    <row r="429" spans="1:11" x14ac:dyDescent="0.25">
      <c r="A429" t="s">
        <v>472</v>
      </c>
      <c r="B429" t="s">
        <v>477</v>
      </c>
      <c r="C429" t="s">
        <v>478</v>
      </c>
      <c r="D429" t="s">
        <v>478</v>
      </c>
      <c r="E429" t="s">
        <v>134</v>
      </c>
      <c r="F429" s="117" t="s">
        <v>475</v>
      </c>
      <c r="G429" t="s">
        <v>201</v>
      </c>
      <c r="H429" t="s">
        <v>195</v>
      </c>
      <c r="I429" t="s">
        <v>85</v>
      </c>
      <c r="J429" s="122" t="s">
        <v>511</v>
      </c>
      <c r="K429" s="122" t="s">
        <v>290</v>
      </c>
    </row>
    <row r="430" spans="1:11" x14ac:dyDescent="0.25">
      <c r="A430" t="s">
        <v>472</v>
      </c>
      <c r="B430" t="s">
        <v>477</v>
      </c>
      <c r="C430" t="s">
        <v>478</v>
      </c>
      <c r="D430" t="s">
        <v>478</v>
      </c>
      <c r="E430" t="s">
        <v>134</v>
      </c>
      <c r="F430" s="117" t="s">
        <v>475</v>
      </c>
      <c r="G430" t="s">
        <v>202</v>
      </c>
      <c r="H430" t="s">
        <v>195</v>
      </c>
      <c r="I430" t="s">
        <v>85</v>
      </c>
      <c r="J430" s="122" t="s">
        <v>511</v>
      </c>
      <c r="K430" s="122" t="s">
        <v>290</v>
      </c>
    </row>
    <row r="431" spans="1:11" x14ac:dyDescent="0.25">
      <c r="A431" t="s">
        <v>479</v>
      </c>
      <c r="B431" t="s">
        <v>382</v>
      </c>
      <c r="C431" t="s">
        <v>480</v>
      </c>
      <c r="D431" t="s">
        <v>480</v>
      </c>
      <c r="E431" t="s">
        <v>135</v>
      </c>
      <c r="F431" s="117" t="s">
        <v>481</v>
      </c>
      <c r="G431" t="s">
        <v>194</v>
      </c>
      <c r="H431" t="s">
        <v>195</v>
      </c>
      <c r="I431" t="s">
        <v>85</v>
      </c>
      <c r="J431" s="122" t="s">
        <v>511</v>
      </c>
      <c r="K431" s="123">
        <v>29200000</v>
      </c>
    </row>
    <row r="432" spans="1:11" x14ac:dyDescent="0.25">
      <c r="A432" t="s">
        <v>479</v>
      </c>
      <c r="B432" t="s">
        <v>382</v>
      </c>
      <c r="C432" t="s">
        <v>480</v>
      </c>
      <c r="D432" t="s">
        <v>480</v>
      </c>
      <c r="E432" t="s">
        <v>135</v>
      </c>
      <c r="F432" s="117" t="s">
        <v>481</v>
      </c>
      <c r="G432" t="s">
        <v>201</v>
      </c>
      <c r="H432" t="s">
        <v>195</v>
      </c>
      <c r="I432" t="s">
        <v>85</v>
      </c>
      <c r="J432" s="122" t="s">
        <v>511</v>
      </c>
      <c r="K432" s="123">
        <v>6.3</v>
      </c>
    </row>
    <row r="433" spans="1:11" x14ac:dyDescent="0.25">
      <c r="A433" t="s">
        <v>479</v>
      </c>
      <c r="B433" t="s">
        <v>382</v>
      </c>
      <c r="C433" t="s">
        <v>480</v>
      </c>
      <c r="D433" t="s">
        <v>480</v>
      </c>
      <c r="E433" t="s">
        <v>135</v>
      </c>
      <c r="F433" s="117" t="s">
        <v>481</v>
      </c>
      <c r="G433" t="s">
        <v>202</v>
      </c>
      <c r="H433" t="s">
        <v>195</v>
      </c>
      <c r="I433" t="s">
        <v>85</v>
      </c>
      <c r="J433" s="122" t="s">
        <v>511</v>
      </c>
      <c r="K433" s="122" t="s">
        <v>290</v>
      </c>
    </row>
    <row r="434" spans="1:11" x14ac:dyDescent="0.25">
      <c r="A434" t="s">
        <v>479</v>
      </c>
      <c r="B434" t="s">
        <v>374</v>
      </c>
      <c r="C434" t="s">
        <v>473</v>
      </c>
      <c r="D434" t="s">
        <v>474</v>
      </c>
      <c r="E434" t="s">
        <v>136</v>
      </c>
      <c r="F434" s="117" t="s">
        <v>481</v>
      </c>
      <c r="G434" t="s">
        <v>194</v>
      </c>
      <c r="H434" t="s">
        <v>195</v>
      </c>
      <c r="I434" t="s">
        <v>85</v>
      </c>
      <c r="J434" s="122" t="s">
        <v>511</v>
      </c>
      <c r="K434" s="123">
        <v>114500000</v>
      </c>
    </row>
    <row r="435" spans="1:11" x14ac:dyDescent="0.25">
      <c r="A435" t="s">
        <v>479</v>
      </c>
      <c r="B435" t="s">
        <v>374</v>
      </c>
      <c r="C435" t="s">
        <v>473</v>
      </c>
      <c r="D435" t="s">
        <v>474</v>
      </c>
      <c r="E435" t="s">
        <v>136</v>
      </c>
      <c r="F435" s="117" t="s">
        <v>481</v>
      </c>
      <c r="G435" t="s">
        <v>201</v>
      </c>
      <c r="H435" t="s">
        <v>195</v>
      </c>
      <c r="I435" t="s">
        <v>85</v>
      </c>
      <c r="J435" s="122" t="s">
        <v>511</v>
      </c>
      <c r="K435" s="123">
        <v>1046.24</v>
      </c>
    </row>
    <row r="436" spans="1:11" x14ac:dyDescent="0.25">
      <c r="A436" t="s">
        <v>479</v>
      </c>
      <c r="B436" t="s">
        <v>374</v>
      </c>
      <c r="C436" t="s">
        <v>473</v>
      </c>
      <c r="D436" t="s">
        <v>474</v>
      </c>
      <c r="E436" t="s">
        <v>136</v>
      </c>
      <c r="F436" s="117" t="s">
        <v>481</v>
      </c>
      <c r="G436" t="s">
        <v>202</v>
      </c>
      <c r="H436" t="s">
        <v>195</v>
      </c>
      <c r="I436" t="s">
        <v>85</v>
      </c>
      <c r="J436" s="122" t="s">
        <v>511</v>
      </c>
      <c r="K436" s="122" t="s">
        <v>290</v>
      </c>
    </row>
    <row r="437" spans="1:11" x14ac:dyDescent="0.25">
      <c r="A437" t="s">
        <v>479</v>
      </c>
      <c r="B437" t="s">
        <v>477</v>
      </c>
      <c r="C437" t="s">
        <v>478</v>
      </c>
      <c r="D437" t="s">
        <v>478</v>
      </c>
      <c r="E437" t="s">
        <v>137</v>
      </c>
      <c r="F437" s="117" t="s">
        <v>481</v>
      </c>
      <c r="G437" t="s">
        <v>194</v>
      </c>
      <c r="H437" t="s">
        <v>195</v>
      </c>
      <c r="I437" t="s">
        <v>85</v>
      </c>
      <c r="J437" s="122" t="s">
        <v>511</v>
      </c>
      <c r="K437" s="123">
        <v>145000000</v>
      </c>
    </row>
    <row r="438" spans="1:11" x14ac:dyDescent="0.25">
      <c r="A438" t="s">
        <v>479</v>
      </c>
      <c r="B438" t="s">
        <v>477</v>
      </c>
      <c r="C438" t="s">
        <v>478</v>
      </c>
      <c r="D438" t="s">
        <v>478</v>
      </c>
      <c r="E438" t="s">
        <v>137</v>
      </c>
      <c r="F438" s="117" t="s">
        <v>481</v>
      </c>
      <c r="G438" t="s">
        <v>201</v>
      </c>
      <c r="H438" t="s">
        <v>195</v>
      </c>
      <c r="I438" t="s">
        <v>85</v>
      </c>
      <c r="J438" s="122" t="s">
        <v>511</v>
      </c>
      <c r="K438" s="123">
        <v>1553.1</v>
      </c>
    </row>
    <row r="439" spans="1:11" x14ac:dyDescent="0.25">
      <c r="A439" t="s">
        <v>479</v>
      </c>
      <c r="B439" t="s">
        <v>477</v>
      </c>
      <c r="C439" t="s">
        <v>478</v>
      </c>
      <c r="D439" t="s">
        <v>478</v>
      </c>
      <c r="E439" t="s">
        <v>137</v>
      </c>
      <c r="F439" s="117" t="s">
        <v>481</v>
      </c>
      <c r="G439" t="s">
        <v>202</v>
      </c>
      <c r="H439" t="s">
        <v>195</v>
      </c>
      <c r="I439" t="s">
        <v>85</v>
      </c>
      <c r="J439" s="122" t="s">
        <v>511</v>
      </c>
      <c r="K439" s="122" t="s">
        <v>290</v>
      </c>
    </row>
    <row r="440" spans="1:11" x14ac:dyDescent="0.25">
      <c r="A440" t="s">
        <v>482</v>
      </c>
      <c r="B440" t="s">
        <v>382</v>
      </c>
      <c r="C440" t="s">
        <v>480</v>
      </c>
      <c r="D440" t="s">
        <v>480</v>
      </c>
      <c r="E440" t="s">
        <v>138</v>
      </c>
      <c r="F440" s="117" t="s">
        <v>278</v>
      </c>
      <c r="G440" t="s">
        <v>194</v>
      </c>
      <c r="H440" t="s">
        <v>195</v>
      </c>
      <c r="I440" t="s">
        <v>85</v>
      </c>
      <c r="J440" s="122" t="s">
        <v>511</v>
      </c>
      <c r="K440" s="123" t="s">
        <v>456</v>
      </c>
    </row>
    <row r="441" spans="1:11" x14ac:dyDescent="0.25">
      <c r="A441" t="s">
        <v>482</v>
      </c>
      <c r="B441" t="s">
        <v>382</v>
      </c>
      <c r="C441" t="s">
        <v>480</v>
      </c>
      <c r="D441" t="s">
        <v>480</v>
      </c>
      <c r="E441" t="s">
        <v>138</v>
      </c>
      <c r="F441" s="117" t="s">
        <v>278</v>
      </c>
      <c r="G441" t="s">
        <v>201</v>
      </c>
      <c r="H441" t="s">
        <v>195</v>
      </c>
      <c r="I441" t="s">
        <v>85</v>
      </c>
      <c r="J441" s="122" t="s">
        <v>511</v>
      </c>
      <c r="K441" s="123" t="s">
        <v>456</v>
      </c>
    </row>
    <row r="442" spans="1:11" x14ac:dyDescent="0.25">
      <c r="A442" t="s">
        <v>482</v>
      </c>
      <c r="B442" t="s">
        <v>382</v>
      </c>
      <c r="C442" t="s">
        <v>480</v>
      </c>
      <c r="D442" t="s">
        <v>480</v>
      </c>
      <c r="E442" t="s">
        <v>138</v>
      </c>
      <c r="F442" s="117" t="s">
        <v>278</v>
      </c>
      <c r="G442" t="s">
        <v>202</v>
      </c>
      <c r="H442" t="s">
        <v>195</v>
      </c>
      <c r="I442" t="s">
        <v>85</v>
      </c>
      <c r="J442" s="122" t="s">
        <v>511</v>
      </c>
      <c r="K442" s="122" t="s">
        <v>290</v>
      </c>
    </row>
    <row r="443" spans="1:11" x14ac:dyDescent="0.25">
      <c r="A443" t="s">
        <v>482</v>
      </c>
      <c r="B443" t="s">
        <v>374</v>
      </c>
      <c r="C443" t="s">
        <v>473</v>
      </c>
      <c r="D443" t="s">
        <v>474</v>
      </c>
      <c r="E443" t="s">
        <v>139</v>
      </c>
      <c r="F443" s="117" t="s">
        <v>278</v>
      </c>
      <c r="G443" t="s">
        <v>194</v>
      </c>
      <c r="H443" t="s">
        <v>195</v>
      </c>
      <c r="I443" t="s">
        <v>85</v>
      </c>
      <c r="J443" s="122" t="s">
        <v>511</v>
      </c>
      <c r="K443" s="123" t="s">
        <v>456</v>
      </c>
    </row>
    <row r="444" spans="1:11" x14ac:dyDescent="0.25">
      <c r="A444" t="s">
        <v>482</v>
      </c>
      <c r="B444" t="s">
        <v>374</v>
      </c>
      <c r="C444" t="s">
        <v>473</v>
      </c>
      <c r="D444" t="s">
        <v>474</v>
      </c>
      <c r="E444" t="s">
        <v>139</v>
      </c>
      <c r="F444" s="117" t="s">
        <v>278</v>
      </c>
      <c r="G444" t="s">
        <v>201</v>
      </c>
      <c r="H444" t="s">
        <v>195</v>
      </c>
      <c r="I444" t="s">
        <v>85</v>
      </c>
      <c r="J444" s="122" t="s">
        <v>511</v>
      </c>
      <c r="K444" s="123" t="s">
        <v>456</v>
      </c>
    </row>
    <row r="445" spans="1:11" x14ac:dyDescent="0.25">
      <c r="A445" t="s">
        <v>482</v>
      </c>
      <c r="B445" t="s">
        <v>374</v>
      </c>
      <c r="C445" t="s">
        <v>473</v>
      </c>
      <c r="D445" t="s">
        <v>474</v>
      </c>
      <c r="E445" t="s">
        <v>139</v>
      </c>
      <c r="F445" s="117" t="s">
        <v>278</v>
      </c>
      <c r="G445" t="s">
        <v>202</v>
      </c>
      <c r="H445" t="s">
        <v>195</v>
      </c>
      <c r="I445" t="s">
        <v>85</v>
      </c>
      <c r="J445" s="122" t="s">
        <v>511</v>
      </c>
      <c r="K445" s="122" t="s">
        <v>290</v>
      </c>
    </row>
    <row r="446" spans="1:11" x14ac:dyDescent="0.25">
      <c r="A446" t="s">
        <v>482</v>
      </c>
      <c r="B446" t="s">
        <v>477</v>
      </c>
      <c r="C446" t="s">
        <v>478</v>
      </c>
      <c r="D446" t="s">
        <v>478</v>
      </c>
      <c r="E446" t="s">
        <v>140</v>
      </c>
      <c r="F446" s="117" t="s">
        <v>278</v>
      </c>
      <c r="G446" t="s">
        <v>194</v>
      </c>
      <c r="H446" t="s">
        <v>195</v>
      </c>
      <c r="I446" t="s">
        <v>85</v>
      </c>
      <c r="J446" s="122" t="s">
        <v>511</v>
      </c>
      <c r="K446" s="123" t="s">
        <v>456</v>
      </c>
    </row>
    <row r="447" spans="1:11" x14ac:dyDescent="0.25">
      <c r="A447" t="s">
        <v>482</v>
      </c>
      <c r="B447" t="s">
        <v>477</v>
      </c>
      <c r="C447" t="s">
        <v>478</v>
      </c>
      <c r="D447" t="s">
        <v>478</v>
      </c>
      <c r="E447" t="s">
        <v>140</v>
      </c>
      <c r="F447" s="117" t="s">
        <v>278</v>
      </c>
      <c r="G447" t="s">
        <v>201</v>
      </c>
      <c r="H447" t="s">
        <v>195</v>
      </c>
      <c r="I447" t="s">
        <v>85</v>
      </c>
      <c r="J447" s="122" t="s">
        <v>511</v>
      </c>
      <c r="K447" s="123" t="s">
        <v>456</v>
      </c>
    </row>
    <row r="448" spans="1:11" x14ac:dyDescent="0.25">
      <c r="A448" t="s">
        <v>482</v>
      </c>
      <c r="B448" t="s">
        <v>477</v>
      </c>
      <c r="C448" t="s">
        <v>478</v>
      </c>
      <c r="D448" t="s">
        <v>478</v>
      </c>
      <c r="E448" t="s">
        <v>140</v>
      </c>
      <c r="F448" s="117" t="s">
        <v>278</v>
      </c>
      <c r="G448" t="s">
        <v>202</v>
      </c>
      <c r="H448" t="s">
        <v>195</v>
      </c>
      <c r="I448" t="s">
        <v>85</v>
      </c>
      <c r="J448" s="122" t="s">
        <v>511</v>
      </c>
      <c r="K448" s="122" t="s">
        <v>290</v>
      </c>
    </row>
    <row r="449" spans="1:11" x14ac:dyDescent="0.25">
      <c r="A449" t="s">
        <v>483</v>
      </c>
      <c r="B449" t="s">
        <v>382</v>
      </c>
      <c r="C449" t="s">
        <v>480</v>
      </c>
      <c r="D449" t="s">
        <v>480</v>
      </c>
      <c r="E449" t="s">
        <v>141</v>
      </c>
      <c r="F449" s="117" t="s">
        <v>484</v>
      </c>
      <c r="G449" t="s">
        <v>194</v>
      </c>
      <c r="H449" t="s">
        <v>195</v>
      </c>
      <c r="I449" t="s">
        <v>85</v>
      </c>
      <c r="J449" s="122" t="s">
        <v>511</v>
      </c>
      <c r="K449" s="123">
        <v>40400000</v>
      </c>
    </row>
    <row r="450" spans="1:11" x14ac:dyDescent="0.25">
      <c r="A450" t="s">
        <v>483</v>
      </c>
      <c r="B450" t="s">
        <v>382</v>
      </c>
      <c r="C450" t="s">
        <v>480</v>
      </c>
      <c r="D450" t="s">
        <v>480</v>
      </c>
      <c r="E450" t="s">
        <v>141</v>
      </c>
      <c r="F450" s="117" t="s">
        <v>484</v>
      </c>
      <c r="G450" t="s">
        <v>201</v>
      </c>
      <c r="H450" t="s">
        <v>195</v>
      </c>
      <c r="I450" t="s">
        <v>85</v>
      </c>
      <c r="J450" s="122" t="s">
        <v>511</v>
      </c>
      <c r="K450" s="123">
        <v>18.3</v>
      </c>
    </row>
    <row r="451" spans="1:11" x14ac:dyDescent="0.25">
      <c r="A451" t="s">
        <v>483</v>
      </c>
      <c r="B451" t="s">
        <v>382</v>
      </c>
      <c r="C451" t="s">
        <v>480</v>
      </c>
      <c r="D451" t="s">
        <v>480</v>
      </c>
      <c r="E451" t="s">
        <v>141</v>
      </c>
      <c r="F451" s="117" t="s">
        <v>484</v>
      </c>
      <c r="G451" t="s">
        <v>202</v>
      </c>
      <c r="H451" t="s">
        <v>195</v>
      </c>
      <c r="I451" t="s">
        <v>85</v>
      </c>
      <c r="J451" s="122" t="s">
        <v>511</v>
      </c>
      <c r="K451" s="122" t="s">
        <v>290</v>
      </c>
    </row>
    <row r="452" spans="1:11" x14ac:dyDescent="0.25">
      <c r="A452" t="s">
        <v>483</v>
      </c>
      <c r="B452" t="s">
        <v>374</v>
      </c>
      <c r="C452" t="s">
        <v>473</v>
      </c>
      <c r="D452" t="s">
        <v>474</v>
      </c>
      <c r="E452" t="s">
        <v>142</v>
      </c>
      <c r="F452" s="117" t="s">
        <v>484</v>
      </c>
      <c r="G452" t="s">
        <v>194</v>
      </c>
      <c r="H452" t="s">
        <v>195</v>
      </c>
      <c r="I452" t="s">
        <v>85</v>
      </c>
      <c r="J452" s="122" t="s">
        <v>511</v>
      </c>
      <c r="K452" s="123">
        <v>1986300000</v>
      </c>
    </row>
    <row r="453" spans="1:11" x14ac:dyDescent="0.25">
      <c r="A453" t="s">
        <v>483</v>
      </c>
      <c r="B453" t="s">
        <v>374</v>
      </c>
      <c r="C453" t="s">
        <v>473</v>
      </c>
      <c r="D453" t="s">
        <v>474</v>
      </c>
      <c r="E453" t="s">
        <v>142</v>
      </c>
      <c r="F453" s="117" t="s">
        <v>484</v>
      </c>
      <c r="G453" t="s">
        <v>201</v>
      </c>
      <c r="H453" t="s">
        <v>195</v>
      </c>
      <c r="I453" t="s">
        <v>85</v>
      </c>
      <c r="J453" s="122" t="s">
        <v>511</v>
      </c>
      <c r="K453" s="123">
        <v>2419.6</v>
      </c>
    </row>
    <row r="454" spans="1:11" x14ac:dyDescent="0.25">
      <c r="A454" t="s">
        <v>483</v>
      </c>
      <c r="B454" t="s">
        <v>374</v>
      </c>
      <c r="C454" t="s">
        <v>473</v>
      </c>
      <c r="D454" t="s">
        <v>474</v>
      </c>
      <c r="E454" t="s">
        <v>142</v>
      </c>
      <c r="F454" s="117" t="s">
        <v>484</v>
      </c>
      <c r="G454" t="s">
        <v>202</v>
      </c>
      <c r="H454" t="s">
        <v>195</v>
      </c>
      <c r="I454" t="s">
        <v>85</v>
      </c>
      <c r="J454" s="122" t="s">
        <v>511</v>
      </c>
      <c r="K454" s="122" t="s">
        <v>290</v>
      </c>
    </row>
    <row r="455" spans="1:11" x14ac:dyDescent="0.25">
      <c r="A455" t="s">
        <v>483</v>
      </c>
      <c r="B455" t="s">
        <v>477</v>
      </c>
      <c r="C455" t="s">
        <v>478</v>
      </c>
      <c r="D455" t="s">
        <v>478</v>
      </c>
      <c r="E455" t="s">
        <v>143</v>
      </c>
      <c r="F455" s="117" t="s">
        <v>484</v>
      </c>
      <c r="G455" t="s">
        <v>194</v>
      </c>
      <c r="H455" t="s">
        <v>195</v>
      </c>
      <c r="I455" t="s">
        <v>85</v>
      </c>
      <c r="J455" s="122" t="s">
        <v>511</v>
      </c>
      <c r="K455" s="123">
        <v>461100000</v>
      </c>
    </row>
    <row r="456" spans="1:11" x14ac:dyDescent="0.25">
      <c r="A456" t="s">
        <v>483</v>
      </c>
      <c r="B456" t="s">
        <v>477</v>
      </c>
      <c r="C456" t="s">
        <v>478</v>
      </c>
      <c r="D456" t="s">
        <v>478</v>
      </c>
      <c r="E456" t="s">
        <v>143</v>
      </c>
      <c r="F456" s="117" t="s">
        <v>484</v>
      </c>
      <c r="G456" t="s">
        <v>201</v>
      </c>
      <c r="H456" t="s">
        <v>195</v>
      </c>
      <c r="I456" t="s">
        <v>85</v>
      </c>
      <c r="J456" s="122" t="s">
        <v>511</v>
      </c>
      <c r="K456" s="123">
        <v>2419.6</v>
      </c>
    </row>
    <row r="457" spans="1:11" x14ac:dyDescent="0.25">
      <c r="A457" t="s">
        <v>483</v>
      </c>
      <c r="B457" t="s">
        <v>477</v>
      </c>
      <c r="C457" t="s">
        <v>478</v>
      </c>
      <c r="D457" t="s">
        <v>478</v>
      </c>
      <c r="E457" t="s">
        <v>143</v>
      </c>
      <c r="F457" s="117" t="s">
        <v>484</v>
      </c>
      <c r="G457" t="s">
        <v>202</v>
      </c>
      <c r="H457" t="s">
        <v>195</v>
      </c>
      <c r="I457" t="s">
        <v>85</v>
      </c>
      <c r="J457" s="122" t="s">
        <v>511</v>
      </c>
      <c r="K457" s="122" t="s">
        <v>290</v>
      </c>
    </row>
    <row r="458" spans="1:11" x14ac:dyDescent="0.25">
      <c r="A458" t="s">
        <v>485</v>
      </c>
      <c r="B458" t="s">
        <v>382</v>
      </c>
      <c r="C458" t="s">
        <v>480</v>
      </c>
      <c r="D458" t="s">
        <v>480</v>
      </c>
      <c r="E458" t="s">
        <v>159</v>
      </c>
      <c r="F458" s="117" t="s">
        <v>486</v>
      </c>
      <c r="G458" t="s">
        <v>194</v>
      </c>
      <c r="H458" t="s">
        <v>195</v>
      </c>
      <c r="I458" t="s">
        <v>85</v>
      </c>
      <c r="J458" s="122" t="s">
        <v>511</v>
      </c>
      <c r="K458" s="123">
        <v>11780000</v>
      </c>
    </row>
    <row r="459" spans="1:11" x14ac:dyDescent="0.25">
      <c r="A459" t="s">
        <v>485</v>
      </c>
      <c r="B459" t="s">
        <v>382</v>
      </c>
      <c r="C459" t="s">
        <v>480</v>
      </c>
      <c r="D459" t="s">
        <v>480</v>
      </c>
      <c r="E459" t="s">
        <v>159</v>
      </c>
      <c r="F459" s="117" t="s">
        <v>486</v>
      </c>
      <c r="G459" t="s">
        <v>201</v>
      </c>
      <c r="H459" t="s">
        <v>195</v>
      </c>
      <c r="I459" t="s">
        <v>85</v>
      </c>
      <c r="J459" s="122" t="s">
        <v>511</v>
      </c>
      <c r="K459" s="123">
        <v>12.2</v>
      </c>
    </row>
    <row r="460" spans="1:11" x14ac:dyDescent="0.25">
      <c r="A460" t="s">
        <v>485</v>
      </c>
      <c r="B460" t="s">
        <v>382</v>
      </c>
      <c r="C460" t="s">
        <v>480</v>
      </c>
      <c r="D460" t="s">
        <v>480</v>
      </c>
      <c r="E460" t="s">
        <v>159</v>
      </c>
      <c r="F460" s="117" t="s">
        <v>486</v>
      </c>
      <c r="G460" t="s">
        <v>202</v>
      </c>
      <c r="H460" t="s">
        <v>195</v>
      </c>
      <c r="I460" t="s">
        <v>85</v>
      </c>
      <c r="J460" s="122" t="s">
        <v>511</v>
      </c>
      <c r="K460" s="122" t="s">
        <v>290</v>
      </c>
    </row>
    <row r="461" spans="1:11" x14ac:dyDescent="0.25">
      <c r="A461" t="s">
        <v>485</v>
      </c>
      <c r="B461" t="s">
        <v>374</v>
      </c>
      <c r="C461" t="s">
        <v>473</v>
      </c>
      <c r="D461" t="s">
        <v>474</v>
      </c>
      <c r="E461" t="s">
        <v>160</v>
      </c>
      <c r="F461" s="117" t="s">
        <v>486</v>
      </c>
      <c r="G461" t="s">
        <v>194</v>
      </c>
      <c r="H461" t="s">
        <v>195</v>
      </c>
      <c r="I461" t="s">
        <v>85</v>
      </c>
      <c r="J461" s="122" t="s">
        <v>511</v>
      </c>
      <c r="K461" s="123">
        <v>26130000</v>
      </c>
    </row>
    <row r="462" spans="1:11" x14ac:dyDescent="0.25">
      <c r="A462" t="s">
        <v>485</v>
      </c>
      <c r="B462" t="s">
        <v>374</v>
      </c>
      <c r="C462" t="s">
        <v>473</v>
      </c>
      <c r="D462" t="s">
        <v>474</v>
      </c>
      <c r="E462" t="s">
        <v>160</v>
      </c>
      <c r="F462" s="117" t="s">
        <v>486</v>
      </c>
      <c r="G462" t="s">
        <v>201</v>
      </c>
      <c r="H462" t="s">
        <v>195</v>
      </c>
      <c r="I462" t="s">
        <v>85</v>
      </c>
      <c r="J462" s="122" t="s">
        <v>511</v>
      </c>
      <c r="K462" s="123">
        <v>727</v>
      </c>
    </row>
    <row r="463" spans="1:11" x14ac:dyDescent="0.25">
      <c r="A463" t="s">
        <v>485</v>
      </c>
      <c r="B463" t="s">
        <v>374</v>
      </c>
      <c r="C463" t="s">
        <v>473</v>
      </c>
      <c r="D463" t="s">
        <v>474</v>
      </c>
      <c r="E463" t="s">
        <v>160</v>
      </c>
      <c r="F463" s="117" t="s">
        <v>486</v>
      </c>
      <c r="G463" t="s">
        <v>202</v>
      </c>
      <c r="H463" t="s">
        <v>195</v>
      </c>
      <c r="I463" t="s">
        <v>85</v>
      </c>
      <c r="J463" s="122" t="s">
        <v>511</v>
      </c>
      <c r="K463" s="122" t="s">
        <v>290</v>
      </c>
    </row>
    <row r="464" spans="1:11" x14ac:dyDescent="0.25">
      <c r="A464" t="s">
        <v>485</v>
      </c>
      <c r="B464" t="s">
        <v>477</v>
      </c>
      <c r="C464" t="s">
        <v>478</v>
      </c>
      <c r="D464" t="s">
        <v>478</v>
      </c>
      <c r="E464" t="s">
        <v>161</v>
      </c>
      <c r="F464" s="117" t="s">
        <v>486</v>
      </c>
      <c r="G464" t="s">
        <v>194</v>
      </c>
      <c r="H464" t="s">
        <v>195</v>
      </c>
      <c r="I464" t="s">
        <v>85</v>
      </c>
      <c r="J464" s="122" t="s">
        <v>511</v>
      </c>
      <c r="K464" s="123">
        <v>52000000</v>
      </c>
    </row>
    <row r="465" spans="1:11" x14ac:dyDescent="0.25">
      <c r="A465" t="s">
        <v>485</v>
      </c>
      <c r="B465" t="s">
        <v>477</v>
      </c>
      <c r="C465" t="s">
        <v>478</v>
      </c>
      <c r="D465" t="s">
        <v>478</v>
      </c>
      <c r="E465" t="s">
        <v>161</v>
      </c>
      <c r="F465" s="117" t="s">
        <v>486</v>
      </c>
      <c r="G465" t="s">
        <v>201</v>
      </c>
      <c r="H465" t="s">
        <v>195</v>
      </c>
      <c r="I465" t="s">
        <v>85</v>
      </c>
      <c r="J465" s="122" t="s">
        <v>511</v>
      </c>
      <c r="K465" s="123" t="s">
        <v>465</v>
      </c>
    </row>
    <row r="466" spans="1:11" x14ac:dyDescent="0.25">
      <c r="A466" t="s">
        <v>485</v>
      </c>
      <c r="B466" t="s">
        <v>477</v>
      </c>
      <c r="C466" t="s">
        <v>478</v>
      </c>
      <c r="D466" t="s">
        <v>478</v>
      </c>
      <c r="E466" t="s">
        <v>161</v>
      </c>
      <c r="F466" s="117" t="s">
        <v>486</v>
      </c>
      <c r="G466" t="s">
        <v>202</v>
      </c>
      <c r="H466" t="s">
        <v>195</v>
      </c>
      <c r="I466" t="s">
        <v>85</v>
      </c>
      <c r="J466" s="122" t="s">
        <v>511</v>
      </c>
      <c r="K466" s="122" t="s">
        <v>290</v>
      </c>
    </row>
    <row r="467" spans="1:11" x14ac:dyDescent="0.25">
      <c r="A467" t="s">
        <v>487</v>
      </c>
      <c r="B467" t="s">
        <v>382</v>
      </c>
      <c r="C467" t="s">
        <v>480</v>
      </c>
      <c r="D467" t="s">
        <v>480</v>
      </c>
      <c r="E467" t="s">
        <v>178</v>
      </c>
      <c r="F467" s="117" t="s">
        <v>488</v>
      </c>
      <c r="G467" t="s">
        <v>194</v>
      </c>
      <c r="H467" t="s">
        <v>195</v>
      </c>
      <c r="I467" t="s">
        <v>85</v>
      </c>
      <c r="J467" s="122" t="s">
        <v>511</v>
      </c>
      <c r="K467" s="123">
        <v>35900000</v>
      </c>
    </row>
    <row r="468" spans="1:11" x14ac:dyDescent="0.25">
      <c r="A468" t="s">
        <v>487</v>
      </c>
      <c r="B468" t="s">
        <v>382</v>
      </c>
      <c r="C468" t="s">
        <v>480</v>
      </c>
      <c r="D468" t="s">
        <v>480</v>
      </c>
      <c r="E468" t="s">
        <v>178</v>
      </c>
      <c r="F468" s="117" t="s">
        <v>488</v>
      </c>
      <c r="G468" t="s">
        <v>201</v>
      </c>
      <c r="H468" t="s">
        <v>195</v>
      </c>
      <c r="I468" t="s">
        <v>85</v>
      </c>
      <c r="J468" s="122" t="s">
        <v>511</v>
      </c>
      <c r="K468" s="123">
        <v>68.3</v>
      </c>
    </row>
    <row r="469" spans="1:11" x14ac:dyDescent="0.25">
      <c r="A469" t="s">
        <v>487</v>
      </c>
      <c r="B469" t="s">
        <v>382</v>
      </c>
      <c r="C469" t="s">
        <v>480</v>
      </c>
      <c r="D469" t="s">
        <v>480</v>
      </c>
      <c r="E469" t="s">
        <v>178</v>
      </c>
      <c r="F469" s="117" t="s">
        <v>488</v>
      </c>
      <c r="G469" t="s">
        <v>202</v>
      </c>
      <c r="H469" t="s">
        <v>195</v>
      </c>
      <c r="I469" t="s">
        <v>85</v>
      </c>
      <c r="J469" s="122" t="s">
        <v>511</v>
      </c>
      <c r="K469" s="122" t="s">
        <v>290</v>
      </c>
    </row>
    <row r="470" spans="1:11" x14ac:dyDescent="0.25">
      <c r="A470" t="s">
        <v>487</v>
      </c>
      <c r="B470" t="s">
        <v>374</v>
      </c>
      <c r="C470" t="s">
        <v>473</v>
      </c>
      <c r="D470" t="s">
        <v>474</v>
      </c>
      <c r="E470" t="s">
        <v>179</v>
      </c>
      <c r="F470" s="117" t="s">
        <v>488</v>
      </c>
      <c r="G470" t="s">
        <v>194</v>
      </c>
      <c r="H470" t="s">
        <v>195</v>
      </c>
      <c r="I470" t="s">
        <v>85</v>
      </c>
      <c r="J470" s="122" t="s">
        <v>511</v>
      </c>
      <c r="K470" s="123">
        <v>12100000</v>
      </c>
    </row>
    <row r="471" spans="1:11" x14ac:dyDescent="0.25">
      <c r="A471" t="s">
        <v>487</v>
      </c>
      <c r="B471" t="s">
        <v>374</v>
      </c>
      <c r="C471" t="s">
        <v>473</v>
      </c>
      <c r="D471" t="s">
        <v>474</v>
      </c>
      <c r="E471" t="s">
        <v>179</v>
      </c>
      <c r="F471" s="117" t="s">
        <v>488</v>
      </c>
      <c r="G471" t="s">
        <v>201</v>
      </c>
      <c r="H471" t="s">
        <v>195</v>
      </c>
      <c r="I471" t="s">
        <v>85</v>
      </c>
      <c r="J471" s="122" t="s">
        <v>511</v>
      </c>
      <c r="K471" s="123">
        <v>816.4</v>
      </c>
    </row>
    <row r="472" spans="1:11" x14ac:dyDescent="0.25">
      <c r="A472" t="s">
        <v>487</v>
      </c>
      <c r="B472" t="s">
        <v>374</v>
      </c>
      <c r="C472" t="s">
        <v>473</v>
      </c>
      <c r="D472" t="s">
        <v>474</v>
      </c>
      <c r="E472" t="s">
        <v>179</v>
      </c>
      <c r="F472" s="117" t="s">
        <v>488</v>
      </c>
      <c r="G472" t="s">
        <v>202</v>
      </c>
      <c r="H472" t="s">
        <v>195</v>
      </c>
      <c r="I472" t="s">
        <v>85</v>
      </c>
      <c r="J472" s="122" t="s">
        <v>511</v>
      </c>
      <c r="K472" s="122" t="s">
        <v>290</v>
      </c>
    </row>
    <row r="473" spans="1:11" x14ac:dyDescent="0.25">
      <c r="A473" t="s">
        <v>487</v>
      </c>
      <c r="B473" t="s">
        <v>477</v>
      </c>
      <c r="C473" t="s">
        <v>478</v>
      </c>
      <c r="D473" t="s">
        <v>478</v>
      </c>
      <c r="E473" t="s">
        <v>180</v>
      </c>
      <c r="F473" s="117" t="s">
        <v>488</v>
      </c>
      <c r="G473" t="s">
        <v>194</v>
      </c>
      <c r="H473" t="s">
        <v>195</v>
      </c>
      <c r="I473" t="s">
        <v>85</v>
      </c>
      <c r="J473" s="122" t="s">
        <v>511</v>
      </c>
      <c r="K473" s="123">
        <v>30900000</v>
      </c>
    </row>
    <row r="474" spans="1:11" x14ac:dyDescent="0.25">
      <c r="A474" t="s">
        <v>487</v>
      </c>
      <c r="B474" t="s">
        <v>477</v>
      </c>
      <c r="C474" t="s">
        <v>478</v>
      </c>
      <c r="D474" t="s">
        <v>478</v>
      </c>
      <c r="E474" t="s">
        <v>180</v>
      </c>
      <c r="F474" s="117" t="s">
        <v>488</v>
      </c>
      <c r="G474" t="s">
        <v>201</v>
      </c>
      <c r="H474" t="s">
        <v>195</v>
      </c>
      <c r="I474" t="s">
        <v>85</v>
      </c>
      <c r="J474" s="122" t="s">
        <v>511</v>
      </c>
      <c r="K474" s="123" t="s">
        <v>512</v>
      </c>
    </row>
    <row r="475" spans="1:11" x14ac:dyDescent="0.25">
      <c r="A475" t="s">
        <v>487</v>
      </c>
      <c r="B475" t="s">
        <v>477</v>
      </c>
      <c r="C475" t="s">
        <v>478</v>
      </c>
      <c r="D475" t="s">
        <v>478</v>
      </c>
      <c r="E475" t="s">
        <v>180</v>
      </c>
      <c r="F475" s="117" t="s">
        <v>488</v>
      </c>
      <c r="G475" t="s">
        <v>202</v>
      </c>
      <c r="H475" t="s">
        <v>195</v>
      </c>
      <c r="I475" t="s">
        <v>85</v>
      </c>
      <c r="J475" s="122" t="s">
        <v>511</v>
      </c>
      <c r="K475" s="122" t="s">
        <v>290</v>
      </c>
    </row>
    <row r="476" spans="1:11" x14ac:dyDescent="0.25">
      <c r="A476" t="s">
        <v>489</v>
      </c>
      <c r="B476" t="s">
        <v>382</v>
      </c>
      <c r="C476" t="s">
        <v>480</v>
      </c>
      <c r="D476" t="s">
        <v>480</v>
      </c>
      <c r="E476" t="s">
        <v>221</v>
      </c>
      <c r="F476" s="117" t="s">
        <v>490</v>
      </c>
      <c r="G476" t="s">
        <v>194</v>
      </c>
      <c r="H476" t="s">
        <v>195</v>
      </c>
      <c r="I476" t="s">
        <v>85</v>
      </c>
      <c r="J476" s="122" t="s">
        <v>511</v>
      </c>
      <c r="K476" s="123">
        <v>25600000</v>
      </c>
    </row>
    <row r="477" spans="1:11" x14ac:dyDescent="0.25">
      <c r="A477" t="s">
        <v>489</v>
      </c>
      <c r="B477" t="s">
        <v>382</v>
      </c>
      <c r="C477" t="s">
        <v>480</v>
      </c>
      <c r="D477" t="s">
        <v>480</v>
      </c>
      <c r="E477" t="s">
        <v>221</v>
      </c>
      <c r="F477" s="117" t="s">
        <v>490</v>
      </c>
      <c r="G477" t="s">
        <v>201</v>
      </c>
      <c r="H477" t="s">
        <v>195</v>
      </c>
      <c r="I477" t="s">
        <v>85</v>
      </c>
      <c r="J477" s="122" t="s">
        <v>511</v>
      </c>
      <c r="K477" s="123">
        <v>12.1</v>
      </c>
    </row>
    <row r="478" spans="1:11" x14ac:dyDescent="0.25">
      <c r="A478" t="s">
        <v>489</v>
      </c>
      <c r="B478" t="s">
        <v>382</v>
      </c>
      <c r="C478" t="s">
        <v>480</v>
      </c>
      <c r="D478" t="s">
        <v>480</v>
      </c>
      <c r="E478" t="s">
        <v>221</v>
      </c>
      <c r="F478" s="117" t="s">
        <v>490</v>
      </c>
      <c r="G478" t="s">
        <v>202</v>
      </c>
      <c r="H478" t="s">
        <v>195</v>
      </c>
      <c r="I478" t="s">
        <v>85</v>
      </c>
      <c r="J478" s="122" t="s">
        <v>511</v>
      </c>
      <c r="K478" s="122" t="s">
        <v>290</v>
      </c>
    </row>
    <row r="479" spans="1:11" x14ac:dyDescent="0.25">
      <c r="A479" t="s">
        <v>489</v>
      </c>
      <c r="B479" t="s">
        <v>374</v>
      </c>
      <c r="C479" t="s">
        <v>473</v>
      </c>
      <c r="D479" t="s">
        <v>474</v>
      </c>
      <c r="E479" t="s">
        <v>222</v>
      </c>
      <c r="F479" s="117" t="s">
        <v>490</v>
      </c>
      <c r="G479" t="s">
        <v>194</v>
      </c>
      <c r="H479" t="s">
        <v>195</v>
      </c>
      <c r="I479" t="s">
        <v>85</v>
      </c>
      <c r="J479" s="122" t="s">
        <v>511</v>
      </c>
      <c r="K479" s="123">
        <v>8400000</v>
      </c>
    </row>
    <row r="480" spans="1:11" x14ac:dyDescent="0.25">
      <c r="A480" t="s">
        <v>489</v>
      </c>
      <c r="B480" t="s">
        <v>374</v>
      </c>
      <c r="C480" t="s">
        <v>473</v>
      </c>
      <c r="D480" t="s">
        <v>474</v>
      </c>
      <c r="E480" t="s">
        <v>222</v>
      </c>
      <c r="F480" s="117" t="s">
        <v>490</v>
      </c>
      <c r="G480" t="s">
        <v>201</v>
      </c>
      <c r="H480" t="s">
        <v>195</v>
      </c>
      <c r="I480" t="s">
        <v>85</v>
      </c>
      <c r="J480" s="122" t="s">
        <v>511</v>
      </c>
      <c r="K480" s="123">
        <v>613.1</v>
      </c>
    </row>
    <row r="481" spans="1:11" x14ac:dyDescent="0.25">
      <c r="A481" t="s">
        <v>489</v>
      </c>
      <c r="B481" t="s">
        <v>374</v>
      </c>
      <c r="C481" t="s">
        <v>473</v>
      </c>
      <c r="D481" t="s">
        <v>474</v>
      </c>
      <c r="E481" t="s">
        <v>222</v>
      </c>
      <c r="F481" s="117" t="s">
        <v>490</v>
      </c>
      <c r="G481" t="s">
        <v>202</v>
      </c>
      <c r="H481" t="s">
        <v>195</v>
      </c>
      <c r="I481" t="s">
        <v>85</v>
      </c>
      <c r="J481" s="122" t="s">
        <v>511</v>
      </c>
      <c r="K481" s="122" t="s">
        <v>290</v>
      </c>
    </row>
    <row r="482" spans="1:11" x14ac:dyDescent="0.25">
      <c r="A482" t="s">
        <v>489</v>
      </c>
      <c r="B482" t="s">
        <v>477</v>
      </c>
      <c r="C482" t="s">
        <v>478</v>
      </c>
      <c r="D482" t="s">
        <v>478</v>
      </c>
      <c r="E482" t="s">
        <v>223</v>
      </c>
      <c r="F482" s="117" t="s">
        <v>490</v>
      </c>
      <c r="G482" t="s">
        <v>194</v>
      </c>
      <c r="H482" t="s">
        <v>195</v>
      </c>
      <c r="I482" t="s">
        <v>85</v>
      </c>
      <c r="J482" s="122" t="s">
        <v>511</v>
      </c>
      <c r="K482" s="122" t="s">
        <v>290</v>
      </c>
    </row>
    <row r="483" spans="1:11" x14ac:dyDescent="0.25">
      <c r="A483" t="s">
        <v>489</v>
      </c>
      <c r="B483" t="s">
        <v>477</v>
      </c>
      <c r="C483" t="s">
        <v>478</v>
      </c>
      <c r="D483" t="s">
        <v>478</v>
      </c>
      <c r="E483" t="s">
        <v>223</v>
      </c>
      <c r="F483" s="117" t="s">
        <v>490</v>
      </c>
      <c r="G483" t="s">
        <v>201</v>
      </c>
      <c r="H483" t="s">
        <v>195</v>
      </c>
      <c r="I483" t="s">
        <v>85</v>
      </c>
      <c r="J483" s="122" t="s">
        <v>511</v>
      </c>
      <c r="K483" s="122" t="s">
        <v>290</v>
      </c>
    </row>
    <row r="484" spans="1:11" x14ac:dyDescent="0.25">
      <c r="A484" t="s">
        <v>489</v>
      </c>
      <c r="B484" t="s">
        <v>477</v>
      </c>
      <c r="C484" t="s">
        <v>478</v>
      </c>
      <c r="D484" t="s">
        <v>478</v>
      </c>
      <c r="E484" t="s">
        <v>223</v>
      </c>
      <c r="F484" s="117" t="s">
        <v>490</v>
      </c>
      <c r="G484" t="s">
        <v>202</v>
      </c>
      <c r="H484" t="s">
        <v>195</v>
      </c>
      <c r="I484" t="s">
        <v>85</v>
      </c>
      <c r="J484" s="122" t="s">
        <v>511</v>
      </c>
      <c r="K484" s="122" t="s">
        <v>290</v>
      </c>
    </row>
    <row r="485" spans="1:11" x14ac:dyDescent="0.25">
      <c r="A485" t="s">
        <v>491</v>
      </c>
      <c r="B485" t="s">
        <v>382</v>
      </c>
      <c r="C485" t="s">
        <v>480</v>
      </c>
      <c r="D485" t="s">
        <v>480</v>
      </c>
      <c r="E485" t="s">
        <v>230</v>
      </c>
      <c r="F485" s="117" t="s">
        <v>492</v>
      </c>
      <c r="G485" t="s">
        <v>194</v>
      </c>
      <c r="H485" t="s">
        <v>195</v>
      </c>
      <c r="I485" t="s">
        <v>85</v>
      </c>
      <c r="J485" s="122" t="s">
        <v>511</v>
      </c>
      <c r="K485" s="123">
        <v>26130000</v>
      </c>
    </row>
    <row r="486" spans="1:11" x14ac:dyDescent="0.25">
      <c r="A486" t="s">
        <v>491</v>
      </c>
      <c r="B486" t="s">
        <v>382</v>
      </c>
      <c r="C486" t="s">
        <v>480</v>
      </c>
      <c r="D486" t="s">
        <v>480</v>
      </c>
      <c r="E486" t="s">
        <v>230</v>
      </c>
      <c r="F486" s="117" t="s">
        <v>492</v>
      </c>
      <c r="G486" t="s">
        <v>201</v>
      </c>
      <c r="H486" t="s">
        <v>195</v>
      </c>
      <c r="I486" t="s">
        <v>85</v>
      </c>
      <c r="J486" s="122" t="s">
        <v>511</v>
      </c>
      <c r="K486" s="123" t="s">
        <v>465</v>
      </c>
    </row>
    <row r="487" spans="1:11" x14ac:dyDescent="0.25">
      <c r="A487" t="s">
        <v>491</v>
      </c>
      <c r="B487" t="s">
        <v>382</v>
      </c>
      <c r="C487" t="s">
        <v>480</v>
      </c>
      <c r="D487" t="s">
        <v>480</v>
      </c>
      <c r="E487" t="s">
        <v>230</v>
      </c>
      <c r="F487" s="117" t="s">
        <v>492</v>
      </c>
      <c r="G487" t="s">
        <v>202</v>
      </c>
      <c r="H487" t="s">
        <v>195</v>
      </c>
      <c r="I487" t="s">
        <v>85</v>
      </c>
      <c r="J487" s="122" t="s">
        <v>511</v>
      </c>
      <c r="K487" s="122" t="s">
        <v>290</v>
      </c>
    </row>
    <row r="488" spans="1:11" x14ac:dyDescent="0.25">
      <c r="A488" t="s">
        <v>491</v>
      </c>
      <c r="B488" t="s">
        <v>374</v>
      </c>
      <c r="C488" t="s">
        <v>473</v>
      </c>
      <c r="D488" t="s">
        <v>474</v>
      </c>
      <c r="E488" t="s">
        <v>231</v>
      </c>
      <c r="F488" s="117" t="s">
        <v>492</v>
      </c>
      <c r="G488" t="s">
        <v>194</v>
      </c>
      <c r="H488" t="s">
        <v>195</v>
      </c>
      <c r="I488" t="s">
        <v>85</v>
      </c>
      <c r="J488" s="122" t="s">
        <v>511</v>
      </c>
      <c r="K488" s="123">
        <v>16070000</v>
      </c>
    </row>
    <row r="489" spans="1:11" x14ac:dyDescent="0.25">
      <c r="A489" t="s">
        <v>491</v>
      </c>
      <c r="B489" t="s">
        <v>374</v>
      </c>
      <c r="C489" t="s">
        <v>473</v>
      </c>
      <c r="D489" t="s">
        <v>474</v>
      </c>
      <c r="E489" t="s">
        <v>231</v>
      </c>
      <c r="F489" s="117" t="s">
        <v>492</v>
      </c>
      <c r="G489" t="s">
        <v>201</v>
      </c>
      <c r="H489" t="s">
        <v>195</v>
      </c>
      <c r="I489" t="s">
        <v>85</v>
      </c>
      <c r="J489" s="122" t="s">
        <v>511</v>
      </c>
      <c r="K489" s="123">
        <v>2419.1999999999998</v>
      </c>
    </row>
    <row r="490" spans="1:11" x14ac:dyDescent="0.25">
      <c r="A490" t="s">
        <v>491</v>
      </c>
      <c r="B490" t="s">
        <v>374</v>
      </c>
      <c r="C490" t="s">
        <v>473</v>
      </c>
      <c r="D490" t="s">
        <v>474</v>
      </c>
      <c r="E490" t="s">
        <v>231</v>
      </c>
      <c r="F490" s="117" t="s">
        <v>492</v>
      </c>
      <c r="G490" t="s">
        <v>202</v>
      </c>
      <c r="H490" t="s">
        <v>195</v>
      </c>
      <c r="I490" t="s">
        <v>85</v>
      </c>
      <c r="J490" s="122" t="s">
        <v>511</v>
      </c>
      <c r="K490" s="122" t="s">
        <v>290</v>
      </c>
    </row>
    <row r="491" spans="1:11" x14ac:dyDescent="0.25">
      <c r="A491" t="s">
        <v>491</v>
      </c>
      <c r="B491" s="118" t="s">
        <v>477</v>
      </c>
      <c r="C491" t="s">
        <v>478</v>
      </c>
      <c r="D491" t="s">
        <v>478</v>
      </c>
      <c r="E491" s="118" t="s">
        <v>232</v>
      </c>
      <c r="F491" s="119" t="s">
        <v>492</v>
      </c>
      <c r="G491" s="118" t="s">
        <v>194</v>
      </c>
      <c r="H491" s="118" t="s">
        <v>195</v>
      </c>
      <c r="I491" t="s">
        <v>85</v>
      </c>
      <c r="J491" s="122" t="s">
        <v>511</v>
      </c>
      <c r="K491" s="123">
        <v>47100000</v>
      </c>
    </row>
    <row r="492" spans="1:11" x14ac:dyDescent="0.25">
      <c r="A492" t="s">
        <v>491</v>
      </c>
      <c r="B492" t="s">
        <v>477</v>
      </c>
      <c r="C492" t="s">
        <v>478</v>
      </c>
      <c r="D492" t="s">
        <v>478</v>
      </c>
      <c r="E492" t="s">
        <v>232</v>
      </c>
      <c r="F492" s="117" t="s">
        <v>492</v>
      </c>
      <c r="G492" t="s">
        <v>201</v>
      </c>
      <c r="H492" t="s">
        <v>195</v>
      </c>
      <c r="I492" t="s">
        <v>85</v>
      </c>
      <c r="J492" s="122" t="s">
        <v>511</v>
      </c>
      <c r="K492" s="123">
        <v>574.79999999999995</v>
      </c>
    </row>
    <row r="493" spans="1:11" x14ac:dyDescent="0.25">
      <c r="A493" t="s">
        <v>491</v>
      </c>
      <c r="B493" t="s">
        <v>477</v>
      </c>
      <c r="C493" t="s">
        <v>478</v>
      </c>
      <c r="D493" t="s">
        <v>478</v>
      </c>
      <c r="E493" t="s">
        <v>232</v>
      </c>
      <c r="F493" s="117" t="s">
        <v>492</v>
      </c>
      <c r="G493" t="s">
        <v>202</v>
      </c>
      <c r="H493" t="s">
        <v>195</v>
      </c>
      <c r="I493" t="s">
        <v>85</v>
      </c>
      <c r="J493" s="122" t="s">
        <v>511</v>
      </c>
      <c r="K493" s="122" t="s">
        <v>290</v>
      </c>
    </row>
    <row r="494" spans="1:11" x14ac:dyDescent="0.25">
      <c r="A494" t="s">
        <v>493</v>
      </c>
      <c r="B494" t="s">
        <v>382</v>
      </c>
      <c r="C494" t="s">
        <v>480</v>
      </c>
      <c r="D494" t="s">
        <v>480</v>
      </c>
      <c r="E494" t="s">
        <v>236</v>
      </c>
      <c r="F494" s="117" t="s">
        <v>494</v>
      </c>
      <c r="G494" t="s">
        <v>194</v>
      </c>
      <c r="H494" t="s">
        <v>195</v>
      </c>
      <c r="I494" t="s">
        <v>85</v>
      </c>
      <c r="J494" s="122" t="s">
        <v>511</v>
      </c>
      <c r="K494" s="123">
        <v>98700000</v>
      </c>
    </row>
    <row r="495" spans="1:11" x14ac:dyDescent="0.25">
      <c r="A495" t="s">
        <v>493</v>
      </c>
      <c r="B495" t="s">
        <v>382</v>
      </c>
      <c r="C495" t="s">
        <v>480</v>
      </c>
      <c r="D495" t="s">
        <v>480</v>
      </c>
      <c r="E495" t="s">
        <v>236</v>
      </c>
      <c r="F495" s="117" t="s">
        <v>494</v>
      </c>
      <c r="G495" t="s">
        <v>201</v>
      </c>
      <c r="H495" t="s">
        <v>195</v>
      </c>
      <c r="I495" t="s">
        <v>85</v>
      </c>
      <c r="J495" s="122" t="s">
        <v>511</v>
      </c>
      <c r="K495" s="123">
        <v>1553.1</v>
      </c>
    </row>
    <row r="496" spans="1:11" x14ac:dyDescent="0.25">
      <c r="A496" t="s">
        <v>493</v>
      </c>
      <c r="B496" t="s">
        <v>382</v>
      </c>
      <c r="C496" t="s">
        <v>480</v>
      </c>
      <c r="D496" t="s">
        <v>480</v>
      </c>
      <c r="E496" t="s">
        <v>236</v>
      </c>
      <c r="F496" s="117" t="s">
        <v>494</v>
      </c>
      <c r="G496" t="s">
        <v>202</v>
      </c>
      <c r="H496" t="s">
        <v>195</v>
      </c>
      <c r="I496" t="s">
        <v>85</v>
      </c>
      <c r="J496" s="122" t="s">
        <v>511</v>
      </c>
      <c r="K496" s="122" t="s">
        <v>290</v>
      </c>
    </row>
    <row r="497" spans="1:11" x14ac:dyDescent="0.25">
      <c r="A497" t="s">
        <v>493</v>
      </c>
      <c r="B497" t="s">
        <v>374</v>
      </c>
      <c r="C497" t="s">
        <v>473</v>
      </c>
      <c r="D497" t="s">
        <v>474</v>
      </c>
      <c r="E497" t="s">
        <v>237</v>
      </c>
      <c r="F497" s="117" t="s">
        <v>494</v>
      </c>
      <c r="G497" t="s">
        <v>194</v>
      </c>
      <c r="H497" t="s">
        <v>195</v>
      </c>
      <c r="I497" t="s">
        <v>85</v>
      </c>
      <c r="J497" s="122" t="s">
        <v>511</v>
      </c>
      <c r="K497" s="123">
        <v>15800000</v>
      </c>
    </row>
    <row r="498" spans="1:11" x14ac:dyDescent="0.25">
      <c r="A498" t="s">
        <v>493</v>
      </c>
      <c r="B498" t="s">
        <v>374</v>
      </c>
      <c r="C498" t="s">
        <v>473</v>
      </c>
      <c r="D498" t="s">
        <v>474</v>
      </c>
      <c r="E498" t="s">
        <v>237</v>
      </c>
      <c r="F498" s="117" t="s">
        <v>494</v>
      </c>
      <c r="G498" t="s">
        <v>201</v>
      </c>
      <c r="H498" t="s">
        <v>195</v>
      </c>
      <c r="I498" t="s">
        <v>85</v>
      </c>
      <c r="J498" s="122" t="s">
        <v>511</v>
      </c>
      <c r="K498" s="123">
        <v>980.4</v>
      </c>
    </row>
    <row r="499" spans="1:11" x14ac:dyDescent="0.25">
      <c r="A499" t="s">
        <v>493</v>
      </c>
      <c r="B499" t="s">
        <v>374</v>
      </c>
      <c r="C499" t="s">
        <v>473</v>
      </c>
      <c r="D499" t="s">
        <v>474</v>
      </c>
      <c r="E499" t="s">
        <v>237</v>
      </c>
      <c r="F499" s="117" t="s">
        <v>494</v>
      </c>
      <c r="G499" t="s">
        <v>202</v>
      </c>
      <c r="H499" t="s">
        <v>195</v>
      </c>
      <c r="I499" t="s">
        <v>85</v>
      </c>
      <c r="J499" s="122" t="s">
        <v>511</v>
      </c>
      <c r="K499" s="122" t="s">
        <v>290</v>
      </c>
    </row>
    <row r="500" spans="1:11" x14ac:dyDescent="0.25">
      <c r="A500" t="s">
        <v>493</v>
      </c>
      <c r="B500" t="s">
        <v>477</v>
      </c>
      <c r="C500" t="s">
        <v>478</v>
      </c>
      <c r="D500" t="s">
        <v>478</v>
      </c>
      <c r="E500" t="s">
        <v>238</v>
      </c>
      <c r="F500" s="117" t="s">
        <v>494</v>
      </c>
      <c r="G500" t="s">
        <v>194</v>
      </c>
      <c r="H500" t="s">
        <v>195</v>
      </c>
      <c r="I500" t="s">
        <v>85</v>
      </c>
      <c r="J500" s="122" t="s">
        <v>511</v>
      </c>
      <c r="K500" s="123">
        <v>114500000</v>
      </c>
    </row>
    <row r="501" spans="1:11" x14ac:dyDescent="0.25">
      <c r="A501" t="s">
        <v>493</v>
      </c>
      <c r="B501" t="s">
        <v>477</v>
      </c>
      <c r="C501" t="s">
        <v>478</v>
      </c>
      <c r="D501" t="s">
        <v>478</v>
      </c>
      <c r="E501" t="s">
        <v>238</v>
      </c>
      <c r="F501" s="117" t="s">
        <v>494</v>
      </c>
      <c r="G501" t="s">
        <v>201</v>
      </c>
      <c r="H501" t="s">
        <v>195</v>
      </c>
      <c r="I501" t="s">
        <v>85</v>
      </c>
      <c r="J501" s="122" t="s">
        <v>511</v>
      </c>
      <c r="K501" s="123">
        <v>238.2</v>
      </c>
    </row>
    <row r="502" spans="1:11" x14ac:dyDescent="0.25">
      <c r="A502" t="s">
        <v>493</v>
      </c>
      <c r="B502" t="s">
        <v>477</v>
      </c>
      <c r="C502" t="s">
        <v>478</v>
      </c>
      <c r="D502" t="s">
        <v>478</v>
      </c>
      <c r="E502" t="s">
        <v>238</v>
      </c>
      <c r="F502" s="117" t="s">
        <v>494</v>
      </c>
      <c r="G502" t="s">
        <v>202</v>
      </c>
      <c r="H502" t="s">
        <v>195</v>
      </c>
      <c r="I502" t="s">
        <v>85</v>
      </c>
      <c r="J502" s="122" t="s">
        <v>511</v>
      </c>
      <c r="K502" s="122" t="s">
        <v>290</v>
      </c>
    </row>
    <row r="503" spans="1:11" x14ac:dyDescent="0.25">
      <c r="A503" t="s">
        <v>495</v>
      </c>
      <c r="B503" t="s">
        <v>382</v>
      </c>
      <c r="C503" t="s">
        <v>480</v>
      </c>
      <c r="D503" t="s">
        <v>480</v>
      </c>
      <c r="E503" t="s">
        <v>242</v>
      </c>
      <c r="F503" s="117" t="s">
        <v>496</v>
      </c>
      <c r="G503" t="s">
        <v>194</v>
      </c>
      <c r="H503" t="s">
        <v>195</v>
      </c>
      <c r="I503" t="s">
        <v>85</v>
      </c>
      <c r="J503" s="122" t="s">
        <v>511</v>
      </c>
      <c r="K503" s="123">
        <v>17250000</v>
      </c>
    </row>
    <row r="504" spans="1:11" x14ac:dyDescent="0.25">
      <c r="A504" t="s">
        <v>495</v>
      </c>
      <c r="B504" t="s">
        <v>382</v>
      </c>
      <c r="C504" t="s">
        <v>480</v>
      </c>
      <c r="D504" t="s">
        <v>480</v>
      </c>
      <c r="E504" t="s">
        <v>242</v>
      </c>
      <c r="F504" s="117" t="s">
        <v>496</v>
      </c>
      <c r="G504" t="s">
        <v>201</v>
      </c>
      <c r="H504" t="s">
        <v>195</v>
      </c>
      <c r="I504" t="s">
        <v>85</v>
      </c>
      <c r="J504" s="122" t="s">
        <v>511</v>
      </c>
      <c r="K504" s="123">
        <v>54.6</v>
      </c>
    </row>
    <row r="505" spans="1:11" x14ac:dyDescent="0.25">
      <c r="A505" t="s">
        <v>495</v>
      </c>
      <c r="B505" t="s">
        <v>382</v>
      </c>
      <c r="C505" t="s">
        <v>480</v>
      </c>
      <c r="D505" t="s">
        <v>480</v>
      </c>
      <c r="E505" t="s">
        <v>242</v>
      </c>
      <c r="F505" s="117" t="s">
        <v>496</v>
      </c>
      <c r="G505" t="s">
        <v>202</v>
      </c>
      <c r="H505" t="s">
        <v>195</v>
      </c>
      <c r="I505" t="s">
        <v>85</v>
      </c>
      <c r="J505" s="122" t="s">
        <v>511</v>
      </c>
      <c r="K505" s="122" t="s">
        <v>290</v>
      </c>
    </row>
    <row r="506" spans="1:11" x14ac:dyDescent="0.25">
      <c r="A506" t="s">
        <v>495</v>
      </c>
      <c r="B506" t="s">
        <v>374</v>
      </c>
      <c r="C506" t="s">
        <v>473</v>
      </c>
      <c r="D506" t="s">
        <v>474</v>
      </c>
      <c r="E506" t="s">
        <v>243</v>
      </c>
      <c r="F506" s="117" t="s">
        <v>496</v>
      </c>
      <c r="G506" t="s">
        <v>194</v>
      </c>
      <c r="H506" t="s">
        <v>195</v>
      </c>
      <c r="I506" t="s">
        <v>85</v>
      </c>
      <c r="J506" s="122" t="s">
        <v>511</v>
      </c>
      <c r="K506" s="123">
        <v>101700000</v>
      </c>
    </row>
    <row r="507" spans="1:11" x14ac:dyDescent="0.25">
      <c r="A507" t="s">
        <v>495</v>
      </c>
      <c r="B507" t="s">
        <v>374</v>
      </c>
      <c r="C507" t="s">
        <v>473</v>
      </c>
      <c r="D507" t="s">
        <v>474</v>
      </c>
      <c r="E507" t="s">
        <v>243</v>
      </c>
      <c r="F507" s="117" t="s">
        <v>496</v>
      </c>
      <c r="G507" t="s">
        <v>201</v>
      </c>
      <c r="H507" t="s">
        <v>195</v>
      </c>
      <c r="I507" t="s">
        <v>85</v>
      </c>
      <c r="J507" s="122" t="s">
        <v>511</v>
      </c>
      <c r="K507" s="123">
        <v>770.1</v>
      </c>
    </row>
    <row r="508" spans="1:11" x14ac:dyDescent="0.25">
      <c r="A508" t="s">
        <v>495</v>
      </c>
      <c r="B508" t="s">
        <v>374</v>
      </c>
      <c r="C508" t="s">
        <v>473</v>
      </c>
      <c r="D508" t="s">
        <v>474</v>
      </c>
      <c r="E508" t="s">
        <v>243</v>
      </c>
      <c r="F508" s="117" t="s">
        <v>496</v>
      </c>
      <c r="G508" t="s">
        <v>202</v>
      </c>
      <c r="H508" t="s">
        <v>195</v>
      </c>
      <c r="I508" t="s">
        <v>85</v>
      </c>
      <c r="J508" s="122" t="s">
        <v>511</v>
      </c>
      <c r="K508" s="122" t="s">
        <v>290</v>
      </c>
    </row>
    <row r="509" spans="1:11" x14ac:dyDescent="0.25">
      <c r="A509" t="s">
        <v>495</v>
      </c>
      <c r="B509" t="s">
        <v>477</v>
      </c>
      <c r="C509" t="s">
        <v>478</v>
      </c>
      <c r="D509" t="s">
        <v>478</v>
      </c>
      <c r="E509" t="s">
        <v>244</v>
      </c>
      <c r="F509" s="117" t="s">
        <v>496</v>
      </c>
      <c r="G509" t="s">
        <v>194</v>
      </c>
      <c r="H509" t="s">
        <v>195</v>
      </c>
      <c r="I509" t="s">
        <v>85</v>
      </c>
      <c r="J509" s="122" t="s">
        <v>511</v>
      </c>
      <c r="K509" s="123">
        <v>9700000</v>
      </c>
    </row>
    <row r="510" spans="1:11" x14ac:dyDescent="0.25">
      <c r="A510" t="s">
        <v>495</v>
      </c>
      <c r="B510" t="s">
        <v>477</v>
      </c>
      <c r="C510" t="s">
        <v>478</v>
      </c>
      <c r="D510" t="s">
        <v>478</v>
      </c>
      <c r="E510" t="s">
        <v>244</v>
      </c>
      <c r="F510" s="117" t="s">
        <v>496</v>
      </c>
      <c r="G510" t="s">
        <v>201</v>
      </c>
      <c r="H510" t="s">
        <v>195</v>
      </c>
      <c r="I510" t="s">
        <v>85</v>
      </c>
      <c r="J510" s="122" t="s">
        <v>511</v>
      </c>
      <c r="K510" s="123">
        <v>3.1</v>
      </c>
    </row>
    <row r="511" spans="1:11" x14ac:dyDescent="0.25">
      <c r="A511" t="s">
        <v>495</v>
      </c>
      <c r="B511" t="s">
        <v>477</v>
      </c>
      <c r="C511" t="s">
        <v>478</v>
      </c>
      <c r="D511" t="s">
        <v>478</v>
      </c>
      <c r="E511" t="s">
        <v>244</v>
      </c>
      <c r="F511" s="117" t="s">
        <v>496</v>
      </c>
      <c r="G511" t="s">
        <v>202</v>
      </c>
      <c r="H511" t="s">
        <v>195</v>
      </c>
      <c r="I511" t="s">
        <v>85</v>
      </c>
      <c r="J511" s="122" t="s">
        <v>511</v>
      </c>
      <c r="K511" s="122" t="s">
        <v>290</v>
      </c>
    </row>
    <row r="512" spans="1:11" x14ac:dyDescent="0.25">
      <c r="A512" t="s">
        <v>497</v>
      </c>
      <c r="B512" t="s">
        <v>382</v>
      </c>
      <c r="C512" t="s">
        <v>480</v>
      </c>
      <c r="D512" t="s">
        <v>480</v>
      </c>
      <c r="E512" t="s">
        <v>252</v>
      </c>
      <c r="F512" s="117" t="s">
        <v>498</v>
      </c>
      <c r="G512" t="s">
        <v>194</v>
      </c>
      <c r="H512" t="s">
        <v>195</v>
      </c>
      <c r="I512" t="s">
        <v>85</v>
      </c>
      <c r="J512" s="122" t="s">
        <v>511</v>
      </c>
      <c r="K512" s="123">
        <v>290900000</v>
      </c>
    </row>
    <row r="513" spans="1:11" x14ac:dyDescent="0.25">
      <c r="A513" t="s">
        <v>497</v>
      </c>
      <c r="B513" t="s">
        <v>382</v>
      </c>
      <c r="C513" t="s">
        <v>480</v>
      </c>
      <c r="D513" t="s">
        <v>480</v>
      </c>
      <c r="E513" t="s">
        <v>252</v>
      </c>
      <c r="F513" s="117" t="s">
        <v>498</v>
      </c>
      <c r="G513" t="s">
        <v>201</v>
      </c>
      <c r="H513" t="s">
        <v>195</v>
      </c>
      <c r="I513" t="s">
        <v>85</v>
      </c>
      <c r="J513" s="122" t="s">
        <v>511</v>
      </c>
      <c r="K513" s="123">
        <v>574.79999999999995</v>
      </c>
    </row>
    <row r="514" spans="1:11" x14ac:dyDescent="0.25">
      <c r="A514" t="s">
        <v>497</v>
      </c>
      <c r="B514" t="s">
        <v>382</v>
      </c>
      <c r="C514" t="s">
        <v>480</v>
      </c>
      <c r="D514" t="s">
        <v>480</v>
      </c>
      <c r="E514" t="s">
        <v>252</v>
      </c>
      <c r="F514" s="117" t="s">
        <v>498</v>
      </c>
      <c r="G514" t="s">
        <v>202</v>
      </c>
      <c r="H514" t="s">
        <v>195</v>
      </c>
      <c r="I514" t="s">
        <v>85</v>
      </c>
      <c r="J514" s="122" t="s">
        <v>511</v>
      </c>
      <c r="K514" s="122" t="s">
        <v>290</v>
      </c>
    </row>
    <row r="515" spans="1:11" x14ac:dyDescent="0.25">
      <c r="A515" t="s">
        <v>497</v>
      </c>
      <c r="B515" t="s">
        <v>374</v>
      </c>
      <c r="C515" t="s">
        <v>473</v>
      </c>
      <c r="D515" t="s">
        <v>474</v>
      </c>
      <c r="E515" t="s">
        <v>253</v>
      </c>
      <c r="F515" s="117" t="s">
        <v>498</v>
      </c>
      <c r="G515" t="s">
        <v>194</v>
      </c>
      <c r="H515" t="s">
        <v>195</v>
      </c>
      <c r="I515" t="s">
        <v>85</v>
      </c>
      <c r="J515" s="122" t="s">
        <v>511</v>
      </c>
      <c r="K515" s="123">
        <v>155310000</v>
      </c>
    </row>
    <row r="516" spans="1:11" x14ac:dyDescent="0.25">
      <c r="A516" t="s">
        <v>497</v>
      </c>
      <c r="B516" t="s">
        <v>374</v>
      </c>
      <c r="C516" t="s">
        <v>473</v>
      </c>
      <c r="D516" t="s">
        <v>474</v>
      </c>
      <c r="E516" t="s">
        <v>253</v>
      </c>
      <c r="F516" s="117" t="s">
        <v>498</v>
      </c>
      <c r="G516" t="s">
        <v>201</v>
      </c>
      <c r="H516" t="s">
        <v>195</v>
      </c>
      <c r="I516" t="s">
        <v>85</v>
      </c>
      <c r="J516" s="122" t="s">
        <v>511</v>
      </c>
      <c r="K516" s="123">
        <v>387.3</v>
      </c>
    </row>
    <row r="517" spans="1:11" x14ac:dyDescent="0.25">
      <c r="A517" t="s">
        <v>497</v>
      </c>
      <c r="B517" t="s">
        <v>374</v>
      </c>
      <c r="C517" t="s">
        <v>473</v>
      </c>
      <c r="D517" t="s">
        <v>474</v>
      </c>
      <c r="E517" t="s">
        <v>253</v>
      </c>
      <c r="F517" s="117" t="s">
        <v>498</v>
      </c>
      <c r="G517" t="s">
        <v>202</v>
      </c>
      <c r="H517" t="s">
        <v>195</v>
      </c>
      <c r="I517" t="s">
        <v>85</v>
      </c>
      <c r="J517" s="122" t="s">
        <v>511</v>
      </c>
      <c r="K517" s="122" t="s">
        <v>290</v>
      </c>
    </row>
    <row r="518" spans="1:11" x14ac:dyDescent="0.25">
      <c r="A518" t="s">
        <v>497</v>
      </c>
      <c r="B518" t="s">
        <v>477</v>
      </c>
      <c r="C518" t="s">
        <v>478</v>
      </c>
      <c r="D518" t="s">
        <v>478</v>
      </c>
      <c r="E518" t="s">
        <v>254</v>
      </c>
      <c r="F518" s="117" t="s">
        <v>498</v>
      </c>
      <c r="G518" t="s">
        <v>194</v>
      </c>
      <c r="H518" t="s">
        <v>195</v>
      </c>
      <c r="I518" t="s">
        <v>85</v>
      </c>
      <c r="J518" s="122" t="s">
        <v>511</v>
      </c>
      <c r="K518" s="123">
        <v>18700000</v>
      </c>
    </row>
    <row r="519" spans="1:11" x14ac:dyDescent="0.25">
      <c r="A519" t="s">
        <v>497</v>
      </c>
      <c r="B519" t="s">
        <v>477</v>
      </c>
      <c r="C519" t="s">
        <v>478</v>
      </c>
      <c r="D519" t="s">
        <v>478</v>
      </c>
      <c r="E519" t="s">
        <v>254</v>
      </c>
      <c r="F519" s="117" t="s">
        <v>498</v>
      </c>
      <c r="G519" t="s">
        <v>201</v>
      </c>
      <c r="H519" t="s">
        <v>195</v>
      </c>
      <c r="I519" t="s">
        <v>85</v>
      </c>
      <c r="J519" s="122" t="s">
        <v>511</v>
      </c>
      <c r="K519" s="123">
        <v>96</v>
      </c>
    </row>
    <row r="520" spans="1:11" x14ac:dyDescent="0.25">
      <c r="A520" t="s">
        <v>497</v>
      </c>
      <c r="B520" t="s">
        <v>477</v>
      </c>
      <c r="C520" t="s">
        <v>478</v>
      </c>
      <c r="D520" t="s">
        <v>478</v>
      </c>
      <c r="E520" t="s">
        <v>254</v>
      </c>
      <c r="F520" s="117" t="s">
        <v>498</v>
      </c>
      <c r="G520" t="s">
        <v>202</v>
      </c>
      <c r="H520" t="s">
        <v>195</v>
      </c>
      <c r="I520" t="s">
        <v>85</v>
      </c>
      <c r="J520" s="122" t="s">
        <v>511</v>
      </c>
      <c r="K520" s="122" t="s">
        <v>290</v>
      </c>
    </row>
    <row r="521" spans="1:11" x14ac:dyDescent="0.25">
      <c r="A521" t="s">
        <v>499</v>
      </c>
      <c r="B521" t="s">
        <v>382</v>
      </c>
      <c r="C521" t="s">
        <v>480</v>
      </c>
      <c r="D521" t="s">
        <v>480</v>
      </c>
      <c r="E521" t="s">
        <v>255</v>
      </c>
      <c r="F521" s="117" t="s">
        <v>500</v>
      </c>
      <c r="G521" t="s">
        <v>194</v>
      </c>
      <c r="H521" t="s">
        <v>195</v>
      </c>
      <c r="I521" t="s">
        <v>85</v>
      </c>
      <c r="J521" s="122" t="s">
        <v>511</v>
      </c>
      <c r="K521" s="124">
        <v>16100000</v>
      </c>
    </row>
    <row r="522" spans="1:11" x14ac:dyDescent="0.25">
      <c r="A522" t="s">
        <v>499</v>
      </c>
      <c r="B522" t="s">
        <v>382</v>
      </c>
      <c r="C522" t="s">
        <v>480</v>
      </c>
      <c r="D522" t="s">
        <v>480</v>
      </c>
      <c r="E522" t="s">
        <v>255</v>
      </c>
      <c r="F522" s="117" t="s">
        <v>500</v>
      </c>
      <c r="G522" t="s">
        <v>201</v>
      </c>
      <c r="H522" t="s">
        <v>195</v>
      </c>
      <c r="I522" t="s">
        <v>85</v>
      </c>
      <c r="J522" s="122" t="s">
        <v>511</v>
      </c>
      <c r="K522" s="124">
        <v>67.599999999999994</v>
      </c>
    </row>
    <row r="523" spans="1:11" x14ac:dyDescent="0.25">
      <c r="A523" t="s">
        <v>499</v>
      </c>
      <c r="B523" t="s">
        <v>382</v>
      </c>
      <c r="C523" t="s">
        <v>480</v>
      </c>
      <c r="D523" t="s">
        <v>480</v>
      </c>
      <c r="E523" t="s">
        <v>255</v>
      </c>
      <c r="F523" s="117" t="s">
        <v>500</v>
      </c>
      <c r="G523" t="s">
        <v>202</v>
      </c>
      <c r="H523" t="s">
        <v>195</v>
      </c>
      <c r="I523" t="s">
        <v>85</v>
      </c>
      <c r="J523" s="122" t="s">
        <v>511</v>
      </c>
      <c r="K523" s="122" t="s">
        <v>290</v>
      </c>
    </row>
    <row r="524" spans="1:11" x14ac:dyDescent="0.25">
      <c r="A524" t="s">
        <v>499</v>
      </c>
      <c r="B524" t="s">
        <v>374</v>
      </c>
      <c r="C524" t="s">
        <v>473</v>
      </c>
      <c r="D524" t="s">
        <v>474</v>
      </c>
      <c r="E524" t="s">
        <v>256</v>
      </c>
      <c r="F524" s="117" t="s">
        <v>500</v>
      </c>
      <c r="G524" t="s">
        <v>194</v>
      </c>
      <c r="H524" t="s">
        <v>195</v>
      </c>
      <c r="I524" t="s">
        <v>85</v>
      </c>
      <c r="J524" s="122" t="s">
        <v>511</v>
      </c>
      <c r="K524" s="124">
        <v>59400000</v>
      </c>
    </row>
    <row r="525" spans="1:11" x14ac:dyDescent="0.25">
      <c r="A525" t="s">
        <v>499</v>
      </c>
      <c r="B525" t="s">
        <v>374</v>
      </c>
      <c r="C525" t="s">
        <v>473</v>
      </c>
      <c r="D525" t="s">
        <v>474</v>
      </c>
      <c r="E525" t="s">
        <v>256</v>
      </c>
      <c r="F525" s="117" t="s">
        <v>500</v>
      </c>
      <c r="G525" t="s">
        <v>201</v>
      </c>
      <c r="H525" t="s">
        <v>195</v>
      </c>
      <c r="I525" t="s">
        <v>85</v>
      </c>
      <c r="J525" s="122" t="s">
        <v>511</v>
      </c>
      <c r="K525" s="124">
        <v>206</v>
      </c>
    </row>
    <row r="526" spans="1:11" x14ac:dyDescent="0.25">
      <c r="A526" t="s">
        <v>499</v>
      </c>
      <c r="B526" t="s">
        <v>374</v>
      </c>
      <c r="C526" t="s">
        <v>473</v>
      </c>
      <c r="D526" t="s">
        <v>474</v>
      </c>
      <c r="E526" t="s">
        <v>256</v>
      </c>
      <c r="F526" s="117" t="s">
        <v>500</v>
      </c>
      <c r="G526" t="s">
        <v>202</v>
      </c>
      <c r="H526" t="s">
        <v>195</v>
      </c>
      <c r="I526" t="s">
        <v>85</v>
      </c>
      <c r="J526" s="122" t="s">
        <v>511</v>
      </c>
      <c r="K526" s="122" t="s">
        <v>290</v>
      </c>
    </row>
    <row r="527" spans="1:11" x14ac:dyDescent="0.25">
      <c r="A527" t="s">
        <v>499</v>
      </c>
      <c r="B527" t="s">
        <v>477</v>
      </c>
      <c r="C527" t="s">
        <v>478</v>
      </c>
      <c r="D527" t="s">
        <v>478</v>
      </c>
      <c r="E527" t="s">
        <v>257</v>
      </c>
      <c r="F527" s="117" t="s">
        <v>500</v>
      </c>
      <c r="G527" t="s">
        <v>194</v>
      </c>
      <c r="H527" t="s">
        <v>195</v>
      </c>
      <c r="I527" t="s">
        <v>85</v>
      </c>
      <c r="J527" s="122" t="s">
        <v>511</v>
      </c>
      <c r="K527" s="124">
        <v>437000000</v>
      </c>
    </row>
    <row r="528" spans="1:11" x14ac:dyDescent="0.25">
      <c r="A528" t="s">
        <v>499</v>
      </c>
      <c r="B528" t="s">
        <v>477</v>
      </c>
      <c r="C528" t="s">
        <v>478</v>
      </c>
      <c r="D528" t="s">
        <v>478</v>
      </c>
      <c r="E528" t="s">
        <v>257</v>
      </c>
      <c r="F528" s="117" t="s">
        <v>500</v>
      </c>
      <c r="G528" t="s">
        <v>201</v>
      </c>
      <c r="H528" t="s">
        <v>195</v>
      </c>
      <c r="I528" t="s">
        <v>85</v>
      </c>
      <c r="J528" s="122" t="s">
        <v>511</v>
      </c>
      <c r="K528" s="124">
        <v>1410</v>
      </c>
    </row>
    <row r="529" spans="1:11" x14ac:dyDescent="0.25">
      <c r="A529" t="s">
        <v>499</v>
      </c>
      <c r="B529" t="s">
        <v>477</v>
      </c>
      <c r="C529" t="s">
        <v>478</v>
      </c>
      <c r="D529" t="s">
        <v>478</v>
      </c>
      <c r="E529" t="s">
        <v>257</v>
      </c>
      <c r="F529" s="117" t="s">
        <v>500</v>
      </c>
      <c r="G529" t="s">
        <v>202</v>
      </c>
      <c r="H529" t="s">
        <v>195</v>
      </c>
      <c r="I529" t="s">
        <v>85</v>
      </c>
      <c r="J529" s="122" t="s">
        <v>511</v>
      </c>
      <c r="K529" s="122" t="s">
        <v>290</v>
      </c>
    </row>
    <row r="530" spans="1:11" x14ac:dyDescent="0.25">
      <c r="A530" t="s">
        <v>501</v>
      </c>
      <c r="B530" t="s">
        <v>382</v>
      </c>
      <c r="C530" t="s">
        <v>480</v>
      </c>
      <c r="D530" t="s">
        <v>480</v>
      </c>
      <c r="E530" t="s">
        <v>261</v>
      </c>
      <c r="F530" s="117" t="s">
        <v>502</v>
      </c>
      <c r="G530" t="s">
        <v>194</v>
      </c>
      <c r="H530" t="s">
        <v>195</v>
      </c>
      <c r="I530" t="s">
        <v>85</v>
      </c>
      <c r="J530" s="122" t="s">
        <v>511</v>
      </c>
      <c r="K530" s="124">
        <v>437000000</v>
      </c>
    </row>
    <row r="531" spans="1:11" x14ac:dyDescent="0.25">
      <c r="A531" t="s">
        <v>501</v>
      </c>
      <c r="B531" t="s">
        <v>382</v>
      </c>
      <c r="C531" t="s">
        <v>480</v>
      </c>
      <c r="D531" t="s">
        <v>480</v>
      </c>
      <c r="E531" t="s">
        <v>261</v>
      </c>
      <c r="F531" s="117" t="s">
        <v>502</v>
      </c>
      <c r="G531" t="s">
        <v>201</v>
      </c>
      <c r="H531" t="s">
        <v>195</v>
      </c>
      <c r="I531" t="s">
        <v>85</v>
      </c>
      <c r="J531" s="122" t="s">
        <v>511</v>
      </c>
      <c r="K531" s="124">
        <v>24.6</v>
      </c>
    </row>
    <row r="532" spans="1:11" x14ac:dyDescent="0.25">
      <c r="A532" t="s">
        <v>501</v>
      </c>
      <c r="B532" t="s">
        <v>382</v>
      </c>
      <c r="C532" t="s">
        <v>480</v>
      </c>
      <c r="D532" t="s">
        <v>480</v>
      </c>
      <c r="E532" t="s">
        <v>261</v>
      </c>
      <c r="F532" s="117" t="s">
        <v>502</v>
      </c>
      <c r="G532" t="s">
        <v>202</v>
      </c>
      <c r="H532" t="s">
        <v>195</v>
      </c>
      <c r="I532" t="s">
        <v>85</v>
      </c>
      <c r="J532" s="122" t="s">
        <v>511</v>
      </c>
      <c r="K532" s="122" t="s">
        <v>290</v>
      </c>
    </row>
    <row r="533" spans="1:11" x14ac:dyDescent="0.25">
      <c r="A533" t="s">
        <v>501</v>
      </c>
      <c r="B533" t="s">
        <v>374</v>
      </c>
      <c r="C533" t="s">
        <v>473</v>
      </c>
      <c r="D533" t="s">
        <v>474</v>
      </c>
      <c r="E533" t="s">
        <v>262</v>
      </c>
      <c r="F533" s="117" t="s">
        <v>502</v>
      </c>
      <c r="G533" t="s">
        <v>194</v>
      </c>
      <c r="H533" t="s">
        <v>195</v>
      </c>
      <c r="I533" t="s">
        <v>85</v>
      </c>
      <c r="J533" s="122" t="s">
        <v>511</v>
      </c>
      <c r="K533" s="124">
        <v>69100000</v>
      </c>
    </row>
    <row r="534" spans="1:11" x14ac:dyDescent="0.25">
      <c r="A534" t="s">
        <v>501</v>
      </c>
      <c r="B534" t="s">
        <v>374</v>
      </c>
      <c r="C534" t="s">
        <v>473</v>
      </c>
      <c r="D534" t="s">
        <v>474</v>
      </c>
      <c r="E534" t="s">
        <v>262</v>
      </c>
      <c r="F534" s="117" t="s">
        <v>502</v>
      </c>
      <c r="G534" t="s">
        <v>201</v>
      </c>
      <c r="H534" t="s">
        <v>195</v>
      </c>
      <c r="I534" t="s">
        <v>85</v>
      </c>
      <c r="J534" s="122" t="s">
        <v>511</v>
      </c>
      <c r="K534" s="124">
        <v>1120</v>
      </c>
    </row>
    <row r="535" spans="1:11" x14ac:dyDescent="0.25">
      <c r="A535" t="s">
        <v>501</v>
      </c>
      <c r="B535" t="s">
        <v>374</v>
      </c>
      <c r="C535" t="s">
        <v>473</v>
      </c>
      <c r="D535" t="s">
        <v>474</v>
      </c>
      <c r="E535" t="s">
        <v>262</v>
      </c>
      <c r="F535" s="117" t="s">
        <v>502</v>
      </c>
      <c r="G535" t="s">
        <v>202</v>
      </c>
      <c r="H535" t="s">
        <v>195</v>
      </c>
      <c r="I535" t="s">
        <v>85</v>
      </c>
      <c r="J535" s="122" t="s">
        <v>511</v>
      </c>
      <c r="K535" s="122" t="s">
        <v>290</v>
      </c>
    </row>
    <row r="536" spans="1:11" x14ac:dyDescent="0.25">
      <c r="A536" t="s">
        <v>501</v>
      </c>
      <c r="B536" t="s">
        <v>477</v>
      </c>
      <c r="C536" t="s">
        <v>478</v>
      </c>
      <c r="D536" t="s">
        <v>478</v>
      </c>
      <c r="E536" t="s">
        <v>263</v>
      </c>
      <c r="F536" s="117" t="s">
        <v>502</v>
      </c>
      <c r="G536" t="s">
        <v>194</v>
      </c>
      <c r="H536" t="s">
        <v>195</v>
      </c>
      <c r="I536" t="s">
        <v>85</v>
      </c>
      <c r="J536" s="122" t="s">
        <v>511</v>
      </c>
      <c r="K536" s="124">
        <v>1730000000</v>
      </c>
    </row>
    <row r="537" spans="1:11" x14ac:dyDescent="0.25">
      <c r="A537" t="s">
        <v>501</v>
      </c>
      <c r="B537" t="s">
        <v>477</v>
      </c>
      <c r="C537" t="s">
        <v>478</v>
      </c>
      <c r="D537" t="s">
        <v>478</v>
      </c>
      <c r="E537" t="s">
        <v>263</v>
      </c>
      <c r="F537" s="117" t="s">
        <v>502</v>
      </c>
      <c r="G537" t="s">
        <v>201</v>
      </c>
      <c r="H537" t="s">
        <v>195</v>
      </c>
      <c r="I537" t="s">
        <v>85</v>
      </c>
      <c r="J537" s="122" t="s">
        <v>511</v>
      </c>
      <c r="K537" s="124">
        <v>172</v>
      </c>
    </row>
    <row r="538" spans="1:11" x14ac:dyDescent="0.25">
      <c r="A538" t="s">
        <v>501</v>
      </c>
      <c r="B538" t="s">
        <v>477</v>
      </c>
      <c r="C538" t="s">
        <v>478</v>
      </c>
      <c r="D538" t="s">
        <v>478</v>
      </c>
      <c r="E538" t="s">
        <v>263</v>
      </c>
      <c r="F538" s="117" t="s">
        <v>502</v>
      </c>
      <c r="G538" t="s">
        <v>202</v>
      </c>
      <c r="H538" t="s">
        <v>195</v>
      </c>
      <c r="I538" t="s">
        <v>85</v>
      </c>
      <c r="J538" s="122" t="s">
        <v>511</v>
      </c>
      <c r="K538" s="122" t="s">
        <v>290</v>
      </c>
    </row>
    <row r="539" spans="1:11" x14ac:dyDescent="0.25">
      <c r="A539" t="s">
        <v>503</v>
      </c>
      <c r="B539" t="s">
        <v>382</v>
      </c>
      <c r="C539" t="s">
        <v>480</v>
      </c>
      <c r="D539" t="s">
        <v>480</v>
      </c>
      <c r="E539" t="s">
        <v>310</v>
      </c>
      <c r="F539" s="117" t="s">
        <v>504</v>
      </c>
      <c r="G539" t="s">
        <v>194</v>
      </c>
      <c r="H539" t="s">
        <v>195</v>
      </c>
      <c r="I539" t="s">
        <v>85</v>
      </c>
      <c r="J539" s="122" t="s">
        <v>511</v>
      </c>
      <c r="K539" s="124">
        <v>2420000000</v>
      </c>
    </row>
    <row r="540" spans="1:11" x14ac:dyDescent="0.25">
      <c r="A540" t="s">
        <v>503</v>
      </c>
      <c r="B540" t="s">
        <v>382</v>
      </c>
      <c r="C540" t="s">
        <v>480</v>
      </c>
      <c r="D540" t="s">
        <v>480</v>
      </c>
      <c r="E540" t="s">
        <v>310</v>
      </c>
      <c r="F540" s="117" t="s">
        <v>504</v>
      </c>
      <c r="G540" t="s">
        <v>201</v>
      </c>
      <c r="H540" t="s">
        <v>195</v>
      </c>
      <c r="I540" t="s">
        <v>85</v>
      </c>
      <c r="J540" s="122" t="s">
        <v>511</v>
      </c>
      <c r="K540" s="124">
        <v>95.9</v>
      </c>
    </row>
    <row r="541" spans="1:11" x14ac:dyDescent="0.25">
      <c r="A541" t="s">
        <v>503</v>
      </c>
      <c r="B541" t="s">
        <v>382</v>
      </c>
      <c r="C541" t="s">
        <v>480</v>
      </c>
      <c r="D541" t="s">
        <v>480</v>
      </c>
      <c r="E541" t="s">
        <v>310</v>
      </c>
      <c r="F541" s="117" t="s">
        <v>504</v>
      </c>
      <c r="G541" t="s">
        <v>202</v>
      </c>
      <c r="H541" t="s">
        <v>195</v>
      </c>
      <c r="I541" t="s">
        <v>85</v>
      </c>
      <c r="J541" s="122" t="s">
        <v>511</v>
      </c>
      <c r="K541" s="122" t="s">
        <v>290</v>
      </c>
    </row>
    <row r="542" spans="1:11" x14ac:dyDescent="0.25">
      <c r="A542" t="s">
        <v>503</v>
      </c>
      <c r="B542" t="s">
        <v>374</v>
      </c>
      <c r="C542" t="s">
        <v>473</v>
      </c>
      <c r="D542" t="s">
        <v>474</v>
      </c>
      <c r="E542" t="s">
        <v>311</v>
      </c>
      <c r="F542" s="117" t="s">
        <v>504</v>
      </c>
      <c r="G542" t="s">
        <v>194</v>
      </c>
      <c r="H542" t="s">
        <v>195</v>
      </c>
      <c r="I542" t="s">
        <v>85</v>
      </c>
      <c r="J542" s="122" t="s">
        <v>511</v>
      </c>
      <c r="K542" s="124">
        <v>2420000000</v>
      </c>
    </row>
    <row r="543" spans="1:11" x14ac:dyDescent="0.25">
      <c r="A543" t="s">
        <v>503</v>
      </c>
      <c r="B543" t="s">
        <v>374</v>
      </c>
      <c r="C543" t="s">
        <v>473</v>
      </c>
      <c r="D543" t="s">
        <v>474</v>
      </c>
      <c r="E543" t="s">
        <v>311</v>
      </c>
      <c r="F543" s="117" t="s">
        <v>504</v>
      </c>
      <c r="G543" t="s">
        <v>201</v>
      </c>
      <c r="H543" t="s">
        <v>195</v>
      </c>
      <c r="I543" t="s">
        <v>85</v>
      </c>
      <c r="J543" s="122" t="s">
        <v>511</v>
      </c>
      <c r="K543" s="124">
        <v>270</v>
      </c>
    </row>
    <row r="544" spans="1:11" x14ac:dyDescent="0.25">
      <c r="A544" t="s">
        <v>503</v>
      </c>
      <c r="B544" t="s">
        <v>374</v>
      </c>
      <c r="C544" t="s">
        <v>473</v>
      </c>
      <c r="D544" t="s">
        <v>474</v>
      </c>
      <c r="E544" t="s">
        <v>311</v>
      </c>
      <c r="F544" s="117" t="s">
        <v>504</v>
      </c>
      <c r="G544" t="s">
        <v>202</v>
      </c>
      <c r="H544" t="s">
        <v>195</v>
      </c>
      <c r="I544" t="s">
        <v>85</v>
      </c>
      <c r="J544" s="122" t="s">
        <v>511</v>
      </c>
      <c r="K544" s="122" t="s">
        <v>290</v>
      </c>
    </row>
    <row r="545" spans="1:11" x14ac:dyDescent="0.25">
      <c r="A545" t="s">
        <v>503</v>
      </c>
      <c r="B545" t="s">
        <v>477</v>
      </c>
      <c r="C545" t="s">
        <v>478</v>
      </c>
      <c r="D545" t="s">
        <v>478</v>
      </c>
      <c r="E545" t="s">
        <v>312</v>
      </c>
      <c r="F545" s="117" t="s">
        <v>504</v>
      </c>
      <c r="G545" t="s">
        <v>194</v>
      </c>
      <c r="H545" t="s">
        <v>195</v>
      </c>
      <c r="I545" t="s">
        <v>85</v>
      </c>
      <c r="J545" s="122" t="s">
        <v>511</v>
      </c>
      <c r="K545" s="124">
        <v>2420000000</v>
      </c>
    </row>
    <row r="546" spans="1:11" x14ac:dyDescent="0.25">
      <c r="A546" t="s">
        <v>503</v>
      </c>
      <c r="B546" t="s">
        <v>477</v>
      </c>
      <c r="C546" t="s">
        <v>478</v>
      </c>
      <c r="D546" t="s">
        <v>478</v>
      </c>
      <c r="E546" t="s">
        <v>312</v>
      </c>
      <c r="F546" s="117" t="s">
        <v>504</v>
      </c>
      <c r="G546" t="s">
        <v>201</v>
      </c>
      <c r="H546" t="s">
        <v>195</v>
      </c>
      <c r="I546" t="s">
        <v>85</v>
      </c>
      <c r="J546" s="122" t="s">
        <v>511</v>
      </c>
      <c r="K546" s="124">
        <v>1200</v>
      </c>
    </row>
    <row r="547" spans="1:11" x14ac:dyDescent="0.25">
      <c r="A547" t="s">
        <v>503</v>
      </c>
      <c r="B547" t="s">
        <v>477</v>
      </c>
      <c r="C547" t="s">
        <v>478</v>
      </c>
      <c r="D547" t="s">
        <v>478</v>
      </c>
      <c r="E547" t="s">
        <v>312</v>
      </c>
      <c r="F547" s="117" t="s">
        <v>504</v>
      </c>
      <c r="G547" t="s">
        <v>202</v>
      </c>
      <c r="H547" t="s">
        <v>195</v>
      </c>
      <c r="I547" t="s">
        <v>85</v>
      </c>
      <c r="J547" s="122" t="s">
        <v>511</v>
      </c>
      <c r="K547" s="122" t="s">
        <v>290</v>
      </c>
    </row>
    <row r="548" spans="1:11" x14ac:dyDescent="0.25">
      <c r="A548" t="s">
        <v>505</v>
      </c>
      <c r="B548" t="s">
        <v>382</v>
      </c>
      <c r="C548" t="s">
        <v>480</v>
      </c>
      <c r="D548" t="s">
        <v>480</v>
      </c>
      <c r="F548" s="117" t="s">
        <v>443</v>
      </c>
      <c r="G548" t="s">
        <v>194</v>
      </c>
      <c r="H548" t="s">
        <v>195</v>
      </c>
      <c r="I548" t="s">
        <v>85</v>
      </c>
      <c r="J548" s="122" t="s">
        <v>511</v>
      </c>
      <c r="K548" s="124">
        <v>200000</v>
      </c>
    </row>
    <row r="549" spans="1:11" x14ac:dyDescent="0.25">
      <c r="A549" t="s">
        <v>505</v>
      </c>
      <c r="B549" t="s">
        <v>382</v>
      </c>
      <c r="C549" t="s">
        <v>480</v>
      </c>
      <c r="D549" t="s">
        <v>480</v>
      </c>
      <c r="F549" s="117" t="s">
        <v>443</v>
      </c>
      <c r="G549" t="s">
        <v>201</v>
      </c>
      <c r="H549" t="s">
        <v>195</v>
      </c>
      <c r="I549" t="s">
        <v>85</v>
      </c>
      <c r="J549" s="122" t="s">
        <v>511</v>
      </c>
      <c r="K549" s="124">
        <v>345</v>
      </c>
    </row>
    <row r="550" spans="1:11" x14ac:dyDescent="0.25">
      <c r="A550" t="s">
        <v>505</v>
      </c>
      <c r="B550" t="s">
        <v>382</v>
      </c>
      <c r="C550" t="s">
        <v>480</v>
      </c>
      <c r="D550" t="s">
        <v>480</v>
      </c>
      <c r="F550" s="117" t="s">
        <v>443</v>
      </c>
      <c r="G550" t="s">
        <v>202</v>
      </c>
      <c r="H550" t="s">
        <v>195</v>
      </c>
      <c r="I550" t="s">
        <v>85</v>
      </c>
      <c r="J550" s="122" t="s">
        <v>511</v>
      </c>
      <c r="K550" s="122" t="s">
        <v>290</v>
      </c>
    </row>
    <row r="551" spans="1:11" x14ac:dyDescent="0.25">
      <c r="A551" t="s">
        <v>505</v>
      </c>
      <c r="B551" t="s">
        <v>374</v>
      </c>
      <c r="C551" t="s">
        <v>473</v>
      </c>
      <c r="D551" t="s">
        <v>474</v>
      </c>
      <c r="F551" s="117" t="s">
        <v>443</v>
      </c>
      <c r="G551" t="s">
        <v>194</v>
      </c>
      <c r="H551" t="s">
        <v>195</v>
      </c>
      <c r="I551" t="s">
        <v>85</v>
      </c>
      <c r="J551" s="122" t="s">
        <v>511</v>
      </c>
      <c r="K551" s="124">
        <v>437000000</v>
      </c>
    </row>
    <row r="552" spans="1:11" x14ac:dyDescent="0.25">
      <c r="A552" t="s">
        <v>505</v>
      </c>
      <c r="B552" t="s">
        <v>374</v>
      </c>
      <c r="C552" t="s">
        <v>473</v>
      </c>
      <c r="D552" t="s">
        <v>474</v>
      </c>
      <c r="F552" s="117" t="s">
        <v>443</v>
      </c>
      <c r="G552" t="s">
        <v>201</v>
      </c>
      <c r="H552" t="s">
        <v>195</v>
      </c>
      <c r="I552" t="s">
        <v>85</v>
      </c>
      <c r="J552" s="122" t="s">
        <v>511</v>
      </c>
      <c r="K552" s="124">
        <v>1120</v>
      </c>
    </row>
    <row r="553" spans="1:11" x14ac:dyDescent="0.25">
      <c r="A553" t="s">
        <v>505</v>
      </c>
      <c r="B553" t="s">
        <v>374</v>
      </c>
      <c r="C553" t="s">
        <v>473</v>
      </c>
      <c r="D553" t="s">
        <v>474</v>
      </c>
      <c r="F553" s="117" t="s">
        <v>443</v>
      </c>
      <c r="G553" t="s">
        <v>202</v>
      </c>
      <c r="H553" t="s">
        <v>195</v>
      </c>
      <c r="I553" t="s">
        <v>85</v>
      </c>
      <c r="J553" s="122" t="s">
        <v>511</v>
      </c>
      <c r="K553" s="122" t="s">
        <v>290</v>
      </c>
    </row>
    <row r="554" spans="1:11" x14ac:dyDescent="0.25">
      <c r="A554" t="s">
        <v>505</v>
      </c>
      <c r="B554" t="s">
        <v>477</v>
      </c>
      <c r="C554" t="s">
        <v>478</v>
      </c>
      <c r="D554" t="s">
        <v>478</v>
      </c>
      <c r="F554" s="117" t="s">
        <v>443</v>
      </c>
      <c r="G554" t="s">
        <v>194</v>
      </c>
      <c r="H554" t="s">
        <v>195</v>
      </c>
      <c r="I554" t="s">
        <v>85</v>
      </c>
      <c r="J554" s="122" t="s">
        <v>511</v>
      </c>
      <c r="K554" s="124">
        <v>326000000</v>
      </c>
    </row>
    <row r="555" spans="1:11" x14ac:dyDescent="0.25">
      <c r="A555" t="s">
        <v>505</v>
      </c>
      <c r="B555" t="s">
        <v>477</v>
      </c>
      <c r="C555" t="s">
        <v>478</v>
      </c>
      <c r="D555" t="s">
        <v>478</v>
      </c>
      <c r="F555" s="117" t="s">
        <v>443</v>
      </c>
      <c r="G555" t="s">
        <v>201</v>
      </c>
      <c r="H555" t="s">
        <v>195</v>
      </c>
      <c r="I555" t="s">
        <v>85</v>
      </c>
      <c r="J555" s="122" t="s">
        <v>511</v>
      </c>
      <c r="K555" s="124">
        <v>144</v>
      </c>
    </row>
    <row r="556" spans="1:11" x14ac:dyDescent="0.25">
      <c r="A556" t="s">
        <v>505</v>
      </c>
      <c r="B556" t="s">
        <v>477</v>
      </c>
      <c r="C556" t="s">
        <v>478</v>
      </c>
      <c r="D556" t="s">
        <v>478</v>
      </c>
      <c r="F556" s="117" t="s">
        <v>443</v>
      </c>
      <c r="G556" t="s">
        <v>202</v>
      </c>
      <c r="H556" t="s">
        <v>195</v>
      </c>
      <c r="I556" t="s">
        <v>85</v>
      </c>
      <c r="J556" s="122" t="s">
        <v>511</v>
      </c>
      <c r="K556" s="122" t="s">
        <v>290</v>
      </c>
    </row>
    <row r="557" spans="1:11" x14ac:dyDescent="0.25">
      <c r="A557" t="s">
        <v>506</v>
      </c>
      <c r="B557" t="s">
        <v>382</v>
      </c>
      <c r="C557" t="s">
        <v>480</v>
      </c>
      <c r="D557" t="s">
        <v>480</v>
      </c>
      <c r="F557" s="117" t="s">
        <v>507</v>
      </c>
      <c r="G557" t="s">
        <v>194</v>
      </c>
      <c r="H557" t="s">
        <v>195</v>
      </c>
      <c r="I557" t="s">
        <v>85</v>
      </c>
      <c r="J557" s="122" t="s">
        <v>511</v>
      </c>
      <c r="K557" s="124">
        <v>208000000</v>
      </c>
    </row>
    <row r="558" spans="1:11" x14ac:dyDescent="0.25">
      <c r="A558" t="s">
        <v>506</v>
      </c>
      <c r="B558" t="s">
        <v>382</v>
      </c>
      <c r="C558" t="s">
        <v>480</v>
      </c>
      <c r="D558" t="s">
        <v>480</v>
      </c>
      <c r="F558" s="117" t="s">
        <v>507</v>
      </c>
      <c r="G558" t="s">
        <v>201</v>
      </c>
      <c r="H558" t="s">
        <v>195</v>
      </c>
      <c r="I558" t="s">
        <v>85</v>
      </c>
      <c r="J558" s="122" t="s">
        <v>511</v>
      </c>
      <c r="K558" s="124">
        <v>80.5</v>
      </c>
    </row>
    <row r="559" spans="1:11" x14ac:dyDescent="0.25">
      <c r="A559" t="s">
        <v>506</v>
      </c>
      <c r="B559" t="s">
        <v>382</v>
      </c>
      <c r="C559" t="s">
        <v>480</v>
      </c>
      <c r="D559" t="s">
        <v>480</v>
      </c>
      <c r="F559" s="117" t="s">
        <v>507</v>
      </c>
      <c r="G559" t="s">
        <v>202</v>
      </c>
      <c r="H559" t="s">
        <v>195</v>
      </c>
      <c r="I559" t="s">
        <v>85</v>
      </c>
      <c r="J559" s="122" t="s">
        <v>511</v>
      </c>
      <c r="K559" s="122" t="s">
        <v>290</v>
      </c>
    </row>
    <row r="560" spans="1:11" x14ac:dyDescent="0.25">
      <c r="A560" t="s">
        <v>506</v>
      </c>
      <c r="B560" t="s">
        <v>374</v>
      </c>
      <c r="C560" t="s">
        <v>473</v>
      </c>
      <c r="D560" t="s">
        <v>474</v>
      </c>
      <c r="F560" s="117" t="s">
        <v>507</v>
      </c>
      <c r="G560" t="s">
        <v>194</v>
      </c>
      <c r="H560" t="s">
        <v>195</v>
      </c>
      <c r="I560" t="s">
        <v>85</v>
      </c>
      <c r="J560" s="122" t="s">
        <v>511</v>
      </c>
      <c r="K560" s="124">
        <v>309000000</v>
      </c>
    </row>
    <row r="561" spans="1:11" x14ac:dyDescent="0.25">
      <c r="A561" t="s">
        <v>506</v>
      </c>
      <c r="B561" t="s">
        <v>374</v>
      </c>
      <c r="C561" t="s">
        <v>473</v>
      </c>
      <c r="D561" t="s">
        <v>474</v>
      </c>
      <c r="F561" s="117" t="s">
        <v>507</v>
      </c>
      <c r="G561" t="s">
        <v>201</v>
      </c>
      <c r="H561" t="s">
        <v>195</v>
      </c>
      <c r="I561" t="s">
        <v>85</v>
      </c>
      <c r="J561" s="122" t="s">
        <v>511</v>
      </c>
      <c r="K561" s="124">
        <v>345</v>
      </c>
    </row>
    <row r="562" spans="1:11" x14ac:dyDescent="0.25">
      <c r="A562" t="s">
        <v>506</v>
      </c>
      <c r="B562" t="s">
        <v>374</v>
      </c>
      <c r="C562" t="s">
        <v>473</v>
      </c>
      <c r="D562" t="s">
        <v>474</v>
      </c>
      <c r="F562" s="117" t="s">
        <v>507</v>
      </c>
      <c r="G562" t="s">
        <v>202</v>
      </c>
      <c r="H562" t="s">
        <v>195</v>
      </c>
      <c r="I562" t="s">
        <v>85</v>
      </c>
      <c r="J562" s="122" t="s">
        <v>511</v>
      </c>
      <c r="K562" s="122" t="s">
        <v>290</v>
      </c>
    </row>
    <row r="563" spans="1:11" x14ac:dyDescent="0.25">
      <c r="A563" t="s">
        <v>506</v>
      </c>
      <c r="B563" t="s">
        <v>477</v>
      </c>
      <c r="C563" t="s">
        <v>478</v>
      </c>
      <c r="D563" t="s">
        <v>478</v>
      </c>
      <c r="F563" s="117" t="s">
        <v>507</v>
      </c>
      <c r="G563" t="s">
        <v>194</v>
      </c>
      <c r="H563" t="s">
        <v>195</v>
      </c>
      <c r="I563" t="s">
        <v>85</v>
      </c>
      <c r="J563" s="122" t="s">
        <v>511</v>
      </c>
      <c r="K563" s="124">
        <v>2420000000</v>
      </c>
    </row>
    <row r="564" spans="1:11" x14ac:dyDescent="0.25">
      <c r="A564" t="s">
        <v>506</v>
      </c>
      <c r="B564" t="s">
        <v>477</v>
      </c>
      <c r="C564" t="s">
        <v>478</v>
      </c>
      <c r="D564" t="s">
        <v>478</v>
      </c>
      <c r="F564" s="117" t="s">
        <v>507</v>
      </c>
      <c r="G564" t="s">
        <v>201</v>
      </c>
      <c r="H564" t="s">
        <v>195</v>
      </c>
      <c r="I564" t="s">
        <v>85</v>
      </c>
      <c r="J564" s="122" t="s">
        <v>511</v>
      </c>
      <c r="K564" s="124">
        <v>2420</v>
      </c>
    </row>
    <row r="565" spans="1:11" x14ac:dyDescent="0.25">
      <c r="A565" t="s">
        <v>506</v>
      </c>
      <c r="B565" t="s">
        <v>477</v>
      </c>
      <c r="C565" t="s">
        <v>478</v>
      </c>
      <c r="D565" t="s">
        <v>478</v>
      </c>
      <c r="F565" s="117" t="s">
        <v>507</v>
      </c>
      <c r="G565" t="s">
        <v>202</v>
      </c>
      <c r="H565" t="s">
        <v>195</v>
      </c>
      <c r="I565" t="s">
        <v>85</v>
      </c>
      <c r="J565" s="122" t="s">
        <v>511</v>
      </c>
      <c r="K565" s="122" t="s">
        <v>290</v>
      </c>
    </row>
    <row r="566" spans="1:11" x14ac:dyDescent="0.25">
      <c r="A566" t="s">
        <v>472</v>
      </c>
      <c r="B566" t="s">
        <v>374</v>
      </c>
      <c r="C566" t="s">
        <v>473</v>
      </c>
      <c r="D566" t="s">
        <v>474</v>
      </c>
      <c r="E566" t="s">
        <v>133</v>
      </c>
      <c r="F566" s="117" t="s">
        <v>475</v>
      </c>
      <c r="G566" t="s">
        <v>194</v>
      </c>
      <c r="H566" t="s">
        <v>195</v>
      </c>
      <c r="I566" t="s">
        <v>85</v>
      </c>
      <c r="J566" s="125" t="s">
        <v>513</v>
      </c>
      <c r="K566" s="126">
        <v>18600000</v>
      </c>
    </row>
    <row r="567" spans="1:11" x14ac:dyDescent="0.25">
      <c r="A567" t="s">
        <v>472</v>
      </c>
      <c r="B567" t="s">
        <v>374</v>
      </c>
      <c r="C567" t="s">
        <v>473</v>
      </c>
      <c r="D567" t="s">
        <v>474</v>
      </c>
      <c r="E567" t="s">
        <v>133</v>
      </c>
      <c r="F567" s="117" t="s">
        <v>475</v>
      </c>
      <c r="G567" t="s">
        <v>201</v>
      </c>
      <c r="H567" t="s">
        <v>195</v>
      </c>
      <c r="I567" t="s">
        <v>85</v>
      </c>
      <c r="J567" s="125" t="s">
        <v>513</v>
      </c>
      <c r="K567" s="126">
        <v>52.9</v>
      </c>
    </row>
    <row r="568" spans="1:11" x14ac:dyDescent="0.25">
      <c r="A568" t="s">
        <v>472</v>
      </c>
      <c r="B568" t="s">
        <v>374</v>
      </c>
      <c r="C568" t="s">
        <v>473</v>
      </c>
      <c r="D568" t="s">
        <v>474</v>
      </c>
      <c r="E568" t="s">
        <v>133</v>
      </c>
      <c r="F568" s="117" t="s">
        <v>475</v>
      </c>
      <c r="G568" t="s">
        <v>202</v>
      </c>
      <c r="H568" t="s">
        <v>195</v>
      </c>
      <c r="I568" t="s">
        <v>85</v>
      </c>
      <c r="J568" s="125" t="s">
        <v>513</v>
      </c>
      <c r="K568" s="125" t="s">
        <v>290</v>
      </c>
    </row>
    <row r="569" spans="1:11" x14ac:dyDescent="0.25">
      <c r="A569" t="s">
        <v>472</v>
      </c>
      <c r="B569" t="s">
        <v>477</v>
      </c>
      <c r="C569" t="s">
        <v>478</v>
      </c>
      <c r="D569" t="s">
        <v>478</v>
      </c>
      <c r="E569" t="s">
        <v>134</v>
      </c>
      <c r="F569" s="117" t="s">
        <v>475</v>
      </c>
      <c r="G569" t="s">
        <v>194</v>
      </c>
      <c r="H569" t="s">
        <v>195</v>
      </c>
      <c r="I569" t="s">
        <v>85</v>
      </c>
      <c r="J569" s="125" t="s">
        <v>513</v>
      </c>
      <c r="K569" s="125" t="s">
        <v>290</v>
      </c>
    </row>
    <row r="570" spans="1:11" x14ac:dyDescent="0.25">
      <c r="A570" t="s">
        <v>472</v>
      </c>
      <c r="B570" t="s">
        <v>477</v>
      </c>
      <c r="C570" t="s">
        <v>478</v>
      </c>
      <c r="D570" t="s">
        <v>478</v>
      </c>
      <c r="E570" t="s">
        <v>134</v>
      </c>
      <c r="F570" s="117" t="s">
        <v>475</v>
      </c>
      <c r="G570" t="s">
        <v>201</v>
      </c>
      <c r="H570" t="s">
        <v>195</v>
      </c>
      <c r="I570" t="s">
        <v>85</v>
      </c>
      <c r="J570" s="125" t="s">
        <v>513</v>
      </c>
      <c r="K570" s="125" t="s">
        <v>290</v>
      </c>
    </row>
    <row r="571" spans="1:11" x14ac:dyDescent="0.25">
      <c r="A571" t="s">
        <v>472</v>
      </c>
      <c r="B571" t="s">
        <v>477</v>
      </c>
      <c r="C571" t="s">
        <v>478</v>
      </c>
      <c r="D571" t="s">
        <v>478</v>
      </c>
      <c r="E571" t="s">
        <v>134</v>
      </c>
      <c r="F571" s="117" t="s">
        <v>475</v>
      </c>
      <c r="G571" t="s">
        <v>202</v>
      </c>
      <c r="H571" t="s">
        <v>195</v>
      </c>
      <c r="I571" t="s">
        <v>85</v>
      </c>
      <c r="J571" s="125" t="s">
        <v>513</v>
      </c>
      <c r="K571" s="125" t="s">
        <v>290</v>
      </c>
    </row>
    <row r="572" spans="1:11" x14ac:dyDescent="0.25">
      <c r="A572" t="s">
        <v>479</v>
      </c>
      <c r="B572" t="s">
        <v>382</v>
      </c>
      <c r="C572" t="s">
        <v>480</v>
      </c>
      <c r="D572" t="s">
        <v>480</v>
      </c>
      <c r="E572" t="s">
        <v>135</v>
      </c>
      <c r="F572" s="117" t="s">
        <v>481</v>
      </c>
      <c r="G572" t="s">
        <v>194</v>
      </c>
      <c r="H572" t="s">
        <v>195</v>
      </c>
      <c r="I572" t="s">
        <v>85</v>
      </c>
      <c r="J572" s="125" t="s">
        <v>513</v>
      </c>
      <c r="K572" s="126">
        <v>6270000</v>
      </c>
    </row>
    <row r="573" spans="1:11" x14ac:dyDescent="0.25">
      <c r="A573" t="s">
        <v>479</v>
      </c>
      <c r="B573" t="s">
        <v>382</v>
      </c>
      <c r="C573" t="s">
        <v>480</v>
      </c>
      <c r="D573" t="s">
        <v>480</v>
      </c>
      <c r="E573" t="s">
        <v>135</v>
      </c>
      <c r="F573" s="117" t="s">
        <v>481</v>
      </c>
      <c r="G573" t="s">
        <v>201</v>
      </c>
      <c r="H573" t="s">
        <v>195</v>
      </c>
      <c r="I573" t="s">
        <v>85</v>
      </c>
      <c r="J573" s="125" t="s">
        <v>513</v>
      </c>
      <c r="K573" s="126" t="s">
        <v>464</v>
      </c>
    </row>
    <row r="574" spans="1:11" x14ac:dyDescent="0.25">
      <c r="A574" t="s">
        <v>479</v>
      </c>
      <c r="B574" t="s">
        <v>382</v>
      </c>
      <c r="C574" t="s">
        <v>480</v>
      </c>
      <c r="D574" t="s">
        <v>480</v>
      </c>
      <c r="E574" t="s">
        <v>135</v>
      </c>
      <c r="F574" s="117" t="s">
        <v>481</v>
      </c>
      <c r="G574" t="s">
        <v>202</v>
      </c>
      <c r="H574" t="s">
        <v>195</v>
      </c>
      <c r="I574" t="s">
        <v>85</v>
      </c>
      <c r="J574" s="125" t="s">
        <v>513</v>
      </c>
      <c r="K574" s="125" t="s">
        <v>290</v>
      </c>
    </row>
    <row r="575" spans="1:11" x14ac:dyDescent="0.25">
      <c r="A575" t="s">
        <v>479</v>
      </c>
      <c r="B575" t="s">
        <v>374</v>
      </c>
      <c r="C575" t="s">
        <v>473</v>
      </c>
      <c r="D575" t="s">
        <v>474</v>
      </c>
      <c r="E575" t="s">
        <v>136</v>
      </c>
      <c r="F575" s="117" t="s">
        <v>481</v>
      </c>
      <c r="G575" t="s">
        <v>194</v>
      </c>
      <c r="H575" t="s">
        <v>195</v>
      </c>
      <c r="I575" t="s">
        <v>85</v>
      </c>
      <c r="J575" s="125" t="s">
        <v>513</v>
      </c>
      <c r="K575" s="126">
        <v>64400000</v>
      </c>
    </row>
    <row r="576" spans="1:11" x14ac:dyDescent="0.25">
      <c r="A576" t="s">
        <v>479</v>
      </c>
      <c r="B576" t="s">
        <v>374</v>
      </c>
      <c r="C576" t="s">
        <v>473</v>
      </c>
      <c r="D576" t="s">
        <v>474</v>
      </c>
      <c r="E576" t="s">
        <v>136</v>
      </c>
      <c r="F576" s="117" t="s">
        <v>481</v>
      </c>
      <c r="G576" t="s">
        <v>201</v>
      </c>
      <c r="H576" t="s">
        <v>195</v>
      </c>
      <c r="I576" t="s">
        <v>85</v>
      </c>
      <c r="J576" s="125" t="s">
        <v>513</v>
      </c>
      <c r="K576" s="126">
        <v>74.3</v>
      </c>
    </row>
    <row r="577" spans="1:11" x14ac:dyDescent="0.25">
      <c r="A577" t="s">
        <v>479</v>
      </c>
      <c r="B577" t="s">
        <v>374</v>
      </c>
      <c r="C577" t="s">
        <v>473</v>
      </c>
      <c r="D577" t="s">
        <v>474</v>
      </c>
      <c r="E577" t="s">
        <v>136</v>
      </c>
      <c r="F577" s="117" t="s">
        <v>481</v>
      </c>
      <c r="G577" t="s">
        <v>202</v>
      </c>
      <c r="H577" t="s">
        <v>195</v>
      </c>
      <c r="I577" t="s">
        <v>85</v>
      </c>
      <c r="J577" s="125" t="s">
        <v>513</v>
      </c>
      <c r="K577" s="125" t="s">
        <v>290</v>
      </c>
    </row>
    <row r="578" spans="1:11" x14ac:dyDescent="0.25">
      <c r="A578" t="s">
        <v>479</v>
      </c>
      <c r="B578" t="s">
        <v>477</v>
      </c>
      <c r="C578" t="s">
        <v>478</v>
      </c>
      <c r="D578" t="s">
        <v>478</v>
      </c>
      <c r="E578" t="s">
        <v>137</v>
      </c>
      <c r="F578" s="117" t="s">
        <v>481</v>
      </c>
      <c r="G578" t="s">
        <v>194</v>
      </c>
      <c r="H578" t="s">
        <v>195</v>
      </c>
      <c r="I578" t="s">
        <v>85</v>
      </c>
      <c r="J578" s="125" t="s">
        <v>513</v>
      </c>
      <c r="K578" s="126">
        <v>14800000</v>
      </c>
    </row>
    <row r="579" spans="1:11" x14ac:dyDescent="0.25">
      <c r="A579" t="s">
        <v>479</v>
      </c>
      <c r="B579" t="s">
        <v>477</v>
      </c>
      <c r="C579" t="s">
        <v>478</v>
      </c>
      <c r="D579" t="s">
        <v>478</v>
      </c>
      <c r="E579" t="s">
        <v>137</v>
      </c>
      <c r="F579" s="117" t="s">
        <v>481</v>
      </c>
      <c r="G579" t="s">
        <v>201</v>
      </c>
      <c r="H579" t="s">
        <v>195</v>
      </c>
      <c r="I579" t="s">
        <v>85</v>
      </c>
      <c r="J579" s="125" t="s">
        <v>513</v>
      </c>
      <c r="K579" s="126">
        <v>14.8</v>
      </c>
    </row>
    <row r="580" spans="1:11" x14ac:dyDescent="0.25">
      <c r="A580" t="s">
        <v>479</v>
      </c>
      <c r="B580" t="s">
        <v>477</v>
      </c>
      <c r="C580" t="s">
        <v>478</v>
      </c>
      <c r="D580" t="s">
        <v>478</v>
      </c>
      <c r="E580" t="s">
        <v>137</v>
      </c>
      <c r="F580" s="117" t="s">
        <v>481</v>
      </c>
      <c r="G580" t="s">
        <v>202</v>
      </c>
      <c r="H580" t="s">
        <v>195</v>
      </c>
      <c r="I580" t="s">
        <v>85</v>
      </c>
      <c r="J580" s="125" t="s">
        <v>513</v>
      </c>
      <c r="K580" s="125" t="s">
        <v>290</v>
      </c>
    </row>
    <row r="581" spans="1:11" x14ac:dyDescent="0.25">
      <c r="A581" t="s">
        <v>482</v>
      </c>
      <c r="B581" t="s">
        <v>382</v>
      </c>
      <c r="C581" t="s">
        <v>480</v>
      </c>
      <c r="D581" t="s">
        <v>480</v>
      </c>
      <c r="E581" t="s">
        <v>138</v>
      </c>
      <c r="F581" s="117" t="s">
        <v>278</v>
      </c>
      <c r="G581" t="s">
        <v>194</v>
      </c>
      <c r="H581" t="s">
        <v>195</v>
      </c>
      <c r="I581" t="s">
        <v>85</v>
      </c>
      <c r="J581" s="125" t="s">
        <v>513</v>
      </c>
      <c r="K581" s="126">
        <v>6310000</v>
      </c>
    </row>
    <row r="582" spans="1:11" x14ac:dyDescent="0.25">
      <c r="A582" t="s">
        <v>482</v>
      </c>
      <c r="B582" t="s">
        <v>382</v>
      </c>
      <c r="C582" t="s">
        <v>480</v>
      </c>
      <c r="D582" t="s">
        <v>480</v>
      </c>
      <c r="E582" t="s">
        <v>138</v>
      </c>
      <c r="F582" s="117" t="s">
        <v>278</v>
      </c>
      <c r="G582" t="s">
        <v>201</v>
      </c>
      <c r="H582" t="s">
        <v>195</v>
      </c>
      <c r="I582" t="s">
        <v>85</v>
      </c>
      <c r="J582" s="125" t="s">
        <v>513</v>
      </c>
      <c r="K582" s="126" t="s">
        <v>464</v>
      </c>
    </row>
    <row r="583" spans="1:11" x14ac:dyDescent="0.25">
      <c r="A583" t="s">
        <v>482</v>
      </c>
      <c r="B583" t="s">
        <v>382</v>
      </c>
      <c r="C583" t="s">
        <v>480</v>
      </c>
      <c r="D583" t="s">
        <v>480</v>
      </c>
      <c r="E583" t="s">
        <v>138</v>
      </c>
      <c r="F583" s="117" t="s">
        <v>278</v>
      </c>
      <c r="G583" t="s">
        <v>202</v>
      </c>
      <c r="H583" t="s">
        <v>195</v>
      </c>
      <c r="I583" t="s">
        <v>85</v>
      </c>
      <c r="J583" s="125" t="s">
        <v>513</v>
      </c>
      <c r="K583" s="125" t="s">
        <v>290</v>
      </c>
    </row>
    <row r="584" spans="1:11" x14ac:dyDescent="0.25">
      <c r="A584" t="s">
        <v>482</v>
      </c>
      <c r="B584" t="s">
        <v>374</v>
      </c>
      <c r="C584" t="s">
        <v>473</v>
      </c>
      <c r="D584" t="s">
        <v>474</v>
      </c>
      <c r="E584" t="s">
        <v>139</v>
      </c>
      <c r="F584" s="117" t="s">
        <v>278</v>
      </c>
      <c r="G584" t="s">
        <v>194</v>
      </c>
      <c r="H584" t="s">
        <v>195</v>
      </c>
      <c r="I584" t="s">
        <v>85</v>
      </c>
      <c r="J584" s="125" t="s">
        <v>513</v>
      </c>
      <c r="K584" s="126">
        <v>23300000</v>
      </c>
    </row>
    <row r="585" spans="1:11" x14ac:dyDescent="0.25">
      <c r="A585" t="s">
        <v>482</v>
      </c>
      <c r="B585" t="s">
        <v>374</v>
      </c>
      <c r="C585" t="s">
        <v>473</v>
      </c>
      <c r="D585" t="s">
        <v>474</v>
      </c>
      <c r="E585" t="s">
        <v>139</v>
      </c>
      <c r="F585" s="117" t="s">
        <v>278</v>
      </c>
      <c r="G585" t="s">
        <v>201</v>
      </c>
      <c r="H585" t="s">
        <v>195</v>
      </c>
      <c r="I585" t="s">
        <v>85</v>
      </c>
      <c r="J585" s="125" t="s">
        <v>513</v>
      </c>
      <c r="K585" s="126">
        <v>648.79999999999995</v>
      </c>
    </row>
    <row r="586" spans="1:11" x14ac:dyDescent="0.25">
      <c r="A586" t="s">
        <v>482</v>
      </c>
      <c r="B586" t="s">
        <v>374</v>
      </c>
      <c r="C586" t="s">
        <v>473</v>
      </c>
      <c r="D586" t="s">
        <v>474</v>
      </c>
      <c r="E586" t="s">
        <v>139</v>
      </c>
      <c r="F586" s="117" t="s">
        <v>278</v>
      </c>
      <c r="G586" t="s">
        <v>202</v>
      </c>
      <c r="H586" t="s">
        <v>195</v>
      </c>
      <c r="I586" t="s">
        <v>85</v>
      </c>
      <c r="J586" s="125" t="s">
        <v>513</v>
      </c>
      <c r="K586" s="125" t="s">
        <v>290</v>
      </c>
    </row>
    <row r="587" spans="1:11" x14ac:dyDescent="0.25">
      <c r="A587" t="s">
        <v>482</v>
      </c>
      <c r="B587" t="s">
        <v>477</v>
      </c>
      <c r="C587" t="s">
        <v>478</v>
      </c>
      <c r="D587" t="s">
        <v>478</v>
      </c>
      <c r="E587" t="s">
        <v>140</v>
      </c>
      <c r="F587" s="117" t="s">
        <v>278</v>
      </c>
      <c r="G587" t="s">
        <v>194</v>
      </c>
      <c r="H587" t="s">
        <v>195</v>
      </c>
      <c r="I587" t="s">
        <v>85</v>
      </c>
      <c r="J587" s="125" t="s">
        <v>513</v>
      </c>
      <c r="K587" s="126">
        <v>6200000</v>
      </c>
    </row>
    <row r="588" spans="1:11" x14ac:dyDescent="0.25">
      <c r="A588" t="s">
        <v>482</v>
      </c>
      <c r="B588" t="s">
        <v>477</v>
      </c>
      <c r="C588" t="s">
        <v>478</v>
      </c>
      <c r="D588" t="s">
        <v>478</v>
      </c>
      <c r="E588" t="s">
        <v>140</v>
      </c>
      <c r="F588" s="117" t="s">
        <v>278</v>
      </c>
      <c r="G588" t="s">
        <v>201</v>
      </c>
      <c r="H588" t="s">
        <v>195</v>
      </c>
      <c r="I588" t="s">
        <v>85</v>
      </c>
      <c r="J588" s="125" t="s">
        <v>513</v>
      </c>
      <c r="K588" s="126">
        <v>2</v>
      </c>
    </row>
    <row r="589" spans="1:11" x14ac:dyDescent="0.25">
      <c r="A589" t="s">
        <v>482</v>
      </c>
      <c r="B589" t="s">
        <v>477</v>
      </c>
      <c r="C589" t="s">
        <v>478</v>
      </c>
      <c r="D589" t="s">
        <v>478</v>
      </c>
      <c r="E589" t="s">
        <v>140</v>
      </c>
      <c r="F589" s="117" t="s">
        <v>278</v>
      </c>
      <c r="G589" t="s">
        <v>202</v>
      </c>
      <c r="H589" t="s">
        <v>195</v>
      </c>
      <c r="I589" t="s">
        <v>85</v>
      </c>
      <c r="J589" s="125" t="s">
        <v>513</v>
      </c>
      <c r="K589" s="125" t="s">
        <v>290</v>
      </c>
    </row>
    <row r="590" spans="1:11" x14ac:dyDescent="0.25">
      <c r="A590" t="s">
        <v>483</v>
      </c>
      <c r="B590" t="s">
        <v>382</v>
      </c>
      <c r="C590" t="s">
        <v>480</v>
      </c>
      <c r="D590" t="s">
        <v>480</v>
      </c>
      <c r="E590" t="s">
        <v>141</v>
      </c>
      <c r="F590" s="117" t="s">
        <v>484</v>
      </c>
      <c r="G590" t="s">
        <v>194</v>
      </c>
      <c r="H590" t="s">
        <v>195</v>
      </c>
      <c r="I590" t="s">
        <v>85</v>
      </c>
      <c r="J590" s="125" t="s">
        <v>513</v>
      </c>
      <c r="K590" s="126">
        <v>39680000</v>
      </c>
    </row>
    <row r="591" spans="1:11" x14ac:dyDescent="0.25">
      <c r="A591" t="s">
        <v>483</v>
      </c>
      <c r="B591" t="s">
        <v>382</v>
      </c>
      <c r="C591" t="s">
        <v>480</v>
      </c>
      <c r="D591" t="s">
        <v>480</v>
      </c>
      <c r="E591" t="s">
        <v>141</v>
      </c>
      <c r="F591" s="117" t="s">
        <v>484</v>
      </c>
      <c r="G591" t="s">
        <v>201</v>
      </c>
      <c r="H591" t="s">
        <v>195</v>
      </c>
      <c r="I591" t="s">
        <v>85</v>
      </c>
      <c r="J591" s="125" t="s">
        <v>513</v>
      </c>
      <c r="K591" s="126" t="s">
        <v>464</v>
      </c>
    </row>
    <row r="592" spans="1:11" x14ac:dyDescent="0.25">
      <c r="A592" t="s">
        <v>483</v>
      </c>
      <c r="B592" t="s">
        <v>382</v>
      </c>
      <c r="C592" t="s">
        <v>480</v>
      </c>
      <c r="D592" t="s">
        <v>480</v>
      </c>
      <c r="E592" t="s">
        <v>141</v>
      </c>
      <c r="F592" s="117" t="s">
        <v>484</v>
      </c>
      <c r="G592" t="s">
        <v>202</v>
      </c>
      <c r="H592" t="s">
        <v>195</v>
      </c>
      <c r="I592" t="s">
        <v>85</v>
      </c>
      <c r="J592" s="125" t="s">
        <v>513</v>
      </c>
      <c r="K592" s="125" t="s">
        <v>290</v>
      </c>
    </row>
    <row r="593" spans="1:11" x14ac:dyDescent="0.25">
      <c r="A593" t="s">
        <v>483</v>
      </c>
      <c r="B593" t="s">
        <v>374</v>
      </c>
      <c r="C593" t="s">
        <v>473</v>
      </c>
      <c r="D593" t="s">
        <v>474</v>
      </c>
      <c r="E593" t="s">
        <v>142</v>
      </c>
      <c r="F593" s="117" t="s">
        <v>484</v>
      </c>
      <c r="G593" t="s">
        <v>194</v>
      </c>
      <c r="H593" t="s">
        <v>195</v>
      </c>
      <c r="I593" t="s">
        <v>85</v>
      </c>
      <c r="J593" s="125" t="s">
        <v>513</v>
      </c>
      <c r="K593" s="126">
        <v>119900000</v>
      </c>
    </row>
    <row r="594" spans="1:11" x14ac:dyDescent="0.25">
      <c r="A594" t="s">
        <v>483</v>
      </c>
      <c r="B594" t="s">
        <v>374</v>
      </c>
      <c r="C594" t="s">
        <v>473</v>
      </c>
      <c r="D594" t="s">
        <v>474</v>
      </c>
      <c r="E594" t="s">
        <v>142</v>
      </c>
      <c r="F594" s="117" t="s">
        <v>484</v>
      </c>
      <c r="G594" t="s">
        <v>201</v>
      </c>
      <c r="H594" t="s">
        <v>195</v>
      </c>
      <c r="I594" t="s">
        <v>85</v>
      </c>
      <c r="J594" s="125" t="s">
        <v>513</v>
      </c>
      <c r="K594" s="126">
        <v>36.9</v>
      </c>
    </row>
    <row r="595" spans="1:11" x14ac:dyDescent="0.25">
      <c r="A595" t="s">
        <v>483</v>
      </c>
      <c r="B595" t="s">
        <v>374</v>
      </c>
      <c r="C595" t="s">
        <v>473</v>
      </c>
      <c r="D595" t="s">
        <v>474</v>
      </c>
      <c r="E595" t="s">
        <v>142</v>
      </c>
      <c r="F595" s="117" t="s">
        <v>484</v>
      </c>
      <c r="G595" t="s">
        <v>202</v>
      </c>
      <c r="H595" t="s">
        <v>195</v>
      </c>
      <c r="I595" t="s">
        <v>85</v>
      </c>
      <c r="J595" s="125" t="s">
        <v>513</v>
      </c>
      <c r="K595" s="125" t="s">
        <v>290</v>
      </c>
    </row>
    <row r="596" spans="1:11" x14ac:dyDescent="0.25">
      <c r="A596" t="s">
        <v>483</v>
      </c>
      <c r="B596" t="s">
        <v>477</v>
      </c>
      <c r="C596" t="s">
        <v>478</v>
      </c>
      <c r="D596" t="s">
        <v>478</v>
      </c>
      <c r="E596" t="s">
        <v>143</v>
      </c>
      <c r="F596" s="117" t="s">
        <v>484</v>
      </c>
      <c r="G596" t="s">
        <v>194</v>
      </c>
      <c r="H596" t="s">
        <v>195</v>
      </c>
      <c r="I596" t="s">
        <v>85</v>
      </c>
      <c r="J596" s="125" t="s">
        <v>513</v>
      </c>
      <c r="K596" s="126">
        <v>57600000</v>
      </c>
    </row>
    <row r="597" spans="1:11" x14ac:dyDescent="0.25">
      <c r="A597" t="s">
        <v>483</v>
      </c>
      <c r="B597" t="s">
        <v>477</v>
      </c>
      <c r="C597" t="s">
        <v>478</v>
      </c>
      <c r="D597" t="s">
        <v>478</v>
      </c>
      <c r="E597" t="s">
        <v>143</v>
      </c>
      <c r="F597" s="117" t="s">
        <v>484</v>
      </c>
      <c r="G597" t="s">
        <v>201</v>
      </c>
      <c r="H597" t="s">
        <v>195</v>
      </c>
      <c r="I597" t="s">
        <v>85</v>
      </c>
      <c r="J597" s="125" t="s">
        <v>513</v>
      </c>
      <c r="K597" s="126">
        <v>110.6</v>
      </c>
    </row>
    <row r="598" spans="1:11" x14ac:dyDescent="0.25">
      <c r="A598" t="s">
        <v>483</v>
      </c>
      <c r="B598" t="s">
        <v>477</v>
      </c>
      <c r="C598" t="s">
        <v>478</v>
      </c>
      <c r="D598" t="s">
        <v>478</v>
      </c>
      <c r="E598" t="s">
        <v>143</v>
      </c>
      <c r="F598" s="117" t="s">
        <v>484</v>
      </c>
      <c r="G598" t="s">
        <v>202</v>
      </c>
      <c r="H598" t="s">
        <v>195</v>
      </c>
      <c r="I598" t="s">
        <v>85</v>
      </c>
      <c r="J598" s="125" t="s">
        <v>513</v>
      </c>
      <c r="K598" s="125" t="s">
        <v>290</v>
      </c>
    </row>
    <row r="599" spans="1:11" x14ac:dyDescent="0.25">
      <c r="A599" t="s">
        <v>485</v>
      </c>
      <c r="B599" t="s">
        <v>382</v>
      </c>
      <c r="C599" t="s">
        <v>480</v>
      </c>
      <c r="D599" t="s">
        <v>480</v>
      </c>
      <c r="E599" t="s">
        <v>159</v>
      </c>
      <c r="F599" s="117" t="s">
        <v>486</v>
      </c>
      <c r="G599" t="s">
        <v>194</v>
      </c>
      <c r="H599" t="s">
        <v>195</v>
      </c>
      <c r="I599" t="s">
        <v>85</v>
      </c>
      <c r="J599" s="125" t="s">
        <v>513</v>
      </c>
      <c r="K599" s="126">
        <v>2460000</v>
      </c>
    </row>
    <row r="600" spans="1:11" x14ac:dyDescent="0.25">
      <c r="A600" t="s">
        <v>485</v>
      </c>
      <c r="B600" t="s">
        <v>382</v>
      </c>
      <c r="C600" t="s">
        <v>480</v>
      </c>
      <c r="D600" t="s">
        <v>480</v>
      </c>
      <c r="E600" t="s">
        <v>159</v>
      </c>
      <c r="F600" s="117" t="s">
        <v>486</v>
      </c>
      <c r="G600" t="s">
        <v>201</v>
      </c>
      <c r="H600" t="s">
        <v>195</v>
      </c>
      <c r="I600" t="s">
        <v>85</v>
      </c>
      <c r="J600" s="125" t="s">
        <v>513</v>
      </c>
      <c r="K600" s="126" t="s">
        <v>465</v>
      </c>
    </row>
    <row r="601" spans="1:11" x14ac:dyDescent="0.25">
      <c r="A601" t="s">
        <v>485</v>
      </c>
      <c r="B601" t="s">
        <v>382</v>
      </c>
      <c r="C601" t="s">
        <v>480</v>
      </c>
      <c r="D601" t="s">
        <v>480</v>
      </c>
      <c r="E601" t="s">
        <v>159</v>
      </c>
      <c r="F601" s="117" t="s">
        <v>486</v>
      </c>
      <c r="G601" t="s">
        <v>202</v>
      </c>
      <c r="H601" t="s">
        <v>195</v>
      </c>
      <c r="I601" t="s">
        <v>85</v>
      </c>
      <c r="J601" s="125" t="s">
        <v>513</v>
      </c>
      <c r="K601" s="125" t="s">
        <v>290</v>
      </c>
    </row>
    <row r="602" spans="1:11" x14ac:dyDescent="0.25">
      <c r="A602" t="s">
        <v>485</v>
      </c>
      <c r="B602" t="s">
        <v>374</v>
      </c>
      <c r="C602" t="s">
        <v>473</v>
      </c>
      <c r="D602" t="s">
        <v>474</v>
      </c>
      <c r="E602" t="s">
        <v>160</v>
      </c>
      <c r="F602" s="117" t="s">
        <v>486</v>
      </c>
      <c r="G602" t="s">
        <v>194</v>
      </c>
      <c r="H602" t="s">
        <v>195</v>
      </c>
      <c r="I602" t="s">
        <v>85</v>
      </c>
      <c r="J602" s="125" t="s">
        <v>513</v>
      </c>
      <c r="K602" s="126">
        <v>5540000</v>
      </c>
    </row>
    <row r="603" spans="1:11" x14ac:dyDescent="0.25">
      <c r="A603" t="s">
        <v>485</v>
      </c>
      <c r="B603" t="s">
        <v>374</v>
      </c>
      <c r="C603" t="s">
        <v>473</v>
      </c>
      <c r="D603" t="s">
        <v>474</v>
      </c>
      <c r="E603" t="s">
        <v>160</v>
      </c>
      <c r="F603" s="117" t="s">
        <v>486</v>
      </c>
      <c r="G603" t="s">
        <v>201</v>
      </c>
      <c r="H603" t="s">
        <v>195</v>
      </c>
      <c r="I603" t="s">
        <v>85</v>
      </c>
      <c r="J603" s="125" t="s">
        <v>513</v>
      </c>
      <c r="K603" s="126">
        <v>64.5</v>
      </c>
    </row>
    <row r="604" spans="1:11" x14ac:dyDescent="0.25">
      <c r="A604" t="s">
        <v>485</v>
      </c>
      <c r="B604" t="s">
        <v>374</v>
      </c>
      <c r="C604" t="s">
        <v>473</v>
      </c>
      <c r="D604" t="s">
        <v>474</v>
      </c>
      <c r="E604" t="s">
        <v>160</v>
      </c>
      <c r="F604" s="117" t="s">
        <v>486</v>
      </c>
      <c r="G604" t="s">
        <v>202</v>
      </c>
      <c r="H604" t="s">
        <v>195</v>
      </c>
      <c r="I604" t="s">
        <v>85</v>
      </c>
      <c r="J604" s="125" t="s">
        <v>513</v>
      </c>
      <c r="K604" s="125" t="s">
        <v>290</v>
      </c>
    </row>
    <row r="605" spans="1:11" x14ac:dyDescent="0.25">
      <c r="A605" t="s">
        <v>485</v>
      </c>
      <c r="B605" t="s">
        <v>477</v>
      </c>
      <c r="C605" t="s">
        <v>478</v>
      </c>
      <c r="D605" t="s">
        <v>478</v>
      </c>
      <c r="E605" t="s">
        <v>161</v>
      </c>
      <c r="F605" s="117" t="s">
        <v>486</v>
      </c>
      <c r="G605" t="s">
        <v>194</v>
      </c>
      <c r="H605" t="s">
        <v>195</v>
      </c>
      <c r="I605" t="s">
        <v>85</v>
      </c>
      <c r="J605" s="125" t="s">
        <v>513</v>
      </c>
      <c r="K605" s="126">
        <v>21600000</v>
      </c>
    </row>
    <row r="606" spans="1:11" x14ac:dyDescent="0.25">
      <c r="A606" t="s">
        <v>485</v>
      </c>
      <c r="B606" t="s">
        <v>477</v>
      </c>
      <c r="C606" t="s">
        <v>478</v>
      </c>
      <c r="D606" t="s">
        <v>478</v>
      </c>
      <c r="E606" t="s">
        <v>161</v>
      </c>
      <c r="F606" s="117" t="s">
        <v>486</v>
      </c>
      <c r="G606" t="s">
        <v>201</v>
      </c>
      <c r="H606" t="s">
        <v>195</v>
      </c>
      <c r="I606" t="s">
        <v>85</v>
      </c>
      <c r="J606" s="125" t="s">
        <v>513</v>
      </c>
      <c r="K606" s="126" t="s">
        <v>465</v>
      </c>
    </row>
    <row r="607" spans="1:11" x14ac:dyDescent="0.25">
      <c r="A607" t="s">
        <v>485</v>
      </c>
      <c r="B607" t="s">
        <v>477</v>
      </c>
      <c r="C607" t="s">
        <v>478</v>
      </c>
      <c r="D607" t="s">
        <v>478</v>
      </c>
      <c r="E607" t="s">
        <v>161</v>
      </c>
      <c r="F607" s="117" t="s">
        <v>486</v>
      </c>
      <c r="G607" t="s">
        <v>202</v>
      </c>
      <c r="H607" t="s">
        <v>195</v>
      </c>
      <c r="I607" t="s">
        <v>85</v>
      </c>
      <c r="J607" s="125" t="s">
        <v>513</v>
      </c>
      <c r="K607" s="125" t="s">
        <v>290</v>
      </c>
    </row>
    <row r="608" spans="1:11" x14ac:dyDescent="0.25">
      <c r="A608" t="s">
        <v>487</v>
      </c>
      <c r="B608" t="s">
        <v>382</v>
      </c>
      <c r="C608" t="s">
        <v>480</v>
      </c>
      <c r="D608" t="s">
        <v>480</v>
      </c>
      <c r="E608" t="s">
        <v>178</v>
      </c>
      <c r="F608" s="117" t="s">
        <v>488</v>
      </c>
      <c r="G608" t="s">
        <v>194</v>
      </c>
      <c r="H608" t="s">
        <v>195</v>
      </c>
      <c r="I608" t="s">
        <v>85</v>
      </c>
      <c r="J608" s="125" t="s">
        <v>513</v>
      </c>
      <c r="K608" s="126">
        <v>6910000</v>
      </c>
    </row>
    <row r="609" spans="1:11" x14ac:dyDescent="0.25">
      <c r="A609" t="s">
        <v>487</v>
      </c>
      <c r="B609" t="s">
        <v>382</v>
      </c>
      <c r="C609" t="s">
        <v>480</v>
      </c>
      <c r="D609" t="s">
        <v>480</v>
      </c>
      <c r="E609" t="s">
        <v>178</v>
      </c>
      <c r="F609" s="117" t="s">
        <v>488</v>
      </c>
      <c r="G609" t="s">
        <v>201</v>
      </c>
      <c r="H609" t="s">
        <v>195</v>
      </c>
      <c r="I609" t="s">
        <v>85</v>
      </c>
      <c r="J609" s="125" t="s">
        <v>513</v>
      </c>
      <c r="K609" s="126">
        <v>1</v>
      </c>
    </row>
    <row r="610" spans="1:11" x14ac:dyDescent="0.25">
      <c r="A610" t="s">
        <v>487</v>
      </c>
      <c r="B610" t="s">
        <v>382</v>
      </c>
      <c r="C610" t="s">
        <v>480</v>
      </c>
      <c r="D610" t="s">
        <v>480</v>
      </c>
      <c r="E610" t="s">
        <v>178</v>
      </c>
      <c r="F610" s="117" t="s">
        <v>488</v>
      </c>
      <c r="G610" t="s">
        <v>202</v>
      </c>
      <c r="H610" t="s">
        <v>195</v>
      </c>
      <c r="I610" t="s">
        <v>85</v>
      </c>
      <c r="J610" s="125" t="s">
        <v>513</v>
      </c>
      <c r="K610" s="125" t="s">
        <v>290</v>
      </c>
    </row>
    <row r="611" spans="1:11" x14ac:dyDescent="0.25">
      <c r="A611" t="s">
        <v>487</v>
      </c>
      <c r="B611" t="s">
        <v>374</v>
      </c>
      <c r="C611" t="s">
        <v>473</v>
      </c>
      <c r="D611" t="s">
        <v>474</v>
      </c>
      <c r="E611" t="s">
        <v>179</v>
      </c>
      <c r="F611" s="117" t="s">
        <v>488</v>
      </c>
      <c r="G611" t="s">
        <v>194</v>
      </c>
      <c r="H611" t="s">
        <v>195</v>
      </c>
      <c r="I611" t="s">
        <v>85</v>
      </c>
      <c r="J611" s="125" t="s">
        <v>513</v>
      </c>
      <c r="K611" s="126">
        <v>4650000</v>
      </c>
    </row>
    <row r="612" spans="1:11" x14ac:dyDescent="0.25">
      <c r="A612" t="s">
        <v>487</v>
      </c>
      <c r="B612" t="s">
        <v>374</v>
      </c>
      <c r="C612" t="s">
        <v>473</v>
      </c>
      <c r="D612" t="s">
        <v>474</v>
      </c>
      <c r="E612" t="s">
        <v>179</v>
      </c>
      <c r="F612" s="117" t="s">
        <v>488</v>
      </c>
      <c r="G612" t="s">
        <v>201</v>
      </c>
      <c r="H612" t="s">
        <v>195</v>
      </c>
      <c r="I612" t="s">
        <v>85</v>
      </c>
      <c r="J612" s="125" t="s">
        <v>513</v>
      </c>
      <c r="K612" s="126">
        <v>36.4</v>
      </c>
    </row>
    <row r="613" spans="1:11" x14ac:dyDescent="0.25">
      <c r="A613" t="s">
        <v>487</v>
      </c>
      <c r="B613" t="s">
        <v>374</v>
      </c>
      <c r="C613" t="s">
        <v>473</v>
      </c>
      <c r="D613" t="s">
        <v>474</v>
      </c>
      <c r="E613" t="s">
        <v>179</v>
      </c>
      <c r="F613" s="117" t="s">
        <v>488</v>
      </c>
      <c r="G613" t="s">
        <v>202</v>
      </c>
      <c r="H613" t="s">
        <v>195</v>
      </c>
      <c r="I613" t="s">
        <v>85</v>
      </c>
      <c r="J613" s="125" t="s">
        <v>513</v>
      </c>
      <c r="K613" s="125" t="s">
        <v>290</v>
      </c>
    </row>
    <row r="614" spans="1:11" x14ac:dyDescent="0.25">
      <c r="A614" t="s">
        <v>487</v>
      </c>
      <c r="B614" t="s">
        <v>477</v>
      </c>
      <c r="C614" t="s">
        <v>478</v>
      </c>
      <c r="D614" t="s">
        <v>478</v>
      </c>
      <c r="E614" t="s">
        <v>180</v>
      </c>
      <c r="F614" s="117" t="s">
        <v>488</v>
      </c>
      <c r="G614" t="s">
        <v>194</v>
      </c>
      <c r="H614" t="s">
        <v>195</v>
      </c>
      <c r="I614" t="s">
        <v>85</v>
      </c>
      <c r="J614" s="125" t="s">
        <v>513</v>
      </c>
      <c r="K614" s="126">
        <v>5540000</v>
      </c>
    </row>
    <row r="615" spans="1:11" x14ac:dyDescent="0.25">
      <c r="A615" t="s">
        <v>487</v>
      </c>
      <c r="B615" t="s">
        <v>477</v>
      </c>
      <c r="C615" t="s">
        <v>478</v>
      </c>
      <c r="D615" t="s">
        <v>478</v>
      </c>
      <c r="E615" t="s">
        <v>180</v>
      </c>
      <c r="F615" s="117" t="s">
        <v>488</v>
      </c>
      <c r="G615" t="s">
        <v>201</v>
      </c>
      <c r="H615" t="s">
        <v>195</v>
      </c>
      <c r="I615" t="s">
        <v>85</v>
      </c>
      <c r="J615" s="125" t="s">
        <v>513</v>
      </c>
      <c r="K615" s="126" t="s">
        <v>512</v>
      </c>
    </row>
    <row r="616" spans="1:11" x14ac:dyDescent="0.25">
      <c r="A616" t="s">
        <v>487</v>
      </c>
      <c r="B616" t="s">
        <v>477</v>
      </c>
      <c r="C616" t="s">
        <v>478</v>
      </c>
      <c r="D616" t="s">
        <v>478</v>
      </c>
      <c r="E616" t="s">
        <v>180</v>
      </c>
      <c r="F616" s="117" t="s">
        <v>488</v>
      </c>
      <c r="G616" t="s">
        <v>202</v>
      </c>
      <c r="H616" t="s">
        <v>195</v>
      </c>
      <c r="I616" t="s">
        <v>85</v>
      </c>
      <c r="J616" s="125" t="s">
        <v>513</v>
      </c>
      <c r="K616" s="125" t="s">
        <v>290</v>
      </c>
    </row>
    <row r="617" spans="1:11" x14ac:dyDescent="0.25">
      <c r="A617" t="s">
        <v>489</v>
      </c>
      <c r="B617" t="s">
        <v>382</v>
      </c>
      <c r="C617" t="s">
        <v>480</v>
      </c>
      <c r="D617" t="s">
        <v>480</v>
      </c>
      <c r="E617" t="s">
        <v>221</v>
      </c>
      <c r="F617" s="117" t="s">
        <v>490</v>
      </c>
      <c r="G617" t="s">
        <v>194</v>
      </c>
      <c r="H617" t="s">
        <v>195</v>
      </c>
      <c r="I617" t="s">
        <v>85</v>
      </c>
      <c r="J617" s="125" t="s">
        <v>513</v>
      </c>
      <c r="K617" s="126">
        <v>8500000</v>
      </c>
    </row>
    <row r="618" spans="1:11" x14ac:dyDescent="0.25">
      <c r="A618" t="s">
        <v>489</v>
      </c>
      <c r="B618" t="s">
        <v>382</v>
      </c>
      <c r="C618" t="s">
        <v>480</v>
      </c>
      <c r="D618" t="s">
        <v>480</v>
      </c>
      <c r="E618" t="s">
        <v>221</v>
      </c>
      <c r="F618" s="117" t="s">
        <v>490</v>
      </c>
      <c r="G618" t="s">
        <v>201</v>
      </c>
      <c r="H618" t="s">
        <v>195</v>
      </c>
      <c r="I618" t="s">
        <v>85</v>
      </c>
      <c r="J618" s="125" t="s">
        <v>513</v>
      </c>
      <c r="K618" s="126">
        <v>2</v>
      </c>
    </row>
    <row r="619" spans="1:11" x14ac:dyDescent="0.25">
      <c r="A619" t="s">
        <v>489</v>
      </c>
      <c r="B619" t="s">
        <v>382</v>
      </c>
      <c r="C619" t="s">
        <v>480</v>
      </c>
      <c r="D619" t="s">
        <v>480</v>
      </c>
      <c r="E619" t="s">
        <v>221</v>
      </c>
      <c r="F619" s="117" t="s">
        <v>490</v>
      </c>
      <c r="G619" t="s">
        <v>202</v>
      </c>
      <c r="H619" t="s">
        <v>195</v>
      </c>
      <c r="I619" t="s">
        <v>85</v>
      </c>
      <c r="J619" s="125" t="s">
        <v>513</v>
      </c>
      <c r="K619" s="125" t="s">
        <v>290</v>
      </c>
    </row>
    <row r="620" spans="1:11" x14ac:dyDescent="0.25">
      <c r="A620" t="s">
        <v>489</v>
      </c>
      <c r="B620" t="s">
        <v>374</v>
      </c>
      <c r="C620" t="s">
        <v>473</v>
      </c>
      <c r="D620" t="s">
        <v>474</v>
      </c>
      <c r="E620" t="s">
        <v>222</v>
      </c>
      <c r="F620" s="117" t="s">
        <v>490</v>
      </c>
      <c r="G620" t="s">
        <v>194</v>
      </c>
      <c r="H620" t="s">
        <v>195</v>
      </c>
      <c r="I620" t="s">
        <v>85</v>
      </c>
      <c r="J620" s="125" t="s">
        <v>513</v>
      </c>
      <c r="K620" s="126">
        <v>6200000</v>
      </c>
    </row>
    <row r="621" spans="1:11" x14ac:dyDescent="0.25">
      <c r="A621" t="s">
        <v>489</v>
      </c>
      <c r="B621" t="s">
        <v>374</v>
      </c>
      <c r="C621" t="s">
        <v>473</v>
      </c>
      <c r="D621" t="s">
        <v>474</v>
      </c>
      <c r="E621" t="s">
        <v>222</v>
      </c>
      <c r="F621" s="117" t="s">
        <v>490</v>
      </c>
      <c r="G621" t="s">
        <v>201</v>
      </c>
      <c r="H621" t="s">
        <v>195</v>
      </c>
      <c r="I621" t="s">
        <v>85</v>
      </c>
      <c r="J621" s="125" t="s">
        <v>513</v>
      </c>
      <c r="K621" s="126">
        <v>27.5</v>
      </c>
    </row>
    <row r="622" spans="1:11" x14ac:dyDescent="0.25">
      <c r="A622" t="s">
        <v>489</v>
      </c>
      <c r="B622" t="s">
        <v>374</v>
      </c>
      <c r="C622" t="s">
        <v>473</v>
      </c>
      <c r="D622" t="s">
        <v>474</v>
      </c>
      <c r="E622" t="s">
        <v>222</v>
      </c>
      <c r="F622" s="117" t="s">
        <v>490</v>
      </c>
      <c r="G622" t="s">
        <v>202</v>
      </c>
      <c r="H622" t="s">
        <v>195</v>
      </c>
      <c r="I622" t="s">
        <v>85</v>
      </c>
      <c r="J622" s="125" t="s">
        <v>513</v>
      </c>
      <c r="K622" s="125" t="s">
        <v>290</v>
      </c>
    </row>
    <row r="623" spans="1:11" x14ac:dyDescent="0.25">
      <c r="A623" t="s">
        <v>489</v>
      </c>
      <c r="B623" t="s">
        <v>477</v>
      </c>
      <c r="C623" t="s">
        <v>478</v>
      </c>
      <c r="D623" t="s">
        <v>478</v>
      </c>
      <c r="E623" t="s">
        <v>223</v>
      </c>
      <c r="F623" s="117" t="s">
        <v>490</v>
      </c>
      <c r="G623" t="s">
        <v>194</v>
      </c>
      <c r="H623" t="s">
        <v>195</v>
      </c>
      <c r="I623" t="s">
        <v>85</v>
      </c>
      <c r="J623" s="125" t="s">
        <v>513</v>
      </c>
      <c r="K623" s="125" t="s">
        <v>290</v>
      </c>
    </row>
    <row r="624" spans="1:11" x14ac:dyDescent="0.25">
      <c r="A624" t="s">
        <v>489</v>
      </c>
      <c r="B624" t="s">
        <v>477</v>
      </c>
      <c r="C624" t="s">
        <v>478</v>
      </c>
      <c r="D624" t="s">
        <v>478</v>
      </c>
      <c r="E624" t="s">
        <v>223</v>
      </c>
      <c r="F624" s="117" t="s">
        <v>490</v>
      </c>
      <c r="G624" t="s">
        <v>201</v>
      </c>
      <c r="H624" t="s">
        <v>195</v>
      </c>
      <c r="I624" t="s">
        <v>85</v>
      </c>
      <c r="J624" s="125" t="s">
        <v>513</v>
      </c>
      <c r="K624" s="125" t="s">
        <v>290</v>
      </c>
    </row>
    <row r="625" spans="1:11" x14ac:dyDescent="0.25">
      <c r="A625" t="s">
        <v>489</v>
      </c>
      <c r="B625" t="s">
        <v>477</v>
      </c>
      <c r="C625" t="s">
        <v>478</v>
      </c>
      <c r="D625" t="s">
        <v>478</v>
      </c>
      <c r="E625" t="s">
        <v>223</v>
      </c>
      <c r="F625" s="117" t="s">
        <v>490</v>
      </c>
      <c r="G625" t="s">
        <v>202</v>
      </c>
      <c r="H625" t="s">
        <v>195</v>
      </c>
      <c r="I625" t="s">
        <v>85</v>
      </c>
      <c r="J625" s="125" t="s">
        <v>513</v>
      </c>
      <c r="K625" s="125" t="s">
        <v>290</v>
      </c>
    </row>
    <row r="626" spans="1:11" x14ac:dyDescent="0.25">
      <c r="A626" t="s">
        <v>491</v>
      </c>
      <c r="B626" t="s">
        <v>382</v>
      </c>
      <c r="C626" t="s">
        <v>480</v>
      </c>
      <c r="D626" t="s">
        <v>480</v>
      </c>
      <c r="E626" t="s">
        <v>230</v>
      </c>
      <c r="F626" s="117" t="s">
        <v>492</v>
      </c>
      <c r="G626" t="s">
        <v>194</v>
      </c>
      <c r="H626" t="s">
        <v>195</v>
      </c>
      <c r="I626" t="s">
        <v>85</v>
      </c>
      <c r="J626" s="125" t="s">
        <v>513</v>
      </c>
      <c r="K626" s="126">
        <v>3990000</v>
      </c>
    </row>
    <row r="627" spans="1:11" x14ac:dyDescent="0.25">
      <c r="A627" t="s">
        <v>491</v>
      </c>
      <c r="B627" t="s">
        <v>382</v>
      </c>
      <c r="C627" t="s">
        <v>480</v>
      </c>
      <c r="D627" t="s">
        <v>480</v>
      </c>
      <c r="E627" t="s">
        <v>230</v>
      </c>
      <c r="F627" s="117" t="s">
        <v>492</v>
      </c>
      <c r="G627" t="s">
        <v>201</v>
      </c>
      <c r="H627" t="s">
        <v>195</v>
      </c>
      <c r="I627" t="s">
        <v>85</v>
      </c>
      <c r="J627" s="125" t="s">
        <v>513</v>
      </c>
      <c r="K627" s="126" t="s">
        <v>465</v>
      </c>
    </row>
    <row r="628" spans="1:11" x14ac:dyDescent="0.25">
      <c r="A628" t="s">
        <v>491</v>
      </c>
      <c r="B628" t="s">
        <v>382</v>
      </c>
      <c r="C628" t="s">
        <v>480</v>
      </c>
      <c r="D628" t="s">
        <v>480</v>
      </c>
      <c r="E628" t="s">
        <v>230</v>
      </c>
      <c r="F628" s="117" t="s">
        <v>492</v>
      </c>
      <c r="G628" t="s">
        <v>202</v>
      </c>
      <c r="H628" t="s">
        <v>195</v>
      </c>
      <c r="I628" t="s">
        <v>85</v>
      </c>
      <c r="J628" s="125" t="s">
        <v>513</v>
      </c>
      <c r="K628" s="125" t="s">
        <v>290</v>
      </c>
    </row>
    <row r="629" spans="1:11" x14ac:dyDescent="0.25">
      <c r="A629" t="s">
        <v>491</v>
      </c>
      <c r="B629" t="s">
        <v>374</v>
      </c>
      <c r="C629" t="s">
        <v>473</v>
      </c>
      <c r="D629" t="s">
        <v>474</v>
      </c>
      <c r="E629" t="s">
        <v>231</v>
      </c>
      <c r="F629" s="117" t="s">
        <v>492</v>
      </c>
      <c r="G629" t="s">
        <v>194</v>
      </c>
      <c r="H629" t="s">
        <v>195</v>
      </c>
      <c r="I629" t="s">
        <v>85</v>
      </c>
      <c r="J629" s="125" t="s">
        <v>513</v>
      </c>
      <c r="K629" s="126">
        <v>200000</v>
      </c>
    </row>
    <row r="630" spans="1:11" x14ac:dyDescent="0.25">
      <c r="A630" t="s">
        <v>491</v>
      </c>
      <c r="B630" t="s">
        <v>374</v>
      </c>
      <c r="C630" t="s">
        <v>473</v>
      </c>
      <c r="D630" t="s">
        <v>474</v>
      </c>
      <c r="E630" t="s">
        <v>231</v>
      </c>
      <c r="F630" s="117" t="s">
        <v>492</v>
      </c>
      <c r="G630" t="s">
        <v>201</v>
      </c>
      <c r="H630" t="s">
        <v>195</v>
      </c>
      <c r="I630" t="s">
        <v>85</v>
      </c>
      <c r="J630" s="125" t="s">
        <v>513</v>
      </c>
      <c r="K630" s="126">
        <v>325.5</v>
      </c>
    </row>
    <row r="631" spans="1:11" x14ac:dyDescent="0.25">
      <c r="A631" t="s">
        <v>491</v>
      </c>
      <c r="B631" t="s">
        <v>374</v>
      </c>
      <c r="C631" t="s">
        <v>473</v>
      </c>
      <c r="D631" t="s">
        <v>474</v>
      </c>
      <c r="E631" t="s">
        <v>231</v>
      </c>
      <c r="F631" s="117" t="s">
        <v>492</v>
      </c>
      <c r="G631" t="s">
        <v>202</v>
      </c>
      <c r="H631" t="s">
        <v>195</v>
      </c>
      <c r="I631" t="s">
        <v>85</v>
      </c>
      <c r="J631" s="125" t="s">
        <v>513</v>
      </c>
      <c r="K631" s="125" t="s">
        <v>290</v>
      </c>
    </row>
    <row r="632" spans="1:11" x14ac:dyDescent="0.25">
      <c r="A632" t="s">
        <v>491</v>
      </c>
      <c r="B632" s="118" t="s">
        <v>477</v>
      </c>
      <c r="C632" t="s">
        <v>478</v>
      </c>
      <c r="D632" t="s">
        <v>478</v>
      </c>
      <c r="E632" s="118" t="s">
        <v>232</v>
      </c>
      <c r="F632" s="119" t="s">
        <v>492</v>
      </c>
      <c r="G632" s="118" t="s">
        <v>194</v>
      </c>
      <c r="H632" s="118" t="s">
        <v>195</v>
      </c>
      <c r="I632" t="s">
        <v>85</v>
      </c>
      <c r="J632" s="125" t="s">
        <v>513</v>
      </c>
      <c r="K632" s="126">
        <v>11000000</v>
      </c>
    </row>
    <row r="633" spans="1:11" x14ac:dyDescent="0.25">
      <c r="A633" t="s">
        <v>491</v>
      </c>
      <c r="B633" t="s">
        <v>477</v>
      </c>
      <c r="C633" t="s">
        <v>478</v>
      </c>
      <c r="D633" t="s">
        <v>478</v>
      </c>
      <c r="E633" t="s">
        <v>232</v>
      </c>
      <c r="F633" s="117" t="s">
        <v>492</v>
      </c>
      <c r="G633" t="s">
        <v>201</v>
      </c>
      <c r="H633" t="s">
        <v>195</v>
      </c>
      <c r="I633" t="s">
        <v>85</v>
      </c>
      <c r="J633" s="125" t="s">
        <v>513</v>
      </c>
      <c r="K633" s="126">
        <v>3.1</v>
      </c>
    </row>
    <row r="634" spans="1:11" x14ac:dyDescent="0.25">
      <c r="A634" t="s">
        <v>491</v>
      </c>
      <c r="B634" t="s">
        <v>477</v>
      </c>
      <c r="C634" t="s">
        <v>478</v>
      </c>
      <c r="D634" t="s">
        <v>478</v>
      </c>
      <c r="E634" t="s">
        <v>232</v>
      </c>
      <c r="F634" s="117" t="s">
        <v>492</v>
      </c>
      <c r="G634" t="s">
        <v>202</v>
      </c>
      <c r="H634" t="s">
        <v>195</v>
      </c>
      <c r="I634" t="s">
        <v>85</v>
      </c>
      <c r="J634" s="125" t="s">
        <v>513</v>
      </c>
      <c r="K634" s="125" t="s">
        <v>290</v>
      </c>
    </row>
    <row r="635" spans="1:11" x14ac:dyDescent="0.25">
      <c r="A635" t="s">
        <v>493</v>
      </c>
      <c r="B635" t="s">
        <v>382</v>
      </c>
      <c r="C635" t="s">
        <v>480</v>
      </c>
      <c r="D635" t="s">
        <v>480</v>
      </c>
      <c r="E635" t="s">
        <v>236</v>
      </c>
      <c r="F635" s="117" t="s">
        <v>494</v>
      </c>
      <c r="G635" t="s">
        <v>194</v>
      </c>
      <c r="H635" t="s">
        <v>195</v>
      </c>
      <c r="I635" t="s">
        <v>85</v>
      </c>
      <c r="J635" s="125" t="s">
        <v>513</v>
      </c>
      <c r="K635" s="126">
        <v>17900000</v>
      </c>
    </row>
    <row r="636" spans="1:11" x14ac:dyDescent="0.25">
      <c r="A636" t="s">
        <v>493</v>
      </c>
      <c r="B636" t="s">
        <v>382</v>
      </c>
      <c r="C636" t="s">
        <v>480</v>
      </c>
      <c r="D636" t="s">
        <v>480</v>
      </c>
      <c r="E636" t="s">
        <v>236</v>
      </c>
      <c r="F636" s="117" t="s">
        <v>494</v>
      </c>
      <c r="G636" t="s">
        <v>201</v>
      </c>
      <c r="H636" t="s">
        <v>195</v>
      </c>
      <c r="I636" t="s">
        <v>85</v>
      </c>
      <c r="J636" s="125" t="s">
        <v>513</v>
      </c>
      <c r="K636" s="126">
        <v>238.2</v>
      </c>
    </row>
    <row r="637" spans="1:11" x14ac:dyDescent="0.25">
      <c r="A637" t="s">
        <v>493</v>
      </c>
      <c r="B637" t="s">
        <v>382</v>
      </c>
      <c r="C637" t="s">
        <v>480</v>
      </c>
      <c r="D637" t="s">
        <v>480</v>
      </c>
      <c r="E637" t="s">
        <v>236</v>
      </c>
      <c r="F637" s="117" t="s">
        <v>494</v>
      </c>
      <c r="G637" t="s">
        <v>202</v>
      </c>
      <c r="H637" t="s">
        <v>195</v>
      </c>
      <c r="I637" t="s">
        <v>85</v>
      </c>
      <c r="J637" s="125" t="s">
        <v>513</v>
      </c>
      <c r="K637" s="125" t="s">
        <v>290</v>
      </c>
    </row>
    <row r="638" spans="1:11" x14ac:dyDescent="0.25">
      <c r="A638" t="s">
        <v>493</v>
      </c>
      <c r="B638" t="s">
        <v>374</v>
      </c>
      <c r="C638" t="s">
        <v>473</v>
      </c>
      <c r="D638" t="s">
        <v>474</v>
      </c>
      <c r="E638" t="s">
        <v>237</v>
      </c>
      <c r="F638" s="117" t="s">
        <v>494</v>
      </c>
      <c r="G638" t="s">
        <v>194</v>
      </c>
      <c r="H638" t="s">
        <v>195</v>
      </c>
      <c r="I638" t="s">
        <v>85</v>
      </c>
      <c r="J638" s="125" t="s">
        <v>513</v>
      </c>
      <c r="K638" s="126">
        <v>21100000</v>
      </c>
    </row>
    <row r="639" spans="1:11" x14ac:dyDescent="0.25">
      <c r="A639" t="s">
        <v>493</v>
      </c>
      <c r="B639" t="s">
        <v>374</v>
      </c>
      <c r="C639" t="s">
        <v>473</v>
      </c>
      <c r="D639" t="s">
        <v>474</v>
      </c>
      <c r="E639" t="s">
        <v>237</v>
      </c>
      <c r="F639" s="117" t="s">
        <v>494</v>
      </c>
      <c r="G639" t="s">
        <v>201</v>
      </c>
      <c r="H639" t="s">
        <v>195</v>
      </c>
      <c r="I639" t="s">
        <v>85</v>
      </c>
      <c r="J639" s="125" t="s">
        <v>513</v>
      </c>
      <c r="K639" s="126">
        <v>17.100000000000001</v>
      </c>
    </row>
    <row r="640" spans="1:11" x14ac:dyDescent="0.25">
      <c r="A640" t="s">
        <v>493</v>
      </c>
      <c r="B640" t="s">
        <v>374</v>
      </c>
      <c r="C640" t="s">
        <v>473</v>
      </c>
      <c r="D640" t="s">
        <v>474</v>
      </c>
      <c r="E640" t="s">
        <v>237</v>
      </c>
      <c r="F640" s="117" t="s">
        <v>494</v>
      </c>
      <c r="G640" t="s">
        <v>202</v>
      </c>
      <c r="H640" t="s">
        <v>195</v>
      </c>
      <c r="I640" t="s">
        <v>85</v>
      </c>
      <c r="J640" s="125" t="s">
        <v>513</v>
      </c>
      <c r="K640" s="125" t="s">
        <v>290</v>
      </c>
    </row>
    <row r="641" spans="1:11" x14ac:dyDescent="0.25">
      <c r="A641" t="s">
        <v>493</v>
      </c>
      <c r="B641" t="s">
        <v>477</v>
      </c>
      <c r="C641" t="s">
        <v>478</v>
      </c>
      <c r="D641" t="s">
        <v>478</v>
      </c>
      <c r="E641" t="s">
        <v>238</v>
      </c>
      <c r="F641" s="117" t="s">
        <v>494</v>
      </c>
      <c r="G641" t="s">
        <v>194</v>
      </c>
      <c r="H641" t="s">
        <v>195</v>
      </c>
      <c r="I641" t="s">
        <v>85</v>
      </c>
      <c r="J641" s="125" t="s">
        <v>513</v>
      </c>
      <c r="K641" s="126">
        <v>25900000</v>
      </c>
    </row>
    <row r="642" spans="1:11" x14ac:dyDescent="0.25">
      <c r="A642" t="s">
        <v>493</v>
      </c>
      <c r="B642" t="s">
        <v>477</v>
      </c>
      <c r="C642" t="s">
        <v>478</v>
      </c>
      <c r="D642" t="s">
        <v>478</v>
      </c>
      <c r="E642" t="s">
        <v>238</v>
      </c>
      <c r="F642" s="117" t="s">
        <v>494</v>
      </c>
      <c r="G642" t="s">
        <v>201</v>
      </c>
      <c r="H642" t="s">
        <v>195</v>
      </c>
      <c r="I642" t="s">
        <v>85</v>
      </c>
      <c r="J642" s="125" t="s">
        <v>513</v>
      </c>
      <c r="K642" s="126">
        <v>6.3</v>
      </c>
    </row>
    <row r="643" spans="1:11" x14ac:dyDescent="0.25">
      <c r="A643" t="s">
        <v>493</v>
      </c>
      <c r="B643" t="s">
        <v>477</v>
      </c>
      <c r="C643" t="s">
        <v>478</v>
      </c>
      <c r="D643" t="s">
        <v>478</v>
      </c>
      <c r="E643" t="s">
        <v>238</v>
      </c>
      <c r="F643" s="117" t="s">
        <v>494</v>
      </c>
      <c r="G643" t="s">
        <v>202</v>
      </c>
      <c r="H643" t="s">
        <v>195</v>
      </c>
      <c r="I643" t="s">
        <v>85</v>
      </c>
      <c r="J643" s="125" t="s">
        <v>513</v>
      </c>
      <c r="K643" s="125" t="s">
        <v>290</v>
      </c>
    </row>
    <row r="644" spans="1:11" x14ac:dyDescent="0.25">
      <c r="A644" t="s">
        <v>495</v>
      </c>
      <c r="B644" t="s">
        <v>382</v>
      </c>
      <c r="C644" t="s">
        <v>480</v>
      </c>
      <c r="D644" t="s">
        <v>480</v>
      </c>
      <c r="E644" t="s">
        <v>242</v>
      </c>
      <c r="F644" s="117" t="s">
        <v>496</v>
      </c>
      <c r="G644" t="s">
        <v>194</v>
      </c>
      <c r="H644" t="s">
        <v>195</v>
      </c>
      <c r="I644" t="s">
        <v>85</v>
      </c>
      <c r="J644" s="125" t="s">
        <v>513</v>
      </c>
      <c r="K644" s="126">
        <v>1220000</v>
      </c>
    </row>
    <row r="645" spans="1:11" x14ac:dyDescent="0.25">
      <c r="A645" t="s">
        <v>495</v>
      </c>
      <c r="B645" t="s">
        <v>382</v>
      </c>
      <c r="C645" t="s">
        <v>480</v>
      </c>
      <c r="D645" t="s">
        <v>480</v>
      </c>
      <c r="E645" t="s">
        <v>242</v>
      </c>
      <c r="F645" s="117" t="s">
        <v>496</v>
      </c>
      <c r="G645" t="s">
        <v>201</v>
      </c>
      <c r="H645" t="s">
        <v>195</v>
      </c>
      <c r="I645" t="s">
        <v>85</v>
      </c>
      <c r="J645" s="125" t="s">
        <v>513</v>
      </c>
      <c r="K645" s="126">
        <v>3.1</v>
      </c>
    </row>
    <row r="646" spans="1:11" x14ac:dyDescent="0.25">
      <c r="A646" t="s">
        <v>495</v>
      </c>
      <c r="B646" t="s">
        <v>382</v>
      </c>
      <c r="C646" t="s">
        <v>480</v>
      </c>
      <c r="D646" t="s">
        <v>480</v>
      </c>
      <c r="E646" t="s">
        <v>242</v>
      </c>
      <c r="F646" s="117" t="s">
        <v>496</v>
      </c>
      <c r="G646" t="s">
        <v>202</v>
      </c>
      <c r="H646" t="s">
        <v>195</v>
      </c>
      <c r="I646" t="s">
        <v>85</v>
      </c>
      <c r="J646" s="125" t="s">
        <v>513</v>
      </c>
      <c r="K646" s="125" t="s">
        <v>290</v>
      </c>
    </row>
    <row r="647" spans="1:11" x14ac:dyDescent="0.25">
      <c r="A647" t="s">
        <v>495</v>
      </c>
      <c r="B647" t="s">
        <v>374</v>
      </c>
      <c r="C647" t="s">
        <v>473</v>
      </c>
      <c r="D647" t="s">
        <v>474</v>
      </c>
      <c r="E647" t="s">
        <v>243</v>
      </c>
      <c r="F647" s="117" t="s">
        <v>496</v>
      </c>
      <c r="G647" t="s">
        <v>194</v>
      </c>
      <c r="H647" t="s">
        <v>195</v>
      </c>
      <c r="I647" t="s">
        <v>85</v>
      </c>
      <c r="J647" s="125" t="s">
        <v>513</v>
      </c>
      <c r="K647" s="126">
        <v>5200000</v>
      </c>
    </row>
    <row r="648" spans="1:11" x14ac:dyDescent="0.25">
      <c r="A648" t="s">
        <v>495</v>
      </c>
      <c r="B648" t="s">
        <v>374</v>
      </c>
      <c r="C648" t="s">
        <v>473</v>
      </c>
      <c r="D648" t="s">
        <v>474</v>
      </c>
      <c r="E648" t="s">
        <v>243</v>
      </c>
      <c r="F648" s="117" t="s">
        <v>496</v>
      </c>
      <c r="G648" t="s">
        <v>201</v>
      </c>
      <c r="H648" t="s">
        <v>195</v>
      </c>
      <c r="I648" t="s">
        <v>85</v>
      </c>
      <c r="J648" s="125" t="s">
        <v>513</v>
      </c>
      <c r="K648" s="126">
        <v>156.5</v>
      </c>
    </row>
    <row r="649" spans="1:11" x14ac:dyDescent="0.25">
      <c r="A649" t="s">
        <v>495</v>
      </c>
      <c r="B649" t="s">
        <v>374</v>
      </c>
      <c r="C649" t="s">
        <v>473</v>
      </c>
      <c r="D649" t="s">
        <v>474</v>
      </c>
      <c r="E649" t="s">
        <v>243</v>
      </c>
      <c r="F649" s="117" t="s">
        <v>496</v>
      </c>
      <c r="G649" t="s">
        <v>202</v>
      </c>
      <c r="H649" t="s">
        <v>195</v>
      </c>
      <c r="I649" t="s">
        <v>85</v>
      </c>
      <c r="J649" s="125" t="s">
        <v>513</v>
      </c>
      <c r="K649" s="125" t="s">
        <v>290</v>
      </c>
    </row>
    <row r="650" spans="1:11" x14ac:dyDescent="0.25">
      <c r="A650" t="s">
        <v>495</v>
      </c>
      <c r="B650" t="s">
        <v>477</v>
      </c>
      <c r="C650" t="s">
        <v>478</v>
      </c>
      <c r="D650" t="s">
        <v>478</v>
      </c>
      <c r="E650" t="s">
        <v>244</v>
      </c>
      <c r="F650" s="117" t="s">
        <v>496</v>
      </c>
      <c r="G650" t="s">
        <v>194</v>
      </c>
      <c r="H650" t="s">
        <v>195</v>
      </c>
      <c r="I650" t="s">
        <v>85</v>
      </c>
      <c r="J650" s="125" t="s">
        <v>513</v>
      </c>
      <c r="K650" s="126">
        <v>2000000</v>
      </c>
    </row>
    <row r="651" spans="1:11" x14ac:dyDescent="0.25">
      <c r="A651" t="s">
        <v>495</v>
      </c>
      <c r="B651" t="s">
        <v>477</v>
      </c>
      <c r="C651" t="s">
        <v>478</v>
      </c>
      <c r="D651" t="s">
        <v>478</v>
      </c>
      <c r="E651" t="s">
        <v>244</v>
      </c>
      <c r="F651" s="117" t="s">
        <v>496</v>
      </c>
      <c r="G651" t="s">
        <v>201</v>
      </c>
      <c r="H651" t="s">
        <v>195</v>
      </c>
      <c r="I651" t="s">
        <v>85</v>
      </c>
      <c r="J651" s="125" t="s">
        <v>513</v>
      </c>
      <c r="K651" s="126" t="s">
        <v>465</v>
      </c>
    </row>
    <row r="652" spans="1:11" x14ac:dyDescent="0.25">
      <c r="A652" t="s">
        <v>495</v>
      </c>
      <c r="B652" t="s">
        <v>477</v>
      </c>
      <c r="C652" t="s">
        <v>478</v>
      </c>
      <c r="D652" t="s">
        <v>478</v>
      </c>
      <c r="E652" t="s">
        <v>244</v>
      </c>
      <c r="F652" s="117" t="s">
        <v>496</v>
      </c>
      <c r="G652" t="s">
        <v>202</v>
      </c>
      <c r="H652" t="s">
        <v>195</v>
      </c>
      <c r="I652" t="s">
        <v>85</v>
      </c>
      <c r="J652" s="125" t="s">
        <v>513</v>
      </c>
      <c r="K652" s="125" t="s">
        <v>290</v>
      </c>
    </row>
    <row r="653" spans="1:11" x14ac:dyDescent="0.25">
      <c r="A653" t="s">
        <v>497</v>
      </c>
      <c r="B653" t="s">
        <v>382</v>
      </c>
      <c r="C653" t="s">
        <v>480</v>
      </c>
      <c r="D653" t="s">
        <v>480</v>
      </c>
      <c r="E653" t="s">
        <v>252</v>
      </c>
      <c r="F653" s="117" t="s">
        <v>498</v>
      </c>
      <c r="G653" t="s">
        <v>194</v>
      </c>
      <c r="H653" t="s">
        <v>195</v>
      </c>
      <c r="I653" t="s">
        <v>85</v>
      </c>
      <c r="J653" s="125" t="s">
        <v>513</v>
      </c>
      <c r="K653" s="126">
        <v>17300000</v>
      </c>
    </row>
    <row r="654" spans="1:11" x14ac:dyDescent="0.25">
      <c r="A654" t="s">
        <v>497</v>
      </c>
      <c r="B654" t="s">
        <v>382</v>
      </c>
      <c r="C654" t="s">
        <v>480</v>
      </c>
      <c r="D654" t="s">
        <v>480</v>
      </c>
      <c r="E654" t="s">
        <v>252</v>
      </c>
      <c r="F654" s="117" t="s">
        <v>498</v>
      </c>
      <c r="G654" t="s">
        <v>201</v>
      </c>
      <c r="H654" t="s">
        <v>195</v>
      </c>
      <c r="I654" t="s">
        <v>85</v>
      </c>
      <c r="J654" s="125" t="s">
        <v>513</v>
      </c>
      <c r="K654" s="126">
        <v>4.0999999999999996</v>
      </c>
    </row>
    <row r="655" spans="1:11" x14ac:dyDescent="0.25">
      <c r="A655" t="s">
        <v>497</v>
      </c>
      <c r="B655" t="s">
        <v>382</v>
      </c>
      <c r="C655" t="s">
        <v>480</v>
      </c>
      <c r="D655" t="s">
        <v>480</v>
      </c>
      <c r="E655" t="s">
        <v>252</v>
      </c>
      <c r="F655" s="117" t="s">
        <v>498</v>
      </c>
      <c r="G655" t="s">
        <v>202</v>
      </c>
      <c r="H655" t="s">
        <v>195</v>
      </c>
      <c r="I655" t="s">
        <v>85</v>
      </c>
      <c r="J655" s="125" t="s">
        <v>513</v>
      </c>
      <c r="K655" s="125" t="s">
        <v>290</v>
      </c>
    </row>
    <row r="656" spans="1:11" x14ac:dyDescent="0.25">
      <c r="A656" t="s">
        <v>497</v>
      </c>
      <c r="B656" t="s">
        <v>374</v>
      </c>
      <c r="C656" t="s">
        <v>473</v>
      </c>
      <c r="D656" t="s">
        <v>474</v>
      </c>
      <c r="E656" t="s">
        <v>253</v>
      </c>
      <c r="F656" s="117" t="s">
        <v>498</v>
      </c>
      <c r="G656" t="s">
        <v>194</v>
      </c>
      <c r="H656" t="s">
        <v>195</v>
      </c>
      <c r="I656" t="s">
        <v>85</v>
      </c>
      <c r="J656" s="125" t="s">
        <v>513</v>
      </c>
      <c r="K656" s="126">
        <v>11190000</v>
      </c>
    </row>
    <row r="657" spans="1:11" x14ac:dyDescent="0.25">
      <c r="A657" t="s">
        <v>497</v>
      </c>
      <c r="B657" t="s">
        <v>374</v>
      </c>
      <c r="C657" t="s">
        <v>473</v>
      </c>
      <c r="D657" t="s">
        <v>474</v>
      </c>
      <c r="E657" t="s">
        <v>253</v>
      </c>
      <c r="F657" s="117" t="s">
        <v>498</v>
      </c>
      <c r="G657" t="s">
        <v>201</v>
      </c>
      <c r="H657" t="s">
        <v>195</v>
      </c>
      <c r="I657" t="s">
        <v>85</v>
      </c>
      <c r="J657" s="125" t="s">
        <v>513</v>
      </c>
      <c r="K657" s="126">
        <v>25.6</v>
      </c>
    </row>
    <row r="658" spans="1:11" x14ac:dyDescent="0.25">
      <c r="A658" t="s">
        <v>497</v>
      </c>
      <c r="B658" t="s">
        <v>374</v>
      </c>
      <c r="C658" t="s">
        <v>473</v>
      </c>
      <c r="D658" t="s">
        <v>474</v>
      </c>
      <c r="E658" t="s">
        <v>253</v>
      </c>
      <c r="F658" s="117" t="s">
        <v>498</v>
      </c>
      <c r="G658" t="s">
        <v>202</v>
      </c>
      <c r="H658" t="s">
        <v>195</v>
      </c>
      <c r="I658" t="s">
        <v>85</v>
      </c>
      <c r="J658" s="125" t="s">
        <v>513</v>
      </c>
      <c r="K658" s="125" t="s">
        <v>290</v>
      </c>
    </row>
    <row r="659" spans="1:11" x14ac:dyDescent="0.25">
      <c r="A659" t="s">
        <v>497</v>
      </c>
      <c r="B659" t="s">
        <v>477</v>
      </c>
      <c r="C659" t="s">
        <v>478</v>
      </c>
      <c r="D659" t="s">
        <v>478</v>
      </c>
      <c r="E659" t="s">
        <v>254</v>
      </c>
      <c r="F659" s="117" t="s">
        <v>498</v>
      </c>
      <c r="G659" t="s">
        <v>194</v>
      </c>
      <c r="H659" t="s">
        <v>195</v>
      </c>
      <c r="I659" t="s">
        <v>85</v>
      </c>
      <c r="J659" s="125" t="s">
        <v>513</v>
      </c>
      <c r="K659" s="126">
        <v>2620000</v>
      </c>
    </row>
    <row r="660" spans="1:11" x14ac:dyDescent="0.25">
      <c r="A660" t="s">
        <v>497</v>
      </c>
      <c r="B660" t="s">
        <v>477</v>
      </c>
      <c r="C660" t="s">
        <v>478</v>
      </c>
      <c r="D660" t="s">
        <v>478</v>
      </c>
      <c r="E660" t="s">
        <v>254</v>
      </c>
      <c r="F660" s="117" t="s">
        <v>498</v>
      </c>
      <c r="G660" t="s">
        <v>201</v>
      </c>
      <c r="H660" t="s">
        <v>195</v>
      </c>
      <c r="I660" t="s">
        <v>85</v>
      </c>
      <c r="J660" s="125" t="s">
        <v>513</v>
      </c>
      <c r="K660" s="126">
        <v>1</v>
      </c>
    </row>
    <row r="661" spans="1:11" x14ac:dyDescent="0.25">
      <c r="A661" t="s">
        <v>497</v>
      </c>
      <c r="B661" t="s">
        <v>477</v>
      </c>
      <c r="C661" t="s">
        <v>478</v>
      </c>
      <c r="D661" t="s">
        <v>478</v>
      </c>
      <c r="E661" t="s">
        <v>254</v>
      </c>
      <c r="F661" s="117" t="s">
        <v>498</v>
      </c>
      <c r="G661" t="s">
        <v>202</v>
      </c>
      <c r="H661" t="s">
        <v>195</v>
      </c>
      <c r="I661" t="s">
        <v>85</v>
      </c>
      <c r="J661" s="125" t="s">
        <v>513</v>
      </c>
      <c r="K661" s="125" t="s">
        <v>290</v>
      </c>
    </row>
    <row r="662" spans="1:11" x14ac:dyDescent="0.25">
      <c r="A662" t="s">
        <v>499</v>
      </c>
      <c r="B662" t="s">
        <v>382</v>
      </c>
      <c r="C662" t="s">
        <v>480</v>
      </c>
      <c r="D662" t="s">
        <v>480</v>
      </c>
      <c r="E662" t="s">
        <v>255</v>
      </c>
      <c r="F662" s="117" t="s">
        <v>500</v>
      </c>
      <c r="G662" t="s">
        <v>194</v>
      </c>
      <c r="H662" t="s">
        <v>195</v>
      </c>
      <c r="I662" t="s">
        <v>85</v>
      </c>
      <c r="J662" s="125" t="s">
        <v>513</v>
      </c>
      <c r="K662" s="127">
        <v>333000000</v>
      </c>
    </row>
    <row r="663" spans="1:11" x14ac:dyDescent="0.25">
      <c r="A663" t="s">
        <v>499</v>
      </c>
      <c r="B663" t="s">
        <v>382</v>
      </c>
      <c r="C663" t="s">
        <v>480</v>
      </c>
      <c r="D663" t="s">
        <v>480</v>
      </c>
      <c r="E663" t="s">
        <v>255</v>
      </c>
      <c r="F663" s="117" t="s">
        <v>500</v>
      </c>
      <c r="G663" t="s">
        <v>201</v>
      </c>
      <c r="H663" t="s">
        <v>195</v>
      </c>
      <c r="I663" t="s">
        <v>85</v>
      </c>
      <c r="J663" s="125" t="s">
        <v>513</v>
      </c>
      <c r="K663" s="125" t="s">
        <v>465</v>
      </c>
    </row>
    <row r="664" spans="1:11" x14ac:dyDescent="0.25">
      <c r="A664" t="s">
        <v>499</v>
      </c>
      <c r="B664" t="s">
        <v>382</v>
      </c>
      <c r="C664" t="s">
        <v>480</v>
      </c>
      <c r="D664" t="s">
        <v>480</v>
      </c>
      <c r="E664" t="s">
        <v>255</v>
      </c>
      <c r="F664" s="117" t="s">
        <v>500</v>
      </c>
      <c r="G664" t="s">
        <v>202</v>
      </c>
      <c r="H664" t="s">
        <v>195</v>
      </c>
      <c r="I664" t="s">
        <v>85</v>
      </c>
      <c r="J664" s="125" t="s">
        <v>513</v>
      </c>
      <c r="K664" s="125" t="s">
        <v>290</v>
      </c>
    </row>
    <row r="665" spans="1:11" x14ac:dyDescent="0.25">
      <c r="A665" t="s">
        <v>499</v>
      </c>
      <c r="B665" t="s">
        <v>374</v>
      </c>
      <c r="C665" t="s">
        <v>473</v>
      </c>
      <c r="D665" t="s">
        <v>474</v>
      </c>
      <c r="E665" t="s">
        <v>256</v>
      </c>
      <c r="F665" s="117" t="s">
        <v>500</v>
      </c>
      <c r="G665" t="s">
        <v>194</v>
      </c>
      <c r="H665" t="s">
        <v>195</v>
      </c>
      <c r="I665" t="s">
        <v>85</v>
      </c>
      <c r="J665" s="125" t="s">
        <v>513</v>
      </c>
      <c r="K665" s="127">
        <v>6310000</v>
      </c>
    </row>
    <row r="666" spans="1:11" x14ac:dyDescent="0.25">
      <c r="A666" t="s">
        <v>499</v>
      </c>
      <c r="B666" t="s">
        <v>374</v>
      </c>
      <c r="C666" t="s">
        <v>473</v>
      </c>
      <c r="D666" t="s">
        <v>474</v>
      </c>
      <c r="E666" t="s">
        <v>256</v>
      </c>
      <c r="F666" s="117" t="s">
        <v>500</v>
      </c>
      <c r="G666" t="s">
        <v>201</v>
      </c>
      <c r="H666" t="s">
        <v>195</v>
      </c>
      <c r="I666" t="s">
        <v>85</v>
      </c>
      <c r="J666" s="125" t="s">
        <v>513</v>
      </c>
      <c r="K666" s="127">
        <v>9.6999999999999993</v>
      </c>
    </row>
    <row r="667" spans="1:11" x14ac:dyDescent="0.25">
      <c r="A667" t="s">
        <v>499</v>
      </c>
      <c r="B667" t="s">
        <v>374</v>
      </c>
      <c r="C667" t="s">
        <v>473</v>
      </c>
      <c r="D667" t="s">
        <v>474</v>
      </c>
      <c r="E667" t="s">
        <v>256</v>
      </c>
      <c r="F667" s="117" t="s">
        <v>500</v>
      </c>
      <c r="G667" t="s">
        <v>202</v>
      </c>
      <c r="H667" t="s">
        <v>195</v>
      </c>
      <c r="I667" t="s">
        <v>85</v>
      </c>
      <c r="J667" s="125" t="s">
        <v>513</v>
      </c>
      <c r="K667" s="125" t="s">
        <v>290</v>
      </c>
    </row>
    <row r="668" spans="1:11" x14ac:dyDescent="0.25">
      <c r="A668" t="s">
        <v>499</v>
      </c>
      <c r="B668" t="s">
        <v>477</v>
      </c>
      <c r="C668" t="s">
        <v>478</v>
      </c>
      <c r="D668" t="s">
        <v>478</v>
      </c>
      <c r="E668" t="s">
        <v>257</v>
      </c>
      <c r="F668" s="117" t="s">
        <v>500</v>
      </c>
      <c r="G668" t="s">
        <v>194</v>
      </c>
      <c r="H668" t="s">
        <v>195</v>
      </c>
      <c r="I668" t="s">
        <v>85</v>
      </c>
      <c r="J668" s="125" t="s">
        <v>513</v>
      </c>
      <c r="K668" s="127">
        <v>333000000</v>
      </c>
    </row>
    <row r="669" spans="1:11" x14ac:dyDescent="0.25">
      <c r="A669" t="s">
        <v>499</v>
      </c>
      <c r="B669" t="s">
        <v>477</v>
      </c>
      <c r="C669" t="s">
        <v>478</v>
      </c>
      <c r="D669" t="s">
        <v>478</v>
      </c>
      <c r="E669" t="s">
        <v>257</v>
      </c>
      <c r="F669" s="117" t="s">
        <v>500</v>
      </c>
      <c r="G669" t="s">
        <v>201</v>
      </c>
      <c r="H669" t="s">
        <v>195</v>
      </c>
      <c r="I669" t="s">
        <v>85</v>
      </c>
      <c r="J669" s="125" t="s">
        <v>513</v>
      </c>
      <c r="K669" s="127">
        <v>3.1</v>
      </c>
    </row>
    <row r="670" spans="1:11" x14ac:dyDescent="0.25">
      <c r="A670" t="s">
        <v>499</v>
      </c>
      <c r="B670" t="s">
        <v>477</v>
      </c>
      <c r="C670" t="s">
        <v>478</v>
      </c>
      <c r="D670" t="s">
        <v>478</v>
      </c>
      <c r="E670" t="s">
        <v>257</v>
      </c>
      <c r="F670" s="117" t="s">
        <v>500</v>
      </c>
      <c r="G670" t="s">
        <v>202</v>
      </c>
      <c r="H670" t="s">
        <v>195</v>
      </c>
      <c r="I670" t="s">
        <v>85</v>
      </c>
      <c r="J670" s="125" t="s">
        <v>513</v>
      </c>
      <c r="K670" s="125" t="s">
        <v>290</v>
      </c>
    </row>
    <row r="671" spans="1:11" x14ac:dyDescent="0.25">
      <c r="A671" t="s">
        <v>501</v>
      </c>
      <c r="B671" t="s">
        <v>382</v>
      </c>
      <c r="C671" t="s">
        <v>480</v>
      </c>
      <c r="D671" t="s">
        <v>480</v>
      </c>
      <c r="E671" t="s">
        <v>261</v>
      </c>
      <c r="F671" s="117" t="s">
        <v>502</v>
      </c>
      <c r="G671" t="s">
        <v>194</v>
      </c>
      <c r="H671" t="s">
        <v>195</v>
      </c>
      <c r="I671" t="s">
        <v>85</v>
      </c>
      <c r="J671" s="125" t="s">
        <v>513</v>
      </c>
      <c r="K671" s="127">
        <v>157000000</v>
      </c>
    </row>
    <row r="672" spans="1:11" x14ac:dyDescent="0.25">
      <c r="A672" t="s">
        <v>501</v>
      </c>
      <c r="B672" t="s">
        <v>382</v>
      </c>
      <c r="C672" t="s">
        <v>480</v>
      </c>
      <c r="D672" t="s">
        <v>480</v>
      </c>
      <c r="E672" t="s">
        <v>261</v>
      </c>
      <c r="F672" s="117" t="s">
        <v>502</v>
      </c>
      <c r="G672" t="s">
        <v>201</v>
      </c>
      <c r="H672" t="s">
        <v>195</v>
      </c>
      <c r="I672" t="s">
        <v>85</v>
      </c>
      <c r="J672" s="125" t="s">
        <v>513</v>
      </c>
      <c r="K672" s="125" t="s">
        <v>465</v>
      </c>
    </row>
    <row r="673" spans="1:11" x14ac:dyDescent="0.25">
      <c r="A673" t="s">
        <v>501</v>
      </c>
      <c r="B673" t="s">
        <v>382</v>
      </c>
      <c r="C673" t="s">
        <v>480</v>
      </c>
      <c r="D673" t="s">
        <v>480</v>
      </c>
      <c r="E673" t="s">
        <v>261</v>
      </c>
      <c r="F673" s="117" t="s">
        <v>502</v>
      </c>
      <c r="G673" t="s">
        <v>202</v>
      </c>
      <c r="H673" t="s">
        <v>195</v>
      </c>
      <c r="I673" t="s">
        <v>85</v>
      </c>
      <c r="J673" s="125" t="s">
        <v>513</v>
      </c>
      <c r="K673" s="125" t="s">
        <v>290</v>
      </c>
    </row>
    <row r="674" spans="1:11" x14ac:dyDescent="0.25">
      <c r="A674" t="s">
        <v>501</v>
      </c>
      <c r="B674" t="s">
        <v>374</v>
      </c>
      <c r="C674" t="s">
        <v>473</v>
      </c>
      <c r="D674" t="s">
        <v>474</v>
      </c>
      <c r="E674" t="s">
        <v>262</v>
      </c>
      <c r="F674" s="117" t="s">
        <v>502</v>
      </c>
      <c r="G674" t="s">
        <v>194</v>
      </c>
      <c r="H674" t="s">
        <v>195</v>
      </c>
      <c r="I674" t="s">
        <v>85</v>
      </c>
      <c r="J674" s="125" t="s">
        <v>513</v>
      </c>
      <c r="K674" s="127">
        <v>1300000000</v>
      </c>
    </row>
    <row r="675" spans="1:11" x14ac:dyDescent="0.25">
      <c r="A675" t="s">
        <v>501</v>
      </c>
      <c r="B675" t="s">
        <v>374</v>
      </c>
      <c r="C675" t="s">
        <v>473</v>
      </c>
      <c r="D675" t="s">
        <v>474</v>
      </c>
      <c r="E675" t="s">
        <v>262</v>
      </c>
      <c r="F675" s="117" t="s">
        <v>502</v>
      </c>
      <c r="G675" t="s">
        <v>201</v>
      </c>
      <c r="H675" t="s">
        <v>195</v>
      </c>
      <c r="I675" t="s">
        <v>85</v>
      </c>
      <c r="J675" s="125" t="s">
        <v>513</v>
      </c>
      <c r="K675" s="127">
        <v>161</v>
      </c>
    </row>
    <row r="676" spans="1:11" x14ac:dyDescent="0.25">
      <c r="A676" t="s">
        <v>501</v>
      </c>
      <c r="B676" t="s">
        <v>374</v>
      </c>
      <c r="C676" t="s">
        <v>473</v>
      </c>
      <c r="D676" t="s">
        <v>474</v>
      </c>
      <c r="E676" t="s">
        <v>262</v>
      </c>
      <c r="F676" s="117" t="s">
        <v>502</v>
      </c>
      <c r="G676" t="s">
        <v>202</v>
      </c>
      <c r="H676" t="s">
        <v>195</v>
      </c>
      <c r="I676" t="s">
        <v>85</v>
      </c>
      <c r="J676" s="125" t="s">
        <v>513</v>
      </c>
      <c r="K676" s="125" t="s">
        <v>290</v>
      </c>
    </row>
    <row r="677" spans="1:11" x14ac:dyDescent="0.25">
      <c r="A677" t="s">
        <v>501</v>
      </c>
      <c r="B677" t="s">
        <v>477</v>
      </c>
      <c r="C677" t="s">
        <v>478</v>
      </c>
      <c r="D677" t="s">
        <v>478</v>
      </c>
      <c r="E677" t="s">
        <v>263</v>
      </c>
      <c r="F677" s="117" t="s">
        <v>502</v>
      </c>
      <c r="G677" t="s">
        <v>194</v>
      </c>
      <c r="H677" t="s">
        <v>195</v>
      </c>
      <c r="I677" t="s">
        <v>85</v>
      </c>
      <c r="J677" s="125" t="s">
        <v>513</v>
      </c>
      <c r="K677" s="127">
        <v>240000000</v>
      </c>
    </row>
    <row r="678" spans="1:11" x14ac:dyDescent="0.25">
      <c r="A678" t="s">
        <v>501</v>
      </c>
      <c r="B678" t="s">
        <v>477</v>
      </c>
      <c r="C678" t="s">
        <v>478</v>
      </c>
      <c r="D678" t="s">
        <v>478</v>
      </c>
      <c r="E678" t="s">
        <v>263</v>
      </c>
      <c r="F678" s="117" t="s">
        <v>502</v>
      </c>
      <c r="G678" t="s">
        <v>201</v>
      </c>
      <c r="H678" t="s">
        <v>195</v>
      </c>
      <c r="I678" t="s">
        <v>85</v>
      </c>
      <c r="J678" s="125" t="s">
        <v>513</v>
      </c>
      <c r="K678" s="125" t="s">
        <v>465</v>
      </c>
    </row>
    <row r="679" spans="1:11" x14ac:dyDescent="0.25">
      <c r="A679" t="s">
        <v>501</v>
      </c>
      <c r="B679" t="s">
        <v>477</v>
      </c>
      <c r="C679" t="s">
        <v>478</v>
      </c>
      <c r="D679" t="s">
        <v>478</v>
      </c>
      <c r="E679" t="s">
        <v>263</v>
      </c>
      <c r="F679" s="117" t="s">
        <v>502</v>
      </c>
      <c r="G679" t="s">
        <v>202</v>
      </c>
      <c r="H679" t="s">
        <v>195</v>
      </c>
      <c r="I679" t="s">
        <v>85</v>
      </c>
      <c r="J679" s="125" t="s">
        <v>513</v>
      </c>
      <c r="K679" s="125" t="s">
        <v>290</v>
      </c>
    </row>
    <row r="680" spans="1:11" x14ac:dyDescent="0.25">
      <c r="A680" t="s">
        <v>503</v>
      </c>
      <c r="B680" t="s">
        <v>382</v>
      </c>
      <c r="C680" t="s">
        <v>480</v>
      </c>
      <c r="D680" t="s">
        <v>480</v>
      </c>
      <c r="E680" t="s">
        <v>310</v>
      </c>
      <c r="F680" s="117" t="s">
        <v>504</v>
      </c>
      <c r="G680" t="s">
        <v>194</v>
      </c>
      <c r="H680" t="s">
        <v>195</v>
      </c>
      <c r="I680" t="s">
        <v>85</v>
      </c>
      <c r="J680" s="125" t="s">
        <v>513</v>
      </c>
      <c r="K680" s="127">
        <v>866000000</v>
      </c>
    </row>
    <row r="681" spans="1:11" x14ac:dyDescent="0.25">
      <c r="A681" t="s">
        <v>503</v>
      </c>
      <c r="B681" t="s">
        <v>382</v>
      </c>
      <c r="C681" t="s">
        <v>480</v>
      </c>
      <c r="D681" t="s">
        <v>480</v>
      </c>
      <c r="E681" t="s">
        <v>310</v>
      </c>
      <c r="F681" s="117" t="s">
        <v>504</v>
      </c>
      <c r="G681" t="s">
        <v>201</v>
      </c>
      <c r="H681" t="s">
        <v>195</v>
      </c>
      <c r="I681" t="s">
        <v>85</v>
      </c>
      <c r="J681" s="125" t="s">
        <v>513</v>
      </c>
      <c r="K681" s="127">
        <v>7.4</v>
      </c>
    </row>
    <row r="682" spans="1:11" x14ac:dyDescent="0.25">
      <c r="A682" t="s">
        <v>503</v>
      </c>
      <c r="B682" t="s">
        <v>382</v>
      </c>
      <c r="C682" t="s">
        <v>480</v>
      </c>
      <c r="D682" t="s">
        <v>480</v>
      </c>
      <c r="E682" t="s">
        <v>310</v>
      </c>
      <c r="F682" s="117" t="s">
        <v>504</v>
      </c>
      <c r="G682" t="s">
        <v>202</v>
      </c>
      <c r="H682" t="s">
        <v>195</v>
      </c>
      <c r="I682" t="s">
        <v>85</v>
      </c>
      <c r="J682" s="125" t="s">
        <v>513</v>
      </c>
      <c r="K682" s="125" t="s">
        <v>290</v>
      </c>
    </row>
    <row r="683" spans="1:11" x14ac:dyDescent="0.25">
      <c r="A683" t="s">
        <v>503</v>
      </c>
      <c r="B683" t="s">
        <v>374</v>
      </c>
      <c r="C683" t="s">
        <v>473</v>
      </c>
      <c r="D683" t="s">
        <v>474</v>
      </c>
      <c r="E683" t="s">
        <v>311</v>
      </c>
      <c r="F683" s="117" t="s">
        <v>504</v>
      </c>
      <c r="G683" t="s">
        <v>194</v>
      </c>
      <c r="H683" t="s">
        <v>195</v>
      </c>
      <c r="I683" t="s">
        <v>85</v>
      </c>
      <c r="J683" s="125" t="s">
        <v>513</v>
      </c>
      <c r="K683" s="127">
        <v>2420000000</v>
      </c>
    </row>
    <row r="684" spans="1:11" x14ac:dyDescent="0.25">
      <c r="A684" t="s">
        <v>503</v>
      </c>
      <c r="B684" t="s">
        <v>374</v>
      </c>
      <c r="C684" t="s">
        <v>473</v>
      </c>
      <c r="D684" t="s">
        <v>474</v>
      </c>
      <c r="E684" t="s">
        <v>311</v>
      </c>
      <c r="F684" s="117" t="s">
        <v>504</v>
      </c>
      <c r="G684" t="s">
        <v>201</v>
      </c>
      <c r="H684" t="s">
        <v>195</v>
      </c>
      <c r="I684" t="s">
        <v>85</v>
      </c>
      <c r="J684" s="125" t="s">
        <v>513</v>
      </c>
      <c r="K684" s="127">
        <v>45</v>
      </c>
    </row>
    <row r="685" spans="1:11" x14ac:dyDescent="0.25">
      <c r="A685" t="s">
        <v>503</v>
      </c>
      <c r="B685" t="s">
        <v>374</v>
      </c>
      <c r="C685" t="s">
        <v>473</v>
      </c>
      <c r="D685" t="s">
        <v>474</v>
      </c>
      <c r="E685" t="s">
        <v>311</v>
      </c>
      <c r="F685" s="117" t="s">
        <v>504</v>
      </c>
      <c r="G685" t="s">
        <v>202</v>
      </c>
      <c r="H685" t="s">
        <v>195</v>
      </c>
      <c r="I685" t="s">
        <v>85</v>
      </c>
      <c r="J685" s="125" t="s">
        <v>513</v>
      </c>
      <c r="K685" s="125" t="s">
        <v>290</v>
      </c>
    </row>
    <row r="686" spans="1:11" x14ac:dyDescent="0.25">
      <c r="A686" t="s">
        <v>503</v>
      </c>
      <c r="B686" t="s">
        <v>477</v>
      </c>
      <c r="C686" t="s">
        <v>478</v>
      </c>
      <c r="D686" t="s">
        <v>478</v>
      </c>
      <c r="E686" t="s">
        <v>312</v>
      </c>
      <c r="F686" s="117" t="s">
        <v>504</v>
      </c>
      <c r="G686" t="s">
        <v>194</v>
      </c>
      <c r="H686" t="s">
        <v>195</v>
      </c>
      <c r="I686" t="s">
        <v>85</v>
      </c>
      <c r="J686" s="125" t="s">
        <v>513</v>
      </c>
      <c r="K686" s="127">
        <v>866000000</v>
      </c>
    </row>
    <row r="687" spans="1:11" x14ac:dyDescent="0.25">
      <c r="A687" t="s">
        <v>503</v>
      </c>
      <c r="B687" t="s">
        <v>477</v>
      </c>
      <c r="C687" t="s">
        <v>478</v>
      </c>
      <c r="D687" t="s">
        <v>478</v>
      </c>
      <c r="E687" t="s">
        <v>312</v>
      </c>
      <c r="F687" s="117" t="s">
        <v>504</v>
      </c>
      <c r="G687" t="s">
        <v>201</v>
      </c>
      <c r="H687" t="s">
        <v>195</v>
      </c>
      <c r="I687" t="s">
        <v>85</v>
      </c>
      <c r="J687" s="125" t="s">
        <v>513</v>
      </c>
      <c r="K687" s="127">
        <v>42.6</v>
      </c>
    </row>
    <row r="688" spans="1:11" x14ac:dyDescent="0.25">
      <c r="A688" t="s">
        <v>503</v>
      </c>
      <c r="B688" t="s">
        <v>477</v>
      </c>
      <c r="C688" t="s">
        <v>478</v>
      </c>
      <c r="D688" t="s">
        <v>478</v>
      </c>
      <c r="E688" t="s">
        <v>312</v>
      </c>
      <c r="F688" s="117" t="s">
        <v>504</v>
      </c>
      <c r="G688" t="s">
        <v>202</v>
      </c>
      <c r="H688" t="s">
        <v>195</v>
      </c>
      <c r="I688" t="s">
        <v>85</v>
      </c>
      <c r="J688" s="125" t="s">
        <v>513</v>
      </c>
      <c r="K688" s="125" t="s">
        <v>290</v>
      </c>
    </row>
    <row r="689" spans="1:11" x14ac:dyDescent="0.25">
      <c r="A689" t="s">
        <v>505</v>
      </c>
      <c r="B689" t="s">
        <v>382</v>
      </c>
      <c r="C689" t="s">
        <v>480</v>
      </c>
      <c r="D689" t="s">
        <v>480</v>
      </c>
      <c r="F689" s="117" t="s">
        <v>443</v>
      </c>
      <c r="G689" t="s">
        <v>194</v>
      </c>
      <c r="H689" t="s">
        <v>195</v>
      </c>
      <c r="I689" t="s">
        <v>85</v>
      </c>
      <c r="J689" s="125" t="s">
        <v>513</v>
      </c>
      <c r="K689" s="127">
        <v>100000</v>
      </c>
    </row>
    <row r="690" spans="1:11" x14ac:dyDescent="0.25">
      <c r="A690" t="s">
        <v>505</v>
      </c>
      <c r="B690" t="s">
        <v>382</v>
      </c>
      <c r="C690" t="s">
        <v>480</v>
      </c>
      <c r="D690" t="s">
        <v>480</v>
      </c>
      <c r="F690" s="117" t="s">
        <v>443</v>
      </c>
      <c r="G690" t="s">
        <v>201</v>
      </c>
      <c r="H690" t="s">
        <v>195</v>
      </c>
      <c r="I690" t="s">
        <v>85</v>
      </c>
      <c r="J690" s="125" t="s">
        <v>513</v>
      </c>
      <c r="K690" s="125" t="s">
        <v>465</v>
      </c>
    </row>
    <row r="691" spans="1:11" x14ac:dyDescent="0.25">
      <c r="A691" t="s">
        <v>505</v>
      </c>
      <c r="B691" t="s">
        <v>382</v>
      </c>
      <c r="C691" t="s">
        <v>480</v>
      </c>
      <c r="D691" t="s">
        <v>480</v>
      </c>
      <c r="F691" s="117" t="s">
        <v>443</v>
      </c>
      <c r="G691" t="s">
        <v>202</v>
      </c>
      <c r="H691" t="s">
        <v>195</v>
      </c>
      <c r="I691" t="s">
        <v>85</v>
      </c>
      <c r="J691" s="125" t="s">
        <v>513</v>
      </c>
      <c r="K691" s="125" t="s">
        <v>290</v>
      </c>
    </row>
    <row r="692" spans="1:11" x14ac:dyDescent="0.25">
      <c r="A692" t="s">
        <v>505</v>
      </c>
      <c r="B692" t="s">
        <v>374</v>
      </c>
      <c r="C692" t="s">
        <v>473</v>
      </c>
      <c r="D692" t="s">
        <v>474</v>
      </c>
      <c r="F692" s="117" t="s">
        <v>443</v>
      </c>
      <c r="G692" t="s">
        <v>194</v>
      </c>
      <c r="H692" t="s">
        <v>195</v>
      </c>
      <c r="I692" t="s">
        <v>85</v>
      </c>
      <c r="J692" s="125" t="s">
        <v>513</v>
      </c>
      <c r="K692" s="127">
        <v>137000000</v>
      </c>
    </row>
    <row r="693" spans="1:11" x14ac:dyDescent="0.25">
      <c r="A693" t="s">
        <v>505</v>
      </c>
      <c r="B693" t="s">
        <v>374</v>
      </c>
      <c r="C693" t="s">
        <v>473</v>
      </c>
      <c r="D693" t="s">
        <v>474</v>
      </c>
      <c r="F693" s="117" t="s">
        <v>443</v>
      </c>
      <c r="G693" t="s">
        <v>201</v>
      </c>
      <c r="H693" t="s">
        <v>195</v>
      </c>
      <c r="I693" t="s">
        <v>85</v>
      </c>
      <c r="J693" s="125" t="s">
        <v>513</v>
      </c>
      <c r="K693" s="127">
        <v>111</v>
      </c>
    </row>
    <row r="694" spans="1:11" x14ac:dyDescent="0.25">
      <c r="A694" t="s">
        <v>505</v>
      </c>
      <c r="B694" t="s">
        <v>374</v>
      </c>
      <c r="C694" t="s">
        <v>473</v>
      </c>
      <c r="D694" t="s">
        <v>474</v>
      </c>
      <c r="F694" s="117" t="s">
        <v>443</v>
      </c>
      <c r="G694" t="s">
        <v>202</v>
      </c>
      <c r="H694" t="s">
        <v>195</v>
      </c>
      <c r="I694" t="s">
        <v>85</v>
      </c>
      <c r="J694" s="125" t="s">
        <v>513</v>
      </c>
      <c r="K694" s="125" t="s">
        <v>290</v>
      </c>
    </row>
    <row r="695" spans="1:11" x14ac:dyDescent="0.25">
      <c r="A695" t="s">
        <v>505</v>
      </c>
      <c r="B695" t="s">
        <v>477</v>
      </c>
      <c r="C695" t="s">
        <v>478</v>
      </c>
      <c r="D695" t="s">
        <v>478</v>
      </c>
      <c r="F695" s="117" t="s">
        <v>443</v>
      </c>
      <c r="G695" t="s">
        <v>194</v>
      </c>
      <c r="H695" t="s">
        <v>195</v>
      </c>
      <c r="I695" t="s">
        <v>85</v>
      </c>
      <c r="J695" s="125" t="s">
        <v>513</v>
      </c>
      <c r="K695" s="127">
        <v>235000000</v>
      </c>
    </row>
    <row r="696" spans="1:11" x14ac:dyDescent="0.25">
      <c r="A696" t="s">
        <v>505</v>
      </c>
      <c r="B696" t="s">
        <v>477</v>
      </c>
      <c r="C696" t="s">
        <v>478</v>
      </c>
      <c r="D696" t="s">
        <v>478</v>
      </c>
      <c r="F696" s="117" t="s">
        <v>443</v>
      </c>
      <c r="G696" t="s">
        <v>201</v>
      </c>
      <c r="H696" t="s">
        <v>195</v>
      </c>
      <c r="I696" t="s">
        <v>85</v>
      </c>
      <c r="J696" s="125" t="s">
        <v>513</v>
      </c>
      <c r="K696" s="127">
        <v>2</v>
      </c>
    </row>
    <row r="697" spans="1:11" x14ac:dyDescent="0.25">
      <c r="A697" t="s">
        <v>505</v>
      </c>
      <c r="B697" t="s">
        <v>477</v>
      </c>
      <c r="C697" t="s">
        <v>478</v>
      </c>
      <c r="D697" t="s">
        <v>478</v>
      </c>
      <c r="F697" s="117" t="s">
        <v>443</v>
      </c>
      <c r="G697" t="s">
        <v>202</v>
      </c>
      <c r="H697" t="s">
        <v>195</v>
      </c>
      <c r="I697" t="s">
        <v>85</v>
      </c>
      <c r="J697" s="125" t="s">
        <v>513</v>
      </c>
      <c r="K697" s="125" t="s">
        <v>290</v>
      </c>
    </row>
    <row r="698" spans="1:11" x14ac:dyDescent="0.25">
      <c r="A698" t="s">
        <v>506</v>
      </c>
      <c r="B698" t="s">
        <v>382</v>
      </c>
      <c r="C698" t="s">
        <v>480</v>
      </c>
      <c r="D698" t="s">
        <v>480</v>
      </c>
      <c r="F698" s="117" t="s">
        <v>507</v>
      </c>
      <c r="G698" t="s">
        <v>194</v>
      </c>
      <c r="H698" t="s">
        <v>195</v>
      </c>
      <c r="I698" t="s">
        <v>85</v>
      </c>
      <c r="J698" s="125" t="s">
        <v>513</v>
      </c>
      <c r="K698" s="127">
        <v>127000000</v>
      </c>
    </row>
    <row r="699" spans="1:11" x14ac:dyDescent="0.25">
      <c r="A699" t="s">
        <v>506</v>
      </c>
      <c r="B699" t="s">
        <v>382</v>
      </c>
      <c r="C699" t="s">
        <v>480</v>
      </c>
      <c r="D699" t="s">
        <v>480</v>
      </c>
      <c r="F699" s="117" t="s">
        <v>507</v>
      </c>
      <c r="G699" t="s">
        <v>201</v>
      </c>
      <c r="H699" t="s">
        <v>195</v>
      </c>
      <c r="I699" t="s">
        <v>85</v>
      </c>
      <c r="J699" s="125" t="s">
        <v>513</v>
      </c>
      <c r="K699" s="127">
        <v>1</v>
      </c>
    </row>
    <row r="700" spans="1:11" x14ac:dyDescent="0.25">
      <c r="A700" t="s">
        <v>506</v>
      </c>
      <c r="B700" t="s">
        <v>382</v>
      </c>
      <c r="C700" t="s">
        <v>480</v>
      </c>
      <c r="D700" t="s">
        <v>480</v>
      </c>
      <c r="F700" s="117" t="s">
        <v>507</v>
      </c>
      <c r="G700" t="s">
        <v>202</v>
      </c>
      <c r="H700" t="s">
        <v>195</v>
      </c>
      <c r="I700" t="s">
        <v>85</v>
      </c>
      <c r="J700" s="125" t="s">
        <v>513</v>
      </c>
      <c r="K700" s="125" t="s">
        <v>290</v>
      </c>
    </row>
    <row r="701" spans="1:11" x14ac:dyDescent="0.25">
      <c r="A701" t="s">
        <v>506</v>
      </c>
      <c r="B701" t="s">
        <v>374</v>
      </c>
      <c r="C701" t="s">
        <v>473</v>
      </c>
      <c r="D701" t="s">
        <v>474</v>
      </c>
      <c r="F701" s="117" t="s">
        <v>507</v>
      </c>
      <c r="G701" t="s">
        <v>194</v>
      </c>
      <c r="H701" t="s">
        <v>195</v>
      </c>
      <c r="I701" t="s">
        <v>85</v>
      </c>
      <c r="J701" s="125" t="s">
        <v>513</v>
      </c>
      <c r="K701" s="127">
        <v>222000000</v>
      </c>
    </row>
    <row r="702" spans="1:11" x14ac:dyDescent="0.25">
      <c r="A702" t="s">
        <v>506</v>
      </c>
      <c r="B702" t="s">
        <v>374</v>
      </c>
      <c r="C702" t="s">
        <v>473</v>
      </c>
      <c r="D702" t="s">
        <v>474</v>
      </c>
      <c r="F702" s="117" t="s">
        <v>507</v>
      </c>
      <c r="G702" t="s">
        <v>201</v>
      </c>
      <c r="H702" t="s">
        <v>195</v>
      </c>
      <c r="I702" t="s">
        <v>85</v>
      </c>
      <c r="J702" s="125" t="s">
        <v>513</v>
      </c>
      <c r="K702" s="127">
        <v>13.1</v>
      </c>
    </row>
    <row r="703" spans="1:11" x14ac:dyDescent="0.25">
      <c r="A703" t="s">
        <v>506</v>
      </c>
      <c r="B703" t="s">
        <v>374</v>
      </c>
      <c r="C703" t="s">
        <v>473</v>
      </c>
      <c r="D703" t="s">
        <v>474</v>
      </c>
      <c r="F703" s="117" t="s">
        <v>507</v>
      </c>
      <c r="G703" t="s">
        <v>202</v>
      </c>
      <c r="H703" t="s">
        <v>195</v>
      </c>
      <c r="I703" t="s">
        <v>85</v>
      </c>
      <c r="J703" s="125" t="s">
        <v>513</v>
      </c>
      <c r="K703" s="125" t="s">
        <v>290</v>
      </c>
    </row>
    <row r="704" spans="1:11" x14ac:dyDescent="0.25">
      <c r="A704" t="s">
        <v>506</v>
      </c>
      <c r="B704" t="s">
        <v>477</v>
      </c>
      <c r="C704" t="s">
        <v>478</v>
      </c>
      <c r="D704" t="s">
        <v>478</v>
      </c>
      <c r="F704" s="117" t="s">
        <v>507</v>
      </c>
      <c r="G704" t="s">
        <v>194</v>
      </c>
      <c r="H704" t="s">
        <v>195</v>
      </c>
      <c r="I704" t="s">
        <v>85</v>
      </c>
      <c r="J704" s="125" t="s">
        <v>513</v>
      </c>
      <c r="K704" s="127">
        <v>687000000</v>
      </c>
    </row>
    <row r="705" spans="1:11" x14ac:dyDescent="0.25">
      <c r="A705" t="s">
        <v>506</v>
      </c>
      <c r="B705" t="s">
        <v>477</v>
      </c>
      <c r="C705" t="s">
        <v>478</v>
      </c>
      <c r="D705" t="s">
        <v>478</v>
      </c>
      <c r="F705" s="117" t="s">
        <v>507</v>
      </c>
      <c r="G705" t="s">
        <v>201</v>
      </c>
      <c r="H705" t="s">
        <v>195</v>
      </c>
      <c r="I705" t="s">
        <v>85</v>
      </c>
      <c r="J705" s="125" t="s">
        <v>513</v>
      </c>
      <c r="K705" s="127">
        <v>47.1</v>
      </c>
    </row>
    <row r="706" spans="1:11" x14ac:dyDescent="0.25">
      <c r="A706" t="s">
        <v>506</v>
      </c>
      <c r="B706" t="s">
        <v>477</v>
      </c>
      <c r="C706" t="s">
        <v>478</v>
      </c>
      <c r="D706" t="s">
        <v>478</v>
      </c>
      <c r="F706" s="117" t="s">
        <v>507</v>
      </c>
      <c r="G706" t="s">
        <v>202</v>
      </c>
      <c r="H706" t="s">
        <v>195</v>
      </c>
      <c r="I706" t="s">
        <v>85</v>
      </c>
      <c r="J706" s="125" t="s">
        <v>513</v>
      </c>
      <c r="K706" s="125" t="s">
        <v>290</v>
      </c>
    </row>
    <row r="707" spans="1:11" x14ac:dyDescent="0.25">
      <c r="A707" t="s">
        <v>472</v>
      </c>
      <c r="B707" t="s">
        <v>374</v>
      </c>
      <c r="C707" t="s">
        <v>473</v>
      </c>
      <c r="D707" t="s">
        <v>474</v>
      </c>
      <c r="E707" t="s">
        <v>133</v>
      </c>
      <c r="F707" s="117" t="s">
        <v>475</v>
      </c>
      <c r="G707" t="s">
        <v>194</v>
      </c>
      <c r="H707" t="s">
        <v>195</v>
      </c>
      <c r="I707" t="s">
        <v>85</v>
      </c>
      <c r="J707" s="128" t="s">
        <v>514</v>
      </c>
      <c r="K707" s="129">
        <v>4800000</v>
      </c>
    </row>
    <row r="708" spans="1:11" x14ac:dyDescent="0.25">
      <c r="A708" t="s">
        <v>472</v>
      </c>
      <c r="B708" t="s">
        <v>374</v>
      </c>
      <c r="C708" t="s">
        <v>473</v>
      </c>
      <c r="D708" t="s">
        <v>474</v>
      </c>
      <c r="E708" t="s">
        <v>133</v>
      </c>
      <c r="F708" s="117" t="s">
        <v>475</v>
      </c>
      <c r="G708" t="s">
        <v>201</v>
      </c>
      <c r="H708" t="s">
        <v>195</v>
      </c>
      <c r="I708" t="s">
        <v>85</v>
      </c>
      <c r="J708" s="128" t="s">
        <v>514</v>
      </c>
      <c r="K708" s="129">
        <v>4</v>
      </c>
    </row>
    <row r="709" spans="1:11" x14ac:dyDescent="0.25">
      <c r="A709" t="s">
        <v>472</v>
      </c>
      <c r="B709" t="s">
        <v>374</v>
      </c>
      <c r="C709" t="s">
        <v>473</v>
      </c>
      <c r="D709" t="s">
        <v>474</v>
      </c>
      <c r="E709" t="s">
        <v>133</v>
      </c>
      <c r="F709" s="117" t="s">
        <v>475</v>
      </c>
      <c r="G709" t="s">
        <v>202</v>
      </c>
      <c r="H709" t="s">
        <v>195</v>
      </c>
      <c r="I709" t="s">
        <v>85</v>
      </c>
      <c r="J709" s="128" t="s">
        <v>514</v>
      </c>
      <c r="K709" s="128" t="s">
        <v>290</v>
      </c>
    </row>
    <row r="710" spans="1:11" x14ac:dyDescent="0.25">
      <c r="A710" t="s">
        <v>472</v>
      </c>
      <c r="B710" t="s">
        <v>477</v>
      </c>
      <c r="C710" t="s">
        <v>478</v>
      </c>
      <c r="D710" t="s">
        <v>478</v>
      </c>
      <c r="E710" t="s">
        <v>134</v>
      </c>
      <c r="F710" s="117" t="s">
        <v>475</v>
      </c>
      <c r="G710" t="s">
        <v>194</v>
      </c>
      <c r="H710" t="s">
        <v>195</v>
      </c>
      <c r="I710" t="s">
        <v>85</v>
      </c>
      <c r="J710" s="128" t="s">
        <v>514</v>
      </c>
      <c r="K710" s="128" t="s">
        <v>290</v>
      </c>
    </row>
    <row r="711" spans="1:11" x14ac:dyDescent="0.25">
      <c r="A711" t="s">
        <v>472</v>
      </c>
      <c r="B711" t="s">
        <v>477</v>
      </c>
      <c r="C711" t="s">
        <v>478</v>
      </c>
      <c r="D711" t="s">
        <v>478</v>
      </c>
      <c r="E711" t="s">
        <v>134</v>
      </c>
      <c r="F711" s="117" t="s">
        <v>475</v>
      </c>
      <c r="G711" t="s">
        <v>201</v>
      </c>
      <c r="H711" t="s">
        <v>195</v>
      </c>
      <c r="I711" t="s">
        <v>85</v>
      </c>
      <c r="J711" s="128" t="s">
        <v>514</v>
      </c>
      <c r="K711" s="128" t="s">
        <v>290</v>
      </c>
    </row>
    <row r="712" spans="1:11" x14ac:dyDescent="0.25">
      <c r="A712" t="s">
        <v>472</v>
      </c>
      <c r="B712" t="s">
        <v>477</v>
      </c>
      <c r="C712" t="s">
        <v>478</v>
      </c>
      <c r="D712" t="s">
        <v>478</v>
      </c>
      <c r="E712" t="s">
        <v>134</v>
      </c>
      <c r="F712" s="117" t="s">
        <v>475</v>
      </c>
      <c r="G712" t="s">
        <v>202</v>
      </c>
      <c r="H712" t="s">
        <v>195</v>
      </c>
      <c r="I712" t="s">
        <v>85</v>
      </c>
      <c r="J712" s="128" t="s">
        <v>514</v>
      </c>
      <c r="K712" s="128" t="s">
        <v>290</v>
      </c>
    </row>
    <row r="713" spans="1:11" x14ac:dyDescent="0.25">
      <c r="A713" t="s">
        <v>479</v>
      </c>
      <c r="B713" t="s">
        <v>382</v>
      </c>
      <c r="C713" t="s">
        <v>480</v>
      </c>
      <c r="D713" t="s">
        <v>480</v>
      </c>
      <c r="E713" t="s">
        <v>135</v>
      </c>
      <c r="F713" s="117" t="s">
        <v>481</v>
      </c>
      <c r="G713" t="s">
        <v>194</v>
      </c>
      <c r="H713" t="s">
        <v>195</v>
      </c>
      <c r="I713" t="s">
        <v>85</v>
      </c>
      <c r="J713" s="128" t="s">
        <v>514</v>
      </c>
      <c r="K713" s="129">
        <v>4350000</v>
      </c>
    </row>
    <row r="714" spans="1:11" x14ac:dyDescent="0.25">
      <c r="A714" t="s">
        <v>479</v>
      </c>
      <c r="B714" t="s">
        <v>382</v>
      </c>
      <c r="C714" t="s">
        <v>480</v>
      </c>
      <c r="D714" t="s">
        <v>480</v>
      </c>
      <c r="E714" t="s">
        <v>135</v>
      </c>
      <c r="F714" s="117" t="s">
        <v>481</v>
      </c>
      <c r="G714" t="s">
        <v>201</v>
      </c>
      <c r="H714" t="s">
        <v>195</v>
      </c>
      <c r="I714" t="s">
        <v>85</v>
      </c>
      <c r="J714" s="128" t="s">
        <v>514</v>
      </c>
      <c r="K714" s="129" t="s">
        <v>464</v>
      </c>
    </row>
    <row r="715" spans="1:11" x14ac:dyDescent="0.25">
      <c r="A715" t="s">
        <v>479</v>
      </c>
      <c r="B715" t="s">
        <v>382</v>
      </c>
      <c r="C715" t="s">
        <v>480</v>
      </c>
      <c r="D715" t="s">
        <v>480</v>
      </c>
      <c r="E715" t="s">
        <v>135</v>
      </c>
      <c r="F715" s="117" t="s">
        <v>481</v>
      </c>
      <c r="G715" t="s">
        <v>202</v>
      </c>
      <c r="H715" t="s">
        <v>195</v>
      </c>
      <c r="I715" t="s">
        <v>85</v>
      </c>
      <c r="J715" s="128" t="s">
        <v>514</v>
      </c>
      <c r="K715" s="128" t="s">
        <v>290</v>
      </c>
    </row>
    <row r="716" spans="1:11" x14ac:dyDescent="0.25">
      <c r="A716" t="s">
        <v>479</v>
      </c>
      <c r="B716" t="s">
        <v>374</v>
      </c>
      <c r="C716" t="s">
        <v>473</v>
      </c>
      <c r="D716" t="s">
        <v>474</v>
      </c>
      <c r="E716" t="s">
        <v>136</v>
      </c>
      <c r="F716" s="117" t="s">
        <v>481</v>
      </c>
      <c r="G716" t="s">
        <v>194</v>
      </c>
      <c r="H716" t="s">
        <v>195</v>
      </c>
      <c r="I716" t="s">
        <v>85</v>
      </c>
      <c r="J716" s="128" t="s">
        <v>514</v>
      </c>
      <c r="K716" s="129">
        <v>11190000</v>
      </c>
    </row>
    <row r="717" spans="1:11" x14ac:dyDescent="0.25">
      <c r="A717" t="s">
        <v>479</v>
      </c>
      <c r="B717" t="s">
        <v>374</v>
      </c>
      <c r="C717" t="s">
        <v>473</v>
      </c>
      <c r="D717" t="s">
        <v>474</v>
      </c>
      <c r="E717" t="s">
        <v>136</v>
      </c>
      <c r="F717" s="117" t="s">
        <v>481</v>
      </c>
      <c r="G717" t="s">
        <v>201</v>
      </c>
      <c r="H717" t="s">
        <v>195</v>
      </c>
      <c r="I717" t="s">
        <v>85</v>
      </c>
      <c r="J717" s="128" t="s">
        <v>514</v>
      </c>
      <c r="K717" s="129">
        <v>28.8</v>
      </c>
    </row>
    <row r="718" spans="1:11" x14ac:dyDescent="0.25">
      <c r="A718" t="s">
        <v>479</v>
      </c>
      <c r="B718" t="s">
        <v>374</v>
      </c>
      <c r="C718" t="s">
        <v>473</v>
      </c>
      <c r="D718" t="s">
        <v>474</v>
      </c>
      <c r="E718" t="s">
        <v>136</v>
      </c>
      <c r="F718" s="117" t="s">
        <v>481</v>
      </c>
      <c r="G718" t="s">
        <v>202</v>
      </c>
      <c r="H718" t="s">
        <v>195</v>
      </c>
      <c r="I718" t="s">
        <v>85</v>
      </c>
      <c r="J718" s="128" t="s">
        <v>514</v>
      </c>
      <c r="K718" s="128" t="s">
        <v>290</v>
      </c>
    </row>
    <row r="719" spans="1:11" x14ac:dyDescent="0.25">
      <c r="A719" t="s">
        <v>479</v>
      </c>
      <c r="B719" t="s">
        <v>477</v>
      </c>
      <c r="C719" t="s">
        <v>478</v>
      </c>
      <c r="D719" t="s">
        <v>478</v>
      </c>
      <c r="E719" t="s">
        <v>137</v>
      </c>
      <c r="F719" s="117" t="s">
        <v>481</v>
      </c>
      <c r="G719" t="s">
        <v>194</v>
      </c>
      <c r="H719" t="s">
        <v>195</v>
      </c>
      <c r="I719" t="s">
        <v>85</v>
      </c>
      <c r="J719" s="128" t="s">
        <v>514</v>
      </c>
      <c r="K719" s="129">
        <v>5560000</v>
      </c>
    </row>
    <row r="720" spans="1:11" x14ac:dyDescent="0.25">
      <c r="A720" t="s">
        <v>479</v>
      </c>
      <c r="B720" t="s">
        <v>477</v>
      </c>
      <c r="C720" t="s">
        <v>478</v>
      </c>
      <c r="D720" t="s">
        <v>478</v>
      </c>
      <c r="E720" t="s">
        <v>137</v>
      </c>
      <c r="F720" s="117" t="s">
        <v>481</v>
      </c>
      <c r="G720" t="s">
        <v>201</v>
      </c>
      <c r="H720" t="s">
        <v>195</v>
      </c>
      <c r="I720" t="s">
        <v>85</v>
      </c>
      <c r="J720" s="128" t="s">
        <v>514</v>
      </c>
      <c r="K720" s="129">
        <v>8.5</v>
      </c>
    </row>
    <row r="721" spans="1:11" x14ac:dyDescent="0.25">
      <c r="A721" t="s">
        <v>479</v>
      </c>
      <c r="B721" t="s">
        <v>477</v>
      </c>
      <c r="C721" t="s">
        <v>478</v>
      </c>
      <c r="D721" t="s">
        <v>478</v>
      </c>
      <c r="E721" t="s">
        <v>137</v>
      </c>
      <c r="F721" s="117" t="s">
        <v>481</v>
      </c>
      <c r="G721" t="s">
        <v>202</v>
      </c>
      <c r="H721" t="s">
        <v>195</v>
      </c>
      <c r="I721" t="s">
        <v>85</v>
      </c>
      <c r="J721" s="128" t="s">
        <v>514</v>
      </c>
      <c r="K721" s="128" t="s">
        <v>290</v>
      </c>
    </row>
    <row r="722" spans="1:11" x14ac:dyDescent="0.25">
      <c r="A722" t="s">
        <v>482</v>
      </c>
      <c r="B722" t="s">
        <v>382</v>
      </c>
      <c r="C722" t="s">
        <v>480</v>
      </c>
      <c r="D722" t="s">
        <v>480</v>
      </c>
      <c r="E722" t="s">
        <v>138</v>
      </c>
      <c r="F722" s="117" t="s">
        <v>278</v>
      </c>
      <c r="G722" t="s">
        <v>194</v>
      </c>
      <c r="H722" t="s">
        <v>195</v>
      </c>
      <c r="I722" t="s">
        <v>85</v>
      </c>
      <c r="J722" s="128" t="s">
        <v>514</v>
      </c>
      <c r="K722" s="129">
        <v>3930000</v>
      </c>
    </row>
    <row r="723" spans="1:11" x14ac:dyDescent="0.25">
      <c r="A723" t="s">
        <v>482</v>
      </c>
      <c r="B723" t="s">
        <v>382</v>
      </c>
      <c r="C723" t="s">
        <v>480</v>
      </c>
      <c r="D723" t="s">
        <v>480</v>
      </c>
      <c r="E723" t="s">
        <v>138</v>
      </c>
      <c r="F723" s="117" t="s">
        <v>278</v>
      </c>
      <c r="G723" t="s">
        <v>201</v>
      </c>
      <c r="H723" t="s">
        <v>195</v>
      </c>
      <c r="I723" t="s">
        <v>85</v>
      </c>
      <c r="J723" s="128" t="s">
        <v>514</v>
      </c>
      <c r="K723" s="129" t="s">
        <v>464</v>
      </c>
    </row>
    <row r="724" spans="1:11" x14ac:dyDescent="0.25">
      <c r="A724" t="s">
        <v>482</v>
      </c>
      <c r="B724" t="s">
        <v>382</v>
      </c>
      <c r="C724" t="s">
        <v>480</v>
      </c>
      <c r="D724" t="s">
        <v>480</v>
      </c>
      <c r="E724" t="s">
        <v>138</v>
      </c>
      <c r="F724" s="117" t="s">
        <v>278</v>
      </c>
      <c r="G724" t="s">
        <v>202</v>
      </c>
      <c r="H724" t="s">
        <v>195</v>
      </c>
      <c r="I724" t="s">
        <v>85</v>
      </c>
      <c r="J724" s="128" t="s">
        <v>514</v>
      </c>
      <c r="K724" s="128" t="s">
        <v>290</v>
      </c>
    </row>
    <row r="725" spans="1:11" x14ac:dyDescent="0.25">
      <c r="A725" t="s">
        <v>482</v>
      </c>
      <c r="B725" t="s">
        <v>374</v>
      </c>
      <c r="C725" t="s">
        <v>473</v>
      </c>
      <c r="D725" t="s">
        <v>474</v>
      </c>
      <c r="E725" t="s">
        <v>139</v>
      </c>
      <c r="F725" s="117" t="s">
        <v>278</v>
      </c>
      <c r="G725" t="s">
        <v>194</v>
      </c>
      <c r="H725" t="s">
        <v>195</v>
      </c>
      <c r="I725" t="s">
        <v>85</v>
      </c>
      <c r="J725" s="128" t="s">
        <v>514</v>
      </c>
      <c r="K725" s="129">
        <v>9800000</v>
      </c>
    </row>
    <row r="726" spans="1:11" x14ac:dyDescent="0.25">
      <c r="A726" t="s">
        <v>482</v>
      </c>
      <c r="B726" t="s">
        <v>374</v>
      </c>
      <c r="C726" t="s">
        <v>473</v>
      </c>
      <c r="D726" t="s">
        <v>474</v>
      </c>
      <c r="E726" t="s">
        <v>139</v>
      </c>
      <c r="F726" s="117" t="s">
        <v>278</v>
      </c>
      <c r="G726" t="s">
        <v>201</v>
      </c>
      <c r="H726" t="s">
        <v>195</v>
      </c>
      <c r="I726" t="s">
        <v>85</v>
      </c>
      <c r="J726" s="128" t="s">
        <v>514</v>
      </c>
      <c r="K726" s="129">
        <v>22.8</v>
      </c>
    </row>
    <row r="727" spans="1:11" x14ac:dyDescent="0.25">
      <c r="A727" t="s">
        <v>482</v>
      </c>
      <c r="B727" t="s">
        <v>374</v>
      </c>
      <c r="C727" t="s">
        <v>473</v>
      </c>
      <c r="D727" t="s">
        <v>474</v>
      </c>
      <c r="E727" t="s">
        <v>139</v>
      </c>
      <c r="F727" s="117" t="s">
        <v>278</v>
      </c>
      <c r="G727" t="s">
        <v>202</v>
      </c>
      <c r="H727" t="s">
        <v>195</v>
      </c>
      <c r="I727" t="s">
        <v>85</v>
      </c>
      <c r="J727" s="128" t="s">
        <v>514</v>
      </c>
      <c r="K727" s="128" t="s">
        <v>290</v>
      </c>
    </row>
    <row r="728" spans="1:11" x14ac:dyDescent="0.25">
      <c r="A728" t="s">
        <v>482</v>
      </c>
      <c r="B728" t="s">
        <v>477</v>
      </c>
      <c r="C728" t="s">
        <v>478</v>
      </c>
      <c r="D728" t="s">
        <v>478</v>
      </c>
      <c r="E728" t="s">
        <v>140</v>
      </c>
      <c r="F728" s="117" t="s">
        <v>278</v>
      </c>
      <c r="G728" t="s">
        <v>194</v>
      </c>
      <c r="H728" t="s">
        <v>195</v>
      </c>
      <c r="I728" t="s">
        <v>85</v>
      </c>
      <c r="J728" s="128" t="s">
        <v>514</v>
      </c>
      <c r="K728" s="129">
        <v>4100000</v>
      </c>
    </row>
    <row r="729" spans="1:11" x14ac:dyDescent="0.25">
      <c r="A729" t="s">
        <v>482</v>
      </c>
      <c r="B729" t="s">
        <v>477</v>
      </c>
      <c r="C729" t="s">
        <v>478</v>
      </c>
      <c r="D729" t="s">
        <v>478</v>
      </c>
      <c r="E729" t="s">
        <v>140</v>
      </c>
      <c r="F729" s="117" t="s">
        <v>278</v>
      </c>
      <c r="G729" t="s">
        <v>201</v>
      </c>
      <c r="H729" t="s">
        <v>195</v>
      </c>
      <c r="I729" t="s">
        <v>85</v>
      </c>
      <c r="J729" s="128" t="s">
        <v>514</v>
      </c>
      <c r="K729" s="129" t="s">
        <v>464</v>
      </c>
    </row>
    <row r="730" spans="1:11" x14ac:dyDescent="0.25">
      <c r="A730" t="s">
        <v>482</v>
      </c>
      <c r="B730" t="s">
        <v>477</v>
      </c>
      <c r="C730" t="s">
        <v>478</v>
      </c>
      <c r="D730" t="s">
        <v>478</v>
      </c>
      <c r="E730" t="s">
        <v>140</v>
      </c>
      <c r="F730" s="117" t="s">
        <v>278</v>
      </c>
      <c r="G730" t="s">
        <v>202</v>
      </c>
      <c r="H730" t="s">
        <v>195</v>
      </c>
      <c r="I730" t="s">
        <v>85</v>
      </c>
      <c r="J730" s="128" t="s">
        <v>514</v>
      </c>
      <c r="K730" s="128" t="s">
        <v>290</v>
      </c>
    </row>
    <row r="731" spans="1:11" x14ac:dyDescent="0.25">
      <c r="A731" t="s">
        <v>483</v>
      </c>
      <c r="B731" t="s">
        <v>382</v>
      </c>
      <c r="C731" t="s">
        <v>480</v>
      </c>
      <c r="D731" t="s">
        <v>480</v>
      </c>
      <c r="E731" t="s">
        <v>141</v>
      </c>
      <c r="F731" s="117" t="s">
        <v>484</v>
      </c>
      <c r="G731" t="s">
        <v>194</v>
      </c>
      <c r="H731" t="s">
        <v>195</v>
      </c>
      <c r="I731" t="s">
        <v>85</v>
      </c>
      <c r="J731" s="128" t="s">
        <v>514</v>
      </c>
      <c r="K731" s="129">
        <v>26030000</v>
      </c>
    </row>
    <row r="732" spans="1:11" x14ac:dyDescent="0.25">
      <c r="A732" t="s">
        <v>483</v>
      </c>
      <c r="B732" t="s">
        <v>382</v>
      </c>
      <c r="C732" t="s">
        <v>480</v>
      </c>
      <c r="D732" t="s">
        <v>480</v>
      </c>
      <c r="E732" t="s">
        <v>141</v>
      </c>
      <c r="F732" s="117" t="s">
        <v>484</v>
      </c>
      <c r="G732" t="s">
        <v>201</v>
      </c>
      <c r="H732" t="s">
        <v>195</v>
      </c>
      <c r="I732" t="s">
        <v>85</v>
      </c>
      <c r="J732" s="128" t="s">
        <v>514</v>
      </c>
      <c r="K732" s="129" t="s">
        <v>464</v>
      </c>
    </row>
    <row r="733" spans="1:11" x14ac:dyDescent="0.25">
      <c r="A733" t="s">
        <v>483</v>
      </c>
      <c r="B733" t="s">
        <v>382</v>
      </c>
      <c r="C733" t="s">
        <v>480</v>
      </c>
      <c r="D733" t="s">
        <v>480</v>
      </c>
      <c r="E733" t="s">
        <v>141</v>
      </c>
      <c r="F733" s="117" t="s">
        <v>484</v>
      </c>
      <c r="G733" t="s">
        <v>202</v>
      </c>
      <c r="H733" t="s">
        <v>195</v>
      </c>
      <c r="I733" t="s">
        <v>85</v>
      </c>
      <c r="J733" s="128" t="s">
        <v>514</v>
      </c>
      <c r="K733" s="128" t="s">
        <v>290</v>
      </c>
    </row>
    <row r="734" spans="1:11" x14ac:dyDescent="0.25">
      <c r="A734" t="s">
        <v>483</v>
      </c>
      <c r="B734" t="s">
        <v>374</v>
      </c>
      <c r="C734" t="s">
        <v>473</v>
      </c>
      <c r="D734" t="s">
        <v>474</v>
      </c>
      <c r="E734" t="s">
        <v>142</v>
      </c>
      <c r="F734" s="117" t="s">
        <v>484</v>
      </c>
      <c r="G734" t="s">
        <v>194</v>
      </c>
      <c r="H734" t="s">
        <v>195</v>
      </c>
      <c r="I734" t="s">
        <v>85</v>
      </c>
      <c r="J734" s="128" t="s">
        <v>514</v>
      </c>
      <c r="K734" s="129">
        <v>19100000</v>
      </c>
    </row>
    <row r="735" spans="1:11" x14ac:dyDescent="0.25">
      <c r="A735" t="s">
        <v>483</v>
      </c>
      <c r="B735" t="s">
        <v>374</v>
      </c>
      <c r="C735" t="s">
        <v>473</v>
      </c>
      <c r="D735" t="s">
        <v>474</v>
      </c>
      <c r="E735" t="s">
        <v>142</v>
      </c>
      <c r="F735" s="117" t="s">
        <v>484</v>
      </c>
      <c r="G735" t="s">
        <v>201</v>
      </c>
      <c r="H735" t="s">
        <v>195</v>
      </c>
      <c r="I735" t="s">
        <v>85</v>
      </c>
      <c r="J735" s="128" t="s">
        <v>514</v>
      </c>
      <c r="K735" s="129">
        <v>9.8000000000000007</v>
      </c>
    </row>
    <row r="736" spans="1:11" x14ac:dyDescent="0.25">
      <c r="A736" t="s">
        <v>483</v>
      </c>
      <c r="B736" t="s">
        <v>374</v>
      </c>
      <c r="C736" t="s">
        <v>473</v>
      </c>
      <c r="D736" t="s">
        <v>474</v>
      </c>
      <c r="E736" t="s">
        <v>142</v>
      </c>
      <c r="F736" s="117" t="s">
        <v>484</v>
      </c>
      <c r="G736" t="s">
        <v>202</v>
      </c>
      <c r="H736" t="s">
        <v>195</v>
      </c>
      <c r="I736" t="s">
        <v>85</v>
      </c>
      <c r="J736" s="128" t="s">
        <v>514</v>
      </c>
      <c r="K736" s="128" t="s">
        <v>290</v>
      </c>
    </row>
    <row r="737" spans="1:11" x14ac:dyDescent="0.25">
      <c r="A737" t="s">
        <v>483</v>
      </c>
      <c r="B737" t="s">
        <v>477</v>
      </c>
      <c r="C737" t="s">
        <v>478</v>
      </c>
      <c r="D737" t="s">
        <v>478</v>
      </c>
      <c r="E737" t="s">
        <v>143</v>
      </c>
      <c r="F737" s="117" t="s">
        <v>484</v>
      </c>
      <c r="G737" t="s">
        <v>194</v>
      </c>
      <c r="H737" t="s">
        <v>195</v>
      </c>
      <c r="I737" t="s">
        <v>85</v>
      </c>
      <c r="J737" s="128" t="s">
        <v>514</v>
      </c>
      <c r="K737" s="129">
        <v>71700000</v>
      </c>
    </row>
    <row r="738" spans="1:11" x14ac:dyDescent="0.25">
      <c r="A738" t="s">
        <v>483</v>
      </c>
      <c r="B738" t="s">
        <v>477</v>
      </c>
      <c r="C738" t="s">
        <v>478</v>
      </c>
      <c r="D738" t="s">
        <v>478</v>
      </c>
      <c r="E738" t="s">
        <v>143</v>
      </c>
      <c r="F738" s="117" t="s">
        <v>484</v>
      </c>
      <c r="G738" t="s">
        <v>201</v>
      </c>
      <c r="H738" t="s">
        <v>195</v>
      </c>
      <c r="I738" t="s">
        <v>85</v>
      </c>
      <c r="J738" s="128" t="s">
        <v>514</v>
      </c>
      <c r="K738" s="129">
        <v>248.1</v>
      </c>
    </row>
    <row r="739" spans="1:11" x14ac:dyDescent="0.25">
      <c r="A739" t="s">
        <v>483</v>
      </c>
      <c r="B739" t="s">
        <v>477</v>
      </c>
      <c r="C739" t="s">
        <v>478</v>
      </c>
      <c r="D739" t="s">
        <v>478</v>
      </c>
      <c r="E739" t="s">
        <v>143</v>
      </c>
      <c r="F739" s="117" t="s">
        <v>484</v>
      </c>
      <c r="G739" t="s">
        <v>202</v>
      </c>
      <c r="H739" t="s">
        <v>195</v>
      </c>
      <c r="I739" t="s">
        <v>85</v>
      </c>
      <c r="J739" s="128" t="s">
        <v>514</v>
      </c>
      <c r="K739" s="128" t="s">
        <v>290</v>
      </c>
    </row>
    <row r="740" spans="1:11" x14ac:dyDescent="0.25">
      <c r="A740" t="s">
        <v>485</v>
      </c>
      <c r="B740" t="s">
        <v>382</v>
      </c>
      <c r="C740" t="s">
        <v>480</v>
      </c>
      <c r="D740" t="s">
        <v>480</v>
      </c>
      <c r="E740" t="s">
        <v>159</v>
      </c>
      <c r="F740" s="117" t="s">
        <v>486</v>
      </c>
      <c r="G740" t="s">
        <v>194</v>
      </c>
      <c r="H740" t="s">
        <v>195</v>
      </c>
      <c r="I740" t="s">
        <v>85</v>
      </c>
      <c r="J740" s="128" t="s">
        <v>514</v>
      </c>
      <c r="K740" s="129">
        <v>2780000</v>
      </c>
    </row>
    <row r="741" spans="1:11" x14ac:dyDescent="0.25">
      <c r="A741" t="s">
        <v>485</v>
      </c>
      <c r="B741" t="s">
        <v>382</v>
      </c>
      <c r="C741" t="s">
        <v>480</v>
      </c>
      <c r="D741" t="s">
        <v>480</v>
      </c>
      <c r="E741" t="s">
        <v>159</v>
      </c>
      <c r="F741" s="117" t="s">
        <v>486</v>
      </c>
      <c r="G741" t="s">
        <v>201</v>
      </c>
      <c r="H741" t="s">
        <v>195</v>
      </c>
      <c r="I741" t="s">
        <v>85</v>
      </c>
      <c r="J741" s="128" t="s">
        <v>514</v>
      </c>
      <c r="K741" s="129" t="s">
        <v>465</v>
      </c>
    </row>
    <row r="742" spans="1:11" x14ac:dyDescent="0.25">
      <c r="A742" t="s">
        <v>485</v>
      </c>
      <c r="B742" t="s">
        <v>382</v>
      </c>
      <c r="C742" t="s">
        <v>480</v>
      </c>
      <c r="D742" t="s">
        <v>480</v>
      </c>
      <c r="E742" t="s">
        <v>159</v>
      </c>
      <c r="F742" s="117" t="s">
        <v>486</v>
      </c>
      <c r="G742" t="s">
        <v>202</v>
      </c>
      <c r="H742" t="s">
        <v>195</v>
      </c>
      <c r="I742" t="s">
        <v>85</v>
      </c>
      <c r="J742" s="128" t="s">
        <v>514</v>
      </c>
      <c r="K742" s="128" t="s">
        <v>290</v>
      </c>
    </row>
    <row r="743" spans="1:11" x14ac:dyDescent="0.25">
      <c r="A743" t="s">
        <v>485</v>
      </c>
      <c r="B743" t="s">
        <v>374</v>
      </c>
      <c r="C743" t="s">
        <v>473</v>
      </c>
      <c r="D743" t="s">
        <v>474</v>
      </c>
      <c r="E743" t="s">
        <v>160</v>
      </c>
      <c r="F743" s="117" t="s">
        <v>486</v>
      </c>
      <c r="G743" t="s">
        <v>194</v>
      </c>
      <c r="H743" t="s">
        <v>195</v>
      </c>
      <c r="I743" t="s">
        <v>85</v>
      </c>
      <c r="J743" s="128" t="s">
        <v>514</v>
      </c>
      <c r="K743" s="129">
        <v>4550000</v>
      </c>
    </row>
    <row r="744" spans="1:11" x14ac:dyDescent="0.25">
      <c r="A744" t="s">
        <v>485</v>
      </c>
      <c r="B744" t="s">
        <v>374</v>
      </c>
      <c r="C744" t="s">
        <v>473</v>
      </c>
      <c r="D744" t="s">
        <v>474</v>
      </c>
      <c r="E744" t="s">
        <v>160</v>
      </c>
      <c r="F744" s="117" t="s">
        <v>486</v>
      </c>
      <c r="G744" t="s">
        <v>201</v>
      </c>
      <c r="H744" t="s">
        <v>195</v>
      </c>
      <c r="I744" t="s">
        <v>85</v>
      </c>
      <c r="J744" s="128" t="s">
        <v>514</v>
      </c>
      <c r="K744" s="129">
        <v>42.6</v>
      </c>
    </row>
    <row r="745" spans="1:11" x14ac:dyDescent="0.25">
      <c r="A745" t="s">
        <v>485</v>
      </c>
      <c r="B745" t="s">
        <v>374</v>
      </c>
      <c r="C745" t="s">
        <v>473</v>
      </c>
      <c r="D745" t="s">
        <v>474</v>
      </c>
      <c r="E745" t="s">
        <v>160</v>
      </c>
      <c r="F745" s="117" t="s">
        <v>486</v>
      </c>
      <c r="G745" t="s">
        <v>202</v>
      </c>
      <c r="H745" t="s">
        <v>195</v>
      </c>
      <c r="I745" t="s">
        <v>85</v>
      </c>
      <c r="J745" s="128" t="s">
        <v>514</v>
      </c>
      <c r="K745" s="128" t="s">
        <v>290</v>
      </c>
    </row>
    <row r="746" spans="1:11" x14ac:dyDescent="0.25">
      <c r="A746" t="s">
        <v>485</v>
      </c>
      <c r="B746" t="s">
        <v>477</v>
      </c>
      <c r="C746" t="s">
        <v>478</v>
      </c>
      <c r="D746" t="s">
        <v>478</v>
      </c>
      <c r="E746" t="s">
        <v>161</v>
      </c>
      <c r="F746" s="117" t="s">
        <v>486</v>
      </c>
      <c r="G746" t="s">
        <v>194</v>
      </c>
      <c r="H746" t="s">
        <v>195</v>
      </c>
      <c r="I746" t="s">
        <v>85</v>
      </c>
      <c r="J746" s="128" t="s">
        <v>514</v>
      </c>
      <c r="K746" s="129">
        <v>14800000</v>
      </c>
    </row>
    <row r="747" spans="1:11" x14ac:dyDescent="0.25">
      <c r="A747" t="s">
        <v>485</v>
      </c>
      <c r="B747" t="s">
        <v>477</v>
      </c>
      <c r="C747" t="s">
        <v>478</v>
      </c>
      <c r="D747" t="s">
        <v>478</v>
      </c>
      <c r="E747" t="s">
        <v>161</v>
      </c>
      <c r="F747" s="117" t="s">
        <v>486</v>
      </c>
      <c r="G747" t="s">
        <v>201</v>
      </c>
      <c r="H747" t="s">
        <v>195</v>
      </c>
      <c r="I747" t="s">
        <v>85</v>
      </c>
      <c r="J747" s="128" t="s">
        <v>514</v>
      </c>
      <c r="K747" s="129" t="s">
        <v>465</v>
      </c>
    </row>
    <row r="748" spans="1:11" x14ac:dyDescent="0.25">
      <c r="A748" t="s">
        <v>485</v>
      </c>
      <c r="B748" t="s">
        <v>477</v>
      </c>
      <c r="C748" t="s">
        <v>478</v>
      </c>
      <c r="D748" t="s">
        <v>478</v>
      </c>
      <c r="E748" t="s">
        <v>161</v>
      </c>
      <c r="F748" s="117" t="s">
        <v>486</v>
      </c>
      <c r="G748" t="s">
        <v>202</v>
      </c>
      <c r="H748" t="s">
        <v>195</v>
      </c>
      <c r="I748" t="s">
        <v>85</v>
      </c>
      <c r="J748" s="128" t="s">
        <v>514</v>
      </c>
      <c r="K748" s="128" t="s">
        <v>290</v>
      </c>
    </row>
    <row r="749" spans="1:11" x14ac:dyDescent="0.25">
      <c r="A749" t="s">
        <v>487</v>
      </c>
      <c r="B749" t="s">
        <v>382</v>
      </c>
      <c r="C749" t="s">
        <v>480</v>
      </c>
      <c r="D749" t="s">
        <v>480</v>
      </c>
      <c r="E749" t="s">
        <v>178</v>
      </c>
      <c r="F749" s="117" t="s">
        <v>488</v>
      </c>
      <c r="G749" t="s">
        <v>194</v>
      </c>
      <c r="H749" t="s">
        <v>195</v>
      </c>
      <c r="I749" t="s">
        <v>85</v>
      </c>
      <c r="J749" s="128" t="s">
        <v>514</v>
      </c>
      <c r="K749" s="129">
        <v>7120000</v>
      </c>
    </row>
    <row r="750" spans="1:11" x14ac:dyDescent="0.25">
      <c r="A750" t="s">
        <v>487</v>
      </c>
      <c r="B750" t="s">
        <v>382</v>
      </c>
      <c r="C750" t="s">
        <v>480</v>
      </c>
      <c r="D750" t="s">
        <v>480</v>
      </c>
      <c r="E750" t="s">
        <v>178</v>
      </c>
      <c r="F750" s="117" t="s">
        <v>488</v>
      </c>
      <c r="G750" t="s">
        <v>201</v>
      </c>
      <c r="H750" t="s">
        <v>195</v>
      </c>
      <c r="I750" t="s">
        <v>85</v>
      </c>
      <c r="J750" s="128" t="s">
        <v>514</v>
      </c>
      <c r="K750" s="129" t="s">
        <v>465</v>
      </c>
    </row>
    <row r="751" spans="1:11" x14ac:dyDescent="0.25">
      <c r="A751" t="s">
        <v>487</v>
      </c>
      <c r="B751" t="s">
        <v>382</v>
      </c>
      <c r="C751" t="s">
        <v>480</v>
      </c>
      <c r="D751" t="s">
        <v>480</v>
      </c>
      <c r="E751" t="s">
        <v>178</v>
      </c>
      <c r="F751" s="117" t="s">
        <v>488</v>
      </c>
      <c r="G751" t="s">
        <v>202</v>
      </c>
      <c r="H751" t="s">
        <v>195</v>
      </c>
      <c r="I751" t="s">
        <v>85</v>
      </c>
      <c r="J751" s="128" t="s">
        <v>514</v>
      </c>
      <c r="K751" s="128" t="s">
        <v>290</v>
      </c>
    </row>
    <row r="752" spans="1:11" x14ac:dyDescent="0.25">
      <c r="A752" t="s">
        <v>487</v>
      </c>
      <c r="B752" t="s">
        <v>374</v>
      </c>
      <c r="C752" t="s">
        <v>473</v>
      </c>
      <c r="D752" t="s">
        <v>474</v>
      </c>
      <c r="E752" t="s">
        <v>179</v>
      </c>
      <c r="F752" s="117" t="s">
        <v>488</v>
      </c>
      <c r="G752" t="s">
        <v>194</v>
      </c>
      <c r="H752" t="s">
        <v>195</v>
      </c>
      <c r="I752" t="s">
        <v>85</v>
      </c>
      <c r="J752" s="128" t="s">
        <v>514</v>
      </c>
      <c r="K752" s="129">
        <v>5210000</v>
      </c>
    </row>
    <row r="753" spans="1:11" x14ac:dyDescent="0.25">
      <c r="A753" t="s">
        <v>487</v>
      </c>
      <c r="B753" t="s">
        <v>374</v>
      </c>
      <c r="C753" t="s">
        <v>473</v>
      </c>
      <c r="D753" t="s">
        <v>474</v>
      </c>
      <c r="E753" t="s">
        <v>179</v>
      </c>
      <c r="F753" s="117" t="s">
        <v>488</v>
      </c>
      <c r="G753" t="s">
        <v>201</v>
      </c>
      <c r="H753" t="s">
        <v>195</v>
      </c>
      <c r="I753" t="s">
        <v>85</v>
      </c>
      <c r="J753" s="128" t="s">
        <v>514</v>
      </c>
      <c r="K753" s="129">
        <v>4.0999999999999996</v>
      </c>
    </row>
    <row r="754" spans="1:11" x14ac:dyDescent="0.25">
      <c r="A754" t="s">
        <v>487</v>
      </c>
      <c r="B754" t="s">
        <v>374</v>
      </c>
      <c r="C754" t="s">
        <v>473</v>
      </c>
      <c r="D754" t="s">
        <v>474</v>
      </c>
      <c r="E754" t="s">
        <v>179</v>
      </c>
      <c r="F754" s="117" t="s">
        <v>488</v>
      </c>
      <c r="G754" t="s">
        <v>202</v>
      </c>
      <c r="H754" t="s">
        <v>195</v>
      </c>
      <c r="I754" t="s">
        <v>85</v>
      </c>
      <c r="J754" s="128" t="s">
        <v>514</v>
      </c>
      <c r="K754" s="128" t="s">
        <v>290</v>
      </c>
    </row>
    <row r="755" spans="1:11" x14ac:dyDescent="0.25">
      <c r="A755" t="s">
        <v>487</v>
      </c>
      <c r="B755" t="s">
        <v>477</v>
      </c>
      <c r="C755" t="s">
        <v>478</v>
      </c>
      <c r="D755" t="s">
        <v>478</v>
      </c>
      <c r="E755" t="s">
        <v>180</v>
      </c>
      <c r="F755" s="117" t="s">
        <v>488</v>
      </c>
      <c r="G755" t="s">
        <v>194</v>
      </c>
      <c r="H755" t="s">
        <v>195</v>
      </c>
      <c r="I755" t="s">
        <v>85</v>
      </c>
      <c r="J755" s="128" t="s">
        <v>514</v>
      </c>
      <c r="K755" s="129">
        <v>980000</v>
      </c>
    </row>
    <row r="756" spans="1:11" x14ac:dyDescent="0.25">
      <c r="A756" t="s">
        <v>487</v>
      </c>
      <c r="B756" t="s">
        <v>477</v>
      </c>
      <c r="C756" t="s">
        <v>478</v>
      </c>
      <c r="D756" t="s">
        <v>478</v>
      </c>
      <c r="E756" t="s">
        <v>180</v>
      </c>
      <c r="F756" s="117" t="s">
        <v>488</v>
      </c>
      <c r="G756" t="s">
        <v>201</v>
      </c>
      <c r="H756" t="s">
        <v>195</v>
      </c>
      <c r="I756" t="s">
        <v>85</v>
      </c>
      <c r="J756" s="128" t="s">
        <v>514</v>
      </c>
      <c r="K756" s="129" t="s">
        <v>512</v>
      </c>
    </row>
    <row r="757" spans="1:11" x14ac:dyDescent="0.25">
      <c r="A757" t="s">
        <v>487</v>
      </c>
      <c r="B757" t="s">
        <v>477</v>
      </c>
      <c r="C757" t="s">
        <v>478</v>
      </c>
      <c r="D757" t="s">
        <v>478</v>
      </c>
      <c r="E757" t="s">
        <v>180</v>
      </c>
      <c r="F757" s="117" t="s">
        <v>488</v>
      </c>
      <c r="G757" t="s">
        <v>202</v>
      </c>
      <c r="H757" t="s">
        <v>195</v>
      </c>
      <c r="I757" t="s">
        <v>85</v>
      </c>
      <c r="J757" s="128" t="s">
        <v>514</v>
      </c>
      <c r="K757" s="128" t="s">
        <v>290</v>
      </c>
    </row>
    <row r="758" spans="1:11" x14ac:dyDescent="0.25">
      <c r="A758" t="s">
        <v>489</v>
      </c>
      <c r="B758" t="s">
        <v>382</v>
      </c>
      <c r="C758" t="s">
        <v>480</v>
      </c>
      <c r="D758" t="s">
        <v>480</v>
      </c>
      <c r="E758" t="s">
        <v>221</v>
      </c>
      <c r="F758" s="117" t="s">
        <v>490</v>
      </c>
      <c r="G758" t="s">
        <v>194</v>
      </c>
      <c r="H758" t="s">
        <v>195</v>
      </c>
      <c r="I758" t="s">
        <v>85</v>
      </c>
      <c r="J758" s="128" t="s">
        <v>514</v>
      </c>
      <c r="K758" s="129">
        <v>630000</v>
      </c>
    </row>
    <row r="759" spans="1:11" x14ac:dyDescent="0.25">
      <c r="A759" t="s">
        <v>489</v>
      </c>
      <c r="B759" t="s">
        <v>382</v>
      </c>
      <c r="C759" t="s">
        <v>480</v>
      </c>
      <c r="D759" t="s">
        <v>480</v>
      </c>
      <c r="E759" t="s">
        <v>221</v>
      </c>
      <c r="F759" s="117" t="s">
        <v>490</v>
      </c>
      <c r="G759" t="s">
        <v>201</v>
      </c>
      <c r="H759" t="s">
        <v>195</v>
      </c>
      <c r="I759" t="s">
        <v>85</v>
      </c>
      <c r="J759" s="128" t="s">
        <v>514</v>
      </c>
      <c r="K759" s="129">
        <v>1</v>
      </c>
    </row>
    <row r="760" spans="1:11" x14ac:dyDescent="0.25">
      <c r="A760" t="s">
        <v>489</v>
      </c>
      <c r="B760" t="s">
        <v>382</v>
      </c>
      <c r="C760" t="s">
        <v>480</v>
      </c>
      <c r="D760" t="s">
        <v>480</v>
      </c>
      <c r="E760" t="s">
        <v>221</v>
      </c>
      <c r="F760" s="117" t="s">
        <v>490</v>
      </c>
      <c r="G760" t="s">
        <v>202</v>
      </c>
      <c r="H760" t="s">
        <v>195</v>
      </c>
      <c r="I760" t="s">
        <v>85</v>
      </c>
      <c r="J760" s="128" t="s">
        <v>514</v>
      </c>
      <c r="K760" s="128" t="s">
        <v>290</v>
      </c>
    </row>
    <row r="761" spans="1:11" x14ac:dyDescent="0.25">
      <c r="A761" t="s">
        <v>489</v>
      </c>
      <c r="B761" t="s">
        <v>374</v>
      </c>
      <c r="C761" t="s">
        <v>473</v>
      </c>
      <c r="D761" t="s">
        <v>474</v>
      </c>
      <c r="E761" t="s">
        <v>222</v>
      </c>
      <c r="F761" s="117" t="s">
        <v>490</v>
      </c>
      <c r="G761" t="s">
        <v>194</v>
      </c>
      <c r="H761" t="s">
        <v>195</v>
      </c>
      <c r="I761" t="s">
        <v>85</v>
      </c>
      <c r="J761" s="128" t="s">
        <v>514</v>
      </c>
      <c r="K761" s="129">
        <v>5100000</v>
      </c>
    </row>
    <row r="762" spans="1:11" x14ac:dyDescent="0.25">
      <c r="A762" t="s">
        <v>489</v>
      </c>
      <c r="B762" t="s">
        <v>374</v>
      </c>
      <c r="C762" t="s">
        <v>473</v>
      </c>
      <c r="D762" t="s">
        <v>474</v>
      </c>
      <c r="E762" t="s">
        <v>222</v>
      </c>
      <c r="F762" s="117" t="s">
        <v>490</v>
      </c>
      <c r="G762" t="s">
        <v>201</v>
      </c>
      <c r="H762" t="s">
        <v>195</v>
      </c>
      <c r="I762" t="s">
        <v>85</v>
      </c>
      <c r="J762" s="128" t="s">
        <v>514</v>
      </c>
      <c r="K762" s="129">
        <v>9.8000000000000007</v>
      </c>
    </row>
    <row r="763" spans="1:11" x14ac:dyDescent="0.25">
      <c r="A763" t="s">
        <v>489</v>
      </c>
      <c r="B763" t="s">
        <v>374</v>
      </c>
      <c r="C763" t="s">
        <v>473</v>
      </c>
      <c r="D763" t="s">
        <v>474</v>
      </c>
      <c r="E763" t="s">
        <v>222</v>
      </c>
      <c r="F763" s="117" t="s">
        <v>490</v>
      </c>
      <c r="G763" t="s">
        <v>202</v>
      </c>
      <c r="H763" t="s">
        <v>195</v>
      </c>
      <c r="I763" t="s">
        <v>85</v>
      </c>
      <c r="J763" s="128" t="s">
        <v>514</v>
      </c>
      <c r="K763" s="128" t="s">
        <v>290</v>
      </c>
    </row>
    <row r="764" spans="1:11" x14ac:dyDescent="0.25">
      <c r="A764" t="s">
        <v>489</v>
      </c>
      <c r="B764" t="s">
        <v>477</v>
      </c>
      <c r="C764" t="s">
        <v>478</v>
      </c>
      <c r="D764" t="s">
        <v>478</v>
      </c>
      <c r="E764" t="s">
        <v>223</v>
      </c>
      <c r="F764" s="117" t="s">
        <v>490</v>
      </c>
      <c r="G764" t="s">
        <v>194</v>
      </c>
      <c r="H764" t="s">
        <v>195</v>
      </c>
      <c r="I764" t="s">
        <v>85</v>
      </c>
      <c r="J764" s="128" t="s">
        <v>514</v>
      </c>
      <c r="K764" s="128" t="s">
        <v>290</v>
      </c>
    </row>
    <row r="765" spans="1:11" x14ac:dyDescent="0.25">
      <c r="A765" t="s">
        <v>489</v>
      </c>
      <c r="B765" t="s">
        <v>477</v>
      </c>
      <c r="C765" t="s">
        <v>478</v>
      </c>
      <c r="D765" t="s">
        <v>478</v>
      </c>
      <c r="E765" t="s">
        <v>223</v>
      </c>
      <c r="F765" s="117" t="s">
        <v>490</v>
      </c>
      <c r="G765" t="s">
        <v>201</v>
      </c>
      <c r="H765" t="s">
        <v>195</v>
      </c>
      <c r="I765" t="s">
        <v>85</v>
      </c>
      <c r="J765" s="128" t="s">
        <v>514</v>
      </c>
      <c r="K765" s="128" t="s">
        <v>290</v>
      </c>
    </row>
    <row r="766" spans="1:11" x14ac:dyDescent="0.25">
      <c r="A766" t="s">
        <v>489</v>
      </c>
      <c r="B766" t="s">
        <v>477</v>
      </c>
      <c r="C766" t="s">
        <v>478</v>
      </c>
      <c r="D766" t="s">
        <v>478</v>
      </c>
      <c r="E766" t="s">
        <v>223</v>
      </c>
      <c r="F766" s="117" t="s">
        <v>490</v>
      </c>
      <c r="G766" t="s">
        <v>202</v>
      </c>
      <c r="H766" t="s">
        <v>195</v>
      </c>
      <c r="I766" t="s">
        <v>85</v>
      </c>
      <c r="J766" s="128" t="s">
        <v>514</v>
      </c>
      <c r="K766" s="128" t="s">
        <v>290</v>
      </c>
    </row>
    <row r="767" spans="1:11" x14ac:dyDescent="0.25">
      <c r="A767" t="s">
        <v>491</v>
      </c>
      <c r="B767" t="s">
        <v>382</v>
      </c>
      <c r="C767" t="s">
        <v>480</v>
      </c>
      <c r="D767" t="s">
        <v>480</v>
      </c>
      <c r="E767" t="s">
        <v>230</v>
      </c>
      <c r="F767" s="117" t="s">
        <v>492</v>
      </c>
      <c r="G767" t="s">
        <v>194</v>
      </c>
      <c r="H767" t="s">
        <v>195</v>
      </c>
      <c r="I767" t="s">
        <v>85</v>
      </c>
      <c r="J767" s="128" t="s">
        <v>514</v>
      </c>
      <c r="K767" s="129">
        <v>4620000</v>
      </c>
    </row>
    <row r="768" spans="1:11" x14ac:dyDescent="0.25">
      <c r="A768" t="s">
        <v>491</v>
      </c>
      <c r="B768" t="s">
        <v>382</v>
      </c>
      <c r="C768" t="s">
        <v>480</v>
      </c>
      <c r="D768" t="s">
        <v>480</v>
      </c>
      <c r="E768" t="s">
        <v>230</v>
      </c>
      <c r="F768" s="117" t="s">
        <v>492</v>
      </c>
      <c r="G768" t="s">
        <v>201</v>
      </c>
      <c r="H768" t="s">
        <v>195</v>
      </c>
      <c r="I768" t="s">
        <v>85</v>
      </c>
      <c r="J768" s="128" t="s">
        <v>514</v>
      </c>
      <c r="K768" s="129" t="s">
        <v>465</v>
      </c>
    </row>
    <row r="769" spans="1:11" x14ac:dyDescent="0.25">
      <c r="A769" t="s">
        <v>491</v>
      </c>
      <c r="B769" t="s">
        <v>382</v>
      </c>
      <c r="C769" t="s">
        <v>480</v>
      </c>
      <c r="D769" t="s">
        <v>480</v>
      </c>
      <c r="E769" t="s">
        <v>230</v>
      </c>
      <c r="F769" s="117" t="s">
        <v>492</v>
      </c>
      <c r="G769" t="s">
        <v>202</v>
      </c>
      <c r="H769" t="s">
        <v>195</v>
      </c>
      <c r="I769" t="s">
        <v>85</v>
      </c>
      <c r="J769" s="128" t="s">
        <v>514</v>
      </c>
      <c r="K769" s="128" t="s">
        <v>290</v>
      </c>
    </row>
    <row r="770" spans="1:11" x14ac:dyDescent="0.25">
      <c r="A770" t="s">
        <v>491</v>
      </c>
      <c r="B770" t="s">
        <v>374</v>
      </c>
      <c r="C770" t="s">
        <v>473</v>
      </c>
      <c r="D770" t="s">
        <v>474</v>
      </c>
      <c r="E770" t="s">
        <v>231</v>
      </c>
      <c r="F770" s="117" t="s">
        <v>492</v>
      </c>
      <c r="G770" t="s">
        <v>194</v>
      </c>
      <c r="H770" t="s">
        <v>195</v>
      </c>
      <c r="I770" t="s">
        <v>85</v>
      </c>
      <c r="J770" s="128" t="s">
        <v>514</v>
      </c>
      <c r="K770" s="129">
        <v>630000</v>
      </c>
    </row>
    <row r="771" spans="1:11" x14ac:dyDescent="0.25">
      <c r="A771" t="s">
        <v>491</v>
      </c>
      <c r="B771" t="s">
        <v>374</v>
      </c>
      <c r="C771" t="s">
        <v>473</v>
      </c>
      <c r="D771" t="s">
        <v>474</v>
      </c>
      <c r="E771" t="s">
        <v>231</v>
      </c>
      <c r="F771" s="117" t="s">
        <v>492</v>
      </c>
      <c r="G771" t="s">
        <v>201</v>
      </c>
      <c r="H771" t="s">
        <v>195</v>
      </c>
      <c r="I771" t="s">
        <v>85</v>
      </c>
      <c r="J771" s="128" t="s">
        <v>514</v>
      </c>
      <c r="K771" s="129">
        <v>6.3</v>
      </c>
    </row>
    <row r="772" spans="1:11" x14ac:dyDescent="0.25">
      <c r="A772" t="s">
        <v>491</v>
      </c>
      <c r="B772" t="s">
        <v>374</v>
      </c>
      <c r="C772" t="s">
        <v>473</v>
      </c>
      <c r="D772" t="s">
        <v>474</v>
      </c>
      <c r="E772" t="s">
        <v>231</v>
      </c>
      <c r="F772" s="117" t="s">
        <v>492</v>
      </c>
      <c r="G772" t="s">
        <v>202</v>
      </c>
      <c r="H772" t="s">
        <v>195</v>
      </c>
      <c r="I772" t="s">
        <v>85</v>
      </c>
      <c r="J772" s="128" t="s">
        <v>514</v>
      </c>
      <c r="K772" s="128" t="s">
        <v>290</v>
      </c>
    </row>
    <row r="773" spans="1:11" x14ac:dyDescent="0.25">
      <c r="A773" t="s">
        <v>491</v>
      </c>
      <c r="B773" s="118" t="s">
        <v>477</v>
      </c>
      <c r="C773" t="s">
        <v>478</v>
      </c>
      <c r="D773" t="s">
        <v>478</v>
      </c>
      <c r="E773" s="118" t="s">
        <v>232</v>
      </c>
      <c r="F773" s="119" t="s">
        <v>492</v>
      </c>
      <c r="G773" s="118" t="s">
        <v>194</v>
      </c>
      <c r="H773" s="118" t="s">
        <v>195</v>
      </c>
      <c r="I773" t="s">
        <v>85</v>
      </c>
      <c r="J773" s="128" t="s">
        <v>514</v>
      </c>
      <c r="K773" s="129">
        <v>20300000</v>
      </c>
    </row>
    <row r="774" spans="1:11" x14ac:dyDescent="0.25">
      <c r="A774" t="s">
        <v>491</v>
      </c>
      <c r="B774" t="s">
        <v>477</v>
      </c>
      <c r="C774" t="s">
        <v>478</v>
      </c>
      <c r="D774" t="s">
        <v>478</v>
      </c>
      <c r="E774" t="s">
        <v>232</v>
      </c>
      <c r="F774" s="117" t="s">
        <v>492</v>
      </c>
      <c r="G774" t="s">
        <v>201</v>
      </c>
      <c r="H774" t="s">
        <v>195</v>
      </c>
      <c r="I774" t="s">
        <v>85</v>
      </c>
      <c r="J774" s="128" t="s">
        <v>514</v>
      </c>
      <c r="K774" s="129">
        <v>1</v>
      </c>
    </row>
    <row r="775" spans="1:11" x14ac:dyDescent="0.25">
      <c r="A775" t="s">
        <v>491</v>
      </c>
      <c r="B775" t="s">
        <v>477</v>
      </c>
      <c r="C775" t="s">
        <v>478</v>
      </c>
      <c r="D775" t="s">
        <v>478</v>
      </c>
      <c r="E775" t="s">
        <v>232</v>
      </c>
      <c r="F775" s="117" t="s">
        <v>492</v>
      </c>
      <c r="G775" t="s">
        <v>202</v>
      </c>
      <c r="H775" t="s">
        <v>195</v>
      </c>
      <c r="I775" t="s">
        <v>85</v>
      </c>
      <c r="J775" s="128" t="s">
        <v>514</v>
      </c>
      <c r="K775" s="128" t="s">
        <v>290</v>
      </c>
    </row>
    <row r="776" spans="1:11" x14ac:dyDescent="0.25">
      <c r="A776" t="s">
        <v>493</v>
      </c>
      <c r="B776" t="s">
        <v>382</v>
      </c>
      <c r="C776" t="s">
        <v>480</v>
      </c>
      <c r="D776" t="s">
        <v>480</v>
      </c>
      <c r="E776" t="s">
        <v>236</v>
      </c>
      <c r="F776" s="117" t="s">
        <v>494</v>
      </c>
      <c r="G776" t="s">
        <v>194</v>
      </c>
      <c r="H776" t="s">
        <v>195</v>
      </c>
      <c r="I776" t="s">
        <v>85</v>
      </c>
      <c r="J776" s="128" t="s">
        <v>514</v>
      </c>
      <c r="K776" s="129">
        <v>10900000</v>
      </c>
    </row>
    <row r="777" spans="1:11" x14ac:dyDescent="0.25">
      <c r="A777" t="s">
        <v>493</v>
      </c>
      <c r="B777" t="s">
        <v>382</v>
      </c>
      <c r="C777" t="s">
        <v>480</v>
      </c>
      <c r="D777" t="s">
        <v>480</v>
      </c>
      <c r="E777" t="s">
        <v>236</v>
      </c>
      <c r="F777" s="117" t="s">
        <v>494</v>
      </c>
      <c r="G777" t="s">
        <v>201</v>
      </c>
      <c r="H777" t="s">
        <v>195</v>
      </c>
      <c r="I777" t="s">
        <v>85</v>
      </c>
      <c r="J777" s="128" t="s">
        <v>514</v>
      </c>
      <c r="K777" s="129">
        <v>193.5</v>
      </c>
    </row>
    <row r="778" spans="1:11" x14ac:dyDescent="0.25">
      <c r="A778" t="s">
        <v>493</v>
      </c>
      <c r="B778" t="s">
        <v>382</v>
      </c>
      <c r="C778" t="s">
        <v>480</v>
      </c>
      <c r="D778" t="s">
        <v>480</v>
      </c>
      <c r="E778" t="s">
        <v>236</v>
      </c>
      <c r="F778" s="117" t="s">
        <v>494</v>
      </c>
      <c r="G778" t="s">
        <v>202</v>
      </c>
      <c r="H778" t="s">
        <v>195</v>
      </c>
      <c r="I778" t="s">
        <v>85</v>
      </c>
      <c r="J778" s="128" t="s">
        <v>514</v>
      </c>
      <c r="K778" s="128" t="s">
        <v>290</v>
      </c>
    </row>
    <row r="779" spans="1:11" x14ac:dyDescent="0.25">
      <c r="A779" t="s">
        <v>493</v>
      </c>
      <c r="B779" t="s">
        <v>374</v>
      </c>
      <c r="C779" t="s">
        <v>473</v>
      </c>
      <c r="D779" t="s">
        <v>474</v>
      </c>
      <c r="E779" t="s">
        <v>237</v>
      </c>
      <c r="F779" s="117" t="s">
        <v>494</v>
      </c>
      <c r="G779" t="s">
        <v>194</v>
      </c>
      <c r="H779" t="s">
        <v>195</v>
      </c>
      <c r="I779" t="s">
        <v>85</v>
      </c>
      <c r="J779" s="128" t="s">
        <v>514</v>
      </c>
      <c r="K779" s="129">
        <v>24270000</v>
      </c>
    </row>
    <row r="780" spans="1:11" x14ac:dyDescent="0.25">
      <c r="A780" t="s">
        <v>493</v>
      </c>
      <c r="B780" t="s">
        <v>374</v>
      </c>
      <c r="C780" t="s">
        <v>473</v>
      </c>
      <c r="D780" t="s">
        <v>474</v>
      </c>
      <c r="E780" t="s">
        <v>237</v>
      </c>
      <c r="F780" s="117" t="s">
        <v>494</v>
      </c>
      <c r="G780" t="s">
        <v>201</v>
      </c>
      <c r="H780" t="s">
        <v>195</v>
      </c>
      <c r="I780" t="s">
        <v>85</v>
      </c>
      <c r="J780" s="128" t="s">
        <v>514</v>
      </c>
      <c r="K780" s="129">
        <v>8.4</v>
      </c>
    </row>
    <row r="781" spans="1:11" x14ac:dyDescent="0.25">
      <c r="A781" t="s">
        <v>493</v>
      </c>
      <c r="B781" t="s">
        <v>374</v>
      </c>
      <c r="C781" t="s">
        <v>473</v>
      </c>
      <c r="D781" t="s">
        <v>474</v>
      </c>
      <c r="E781" t="s">
        <v>237</v>
      </c>
      <c r="F781" s="117" t="s">
        <v>494</v>
      </c>
      <c r="G781" t="s">
        <v>202</v>
      </c>
      <c r="H781" t="s">
        <v>195</v>
      </c>
      <c r="I781" t="s">
        <v>85</v>
      </c>
      <c r="J781" s="128" t="s">
        <v>514</v>
      </c>
      <c r="K781" s="128" t="s">
        <v>290</v>
      </c>
    </row>
    <row r="782" spans="1:11" x14ac:dyDescent="0.25">
      <c r="A782" t="s">
        <v>493</v>
      </c>
      <c r="B782" t="s">
        <v>477</v>
      </c>
      <c r="C782" t="s">
        <v>478</v>
      </c>
      <c r="D782" t="s">
        <v>478</v>
      </c>
      <c r="E782" t="s">
        <v>238</v>
      </c>
      <c r="F782" s="117" t="s">
        <v>494</v>
      </c>
      <c r="G782" t="s">
        <v>194</v>
      </c>
      <c r="H782" t="s">
        <v>195</v>
      </c>
      <c r="I782" t="s">
        <v>85</v>
      </c>
      <c r="J782" s="128" t="s">
        <v>514</v>
      </c>
      <c r="K782" s="129">
        <v>13500000</v>
      </c>
    </row>
    <row r="783" spans="1:11" x14ac:dyDescent="0.25">
      <c r="A783" t="s">
        <v>493</v>
      </c>
      <c r="B783" t="s">
        <v>477</v>
      </c>
      <c r="C783" t="s">
        <v>478</v>
      </c>
      <c r="D783" t="s">
        <v>478</v>
      </c>
      <c r="E783" t="s">
        <v>238</v>
      </c>
      <c r="F783" s="117" t="s">
        <v>494</v>
      </c>
      <c r="G783" t="s">
        <v>201</v>
      </c>
      <c r="H783" t="s">
        <v>195</v>
      </c>
      <c r="I783" t="s">
        <v>85</v>
      </c>
      <c r="J783" s="128" t="s">
        <v>514</v>
      </c>
      <c r="K783" s="129">
        <v>4.0999999999999996</v>
      </c>
    </row>
    <row r="784" spans="1:11" x14ac:dyDescent="0.25">
      <c r="A784" t="s">
        <v>493</v>
      </c>
      <c r="B784" t="s">
        <v>477</v>
      </c>
      <c r="C784" t="s">
        <v>478</v>
      </c>
      <c r="D784" t="s">
        <v>478</v>
      </c>
      <c r="E784" t="s">
        <v>238</v>
      </c>
      <c r="F784" s="117" t="s">
        <v>494</v>
      </c>
      <c r="G784" t="s">
        <v>202</v>
      </c>
      <c r="H784" t="s">
        <v>195</v>
      </c>
      <c r="I784" t="s">
        <v>85</v>
      </c>
      <c r="J784" s="128" t="s">
        <v>514</v>
      </c>
      <c r="K784" s="128" t="s">
        <v>290</v>
      </c>
    </row>
    <row r="785" spans="1:11" x14ac:dyDescent="0.25">
      <c r="A785" t="s">
        <v>495</v>
      </c>
      <c r="B785" t="s">
        <v>382</v>
      </c>
      <c r="C785" t="s">
        <v>480</v>
      </c>
      <c r="D785" t="s">
        <v>480</v>
      </c>
      <c r="E785" t="s">
        <v>242</v>
      </c>
      <c r="F785" s="117" t="s">
        <v>496</v>
      </c>
      <c r="G785" t="s">
        <v>194</v>
      </c>
      <c r="H785" t="s">
        <v>195</v>
      </c>
      <c r="I785" t="s">
        <v>85</v>
      </c>
      <c r="J785" s="128" t="s">
        <v>514</v>
      </c>
      <c r="K785" s="129">
        <v>1710000</v>
      </c>
    </row>
    <row r="786" spans="1:11" x14ac:dyDescent="0.25">
      <c r="A786" t="s">
        <v>495</v>
      </c>
      <c r="B786" t="s">
        <v>382</v>
      </c>
      <c r="C786" t="s">
        <v>480</v>
      </c>
      <c r="D786" t="s">
        <v>480</v>
      </c>
      <c r="E786" t="s">
        <v>242</v>
      </c>
      <c r="F786" s="117" t="s">
        <v>496</v>
      </c>
      <c r="G786" t="s">
        <v>201</v>
      </c>
      <c r="H786" t="s">
        <v>195</v>
      </c>
      <c r="I786" t="s">
        <v>85</v>
      </c>
      <c r="J786" s="128" t="s">
        <v>514</v>
      </c>
      <c r="K786" s="129">
        <v>2</v>
      </c>
    </row>
    <row r="787" spans="1:11" x14ac:dyDescent="0.25">
      <c r="A787" t="s">
        <v>495</v>
      </c>
      <c r="B787" t="s">
        <v>382</v>
      </c>
      <c r="C787" t="s">
        <v>480</v>
      </c>
      <c r="D787" t="s">
        <v>480</v>
      </c>
      <c r="E787" t="s">
        <v>242</v>
      </c>
      <c r="F787" s="117" t="s">
        <v>496</v>
      </c>
      <c r="G787" t="s">
        <v>202</v>
      </c>
      <c r="H787" t="s">
        <v>195</v>
      </c>
      <c r="I787" t="s">
        <v>85</v>
      </c>
      <c r="J787" s="128" t="s">
        <v>514</v>
      </c>
      <c r="K787" s="128" t="s">
        <v>290</v>
      </c>
    </row>
    <row r="788" spans="1:11" x14ac:dyDescent="0.25">
      <c r="A788" t="s">
        <v>495</v>
      </c>
      <c r="B788" t="s">
        <v>374</v>
      </c>
      <c r="C788" t="s">
        <v>473</v>
      </c>
      <c r="D788" t="s">
        <v>474</v>
      </c>
      <c r="E788" t="s">
        <v>243</v>
      </c>
      <c r="F788" s="117" t="s">
        <v>496</v>
      </c>
      <c r="G788" t="s">
        <v>194</v>
      </c>
      <c r="H788" t="s">
        <v>195</v>
      </c>
      <c r="I788" t="s">
        <v>85</v>
      </c>
      <c r="J788" s="128" t="s">
        <v>514</v>
      </c>
      <c r="K788" s="129">
        <v>4100000</v>
      </c>
    </row>
    <row r="789" spans="1:11" x14ac:dyDescent="0.25">
      <c r="A789" t="s">
        <v>495</v>
      </c>
      <c r="B789" t="s">
        <v>374</v>
      </c>
      <c r="C789" t="s">
        <v>473</v>
      </c>
      <c r="D789" t="s">
        <v>474</v>
      </c>
      <c r="E789" t="s">
        <v>243</v>
      </c>
      <c r="F789" s="117" t="s">
        <v>496</v>
      </c>
      <c r="G789" t="s">
        <v>201</v>
      </c>
      <c r="H789" t="s">
        <v>195</v>
      </c>
      <c r="I789" t="s">
        <v>85</v>
      </c>
      <c r="J789" s="128" t="s">
        <v>514</v>
      </c>
      <c r="K789" s="129">
        <v>8.6</v>
      </c>
    </row>
    <row r="790" spans="1:11" x14ac:dyDescent="0.25">
      <c r="A790" t="s">
        <v>495</v>
      </c>
      <c r="B790" t="s">
        <v>374</v>
      </c>
      <c r="C790" t="s">
        <v>473</v>
      </c>
      <c r="D790" t="s">
        <v>474</v>
      </c>
      <c r="E790" t="s">
        <v>243</v>
      </c>
      <c r="F790" s="117" t="s">
        <v>496</v>
      </c>
      <c r="G790" t="s">
        <v>202</v>
      </c>
      <c r="H790" t="s">
        <v>195</v>
      </c>
      <c r="I790" t="s">
        <v>85</v>
      </c>
      <c r="J790" s="128" t="s">
        <v>514</v>
      </c>
      <c r="K790" s="128" t="s">
        <v>290</v>
      </c>
    </row>
    <row r="791" spans="1:11" x14ac:dyDescent="0.25">
      <c r="A791" t="s">
        <v>495</v>
      </c>
      <c r="B791" t="s">
        <v>477</v>
      </c>
      <c r="C791" t="s">
        <v>478</v>
      </c>
      <c r="D791" t="s">
        <v>478</v>
      </c>
      <c r="E791" t="s">
        <v>244</v>
      </c>
      <c r="F791" s="117" t="s">
        <v>496</v>
      </c>
      <c r="G791" t="s">
        <v>194</v>
      </c>
      <c r="H791" t="s">
        <v>195</v>
      </c>
      <c r="I791" t="s">
        <v>85</v>
      </c>
      <c r="J791" s="128" t="s">
        <v>514</v>
      </c>
      <c r="K791" s="129">
        <v>200000</v>
      </c>
    </row>
    <row r="792" spans="1:11" x14ac:dyDescent="0.25">
      <c r="A792" t="s">
        <v>495</v>
      </c>
      <c r="B792" t="s">
        <v>477</v>
      </c>
      <c r="C792" t="s">
        <v>478</v>
      </c>
      <c r="D792" t="s">
        <v>478</v>
      </c>
      <c r="E792" t="s">
        <v>244</v>
      </c>
      <c r="F792" s="117" t="s">
        <v>496</v>
      </c>
      <c r="G792" t="s">
        <v>201</v>
      </c>
      <c r="H792" t="s">
        <v>195</v>
      </c>
      <c r="I792" t="s">
        <v>85</v>
      </c>
      <c r="J792" s="128" t="s">
        <v>514</v>
      </c>
      <c r="K792" s="129" t="s">
        <v>465</v>
      </c>
    </row>
    <row r="793" spans="1:11" x14ac:dyDescent="0.25">
      <c r="A793" t="s">
        <v>495</v>
      </c>
      <c r="B793" t="s">
        <v>477</v>
      </c>
      <c r="C793" t="s">
        <v>478</v>
      </c>
      <c r="D793" t="s">
        <v>478</v>
      </c>
      <c r="E793" t="s">
        <v>244</v>
      </c>
      <c r="F793" s="117" t="s">
        <v>496</v>
      </c>
      <c r="G793" t="s">
        <v>202</v>
      </c>
      <c r="H793" t="s">
        <v>195</v>
      </c>
      <c r="I793" t="s">
        <v>85</v>
      </c>
      <c r="J793" s="128" t="s">
        <v>514</v>
      </c>
      <c r="K793" s="128" t="s">
        <v>290</v>
      </c>
    </row>
    <row r="794" spans="1:11" x14ac:dyDescent="0.25">
      <c r="A794" t="s">
        <v>497</v>
      </c>
      <c r="B794" t="s">
        <v>382</v>
      </c>
      <c r="C794" t="s">
        <v>480</v>
      </c>
      <c r="D794" t="s">
        <v>480</v>
      </c>
      <c r="E794" t="s">
        <v>252</v>
      </c>
      <c r="F794" s="117" t="s">
        <v>498</v>
      </c>
      <c r="G794" t="s">
        <v>194</v>
      </c>
      <c r="H794" t="s">
        <v>195</v>
      </c>
      <c r="I794" t="s">
        <v>85</v>
      </c>
      <c r="J794" s="128" t="s">
        <v>514</v>
      </c>
      <c r="K794" s="129">
        <v>5200000</v>
      </c>
    </row>
    <row r="795" spans="1:11" x14ac:dyDescent="0.25">
      <c r="A795" t="s">
        <v>497</v>
      </c>
      <c r="B795" t="s">
        <v>382</v>
      </c>
      <c r="C795" t="s">
        <v>480</v>
      </c>
      <c r="D795" t="s">
        <v>480</v>
      </c>
      <c r="E795" t="s">
        <v>252</v>
      </c>
      <c r="F795" s="117" t="s">
        <v>498</v>
      </c>
      <c r="G795" t="s">
        <v>201</v>
      </c>
      <c r="H795" t="s">
        <v>195</v>
      </c>
      <c r="I795" t="s">
        <v>85</v>
      </c>
      <c r="J795" s="128" t="s">
        <v>514</v>
      </c>
      <c r="K795" s="129">
        <v>1</v>
      </c>
    </row>
    <row r="796" spans="1:11" x14ac:dyDescent="0.25">
      <c r="A796" t="s">
        <v>497</v>
      </c>
      <c r="B796" t="s">
        <v>382</v>
      </c>
      <c r="C796" t="s">
        <v>480</v>
      </c>
      <c r="D796" t="s">
        <v>480</v>
      </c>
      <c r="E796" t="s">
        <v>252</v>
      </c>
      <c r="F796" s="117" t="s">
        <v>498</v>
      </c>
      <c r="G796" t="s">
        <v>202</v>
      </c>
      <c r="H796" t="s">
        <v>195</v>
      </c>
      <c r="I796" t="s">
        <v>85</v>
      </c>
      <c r="J796" s="128" t="s">
        <v>514</v>
      </c>
      <c r="K796" s="128" t="s">
        <v>290</v>
      </c>
    </row>
    <row r="797" spans="1:11" x14ac:dyDescent="0.25">
      <c r="A797" t="s">
        <v>497</v>
      </c>
      <c r="B797" t="s">
        <v>374</v>
      </c>
      <c r="C797" t="s">
        <v>473</v>
      </c>
      <c r="D797" t="s">
        <v>474</v>
      </c>
      <c r="E797" t="s">
        <v>253</v>
      </c>
      <c r="F797" s="117" t="s">
        <v>498</v>
      </c>
      <c r="G797" t="s">
        <v>194</v>
      </c>
      <c r="H797" t="s">
        <v>195</v>
      </c>
      <c r="I797" t="s">
        <v>85</v>
      </c>
      <c r="J797" s="128" t="s">
        <v>514</v>
      </c>
      <c r="K797" s="129">
        <v>9900000</v>
      </c>
    </row>
    <row r="798" spans="1:11" x14ac:dyDescent="0.25">
      <c r="A798" t="s">
        <v>497</v>
      </c>
      <c r="B798" t="s">
        <v>374</v>
      </c>
      <c r="C798" t="s">
        <v>473</v>
      </c>
      <c r="D798" t="s">
        <v>474</v>
      </c>
      <c r="E798" t="s">
        <v>253</v>
      </c>
      <c r="F798" s="117" t="s">
        <v>498</v>
      </c>
      <c r="G798" t="s">
        <v>201</v>
      </c>
      <c r="H798" t="s">
        <v>195</v>
      </c>
      <c r="I798" t="s">
        <v>85</v>
      </c>
      <c r="J798" s="128" t="s">
        <v>514</v>
      </c>
      <c r="K798" s="129">
        <v>10.9</v>
      </c>
    </row>
    <row r="799" spans="1:11" x14ac:dyDescent="0.25">
      <c r="A799" t="s">
        <v>497</v>
      </c>
      <c r="B799" t="s">
        <v>374</v>
      </c>
      <c r="C799" t="s">
        <v>473</v>
      </c>
      <c r="D799" t="s">
        <v>474</v>
      </c>
      <c r="E799" t="s">
        <v>253</v>
      </c>
      <c r="F799" s="117" t="s">
        <v>498</v>
      </c>
      <c r="G799" t="s">
        <v>202</v>
      </c>
      <c r="H799" t="s">
        <v>195</v>
      </c>
      <c r="I799" t="s">
        <v>85</v>
      </c>
      <c r="J799" s="128" t="s">
        <v>514</v>
      </c>
      <c r="K799" s="128" t="s">
        <v>290</v>
      </c>
    </row>
    <row r="800" spans="1:11" x14ac:dyDescent="0.25">
      <c r="A800" t="s">
        <v>497</v>
      </c>
      <c r="B800" t="s">
        <v>477</v>
      </c>
      <c r="C800" t="s">
        <v>478</v>
      </c>
      <c r="D800" t="s">
        <v>478</v>
      </c>
      <c r="E800" t="s">
        <v>254</v>
      </c>
      <c r="F800" s="117" t="s">
        <v>498</v>
      </c>
      <c r="G800" t="s">
        <v>194</v>
      </c>
      <c r="H800" t="s">
        <v>195</v>
      </c>
      <c r="I800" t="s">
        <v>85</v>
      </c>
      <c r="J800" s="128" t="s">
        <v>514</v>
      </c>
      <c r="K800" s="129">
        <v>2750000</v>
      </c>
    </row>
    <row r="801" spans="1:11" x14ac:dyDescent="0.25">
      <c r="A801" t="s">
        <v>497</v>
      </c>
      <c r="B801" t="s">
        <v>477</v>
      </c>
      <c r="C801" t="s">
        <v>478</v>
      </c>
      <c r="D801" t="s">
        <v>478</v>
      </c>
      <c r="E801" t="s">
        <v>254</v>
      </c>
      <c r="F801" s="117" t="s">
        <v>498</v>
      </c>
      <c r="G801" t="s">
        <v>201</v>
      </c>
      <c r="H801" t="s">
        <v>195</v>
      </c>
      <c r="I801" t="s">
        <v>85</v>
      </c>
      <c r="J801" s="128" t="s">
        <v>514</v>
      </c>
      <c r="K801" s="129" t="s">
        <v>465</v>
      </c>
    </row>
    <row r="802" spans="1:11" x14ac:dyDescent="0.25">
      <c r="A802" t="s">
        <v>497</v>
      </c>
      <c r="B802" t="s">
        <v>477</v>
      </c>
      <c r="C802" t="s">
        <v>478</v>
      </c>
      <c r="D802" t="s">
        <v>478</v>
      </c>
      <c r="E802" t="s">
        <v>254</v>
      </c>
      <c r="F802" s="117" t="s">
        <v>498</v>
      </c>
      <c r="G802" t="s">
        <v>202</v>
      </c>
      <c r="H802" t="s">
        <v>195</v>
      </c>
      <c r="I802" t="s">
        <v>85</v>
      </c>
      <c r="J802" s="128" t="s">
        <v>514</v>
      </c>
      <c r="K802" s="128" t="s">
        <v>290</v>
      </c>
    </row>
    <row r="803" spans="1:11" x14ac:dyDescent="0.25">
      <c r="A803" t="s">
        <v>499</v>
      </c>
      <c r="B803" t="s">
        <v>382</v>
      </c>
      <c r="C803" t="s">
        <v>480</v>
      </c>
      <c r="D803" t="s">
        <v>480</v>
      </c>
      <c r="E803" t="s">
        <v>255</v>
      </c>
      <c r="F803" s="117" t="s">
        <v>500</v>
      </c>
      <c r="G803" t="s">
        <v>194</v>
      </c>
      <c r="H803" t="s">
        <v>195</v>
      </c>
      <c r="I803" t="s">
        <v>85</v>
      </c>
      <c r="J803" s="128" t="s">
        <v>514</v>
      </c>
      <c r="K803" s="130">
        <v>53400000</v>
      </c>
    </row>
    <row r="804" spans="1:11" x14ac:dyDescent="0.25">
      <c r="A804" t="s">
        <v>499</v>
      </c>
      <c r="B804" t="s">
        <v>382</v>
      </c>
      <c r="C804" t="s">
        <v>480</v>
      </c>
      <c r="D804" t="s">
        <v>480</v>
      </c>
      <c r="E804" t="s">
        <v>255</v>
      </c>
      <c r="F804" s="117" t="s">
        <v>500</v>
      </c>
      <c r="G804" t="s">
        <v>201</v>
      </c>
      <c r="H804" t="s">
        <v>195</v>
      </c>
      <c r="I804" t="s">
        <v>85</v>
      </c>
      <c r="J804" s="128" t="s">
        <v>514</v>
      </c>
      <c r="K804" s="129" t="s">
        <v>465</v>
      </c>
    </row>
    <row r="805" spans="1:11" x14ac:dyDescent="0.25">
      <c r="A805" t="s">
        <v>499</v>
      </c>
      <c r="B805" t="s">
        <v>382</v>
      </c>
      <c r="C805" t="s">
        <v>480</v>
      </c>
      <c r="D805" t="s">
        <v>480</v>
      </c>
      <c r="E805" t="s">
        <v>255</v>
      </c>
      <c r="F805" s="117" t="s">
        <v>500</v>
      </c>
      <c r="G805" t="s">
        <v>202</v>
      </c>
      <c r="H805" t="s">
        <v>195</v>
      </c>
      <c r="I805" t="s">
        <v>85</v>
      </c>
      <c r="J805" s="128" t="s">
        <v>514</v>
      </c>
      <c r="K805" s="128" t="s">
        <v>290</v>
      </c>
    </row>
    <row r="806" spans="1:11" x14ac:dyDescent="0.25">
      <c r="A806" t="s">
        <v>499</v>
      </c>
      <c r="B806" t="s">
        <v>374</v>
      </c>
      <c r="C806" t="s">
        <v>473</v>
      </c>
      <c r="D806" t="s">
        <v>474</v>
      </c>
      <c r="E806" t="s">
        <v>256</v>
      </c>
      <c r="F806" s="117" t="s">
        <v>500</v>
      </c>
      <c r="G806" t="s">
        <v>194</v>
      </c>
      <c r="H806" t="s">
        <v>195</v>
      </c>
      <c r="I806" t="s">
        <v>85</v>
      </c>
      <c r="J806" s="128" t="s">
        <v>514</v>
      </c>
      <c r="K806" s="130">
        <v>950000</v>
      </c>
    </row>
    <row r="807" spans="1:11" x14ac:dyDescent="0.25">
      <c r="A807" t="s">
        <v>499</v>
      </c>
      <c r="B807" t="s">
        <v>374</v>
      </c>
      <c r="C807" t="s">
        <v>473</v>
      </c>
      <c r="D807" t="s">
        <v>474</v>
      </c>
      <c r="E807" t="s">
        <v>256</v>
      </c>
      <c r="F807" s="117" t="s">
        <v>500</v>
      </c>
      <c r="G807" t="s">
        <v>201</v>
      </c>
      <c r="H807" t="s">
        <v>195</v>
      </c>
      <c r="I807" t="s">
        <v>85</v>
      </c>
      <c r="J807" s="128" t="s">
        <v>514</v>
      </c>
      <c r="K807" s="130">
        <v>48</v>
      </c>
    </row>
    <row r="808" spans="1:11" x14ac:dyDescent="0.25">
      <c r="A808" t="s">
        <v>499</v>
      </c>
      <c r="B808" t="s">
        <v>374</v>
      </c>
      <c r="C808" t="s">
        <v>473</v>
      </c>
      <c r="D808" t="s">
        <v>474</v>
      </c>
      <c r="E808" t="s">
        <v>256</v>
      </c>
      <c r="F808" s="117" t="s">
        <v>500</v>
      </c>
      <c r="G808" t="s">
        <v>202</v>
      </c>
      <c r="H808" t="s">
        <v>195</v>
      </c>
      <c r="I808" t="s">
        <v>85</v>
      </c>
      <c r="J808" s="128" t="s">
        <v>514</v>
      </c>
      <c r="K808" s="128" t="s">
        <v>290</v>
      </c>
    </row>
    <row r="809" spans="1:11" x14ac:dyDescent="0.25">
      <c r="A809" t="s">
        <v>499</v>
      </c>
      <c r="B809" t="s">
        <v>477</v>
      </c>
      <c r="C809" t="s">
        <v>478</v>
      </c>
      <c r="D809" t="s">
        <v>478</v>
      </c>
      <c r="E809" t="s">
        <v>257</v>
      </c>
      <c r="F809" s="117" t="s">
        <v>500</v>
      </c>
      <c r="G809" t="s">
        <v>194</v>
      </c>
      <c r="H809" t="s">
        <v>195</v>
      </c>
      <c r="I809" t="s">
        <v>85</v>
      </c>
      <c r="J809" s="128" t="s">
        <v>514</v>
      </c>
      <c r="K809" s="130">
        <v>53400000</v>
      </c>
    </row>
    <row r="810" spans="1:11" x14ac:dyDescent="0.25">
      <c r="A810" t="s">
        <v>499</v>
      </c>
      <c r="B810" t="s">
        <v>477</v>
      </c>
      <c r="C810" t="s">
        <v>478</v>
      </c>
      <c r="D810" t="s">
        <v>478</v>
      </c>
      <c r="E810" t="s">
        <v>257</v>
      </c>
      <c r="F810" s="117" t="s">
        <v>500</v>
      </c>
      <c r="G810" t="s">
        <v>201</v>
      </c>
      <c r="H810" t="s">
        <v>195</v>
      </c>
      <c r="I810" t="s">
        <v>85</v>
      </c>
      <c r="J810" s="128" t="s">
        <v>514</v>
      </c>
      <c r="K810" s="130">
        <v>3</v>
      </c>
    </row>
    <row r="811" spans="1:11" x14ac:dyDescent="0.25">
      <c r="A811" t="s">
        <v>499</v>
      </c>
      <c r="B811" t="s">
        <v>477</v>
      </c>
      <c r="C811" t="s">
        <v>478</v>
      </c>
      <c r="D811" t="s">
        <v>478</v>
      </c>
      <c r="E811" t="s">
        <v>257</v>
      </c>
      <c r="F811" s="117" t="s">
        <v>500</v>
      </c>
      <c r="G811" t="s">
        <v>202</v>
      </c>
      <c r="H811" t="s">
        <v>195</v>
      </c>
      <c r="I811" t="s">
        <v>85</v>
      </c>
      <c r="J811" s="128" t="s">
        <v>514</v>
      </c>
      <c r="K811" s="128" t="s">
        <v>290</v>
      </c>
    </row>
    <row r="812" spans="1:11" x14ac:dyDescent="0.25">
      <c r="A812" t="s">
        <v>501</v>
      </c>
      <c r="B812" t="s">
        <v>382</v>
      </c>
      <c r="C812" t="s">
        <v>480</v>
      </c>
      <c r="D812" t="s">
        <v>480</v>
      </c>
      <c r="E812" t="s">
        <v>261</v>
      </c>
      <c r="F812" s="117" t="s">
        <v>502</v>
      </c>
      <c r="G812" t="s">
        <v>194</v>
      </c>
      <c r="H812" t="s">
        <v>195</v>
      </c>
      <c r="I812" t="s">
        <v>85</v>
      </c>
      <c r="J812" s="128" t="s">
        <v>514</v>
      </c>
      <c r="K812" s="130">
        <v>285000000</v>
      </c>
    </row>
    <row r="813" spans="1:11" x14ac:dyDescent="0.25">
      <c r="A813" t="s">
        <v>501</v>
      </c>
      <c r="B813" t="s">
        <v>382</v>
      </c>
      <c r="C813" t="s">
        <v>480</v>
      </c>
      <c r="D813" t="s">
        <v>480</v>
      </c>
      <c r="E813" t="s">
        <v>261</v>
      </c>
      <c r="F813" s="117" t="s">
        <v>502</v>
      </c>
      <c r="G813" t="s">
        <v>201</v>
      </c>
      <c r="H813" t="s">
        <v>195</v>
      </c>
      <c r="I813" t="s">
        <v>85</v>
      </c>
      <c r="J813" s="128" t="s">
        <v>514</v>
      </c>
      <c r="K813" s="129" t="s">
        <v>465</v>
      </c>
    </row>
    <row r="814" spans="1:11" x14ac:dyDescent="0.25">
      <c r="A814" t="s">
        <v>501</v>
      </c>
      <c r="B814" t="s">
        <v>382</v>
      </c>
      <c r="C814" t="s">
        <v>480</v>
      </c>
      <c r="D814" t="s">
        <v>480</v>
      </c>
      <c r="E814" t="s">
        <v>261</v>
      </c>
      <c r="F814" s="117" t="s">
        <v>502</v>
      </c>
      <c r="G814" t="s">
        <v>202</v>
      </c>
      <c r="H814" t="s">
        <v>195</v>
      </c>
      <c r="I814" t="s">
        <v>85</v>
      </c>
      <c r="J814" s="128" t="s">
        <v>514</v>
      </c>
      <c r="K814" s="128" t="s">
        <v>290</v>
      </c>
    </row>
    <row r="815" spans="1:11" x14ac:dyDescent="0.25">
      <c r="A815" t="s">
        <v>501</v>
      </c>
      <c r="B815" t="s">
        <v>374</v>
      </c>
      <c r="C815" t="s">
        <v>473</v>
      </c>
      <c r="D815" t="s">
        <v>474</v>
      </c>
      <c r="E815" t="s">
        <v>262</v>
      </c>
      <c r="F815" s="117" t="s">
        <v>502</v>
      </c>
      <c r="G815" t="s">
        <v>194</v>
      </c>
      <c r="H815" t="s">
        <v>195</v>
      </c>
      <c r="I815" t="s">
        <v>85</v>
      </c>
      <c r="J815" s="128" t="s">
        <v>514</v>
      </c>
      <c r="K815" s="130">
        <v>494000000</v>
      </c>
    </row>
    <row r="816" spans="1:11" x14ac:dyDescent="0.25">
      <c r="A816" t="s">
        <v>501</v>
      </c>
      <c r="B816" t="s">
        <v>374</v>
      </c>
      <c r="C816" t="s">
        <v>473</v>
      </c>
      <c r="D816" t="s">
        <v>474</v>
      </c>
      <c r="E816" t="s">
        <v>262</v>
      </c>
      <c r="F816" s="117" t="s">
        <v>502</v>
      </c>
      <c r="G816" t="s">
        <v>201</v>
      </c>
      <c r="H816" t="s">
        <v>195</v>
      </c>
      <c r="I816" t="s">
        <v>85</v>
      </c>
      <c r="J816" s="128" t="s">
        <v>514</v>
      </c>
      <c r="K816" s="130">
        <v>4.0999999999999996</v>
      </c>
    </row>
    <row r="817" spans="1:11" x14ac:dyDescent="0.25">
      <c r="A817" t="s">
        <v>501</v>
      </c>
      <c r="B817" t="s">
        <v>374</v>
      </c>
      <c r="C817" t="s">
        <v>473</v>
      </c>
      <c r="D817" t="s">
        <v>474</v>
      </c>
      <c r="E817" t="s">
        <v>262</v>
      </c>
      <c r="F817" s="117" t="s">
        <v>502</v>
      </c>
      <c r="G817" t="s">
        <v>202</v>
      </c>
      <c r="H817" t="s">
        <v>195</v>
      </c>
      <c r="I817" t="s">
        <v>85</v>
      </c>
      <c r="J817" s="128" t="s">
        <v>514</v>
      </c>
      <c r="K817" s="128" t="s">
        <v>290</v>
      </c>
    </row>
    <row r="818" spans="1:11" x14ac:dyDescent="0.25">
      <c r="A818" t="s">
        <v>501</v>
      </c>
      <c r="B818" t="s">
        <v>477</v>
      </c>
      <c r="C818" t="s">
        <v>478</v>
      </c>
      <c r="D818" t="s">
        <v>478</v>
      </c>
      <c r="E818" t="s">
        <v>263</v>
      </c>
      <c r="F818" s="117" t="s">
        <v>502</v>
      </c>
      <c r="G818" t="s">
        <v>194</v>
      </c>
      <c r="H818" t="s">
        <v>195</v>
      </c>
      <c r="I818" t="s">
        <v>85</v>
      </c>
      <c r="J818" s="128" t="s">
        <v>514</v>
      </c>
      <c r="K818" s="130">
        <v>2780000</v>
      </c>
    </row>
    <row r="819" spans="1:11" x14ac:dyDescent="0.25">
      <c r="A819" t="s">
        <v>501</v>
      </c>
      <c r="B819" t="s">
        <v>477</v>
      </c>
      <c r="C819" t="s">
        <v>478</v>
      </c>
      <c r="D819" t="s">
        <v>478</v>
      </c>
      <c r="E819" t="s">
        <v>263</v>
      </c>
      <c r="F819" s="117" t="s">
        <v>502</v>
      </c>
      <c r="G819" t="s">
        <v>201</v>
      </c>
      <c r="H819" t="s">
        <v>195</v>
      </c>
      <c r="I819" t="s">
        <v>85</v>
      </c>
      <c r="J819" s="128" t="s">
        <v>514</v>
      </c>
      <c r="K819" s="129" t="s">
        <v>465</v>
      </c>
    </row>
    <row r="820" spans="1:11" x14ac:dyDescent="0.25">
      <c r="A820" t="s">
        <v>501</v>
      </c>
      <c r="B820" t="s">
        <v>477</v>
      </c>
      <c r="C820" t="s">
        <v>478</v>
      </c>
      <c r="D820" t="s">
        <v>478</v>
      </c>
      <c r="E820" t="s">
        <v>263</v>
      </c>
      <c r="F820" s="117" t="s">
        <v>502</v>
      </c>
      <c r="G820" t="s">
        <v>202</v>
      </c>
      <c r="H820" t="s">
        <v>195</v>
      </c>
      <c r="I820" t="s">
        <v>85</v>
      </c>
      <c r="J820" s="128" t="s">
        <v>514</v>
      </c>
      <c r="K820" s="128" t="s">
        <v>290</v>
      </c>
    </row>
    <row r="821" spans="1:11" x14ac:dyDescent="0.25">
      <c r="A821" t="s">
        <v>503</v>
      </c>
      <c r="B821" t="s">
        <v>382</v>
      </c>
      <c r="C821" t="s">
        <v>480</v>
      </c>
      <c r="D821" t="s">
        <v>480</v>
      </c>
      <c r="E821" t="s">
        <v>310</v>
      </c>
      <c r="F821" s="117" t="s">
        <v>504</v>
      </c>
      <c r="G821" t="s">
        <v>194</v>
      </c>
      <c r="H821" t="s">
        <v>195</v>
      </c>
      <c r="I821" t="s">
        <v>85</v>
      </c>
      <c r="J821" s="128" t="s">
        <v>514</v>
      </c>
      <c r="K821" s="130">
        <v>172000000</v>
      </c>
    </row>
    <row r="822" spans="1:11" x14ac:dyDescent="0.25">
      <c r="A822" t="s">
        <v>503</v>
      </c>
      <c r="B822" t="s">
        <v>382</v>
      </c>
      <c r="C822" t="s">
        <v>480</v>
      </c>
      <c r="D822" t="s">
        <v>480</v>
      </c>
      <c r="E822" t="s">
        <v>310</v>
      </c>
      <c r="F822" s="117" t="s">
        <v>504</v>
      </c>
      <c r="G822" t="s">
        <v>201</v>
      </c>
      <c r="H822" t="s">
        <v>195</v>
      </c>
      <c r="I822" t="s">
        <v>85</v>
      </c>
      <c r="J822" s="128" t="s">
        <v>514</v>
      </c>
      <c r="K822" s="130">
        <v>1</v>
      </c>
    </row>
    <row r="823" spans="1:11" x14ac:dyDescent="0.25">
      <c r="A823" t="s">
        <v>503</v>
      </c>
      <c r="B823" t="s">
        <v>382</v>
      </c>
      <c r="C823" t="s">
        <v>480</v>
      </c>
      <c r="D823" t="s">
        <v>480</v>
      </c>
      <c r="E823" t="s">
        <v>310</v>
      </c>
      <c r="F823" s="117" t="s">
        <v>504</v>
      </c>
      <c r="G823" t="s">
        <v>202</v>
      </c>
      <c r="H823" t="s">
        <v>195</v>
      </c>
      <c r="I823" t="s">
        <v>85</v>
      </c>
      <c r="J823" s="128" t="s">
        <v>514</v>
      </c>
      <c r="K823" s="128" t="s">
        <v>290</v>
      </c>
    </row>
    <row r="824" spans="1:11" x14ac:dyDescent="0.25">
      <c r="A824" t="s">
        <v>503</v>
      </c>
      <c r="B824" t="s">
        <v>374</v>
      </c>
      <c r="C824" t="s">
        <v>473</v>
      </c>
      <c r="D824" t="s">
        <v>474</v>
      </c>
      <c r="E824" t="s">
        <v>311</v>
      </c>
      <c r="F824" s="117" t="s">
        <v>504</v>
      </c>
      <c r="G824" t="s">
        <v>194</v>
      </c>
      <c r="H824" t="s">
        <v>195</v>
      </c>
      <c r="I824" t="s">
        <v>85</v>
      </c>
      <c r="J824" s="128" t="s">
        <v>514</v>
      </c>
      <c r="K824" s="130">
        <v>687000000</v>
      </c>
    </row>
    <row r="825" spans="1:11" x14ac:dyDescent="0.25">
      <c r="A825" t="s">
        <v>503</v>
      </c>
      <c r="B825" t="s">
        <v>374</v>
      </c>
      <c r="C825" t="s">
        <v>473</v>
      </c>
      <c r="D825" t="s">
        <v>474</v>
      </c>
      <c r="E825" t="s">
        <v>311</v>
      </c>
      <c r="F825" s="117" t="s">
        <v>504</v>
      </c>
      <c r="G825" t="s">
        <v>201</v>
      </c>
      <c r="H825" t="s">
        <v>195</v>
      </c>
      <c r="I825" t="s">
        <v>85</v>
      </c>
      <c r="J825" s="128" t="s">
        <v>514</v>
      </c>
      <c r="K825" s="130">
        <v>3.1</v>
      </c>
    </row>
    <row r="826" spans="1:11" x14ac:dyDescent="0.25">
      <c r="A826" t="s">
        <v>503</v>
      </c>
      <c r="B826" t="s">
        <v>374</v>
      </c>
      <c r="C826" t="s">
        <v>473</v>
      </c>
      <c r="D826" t="s">
        <v>474</v>
      </c>
      <c r="E826" t="s">
        <v>311</v>
      </c>
      <c r="F826" s="117" t="s">
        <v>504</v>
      </c>
      <c r="G826" t="s">
        <v>202</v>
      </c>
      <c r="H826" t="s">
        <v>195</v>
      </c>
      <c r="I826" t="s">
        <v>85</v>
      </c>
      <c r="J826" s="128" t="s">
        <v>514</v>
      </c>
      <c r="K826" s="128" t="s">
        <v>290</v>
      </c>
    </row>
    <row r="827" spans="1:11" x14ac:dyDescent="0.25">
      <c r="A827" t="s">
        <v>503</v>
      </c>
      <c r="B827" t="s">
        <v>477</v>
      </c>
      <c r="C827" t="s">
        <v>478</v>
      </c>
      <c r="D827" t="s">
        <v>478</v>
      </c>
      <c r="E827" t="s">
        <v>312</v>
      </c>
      <c r="F827" s="117" t="s">
        <v>504</v>
      </c>
      <c r="G827" t="s">
        <v>194</v>
      </c>
      <c r="H827" t="s">
        <v>195</v>
      </c>
      <c r="I827" t="s">
        <v>85</v>
      </c>
      <c r="J827" s="128" t="s">
        <v>514</v>
      </c>
      <c r="K827" s="130">
        <v>649000000</v>
      </c>
    </row>
    <row r="828" spans="1:11" x14ac:dyDescent="0.25">
      <c r="A828" t="s">
        <v>503</v>
      </c>
      <c r="B828" t="s">
        <v>477</v>
      </c>
      <c r="C828" t="s">
        <v>478</v>
      </c>
      <c r="D828" t="s">
        <v>478</v>
      </c>
      <c r="E828" t="s">
        <v>312</v>
      </c>
      <c r="F828" s="117" t="s">
        <v>504</v>
      </c>
      <c r="G828" t="s">
        <v>201</v>
      </c>
      <c r="H828" t="s">
        <v>195</v>
      </c>
      <c r="I828" t="s">
        <v>85</v>
      </c>
      <c r="J828" s="128" t="s">
        <v>514</v>
      </c>
      <c r="K828" s="130">
        <v>2</v>
      </c>
    </row>
    <row r="829" spans="1:11" x14ac:dyDescent="0.25">
      <c r="A829" t="s">
        <v>503</v>
      </c>
      <c r="B829" t="s">
        <v>477</v>
      </c>
      <c r="C829" t="s">
        <v>478</v>
      </c>
      <c r="D829" t="s">
        <v>478</v>
      </c>
      <c r="E829" t="s">
        <v>312</v>
      </c>
      <c r="F829" s="117" t="s">
        <v>504</v>
      </c>
      <c r="G829" t="s">
        <v>202</v>
      </c>
      <c r="H829" t="s">
        <v>195</v>
      </c>
      <c r="I829" t="s">
        <v>85</v>
      </c>
      <c r="J829" s="128" t="s">
        <v>514</v>
      </c>
      <c r="K829" s="128" t="s">
        <v>290</v>
      </c>
    </row>
    <row r="830" spans="1:11" x14ac:dyDescent="0.25">
      <c r="A830" t="s">
        <v>505</v>
      </c>
      <c r="B830" t="s">
        <v>382</v>
      </c>
      <c r="C830" t="s">
        <v>480</v>
      </c>
      <c r="D830" t="s">
        <v>480</v>
      </c>
      <c r="F830" s="117" t="s">
        <v>443</v>
      </c>
      <c r="G830" t="s">
        <v>194</v>
      </c>
      <c r="H830" t="s">
        <v>195</v>
      </c>
      <c r="I830" t="s">
        <v>85</v>
      </c>
      <c r="J830" s="128" t="s">
        <v>514</v>
      </c>
      <c r="K830" s="130">
        <v>100000</v>
      </c>
    </row>
    <row r="831" spans="1:11" x14ac:dyDescent="0.25">
      <c r="A831" t="s">
        <v>505</v>
      </c>
      <c r="B831" t="s">
        <v>382</v>
      </c>
      <c r="C831" t="s">
        <v>480</v>
      </c>
      <c r="D831" t="s">
        <v>480</v>
      </c>
      <c r="F831" s="117" t="s">
        <v>443</v>
      </c>
      <c r="G831" t="s">
        <v>201</v>
      </c>
      <c r="H831" t="s">
        <v>195</v>
      </c>
      <c r="I831" t="s">
        <v>85</v>
      </c>
      <c r="J831" s="128" t="s">
        <v>514</v>
      </c>
      <c r="K831" s="130">
        <v>1</v>
      </c>
    </row>
    <row r="832" spans="1:11" x14ac:dyDescent="0.25">
      <c r="A832" t="s">
        <v>505</v>
      </c>
      <c r="B832" t="s">
        <v>382</v>
      </c>
      <c r="C832" t="s">
        <v>480</v>
      </c>
      <c r="D832" t="s">
        <v>480</v>
      </c>
      <c r="F832" s="117" t="s">
        <v>443</v>
      </c>
      <c r="G832" t="s">
        <v>202</v>
      </c>
      <c r="H832" t="s">
        <v>195</v>
      </c>
      <c r="I832" t="s">
        <v>85</v>
      </c>
      <c r="J832" s="128" t="s">
        <v>514</v>
      </c>
      <c r="K832" s="128" t="s">
        <v>290</v>
      </c>
    </row>
    <row r="833" spans="1:11" x14ac:dyDescent="0.25">
      <c r="A833" t="s">
        <v>505</v>
      </c>
      <c r="B833" t="s">
        <v>374</v>
      </c>
      <c r="C833" t="s">
        <v>473</v>
      </c>
      <c r="D833" t="s">
        <v>474</v>
      </c>
      <c r="F833" s="117" t="s">
        <v>443</v>
      </c>
      <c r="G833" t="s">
        <v>194</v>
      </c>
      <c r="H833" t="s">
        <v>195</v>
      </c>
      <c r="I833" t="s">
        <v>85</v>
      </c>
      <c r="J833" s="128" t="s">
        <v>514</v>
      </c>
      <c r="K833" s="130">
        <v>164000000</v>
      </c>
    </row>
    <row r="834" spans="1:11" x14ac:dyDescent="0.25">
      <c r="A834" t="s">
        <v>505</v>
      </c>
      <c r="B834" t="s">
        <v>374</v>
      </c>
      <c r="C834" t="s">
        <v>473</v>
      </c>
      <c r="D834" t="s">
        <v>474</v>
      </c>
      <c r="F834" s="117" t="s">
        <v>443</v>
      </c>
      <c r="G834" t="s">
        <v>201</v>
      </c>
      <c r="H834" t="s">
        <v>195</v>
      </c>
      <c r="I834" t="s">
        <v>85</v>
      </c>
      <c r="J834" s="128" t="s">
        <v>514</v>
      </c>
      <c r="K834" s="130">
        <v>12.1</v>
      </c>
    </row>
    <row r="835" spans="1:11" x14ac:dyDescent="0.25">
      <c r="A835" t="s">
        <v>505</v>
      </c>
      <c r="B835" t="s">
        <v>374</v>
      </c>
      <c r="C835" t="s">
        <v>473</v>
      </c>
      <c r="D835" t="s">
        <v>474</v>
      </c>
      <c r="F835" s="117" t="s">
        <v>443</v>
      </c>
      <c r="G835" t="s">
        <v>202</v>
      </c>
      <c r="H835" t="s">
        <v>195</v>
      </c>
      <c r="I835" t="s">
        <v>85</v>
      </c>
      <c r="J835" s="128" t="s">
        <v>514</v>
      </c>
      <c r="K835" s="128" t="s">
        <v>290</v>
      </c>
    </row>
    <row r="836" spans="1:11" x14ac:dyDescent="0.25">
      <c r="A836" t="s">
        <v>505</v>
      </c>
      <c r="B836" t="s">
        <v>477</v>
      </c>
      <c r="C836" t="s">
        <v>478</v>
      </c>
      <c r="D836" t="s">
        <v>478</v>
      </c>
      <c r="F836" s="117" t="s">
        <v>443</v>
      </c>
      <c r="G836" t="s">
        <v>194</v>
      </c>
      <c r="H836" t="s">
        <v>195</v>
      </c>
      <c r="I836" t="s">
        <v>85</v>
      </c>
      <c r="J836" s="128" t="s">
        <v>514</v>
      </c>
      <c r="K836" s="130">
        <v>4000000</v>
      </c>
    </row>
    <row r="837" spans="1:11" x14ac:dyDescent="0.25">
      <c r="A837" t="s">
        <v>505</v>
      </c>
      <c r="B837" t="s">
        <v>477</v>
      </c>
      <c r="C837" t="s">
        <v>478</v>
      </c>
      <c r="D837" t="s">
        <v>478</v>
      </c>
      <c r="F837" s="117" t="s">
        <v>443</v>
      </c>
      <c r="G837" t="s">
        <v>201</v>
      </c>
      <c r="H837" t="s">
        <v>195</v>
      </c>
      <c r="I837" t="s">
        <v>85</v>
      </c>
      <c r="J837" s="128" t="s">
        <v>514</v>
      </c>
      <c r="K837" s="130">
        <v>1</v>
      </c>
    </row>
    <row r="838" spans="1:11" x14ac:dyDescent="0.25">
      <c r="A838" t="s">
        <v>505</v>
      </c>
      <c r="B838" t="s">
        <v>477</v>
      </c>
      <c r="C838" t="s">
        <v>478</v>
      </c>
      <c r="D838" t="s">
        <v>478</v>
      </c>
      <c r="F838" s="117" t="s">
        <v>443</v>
      </c>
      <c r="G838" t="s">
        <v>202</v>
      </c>
      <c r="H838" t="s">
        <v>195</v>
      </c>
      <c r="I838" t="s">
        <v>85</v>
      </c>
      <c r="J838" s="128" t="s">
        <v>514</v>
      </c>
      <c r="K838" s="128" t="s">
        <v>290</v>
      </c>
    </row>
    <row r="839" spans="1:11" x14ac:dyDescent="0.25">
      <c r="A839" t="s">
        <v>506</v>
      </c>
      <c r="B839" t="s">
        <v>382</v>
      </c>
      <c r="C839" t="s">
        <v>480</v>
      </c>
      <c r="D839" t="s">
        <v>480</v>
      </c>
      <c r="F839" s="117" t="s">
        <v>507</v>
      </c>
      <c r="G839" t="s">
        <v>194</v>
      </c>
      <c r="H839" t="s">
        <v>195</v>
      </c>
      <c r="I839" t="s">
        <v>85</v>
      </c>
      <c r="J839" s="128" t="s">
        <v>514</v>
      </c>
      <c r="K839" s="130">
        <v>166000000</v>
      </c>
    </row>
    <row r="840" spans="1:11" x14ac:dyDescent="0.25">
      <c r="A840" t="s">
        <v>506</v>
      </c>
      <c r="B840" t="s">
        <v>382</v>
      </c>
      <c r="C840" t="s">
        <v>480</v>
      </c>
      <c r="D840" t="s">
        <v>480</v>
      </c>
      <c r="F840" s="117" t="s">
        <v>507</v>
      </c>
      <c r="G840" t="s">
        <v>201</v>
      </c>
      <c r="H840" t="s">
        <v>195</v>
      </c>
      <c r="I840" t="s">
        <v>85</v>
      </c>
      <c r="J840" s="128" t="s">
        <v>514</v>
      </c>
      <c r="K840" s="130">
        <v>1</v>
      </c>
    </row>
    <row r="841" spans="1:11" x14ac:dyDescent="0.25">
      <c r="A841" t="s">
        <v>506</v>
      </c>
      <c r="B841" t="s">
        <v>382</v>
      </c>
      <c r="C841" t="s">
        <v>480</v>
      </c>
      <c r="D841" t="s">
        <v>480</v>
      </c>
      <c r="F841" s="117" t="s">
        <v>507</v>
      </c>
      <c r="G841" t="s">
        <v>202</v>
      </c>
      <c r="H841" t="s">
        <v>195</v>
      </c>
      <c r="I841" t="s">
        <v>85</v>
      </c>
      <c r="J841" s="128" t="s">
        <v>514</v>
      </c>
      <c r="K841" s="128" t="s">
        <v>290</v>
      </c>
    </row>
    <row r="842" spans="1:11" x14ac:dyDescent="0.25">
      <c r="A842" t="s">
        <v>506</v>
      </c>
      <c r="B842" t="s">
        <v>374</v>
      </c>
      <c r="C842" t="s">
        <v>473</v>
      </c>
      <c r="D842" t="s">
        <v>474</v>
      </c>
      <c r="F842" s="117" t="s">
        <v>507</v>
      </c>
      <c r="G842" t="s">
        <v>194</v>
      </c>
      <c r="H842" t="s">
        <v>195</v>
      </c>
      <c r="I842" t="s">
        <v>85</v>
      </c>
      <c r="J842" s="128" t="s">
        <v>514</v>
      </c>
      <c r="K842" s="130">
        <v>173000000</v>
      </c>
    </row>
    <row r="843" spans="1:11" x14ac:dyDescent="0.25">
      <c r="A843" t="s">
        <v>506</v>
      </c>
      <c r="B843" t="s">
        <v>374</v>
      </c>
      <c r="C843" t="s">
        <v>473</v>
      </c>
      <c r="D843" t="s">
        <v>474</v>
      </c>
      <c r="F843" s="117" t="s">
        <v>507</v>
      </c>
      <c r="G843" t="s">
        <v>201</v>
      </c>
      <c r="H843" t="s">
        <v>195</v>
      </c>
      <c r="I843" t="s">
        <v>85</v>
      </c>
      <c r="J843" s="128" t="s">
        <v>514</v>
      </c>
      <c r="K843" s="130">
        <v>2</v>
      </c>
    </row>
    <row r="844" spans="1:11" x14ac:dyDescent="0.25">
      <c r="A844" t="s">
        <v>506</v>
      </c>
      <c r="B844" t="s">
        <v>374</v>
      </c>
      <c r="C844" t="s">
        <v>473</v>
      </c>
      <c r="D844" t="s">
        <v>474</v>
      </c>
      <c r="F844" s="117" t="s">
        <v>507</v>
      </c>
      <c r="G844" t="s">
        <v>202</v>
      </c>
      <c r="H844" t="s">
        <v>195</v>
      </c>
      <c r="I844" t="s">
        <v>85</v>
      </c>
      <c r="J844" s="128" t="s">
        <v>514</v>
      </c>
      <c r="K844" s="128" t="s">
        <v>290</v>
      </c>
    </row>
    <row r="845" spans="1:11" x14ac:dyDescent="0.25">
      <c r="A845" t="s">
        <v>506</v>
      </c>
      <c r="B845" t="s">
        <v>477</v>
      </c>
      <c r="C845" t="s">
        <v>478</v>
      </c>
      <c r="D845" t="s">
        <v>478</v>
      </c>
      <c r="F845" s="117" t="s">
        <v>507</v>
      </c>
      <c r="G845" t="s">
        <v>194</v>
      </c>
      <c r="H845" t="s">
        <v>195</v>
      </c>
      <c r="I845" t="s">
        <v>85</v>
      </c>
      <c r="J845" s="128" t="s">
        <v>514</v>
      </c>
      <c r="K845" s="130">
        <v>488000000</v>
      </c>
    </row>
    <row r="846" spans="1:11" x14ac:dyDescent="0.25">
      <c r="A846" t="s">
        <v>506</v>
      </c>
      <c r="B846" t="s">
        <v>477</v>
      </c>
      <c r="C846" t="s">
        <v>478</v>
      </c>
      <c r="D846" t="s">
        <v>478</v>
      </c>
      <c r="F846" s="117" t="s">
        <v>507</v>
      </c>
      <c r="G846" t="s">
        <v>201</v>
      </c>
      <c r="H846" t="s">
        <v>195</v>
      </c>
      <c r="I846" t="s">
        <v>85</v>
      </c>
      <c r="J846" s="128" t="s">
        <v>514</v>
      </c>
      <c r="K846" s="130">
        <v>12.1</v>
      </c>
    </row>
    <row r="847" spans="1:11" x14ac:dyDescent="0.25">
      <c r="A847" t="s">
        <v>506</v>
      </c>
      <c r="B847" t="s">
        <v>477</v>
      </c>
      <c r="C847" t="s">
        <v>478</v>
      </c>
      <c r="D847" t="s">
        <v>478</v>
      </c>
      <c r="F847" s="117" t="s">
        <v>507</v>
      </c>
      <c r="G847" t="s">
        <v>202</v>
      </c>
      <c r="H847" t="s">
        <v>195</v>
      </c>
      <c r="I847" t="s">
        <v>85</v>
      </c>
      <c r="J847" s="128" t="s">
        <v>514</v>
      </c>
      <c r="K847" s="128" t="s">
        <v>290</v>
      </c>
    </row>
    <row r="848" spans="1:11" x14ac:dyDescent="0.25">
      <c r="A848" t="s">
        <v>472</v>
      </c>
      <c r="B848" t="s">
        <v>374</v>
      </c>
      <c r="C848" t="s">
        <v>473</v>
      </c>
      <c r="D848" t="s">
        <v>474</v>
      </c>
      <c r="E848" t="s">
        <v>133</v>
      </c>
      <c r="F848" s="117" t="s">
        <v>475</v>
      </c>
      <c r="G848" t="s">
        <v>194</v>
      </c>
      <c r="H848" t="s">
        <v>195</v>
      </c>
      <c r="I848" t="s">
        <v>515</v>
      </c>
      <c r="J848" s="131" t="s">
        <v>516</v>
      </c>
      <c r="K848" s="131">
        <v>20</v>
      </c>
    </row>
    <row r="849" spans="1:11" x14ac:dyDescent="0.25">
      <c r="A849" t="s">
        <v>472</v>
      </c>
      <c r="B849" t="s">
        <v>374</v>
      </c>
      <c r="C849" t="s">
        <v>473</v>
      </c>
      <c r="D849" t="s">
        <v>474</v>
      </c>
      <c r="E849" t="s">
        <v>133</v>
      </c>
      <c r="F849" s="117" t="s">
        <v>475</v>
      </c>
      <c r="G849" t="s">
        <v>201</v>
      </c>
      <c r="H849" t="s">
        <v>195</v>
      </c>
      <c r="I849" t="s">
        <v>515</v>
      </c>
      <c r="J849" s="131" t="s">
        <v>516</v>
      </c>
      <c r="K849" s="131" t="s">
        <v>290</v>
      </c>
    </row>
    <row r="850" spans="1:11" x14ac:dyDescent="0.25">
      <c r="A850" t="s">
        <v>472</v>
      </c>
      <c r="B850" t="s">
        <v>374</v>
      </c>
      <c r="C850" t="s">
        <v>473</v>
      </c>
      <c r="D850" t="s">
        <v>474</v>
      </c>
      <c r="E850" t="s">
        <v>133</v>
      </c>
      <c r="F850" s="117" t="s">
        <v>475</v>
      </c>
      <c r="G850" t="s">
        <v>202</v>
      </c>
      <c r="H850" t="s">
        <v>195</v>
      </c>
      <c r="I850" t="s">
        <v>515</v>
      </c>
      <c r="J850" s="131" t="s">
        <v>516</v>
      </c>
      <c r="K850" s="131">
        <v>0.54</v>
      </c>
    </row>
    <row r="851" spans="1:11" x14ac:dyDescent="0.25">
      <c r="A851" t="s">
        <v>472</v>
      </c>
      <c r="B851" t="s">
        <v>477</v>
      </c>
      <c r="C851" t="s">
        <v>478</v>
      </c>
      <c r="D851" t="s">
        <v>478</v>
      </c>
      <c r="E851" t="s">
        <v>134</v>
      </c>
      <c r="F851" s="117" t="s">
        <v>475</v>
      </c>
      <c r="G851" t="s">
        <v>194</v>
      </c>
      <c r="H851" t="s">
        <v>195</v>
      </c>
      <c r="I851" t="s">
        <v>515</v>
      </c>
      <c r="J851" s="131" t="s">
        <v>516</v>
      </c>
      <c r="K851" s="131">
        <v>30</v>
      </c>
    </row>
    <row r="852" spans="1:11" x14ac:dyDescent="0.25">
      <c r="A852" t="s">
        <v>472</v>
      </c>
      <c r="B852" t="s">
        <v>477</v>
      </c>
      <c r="C852" t="s">
        <v>478</v>
      </c>
      <c r="D852" t="s">
        <v>478</v>
      </c>
      <c r="E852" t="s">
        <v>134</v>
      </c>
      <c r="F852" s="117" t="s">
        <v>475</v>
      </c>
      <c r="G852" t="s">
        <v>201</v>
      </c>
      <c r="H852" t="s">
        <v>195</v>
      </c>
      <c r="I852" t="s">
        <v>515</v>
      </c>
      <c r="J852" s="131" t="s">
        <v>516</v>
      </c>
      <c r="K852" s="131" t="s">
        <v>290</v>
      </c>
    </row>
    <row r="853" spans="1:11" x14ac:dyDescent="0.25">
      <c r="A853" t="s">
        <v>472</v>
      </c>
      <c r="B853" t="s">
        <v>477</v>
      </c>
      <c r="C853" t="s">
        <v>478</v>
      </c>
      <c r="D853" t="s">
        <v>478</v>
      </c>
      <c r="E853" t="s">
        <v>134</v>
      </c>
      <c r="F853" s="117" t="s">
        <v>475</v>
      </c>
      <c r="G853" t="s">
        <v>202</v>
      </c>
      <c r="H853" t="s">
        <v>195</v>
      </c>
      <c r="I853" t="s">
        <v>515</v>
      </c>
      <c r="J853" s="131" t="s">
        <v>516</v>
      </c>
      <c r="K853" s="131">
        <v>0.11</v>
      </c>
    </row>
    <row r="854" spans="1:11" x14ac:dyDescent="0.25">
      <c r="A854" t="s">
        <v>479</v>
      </c>
      <c r="B854" t="s">
        <v>382</v>
      </c>
      <c r="C854" t="s">
        <v>480</v>
      </c>
      <c r="D854" t="s">
        <v>480</v>
      </c>
      <c r="E854" t="s">
        <v>135</v>
      </c>
      <c r="F854" s="117" t="s">
        <v>481</v>
      </c>
      <c r="G854" t="s">
        <v>194</v>
      </c>
      <c r="H854" t="s">
        <v>195</v>
      </c>
      <c r="I854" t="s">
        <v>515</v>
      </c>
      <c r="J854" s="131" t="s">
        <v>516</v>
      </c>
      <c r="K854" s="131">
        <v>8</v>
      </c>
    </row>
    <row r="855" spans="1:11" x14ac:dyDescent="0.25">
      <c r="A855" t="s">
        <v>479</v>
      </c>
      <c r="B855" t="s">
        <v>382</v>
      </c>
      <c r="C855" t="s">
        <v>480</v>
      </c>
      <c r="D855" t="s">
        <v>480</v>
      </c>
      <c r="E855" t="s">
        <v>135</v>
      </c>
      <c r="F855" s="117" t="s">
        <v>481</v>
      </c>
      <c r="G855" t="s">
        <v>201</v>
      </c>
      <c r="H855" t="s">
        <v>195</v>
      </c>
      <c r="I855" t="s">
        <v>515</v>
      </c>
      <c r="J855" s="131" t="s">
        <v>516</v>
      </c>
      <c r="K855" s="131" t="s">
        <v>290</v>
      </c>
    </row>
    <row r="856" spans="1:11" x14ac:dyDescent="0.25">
      <c r="A856" t="s">
        <v>479</v>
      </c>
      <c r="B856" t="s">
        <v>382</v>
      </c>
      <c r="C856" t="s">
        <v>480</v>
      </c>
      <c r="D856" t="s">
        <v>480</v>
      </c>
      <c r="E856" t="s">
        <v>135</v>
      </c>
      <c r="F856" s="117" t="s">
        <v>481</v>
      </c>
      <c r="G856" t="s">
        <v>202</v>
      </c>
      <c r="H856" t="s">
        <v>195</v>
      </c>
      <c r="I856" t="s">
        <v>515</v>
      </c>
      <c r="J856" s="131" t="s">
        <v>516</v>
      </c>
      <c r="K856" s="131">
        <v>0.01</v>
      </c>
    </row>
    <row r="857" spans="1:11" x14ac:dyDescent="0.25">
      <c r="A857" t="s">
        <v>479</v>
      </c>
      <c r="B857" t="s">
        <v>374</v>
      </c>
      <c r="C857" t="s">
        <v>473</v>
      </c>
      <c r="D857" t="s">
        <v>474</v>
      </c>
      <c r="E857" t="s">
        <v>136</v>
      </c>
      <c r="F857" s="117" t="s">
        <v>481</v>
      </c>
      <c r="G857" t="s">
        <v>194</v>
      </c>
      <c r="H857" t="s">
        <v>195</v>
      </c>
      <c r="I857" t="s">
        <v>515</v>
      </c>
      <c r="J857" s="131" t="s">
        <v>516</v>
      </c>
      <c r="K857" s="131">
        <v>0</v>
      </c>
    </row>
    <row r="858" spans="1:11" x14ac:dyDescent="0.25">
      <c r="A858" t="s">
        <v>479</v>
      </c>
      <c r="B858" t="s">
        <v>374</v>
      </c>
      <c r="C858" t="s">
        <v>473</v>
      </c>
      <c r="D858" t="s">
        <v>474</v>
      </c>
      <c r="E858" t="s">
        <v>136</v>
      </c>
      <c r="F858" s="117" t="s">
        <v>481</v>
      </c>
      <c r="G858" t="s">
        <v>201</v>
      </c>
      <c r="H858" t="s">
        <v>195</v>
      </c>
      <c r="I858" t="s">
        <v>515</v>
      </c>
      <c r="J858" s="131" t="s">
        <v>516</v>
      </c>
      <c r="K858" s="131" t="s">
        <v>290</v>
      </c>
    </row>
    <row r="859" spans="1:11" x14ac:dyDescent="0.25">
      <c r="A859" t="s">
        <v>479</v>
      </c>
      <c r="B859" t="s">
        <v>374</v>
      </c>
      <c r="C859" t="s">
        <v>473</v>
      </c>
      <c r="D859" t="s">
        <v>474</v>
      </c>
      <c r="E859" t="s">
        <v>136</v>
      </c>
      <c r="F859" s="117" t="s">
        <v>481</v>
      </c>
      <c r="G859" t="s">
        <v>202</v>
      </c>
      <c r="H859" t="s">
        <v>195</v>
      </c>
      <c r="I859" t="s">
        <v>515</v>
      </c>
      <c r="J859" s="131" t="s">
        <v>516</v>
      </c>
      <c r="K859" s="131">
        <v>0</v>
      </c>
    </row>
    <row r="860" spans="1:11" x14ac:dyDescent="0.25">
      <c r="A860" t="s">
        <v>479</v>
      </c>
      <c r="B860" t="s">
        <v>477</v>
      </c>
      <c r="C860" t="s">
        <v>478</v>
      </c>
      <c r="D860" t="s">
        <v>478</v>
      </c>
      <c r="E860" t="s">
        <v>137</v>
      </c>
      <c r="F860" s="117" t="s">
        <v>481</v>
      </c>
      <c r="G860" t="s">
        <v>194</v>
      </c>
      <c r="H860" t="s">
        <v>195</v>
      </c>
      <c r="I860" t="s">
        <v>515</v>
      </c>
      <c r="J860" s="131" t="s">
        <v>516</v>
      </c>
      <c r="K860" s="131">
        <v>0</v>
      </c>
    </row>
    <row r="861" spans="1:11" x14ac:dyDescent="0.25">
      <c r="A861" t="s">
        <v>479</v>
      </c>
      <c r="B861" t="s">
        <v>477</v>
      </c>
      <c r="C861" t="s">
        <v>478</v>
      </c>
      <c r="D861" t="s">
        <v>478</v>
      </c>
      <c r="E861" t="s">
        <v>137</v>
      </c>
      <c r="F861" s="117" t="s">
        <v>481</v>
      </c>
      <c r="G861" t="s">
        <v>201</v>
      </c>
      <c r="H861" t="s">
        <v>195</v>
      </c>
      <c r="I861" t="s">
        <v>515</v>
      </c>
      <c r="J861" s="131" t="s">
        <v>516</v>
      </c>
      <c r="K861" s="131" t="s">
        <v>290</v>
      </c>
    </row>
    <row r="862" spans="1:11" x14ac:dyDescent="0.25">
      <c r="A862" t="s">
        <v>479</v>
      </c>
      <c r="B862" t="s">
        <v>477</v>
      </c>
      <c r="C862" t="s">
        <v>478</v>
      </c>
      <c r="D862" t="s">
        <v>478</v>
      </c>
      <c r="E862" t="s">
        <v>137</v>
      </c>
      <c r="F862" s="117" t="s">
        <v>481</v>
      </c>
      <c r="G862" t="s">
        <v>202</v>
      </c>
      <c r="H862" t="s">
        <v>195</v>
      </c>
      <c r="I862" t="s">
        <v>515</v>
      </c>
      <c r="J862" s="131" t="s">
        <v>516</v>
      </c>
      <c r="K862" s="131">
        <v>0.09</v>
      </c>
    </row>
    <row r="863" spans="1:11" x14ac:dyDescent="0.25">
      <c r="A863" t="s">
        <v>482</v>
      </c>
      <c r="B863" t="s">
        <v>382</v>
      </c>
      <c r="C863" t="s">
        <v>480</v>
      </c>
      <c r="D863" t="s">
        <v>480</v>
      </c>
      <c r="E863" t="s">
        <v>138</v>
      </c>
      <c r="F863" s="117" t="s">
        <v>278</v>
      </c>
      <c r="G863" t="s">
        <v>194</v>
      </c>
      <c r="H863" t="s">
        <v>195</v>
      </c>
      <c r="I863" t="s">
        <v>515</v>
      </c>
      <c r="J863" s="131" t="s">
        <v>516</v>
      </c>
      <c r="K863" s="131">
        <v>20</v>
      </c>
    </row>
    <row r="864" spans="1:11" x14ac:dyDescent="0.25">
      <c r="A864" t="s">
        <v>482</v>
      </c>
      <c r="B864" t="s">
        <v>382</v>
      </c>
      <c r="C864" t="s">
        <v>480</v>
      </c>
      <c r="D864" t="s">
        <v>480</v>
      </c>
      <c r="E864" t="s">
        <v>138</v>
      </c>
      <c r="F864" s="117" t="s">
        <v>278</v>
      </c>
      <c r="G864" t="s">
        <v>201</v>
      </c>
      <c r="H864" t="s">
        <v>195</v>
      </c>
      <c r="I864" t="s">
        <v>515</v>
      </c>
      <c r="J864" s="131" t="s">
        <v>516</v>
      </c>
      <c r="K864" s="131" t="s">
        <v>290</v>
      </c>
    </row>
    <row r="865" spans="1:11" x14ac:dyDescent="0.25">
      <c r="A865" t="s">
        <v>482</v>
      </c>
      <c r="B865" t="s">
        <v>382</v>
      </c>
      <c r="C865" t="s">
        <v>480</v>
      </c>
      <c r="D865" t="s">
        <v>480</v>
      </c>
      <c r="E865" t="s">
        <v>138</v>
      </c>
      <c r="F865" s="117" t="s">
        <v>278</v>
      </c>
      <c r="G865" t="s">
        <v>202</v>
      </c>
      <c r="H865" t="s">
        <v>195</v>
      </c>
      <c r="I865" t="s">
        <v>515</v>
      </c>
      <c r="J865" s="131" t="s">
        <v>516</v>
      </c>
      <c r="K865" s="131">
        <v>0.06</v>
      </c>
    </row>
    <row r="866" spans="1:11" x14ac:dyDescent="0.25">
      <c r="A866" t="s">
        <v>482</v>
      </c>
      <c r="B866" t="s">
        <v>374</v>
      </c>
      <c r="C866" t="s">
        <v>473</v>
      </c>
      <c r="D866" t="s">
        <v>474</v>
      </c>
      <c r="E866" t="s">
        <v>139</v>
      </c>
      <c r="F866" s="117" t="s">
        <v>278</v>
      </c>
      <c r="G866" t="s">
        <v>194</v>
      </c>
      <c r="H866" t="s">
        <v>195</v>
      </c>
      <c r="I866" t="s">
        <v>515</v>
      </c>
      <c r="J866" s="131" t="s">
        <v>516</v>
      </c>
      <c r="K866" s="131">
        <v>10</v>
      </c>
    </row>
    <row r="867" spans="1:11" x14ac:dyDescent="0.25">
      <c r="A867" t="s">
        <v>482</v>
      </c>
      <c r="B867" t="s">
        <v>374</v>
      </c>
      <c r="C867" t="s">
        <v>473</v>
      </c>
      <c r="D867" t="s">
        <v>474</v>
      </c>
      <c r="E867" t="s">
        <v>139</v>
      </c>
      <c r="F867" s="117" t="s">
        <v>278</v>
      </c>
      <c r="G867" t="s">
        <v>201</v>
      </c>
      <c r="H867" t="s">
        <v>195</v>
      </c>
      <c r="I867" t="s">
        <v>515</v>
      </c>
      <c r="J867" s="131" t="s">
        <v>516</v>
      </c>
      <c r="K867" s="131" t="s">
        <v>290</v>
      </c>
    </row>
    <row r="868" spans="1:11" x14ac:dyDescent="0.25">
      <c r="A868" t="s">
        <v>482</v>
      </c>
      <c r="B868" t="s">
        <v>374</v>
      </c>
      <c r="C868" t="s">
        <v>473</v>
      </c>
      <c r="D868" t="s">
        <v>474</v>
      </c>
      <c r="E868" t="s">
        <v>139</v>
      </c>
      <c r="F868" s="117" t="s">
        <v>278</v>
      </c>
      <c r="G868" t="s">
        <v>202</v>
      </c>
      <c r="H868" t="s">
        <v>195</v>
      </c>
      <c r="I868" t="s">
        <v>515</v>
      </c>
      <c r="J868" s="131" t="s">
        <v>516</v>
      </c>
      <c r="K868" s="131">
        <v>0.17</v>
      </c>
    </row>
    <row r="869" spans="1:11" x14ac:dyDescent="0.25">
      <c r="A869" t="s">
        <v>482</v>
      </c>
      <c r="B869" t="s">
        <v>477</v>
      </c>
      <c r="C869" t="s">
        <v>478</v>
      </c>
      <c r="D869" t="s">
        <v>478</v>
      </c>
      <c r="E869" t="s">
        <v>140</v>
      </c>
      <c r="F869" s="117" t="s">
        <v>278</v>
      </c>
      <c r="G869" t="s">
        <v>194</v>
      </c>
      <c r="H869" t="s">
        <v>195</v>
      </c>
      <c r="I869" t="s">
        <v>515</v>
      </c>
      <c r="J869" s="131" t="s">
        <v>516</v>
      </c>
      <c r="K869" s="131">
        <v>10</v>
      </c>
    </row>
    <row r="870" spans="1:11" x14ac:dyDescent="0.25">
      <c r="A870" t="s">
        <v>482</v>
      </c>
      <c r="B870" t="s">
        <v>477</v>
      </c>
      <c r="C870" t="s">
        <v>478</v>
      </c>
      <c r="D870" t="s">
        <v>478</v>
      </c>
      <c r="E870" t="s">
        <v>140</v>
      </c>
      <c r="F870" s="117" t="s">
        <v>278</v>
      </c>
      <c r="G870" t="s">
        <v>201</v>
      </c>
      <c r="H870" t="s">
        <v>195</v>
      </c>
      <c r="I870" t="s">
        <v>515</v>
      </c>
      <c r="J870" s="131" t="s">
        <v>516</v>
      </c>
      <c r="K870" s="131" t="s">
        <v>290</v>
      </c>
    </row>
    <row r="871" spans="1:11" x14ac:dyDescent="0.25">
      <c r="A871" t="s">
        <v>482</v>
      </c>
      <c r="B871" t="s">
        <v>477</v>
      </c>
      <c r="C871" t="s">
        <v>478</v>
      </c>
      <c r="D871" t="s">
        <v>478</v>
      </c>
      <c r="E871" t="s">
        <v>140</v>
      </c>
      <c r="F871" s="117" t="s">
        <v>278</v>
      </c>
      <c r="G871" t="s">
        <v>202</v>
      </c>
      <c r="H871" t="s">
        <v>195</v>
      </c>
      <c r="I871" t="s">
        <v>515</v>
      </c>
      <c r="J871" s="131" t="s">
        <v>516</v>
      </c>
      <c r="K871" s="131">
        <v>0</v>
      </c>
    </row>
    <row r="872" spans="1:11" x14ac:dyDescent="0.25">
      <c r="A872" t="s">
        <v>483</v>
      </c>
      <c r="B872" t="s">
        <v>382</v>
      </c>
      <c r="C872" t="s">
        <v>480</v>
      </c>
      <c r="D872" t="s">
        <v>480</v>
      </c>
      <c r="E872" t="s">
        <v>141</v>
      </c>
      <c r="F872" s="117" t="s">
        <v>484</v>
      </c>
      <c r="G872" t="s">
        <v>194</v>
      </c>
      <c r="H872" t="s">
        <v>195</v>
      </c>
      <c r="I872" t="s">
        <v>515</v>
      </c>
      <c r="J872" s="131" t="s">
        <v>516</v>
      </c>
      <c r="K872" s="131">
        <v>150</v>
      </c>
    </row>
    <row r="873" spans="1:11" x14ac:dyDescent="0.25">
      <c r="A873" t="s">
        <v>483</v>
      </c>
      <c r="B873" t="s">
        <v>382</v>
      </c>
      <c r="C873" t="s">
        <v>480</v>
      </c>
      <c r="D873" t="s">
        <v>480</v>
      </c>
      <c r="E873" t="s">
        <v>141</v>
      </c>
      <c r="F873" s="117" t="s">
        <v>484</v>
      </c>
      <c r="G873" t="s">
        <v>201</v>
      </c>
      <c r="H873" t="s">
        <v>195</v>
      </c>
      <c r="I873" t="s">
        <v>515</v>
      </c>
      <c r="J873" s="131" t="s">
        <v>516</v>
      </c>
      <c r="K873" s="131" t="s">
        <v>290</v>
      </c>
    </row>
    <row r="874" spans="1:11" x14ac:dyDescent="0.25">
      <c r="A874" t="s">
        <v>483</v>
      </c>
      <c r="B874" t="s">
        <v>382</v>
      </c>
      <c r="C874" t="s">
        <v>480</v>
      </c>
      <c r="D874" t="s">
        <v>480</v>
      </c>
      <c r="E874" t="s">
        <v>141</v>
      </c>
      <c r="F874" s="117" t="s">
        <v>484</v>
      </c>
      <c r="G874" t="s">
        <v>202</v>
      </c>
      <c r="H874" t="s">
        <v>195</v>
      </c>
      <c r="I874" t="s">
        <v>515</v>
      </c>
      <c r="J874" s="131" t="s">
        <v>516</v>
      </c>
      <c r="K874" s="131">
        <v>0.48</v>
      </c>
    </row>
    <row r="875" spans="1:11" x14ac:dyDescent="0.25">
      <c r="A875" t="s">
        <v>483</v>
      </c>
      <c r="B875" t="s">
        <v>374</v>
      </c>
      <c r="C875" t="s">
        <v>473</v>
      </c>
      <c r="D875" t="s">
        <v>474</v>
      </c>
      <c r="E875" t="s">
        <v>142</v>
      </c>
      <c r="F875" s="117" t="s">
        <v>484</v>
      </c>
      <c r="G875" t="s">
        <v>194</v>
      </c>
      <c r="H875" t="s">
        <v>195</v>
      </c>
      <c r="I875" t="s">
        <v>515</v>
      </c>
      <c r="J875" s="131" t="s">
        <v>516</v>
      </c>
      <c r="K875" s="131">
        <v>0</v>
      </c>
    </row>
    <row r="876" spans="1:11" x14ac:dyDescent="0.25">
      <c r="A876" t="s">
        <v>483</v>
      </c>
      <c r="B876" t="s">
        <v>374</v>
      </c>
      <c r="C876" t="s">
        <v>473</v>
      </c>
      <c r="D876" t="s">
        <v>474</v>
      </c>
      <c r="E876" t="s">
        <v>142</v>
      </c>
      <c r="F876" s="117" t="s">
        <v>484</v>
      </c>
      <c r="G876" t="s">
        <v>201</v>
      </c>
      <c r="H876" t="s">
        <v>195</v>
      </c>
      <c r="I876" t="s">
        <v>515</v>
      </c>
      <c r="J876" s="131" t="s">
        <v>516</v>
      </c>
      <c r="K876" s="131" t="s">
        <v>290</v>
      </c>
    </row>
    <row r="877" spans="1:11" x14ac:dyDescent="0.25">
      <c r="A877" t="s">
        <v>483</v>
      </c>
      <c r="B877" t="s">
        <v>374</v>
      </c>
      <c r="C877" t="s">
        <v>473</v>
      </c>
      <c r="D877" t="s">
        <v>474</v>
      </c>
      <c r="E877" t="s">
        <v>142</v>
      </c>
      <c r="F877" s="117" t="s">
        <v>484</v>
      </c>
      <c r="G877" t="s">
        <v>202</v>
      </c>
      <c r="H877" t="s">
        <v>195</v>
      </c>
      <c r="I877" t="s">
        <v>515</v>
      </c>
      <c r="J877" s="131" t="s">
        <v>516</v>
      </c>
      <c r="K877" s="131">
        <v>0.22</v>
      </c>
    </row>
    <row r="878" spans="1:11" x14ac:dyDescent="0.25">
      <c r="A878" t="s">
        <v>483</v>
      </c>
      <c r="B878" t="s">
        <v>477</v>
      </c>
      <c r="C878" t="s">
        <v>478</v>
      </c>
      <c r="D878" t="s">
        <v>478</v>
      </c>
      <c r="E878" t="s">
        <v>143</v>
      </c>
      <c r="F878" s="117" t="s">
        <v>484</v>
      </c>
      <c r="G878" t="s">
        <v>194</v>
      </c>
      <c r="H878" t="s">
        <v>195</v>
      </c>
      <c r="I878" t="s">
        <v>515</v>
      </c>
      <c r="J878" s="131" t="s">
        <v>516</v>
      </c>
      <c r="K878" s="131">
        <v>0</v>
      </c>
    </row>
    <row r="879" spans="1:11" x14ac:dyDescent="0.25">
      <c r="A879" t="s">
        <v>483</v>
      </c>
      <c r="B879" t="s">
        <v>477</v>
      </c>
      <c r="C879" t="s">
        <v>478</v>
      </c>
      <c r="D879" t="s">
        <v>478</v>
      </c>
      <c r="E879" t="s">
        <v>143</v>
      </c>
      <c r="F879" s="117" t="s">
        <v>484</v>
      </c>
      <c r="G879" t="s">
        <v>201</v>
      </c>
      <c r="H879" t="s">
        <v>195</v>
      </c>
      <c r="I879" t="s">
        <v>515</v>
      </c>
      <c r="J879" s="131" t="s">
        <v>516</v>
      </c>
      <c r="K879" s="131" t="s">
        <v>290</v>
      </c>
    </row>
    <row r="880" spans="1:11" x14ac:dyDescent="0.25">
      <c r="A880" t="s">
        <v>483</v>
      </c>
      <c r="B880" t="s">
        <v>477</v>
      </c>
      <c r="C880" t="s">
        <v>478</v>
      </c>
      <c r="D880" t="s">
        <v>478</v>
      </c>
      <c r="E880" t="s">
        <v>143</v>
      </c>
      <c r="F880" s="117" t="s">
        <v>484</v>
      </c>
      <c r="G880" t="s">
        <v>202</v>
      </c>
      <c r="H880" t="s">
        <v>195</v>
      </c>
      <c r="I880" t="s">
        <v>515</v>
      </c>
      <c r="J880" s="131" t="s">
        <v>516</v>
      </c>
      <c r="K880" s="131">
        <v>0</v>
      </c>
    </row>
    <row r="881" spans="1:11" x14ac:dyDescent="0.25">
      <c r="A881" t="s">
        <v>485</v>
      </c>
      <c r="B881" t="s">
        <v>382</v>
      </c>
      <c r="C881" t="s">
        <v>480</v>
      </c>
      <c r="D881" t="s">
        <v>480</v>
      </c>
      <c r="E881" t="s">
        <v>159</v>
      </c>
      <c r="F881" s="117" t="s">
        <v>486</v>
      </c>
      <c r="G881" t="s">
        <v>194</v>
      </c>
      <c r="H881" t="s">
        <v>195</v>
      </c>
      <c r="I881" t="s">
        <v>515</v>
      </c>
      <c r="J881" s="131" t="s">
        <v>516</v>
      </c>
      <c r="K881" s="131">
        <v>10</v>
      </c>
    </row>
    <row r="882" spans="1:11" x14ac:dyDescent="0.25">
      <c r="A882" t="s">
        <v>485</v>
      </c>
      <c r="B882" t="s">
        <v>382</v>
      </c>
      <c r="C882" t="s">
        <v>480</v>
      </c>
      <c r="D882" t="s">
        <v>480</v>
      </c>
      <c r="E882" t="s">
        <v>159</v>
      </c>
      <c r="F882" s="117" t="s">
        <v>486</v>
      </c>
      <c r="G882" t="s">
        <v>201</v>
      </c>
      <c r="H882" t="s">
        <v>195</v>
      </c>
      <c r="I882" t="s">
        <v>515</v>
      </c>
      <c r="J882" s="131" t="s">
        <v>516</v>
      </c>
      <c r="K882" s="131" t="s">
        <v>290</v>
      </c>
    </row>
    <row r="883" spans="1:11" x14ac:dyDescent="0.25">
      <c r="A883" t="s">
        <v>485</v>
      </c>
      <c r="B883" t="s">
        <v>382</v>
      </c>
      <c r="C883" t="s">
        <v>480</v>
      </c>
      <c r="D883" t="s">
        <v>480</v>
      </c>
      <c r="E883" t="s">
        <v>159</v>
      </c>
      <c r="F883" s="117" t="s">
        <v>486</v>
      </c>
      <c r="G883" t="s">
        <v>202</v>
      </c>
      <c r="H883" t="s">
        <v>195</v>
      </c>
      <c r="I883" t="s">
        <v>515</v>
      </c>
      <c r="J883" s="131" t="s">
        <v>516</v>
      </c>
      <c r="K883" s="131">
        <v>0.13</v>
      </c>
    </row>
    <row r="884" spans="1:11" x14ac:dyDescent="0.25">
      <c r="A884" t="s">
        <v>485</v>
      </c>
      <c r="B884" t="s">
        <v>374</v>
      </c>
      <c r="C884" t="s">
        <v>473</v>
      </c>
      <c r="D884" t="s">
        <v>474</v>
      </c>
      <c r="E884" t="s">
        <v>160</v>
      </c>
      <c r="F884" s="117" t="s">
        <v>486</v>
      </c>
      <c r="G884" t="s">
        <v>194</v>
      </c>
      <c r="H884" t="s">
        <v>195</v>
      </c>
      <c r="I884" t="s">
        <v>515</v>
      </c>
      <c r="J884" s="131" t="s">
        <v>516</v>
      </c>
      <c r="K884" s="131">
        <v>0</v>
      </c>
    </row>
    <row r="885" spans="1:11" x14ac:dyDescent="0.25">
      <c r="A885" t="s">
        <v>485</v>
      </c>
      <c r="B885" t="s">
        <v>374</v>
      </c>
      <c r="C885" t="s">
        <v>473</v>
      </c>
      <c r="D885" t="s">
        <v>474</v>
      </c>
      <c r="E885" t="s">
        <v>160</v>
      </c>
      <c r="F885" s="117" t="s">
        <v>486</v>
      </c>
      <c r="G885" t="s">
        <v>201</v>
      </c>
      <c r="H885" t="s">
        <v>195</v>
      </c>
      <c r="I885" t="s">
        <v>515</v>
      </c>
      <c r="J885" s="131" t="s">
        <v>516</v>
      </c>
      <c r="K885" s="131" t="s">
        <v>290</v>
      </c>
    </row>
    <row r="886" spans="1:11" x14ac:dyDescent="0.25">
      <c r="A886" t="s">
        <v>485</v>
      </c>
      <c r="B886" t="s">
        <v>374</v>
      </c>
      <c r="C886" t="s">
        <v>473</v>
      </c>
      <c r="D886" t="s">
        <v>474</v>
      </c>
      <c r="E886" t="s">
        <v>160</v>
      </c>
      <c r="F886" s="117" t="s">
        <v>486</v>
      </c>
      <c r="G886" t="s">
        <v>202</v>
      </c>
      <c r="H886" t="s">
        <v>195</v>
      </c>
      <c r="I886" t="s">
        <v>515</v>
      </c>
      <c r="J886" s="131" t="s">
        <v>516</v>
      </c>
      <c r="K886" s="131">
        <v>0.3</v>
      </c>
    </row>
    <row r="887" spans="1:11" x14ac:dyDescent="0.25">
      <c r="A887" t="s">
        <v>485</v>
      </c>
      <c r="B887" t="s">
        <v>477</v>
      </c>
      <c r="C887" t="s">
        <v>478</v>
      </c>
      <c r="D887" t="s">
        <v>478</v>
      </c>
      <c r="E887" t="s">
        <v>161</v>
      </c>
      <c r="F887" s="117" t="s">
        <v>486</v>
      </c>
      <c r="G887" t="s">
        <v>194</v>
      </c>
      <c r="H887" t="s">
        <v>195</v>
      </c>
      <c r="I887" t="s">
        <v>515</v>
      </c>
      <c r="J887" s="131" t="s">
        <v>516</v>
      </c>
      <c r="K887" s="131">
        <v>0</v>
      </c>
    </row>
    <row r="888" spans="1:11" x14ac:dyDescent="0.25">
      <c r="A888" t="s">
        <v>485</v>
      </c>
      <c r="B888" t="s">
        <v>477</v>
      </c>
      <c r="C888" t="s">
        <v>478</v>
      </c>
      <c r="D888" t="s">
        <v>478</v>
      </c>
      <c r="E888" t="s">
        <v>161</v>
      </c>
      <c r="F888" s="117" t="s">
        <v>486</v>
      </c>
      <c r="G888" t="s">
        <v>201</v>
      </c>
      <c r="H888" t="s">
        <v>195</v>
      </c>
      <c r="I888" t="s">
        <v>515</v>
      </c>
      <c r="J888" s="131" t="s">
        <v>516</v>
      </c>
      <c r="K888" s="131" t="s">
        <v>290</v>
      </c>
    </row>
    <row r="889" spans="1:11" x14ac:dyDescent="0.25">
      <c r="A889" t="s">
        <v>485</v>
      </c>
      <c r="B889" t="s">
        <v>477</v>
      </c>
      <c r="C889" t="s">
        <v>478</v>
      </c>
      <c r="D889" t="s">
        <v>478</v>
      </c>
      <c r="E889" t="s">
        <v>161</v>
      </c>
      <c r="F889" s="117" t="s">
        <v>486</v>
      </c>
      <c r="G889" t="s">
        <v>202</v>
      </c>
      <c r="H889" t="s">
        <v>195</v>
      </c>
      <c r="I889" t="s">
        <v>515</v>
      </c>
      <c r="J889" s="131" t="s">
        <v>516</v>
      </c>
      <c r="K889" s="131">
        <v>0</v>
      </c>
    </row>
    <row r="890" spans="1:11" x14ac:dyDescent="0.25">
      <c r="A890" t="s">
        <v>487</v>
      </c>
      <c r="B890" t="s">
        <v>382</v>
      </c>
      <c r="C890" t="s">
        <v>480</v>
      </c>
      <c r="D890" t="s">
        <v>480</v>
      </c>
      <c r="E890" t="s">
        <v>178</v>
      </c>
      <c r="F890" s="117" t="s">
        <v>488</v>
      </c>
      <c r="G890" t="s">
        <v>194</v>
      </c>
      <c r="H890" t="s">
        <v>195</v>
      </c>
      <c r="I890" t="s">
        <v>515</v>
      </c>
      <c r="J890" s="131" t="s">
        <v>516</v>
      </c>
      <c r="K890" s="131">
        <v>30</v>
      </c>
    </row>
    <row r="891" spans="1:11" x14ac:dyDescent="0.25">
      <c r="A891" t="s">
        <v>487</v>
      </c>
      <c r="B891" t="s">
        <v>382</v>
      </c>
      <c r="C891" t="s">
        <v>480</v>
      </c>
      <c r="D891" t="s">
        <v>480</v>
      </c>
      <c r="E891" t="s">
        <v>178</v>
      </c>
      <c r="F891" s="117" t="s">
        <v>488</v>
      </c>
      <c r="G891" t="s">
        <v>201</v>
      </c>
      <c r="H891" t="s">
        <v>195</v>
      </c>
      <c r="I891" t="s">
        <v>515</v>
      </c>
      <c r="J891" s="131" t="s">
        <v>516</v>
      </c>
      <c r="K891" s="131" t="s">
        <v>290</v>
      </c>
    </row>
    <row r="892" spans="1:11" x14ac:dyDescent="0.25">
      <c r="A892" t="s">
        <v>487</v>
      </c>
      <c r="B892" t="s">
        <v>382</v>
      </c>
      <c r="C892" t="s">
        <v>480</v>
      </c>
      <c r="D892" t="s">
        <v>480</v>
      </c>
      <c r="E892" t="s">
        <v>178</v>
      </c>
      <c r="F892" s="117" t="s">
        <v>488</v>
      </c>
      <c r="G892" t="s">
        <v>202</v>
      </c>
      <c r="H892" t="s">
        <v>195</v>
      </c>
      <c r="I892" t="s">
        <v>515</v>
      </c>
      <c r="J892" s="131" t="s">
        <v>516</v>
      </c>
      <c r="K892" s="131">
        <v>0.72</v>
      </c>
    </row>
    <row r="893" spans="1:11" x14ac:dyDescent="0.25">
      <c r="A893" t="s">
        <v>487</v>
      </c>
      <c r="B893" t="s">
        <v>374</v>
      </c>
      <c r="C893" t="s">
        <v>473</v>
      </c>
      <c r="D893" t="s">
        <v>474</v>
      </c>
      <c r="E893" t="s">
        <v>179</v>
      </c>
      <c r="F893" s="117" t="s">
        <v>488</v>
      </c>
      <c r="G893" t="s">
        <v>194</v>
      </c>
      <c r="H893" t="s">
        <v>195</v>
      </c>
      <c r="I893" t="s">
        <v>515</v>
      </c>
      <c r="J893" s="131" t="s">
        <v>516</v>
      </c>
      <c r="K893" s="131">
        <v>190</v>
      </c>
    </row>
    <row r="894" spans="1:11" x14ac:dyDescent="0.25">
      <c r="A894" t="s">
        <v>487</v>
      </c>
      <c r="B894" t="s">
        <v>374</v>
      </c>
      <c r="C894" t="s">
        <v>473</v>
      </c>
      <c r="D894" t="s">
        <v>474</v>
      </c>
      <c r="E894" t="s">
        <v>179</v>
      </c>
      <c r="F894" s="117" t="s">
        <v>488</v>
      </c>
      <c r="G894" t="s">
        <v>201</v>
      </c>
      <c r="H894" t="s">
        <v>195</v>
      </c>
      <c r="I894" t="s">
        <v>515</v>
      </c>
      <c r="J894" s="131" t="s">
        <v>516</v>
      </c>
      <c r="K894" s="131" t="s">
        <v>290</v>
      </c>
    </row>
    <row r="895" spans="1:11" x14ac:dyDescent="0.25">
      <c r="A895" t="s">
        <v>487</v>
      </c>
      <c r="B895" t="s">
        <v>374</v>
      </c>
      <c r="C895" t="s">
        <v>473</v>
      </c>
      <c r="D895" t="s">
        <v>474</v>
      </c>
      <c r="E895" t="s">
        <v>179</v>
      </c>
      <c r="F895" s="117" t="s">
        <v>488</v>
      </c>
      <c r="G895" t="s">
        <v>202</v>
      </c>
      <c r="H895" t="s">
        <v>195</v>
      </c>
      <c r="I895" t="s">
        <v>515</v>
      </c>
      <c r="J895" s="131" t="s">
        <v>516</v>
      </c>
      <c r="K895" s="131">
        <v>0.71</v>
      </c>
    </row>
    <row r="896" spans="1:11" x14ac:dyDescent="0.25">
      <c r="A896" t="s">
        <v>487</v>
      </c>
      <c r="B896" t="s">
        <v>477</v>
      </c>
      <c r="C896" t="s">
        <v>478</v>
      </c>
      <c r="D896" t="s">
        <v>478</v>
      </c>
      <c r="E896" t="s">
        <v>180</v>
      </c>
      <c r="F896" s="117" t="s">
        <v>488</v>
      </c>
      <c r="G896" t="s">
        <v>194</v>
      </c>
      <c r="H896" t="s">
        <v>195</v>
      </c>
      <c r="I896" t="s">
        <v>515</v>
      </c>
      <c r="J896" s="131" t="s">
        <v>516</v>
      </c>
      <c r="K896" s="131">
        <v>3420</v>
      </c>
    </row>
    <row r="897" spans="1:11" x14ac:dyDescent="0.25">
      <c r="A897" t="s">
        <v>487</v>
      </c>
      <c r="B897" t="s">
        <v>477</v>
      </c>
      <c r="C897" t="s">
        <v>478</v>
      </c>
      <c r="D897" t="s">
        <v>478</v>
      </c>
      <c r="E897" t="s">
        <v>180</v>
      </c>
      <c r="F897" s="117" t="s">
        <v>488</v>
      </c>
      <c r="G897" t="s">
        <v>201</v>
      </c>
      <c r="H897" t="s">
        <v>195</v>
      </c>
      <c r="I897" t="s">
        <v>515</v>
      </c>
      <c r="J897" s="131" t="s">
        <v>516</v>
      </c>
      <c r="K897" s="131" t="s">
        <v>290</v>
      </c>
    </row>
    <row r="898" spans="1:11" x14ac:dyDescent="0.25">
      <c r="A898" t="s">
        <v>487</v>
      </c>
      <c r="B898" t="s">
        <v>477</v>
      </c>
      <c r="C898" t="s">
        <v>478</v>
      </c>
      <c r="D898" t="s">
        <v>478</v>
      </c>
      <c r="E898" t="s">
        <v>180</v>
      </c>
      <c r="F898" s="117" t="s">
        <v>488</v>
      </c>
      <c r="G898" t="s">
        <v>202</v>
      </c>
      <c r="H898" t="s">
        <v>195</v>
      </c>
      <c r="I898" t="s">
        <v>515</v>
      </c>
      <c r="J898" s="131" t="s">
        <v>516</v>
      </c>
      <c r="K898" s="131">
        <v>49.81</v>
      </c>
    </row>
    <row r="899" spans="1:11" x14ac:dyDescent="0.25">
      <c r="A899" t="s">
        <v>489</v>
      </c>
      <c r="B899" t="s">
        <v>382</v>
      </c>
      <c r="C899" t="s">
        <v>480</v>
      </c>
      <c r="D899" t="s">
        <v>480</v>
      </c>
      <c r="E899" t="s">
        <v>221</v>
      </c>
      <c r="F899" s="117" t="s">
        <v>490</v>
      </c>
      <c r="G899" t="s">
        <v>194</v>
      </c>
      <c r="H899" t="s">
        <v>195</v>
      </c>
      <c r="I899" t="s">
        <v>515</v>
      </c>
      <c r="J899" s="131" t="s">
        <v>516</v>
      </c>
      <c r="K899" s="131">
        <v>50</v>
      </c>
    </row>
    <row r="900" spans="1:11" x14ac:dyDescent="0.25">
      <c r="A900" t="s">
        <v>489</v>
      </c>
      <c r="B900" t="s">
        <v>382</v>
      </c>
      <c r="C900" t="s">
        <v>480</v>
      </c>
      <c r="D900" t="s">
        <v>480</v>
      </c>
      <c r="E900" t="s">
        <v>221</v>
      </c>
      <c r="F900" s="117" t="s">
        <v>490</v>
      </c>
      <c r="G900" t="s">
        <v>201</v>
      </c>
      <c r="H900" t="s">
        <v>195</v>
      </c>
      <c r="I900" t="s">
        <v>515</v>
      </c>
      <c r="J900" s="131" t="s">
        <v>516</v>
      </c>
      <c r="K900" s="131" t="s">
        <v>290</v>
      </c>
    </row>
    <row r="901" spans="1:11" x14ac:dyDescent="0.25">
      <c r="A901" t="s">
        <v>489</v>
      </c>
      <c r="B901" t="s">
        <v>382</v>
      </c>
      <c r="C901" t="s">
        <v>480</v>
      </c>
      <c r="D901" t="s">
        <v>480</v>
      </c>
      <c r="E901" t="s">
        <v>221</v>
      </c>
      <c r="F901" s="117" t="s">
        <v>490</v>
      </c>
      <c r="G901" t="s">
        <v>202</v>
      </c>
      <c r="H901" t="s">
        <v>195</v>
      </c>
      <c r="I901" t="s">
        <v>515</v>
      </c>
      <c r="J901" s="131" t="s">
        <v>516</v>
      </c>
      <c r="K901" s="131">
        <v>1.42</v>
      </c>
    </row>
    <row r="902" spans="1:11" x14ac:dyDescent="0.25">
      <c r="A902" t="s">
        <v>489</v>
      </c>
      <c r="B902" t="s">
        <v>374</v>
      </c>
      <c r="C902" t="s">
        <v>473</v>
      </c>
      <c r="D902" t="s">
        <v>474</v>
      </c>
      <c r="E902" t="s">
        <v>222</v>
      </c>
      <c r="F902" s="117" t="s">
        <v>490</v>
      </c>
      <c r="G902" t="s">
        <v>194</v>
      </c>
      <c r="H902" t="s">
        <v>195</v>
      </c>
      <c r="I902" t="s">
        <v>515</v>
      </c>
      <c r="J902" s="131" t="s">
        <v>516</v>
      </c>
      <c r="K902" s="131">
        <v>90</v>
      </c>
    </row>
    <row r="903" spans="1:11" x14ac:dyDescent="0.25">
      <c r="A903" t="s">
        <v>489</v>
      </c>
      <c r="B903" t="s">
        <v>374</v>
      </c>
      <c r="C903" t="s">
        <v>473</v>
      </c>
      <c r="D903" t="s">
        <v>474</v>
      </c>
      <c r="E903" t="s">
        <v>222</v>
      </c>
      <c r="F903" s="117" t="s">
        <v>490</v>
      </c>
      <c r="G903" t="s">
        <v>201</v>
      </c>
      <c r="H903" t="s">
        <v>195</v>
      </c>
      <c r="I903" t="s">
        <v>515</v>
      </c>
      <c r="J903" s="131" t="s">
        <v>516</v>
      </c>
      <c r="K903" s="131" t="s">
        <v>290</v>
      </c>
    </row>
    <row r="904" spans="1:11" x14ac:dyDescent="0.25">
      <c r="A904" t="s">
        <v>489</v>
      </c>
      <c r="B904" t="s">
        <v>374</v>
      </c>
      <c r="C904" t="s">
        <v>473</v>
      </c>
      <c r="D904" t="s">
        <v>474</v>
      </c>
      <c r="E904" t="s">
        <v>222</v>
      </c>
      <c r="F904" s="117" t="s">
        <v>490</v>
      </c>
      <c r="G904" t="s">
        <v>202</v>
      </c>
      <c r="H904" t="s">
        <v>195</v>
      </c>
      <c r="I904" t="s">
        <v>515</v>
      </c>
      <c r="J904" s="131" t="s">
        <v>516</v>
      </c>
      <c r="K904" s="131">
        <v>0.88</v>
      </c>
    </row>
    <row r="905" spans="1:11" x14ac:dyDescent="0.25">
      <c r="A905" t="s">
        <v>489</v>
      </c>
      <c r="B905" t="s">
        <v>477</v>
      </c>
      <c r="C905" t="s">
        <v>478</v>
      </c>
      <c r="D905" t="s">
        <v>478</v>
      </c>
      <c r="E905" t="s">
        <v>223</v>
      </c>
      <c r="F905" s="117" t="s">
        <v>490</v>
      </c>
      <c r="G905" t="s">
        <v>194</v>
      </c>
      <c r="H905" t="s">
        <v>195</v>
      </c>
      <c r="I905" t="s">
        <v>515</v>
      </c>
      <c r="J905" s="131" t="s">
        <v>516</v>
      </c>
      <c r="K905" s="131">
        <v>2830</v>
      </c>
    </row>
    <row r="906" spans="1:11" x14ac:dyDescent="0.25">
      <c r="A906" t="s">
        <v>489</v>
      </c>
      <c r="B906" t="s">
        <v>477</v>
      </c>
      <c r="C906" t="s">
        <v>478</v>
      </c>
      <c r="D906" t="s">
        <v>478</v>
      </c>
      <c r="E906" t="s">
        <v>223</v>
      </c>
      <c r="F906" s="117" t="s">
        <v>490</v>
      </c>
      <c r="G906" t="s">
        <v>201</v>
      </c>
      <c r="H906" t="s">
        <v>195</v>
      </c>
      <c r="I906" t="s">
        <v>515</v>
      </c>
      <c r="J906" s="131" t="s">
        <v>516</v>
      </c>
      <c r="K906" s="131" t="s">
        <v>290</v>
      </c>
    </row>
    <row r="907" spans="1:11" x14ac:dyDescent="0.25">
      <c r="A907" t="s">
        <v>489</v>
      </c>
      <c r="B907" t="s">
        <v>477</v>
      </c>
      <c r="C907" t="s">
        <v>478</v>
      </c>
      <c r="D907" t="s">
        <v>478</v>
      </c>
      <c r="E907" t="s">
        <v>223</v>
      </c>
      <c r="F907" s="117" t="s">
        <v>490</v>
      </c>
      <c r="G907" t="s">
        <v>202</v>
      </c>
      <c r="H907" t="s">
        <v>195</v>
      </c>
      <c r="I907" t="s">
        <v>515</v>
      </c>
      <c r="J907" s="131" t="s">
        <v>516</v>
      </c>
      <c r="K907" s="131">
        <v>0.02</v>
      </c>
    </row>
    <row r="908" spans="1:11" x14ac:dyDescent="0.25">
      <c r="A908" t="s">
        <v>491</v>
      </c>
      <c r="B908" t="s">
        <v>382</v>
      </c>
      <c r="C908" t="s">
        <v>480</v>
      </c>
      <c r="D908" t="s">
        <v>480</v>
      </c>
      <c r="E908" t="s">
        <v>230</v>
      </c>
      <c r="F908" s="117" t="s">
        <v>492</v>
      </c>
      <c r="G908" t="s">
        <v>194</v>
      </c>
      <c r="H908" t="s">
        <v>195</v>
      </c>
      <c r="I908" t="s">
        <v>515</v>
      </c>
      <c r="J908" s="131" t="s">
        <v>516</v>
      </c>
      <c r="K908" s="131">
        <v>20</v>
      </c>
    </row>
    <row r="909" spans="1:11" x14ac:dyDescent="0.25">
      <c r="A909" t="s">
        <v>491</v>
      </c>
      <c r="B909" t="s">
        <v>382</v>
      </c>
      <c r="C909" t="s">
        <v>480</v>
      </c>
      <c r="D909" t="s">
        <v>480</v>
      </c>
      <c r="E909" t="s">
        <v>230</v>
      </c>
      <c r="F909" s="117" t="s">
        <v>492</v>
      </c>
      <c r="G909" t="s">
        <v>201</v>
      </c>
      <c r="H909" t="s">
        <v>195</v>
      </c>
      <c r="I909" t="s">
        <v>515</v>
      </c>
      <c r="J909" s="131" t="s">
        <v>516</v>
      </c>
      <c r="K909" s="131" t="s">
        <v>290</v>
      </c>
    </row>
    <row r="910" spans="1:11" x14ac:dyDescent="0.25">
      <c r="A910" t="s">
        <v>491</v>
      </c>
      <c r="B910" t="s">
        <v>382</v>
      </c>
      <c r="C910" t="s">
        <v>480</v>
      </c>
      <c r="D910" t="s">
        <v>480</v>
      </c>
      <c r="E910" t="s">
        <v>230</v>
      </c>
      <c r="F910" s="117" t="s">
        <v>492</v>
      </c>
      <c r="G910" t="s">
        <v>202</v>
      </c>
      <c r="H910" t="s">
        <v>195</v>
      </c>
      <c r="I910" t="s">
        <v>515</v>
      </c>
      <c r="J910" s="131" t="s">
        <v>516</v>
      </c>
      <c r="K910" s="131">
        <v>1.3</v>
      </c>
    </row>
    <row r="911" spans="1:11" x14ac:dyDescent="0.25">
      <c r="A911" t="s">
        <v>491</v>
      </c>
      <c r="B911" t="s">
        <v>374</v>
      </c>
      <c r="C911" t="s">
        <v>473</v>
      </c>
      <c r="D911" t="s">
        <v>474</v>
      </c>
      <c r="E911" t="s">
        <v>231</v>
      </c>
      <c r="F911" s="117" t="s">
        <v>492</v>
      </c>
      <c r="G911" t="s">
        <v>194</v>
      </c>
      <c r="H911" t="s">
        <v>195</v>
      </c>
      <c r="I911" t="s">
        <v>515</v>
      </c>
      <c r="J911" s="131" t="s">
        <v>516</v>
      </c>
      <c r="K911" s="131">
        <v>80</v>
      </c>
    </row>
    <row r="912" spans="1:11" x14ac:dyDescent="0.25">
      <c r="A912" t="s">
        <v>491</v>
      </c>
      <c r="B912" t="s">
        <v>374</v>
      </c>
      <c r="C912" t="s">
        <v>473</v>
      </c>
      <c r="D912" t="s">
        <v>474</v>
      </c>
      <c r="E912" t="s">
        <v>231</v>
      </c>
      <c r="F912" s="117" t="s">
        <v>492</v>
      </c>
      <c r="G912" t="s">
        <v>201</v>
      </c>
      <c r="H912" t="s">
        <v>195</v>
      </c>
      <c r="I912" t="s">
        <v>515</v>
      </c>
      <c r="J912" s="131" t="s">
        <v>516</v>
      </c>
      <c r="K912" s="131" t="s">
        <v>290</v>
      </c>
    </row>
    <row r="913" spans="1:11" x14ac:dyDescent="0.25">
      <c r="A913" t="s">
        <v>491</v>
      </c>
      <c r="B913" t="s">
        <v>374</v>
      </c>
      <c r="C913" t="s">
        <v>473</v>
      </c>
      <c r="D913" t="s">
        <v>474</v>
      </c>
      <c r="E913" t="s">
        <v>231</v>
      </c>
      <c r="F913" s="117" t="s">
        <v>492</v>
      </c>
      <c r="G913" t="s">
        <v>202</v>
      </c>
      <c r="H913" t="s">
        <v>195</v>
      </c>
      <c r="I913" t="s">
        <v>515</v>
      </c>
      <c r="J913" s="131" t="s">
        <v>516</v>
      </c>
      <c r="K913" s="131">
        <v>8.5500000000000007</v>
      </c>
    </row>
    <row r="914" spans="1:11" x14ac:dyDescent="0.25">
      <c r="A914" t="s">
        <v>491</v>
      </c>
      <c r="B914" s="118" t="s">
        <v>477</v>
      </c>
      <c r="C914" t="s">
        <v>478</v>
      </c>
      <c r="D914" t="s">
        <v>478</v>
      </c>
      <c r="E914" s="118" t="s">
        <v>232</v>
      </c>
      <c r="F914" s="119" t="s">
        <v>492</v>
      </c>
      <c r="G914" s="118" t="s">
        <v>194</v>
      </c>
      <c r="H914" s="118" t="s">
        <v>195</v>
      </c>
      <c r="I914" t="s">
        <v>515</v>
      </c>
      <c r="J914" s="131" t="s">
        <v>516</v>
      </c>
      <c r="K914" s="131">
        <v>20</v>
      </c>
    </row>
    <row r="915" spans="1:11" x14ac:dyDescent="0.25">
      <c r="A915" t="s">
        <v>491</v>
      </c>
      <c r="B915" t="s">
        <v>477</v>
      </c>
      <c r="C915" t="s">
        <v>478</v>
      </c>
      <c r="D915" t="s">
        <v>478</v>
      </c>
      <c r="E915" t="s">
        <v>232</v>
      </c>
      <c r="F915" s="117" t="s">
        <v>492</v>
      </c>
      <c r="G915" t="s">
        <v>201</v>
      </c>
      <c r="H915" t="s">
        <v>195</v>
      </c>
      <c r="I915" t="s">
        <v>515</v>
      </c>
      <c r="J915" s="131" t="s">
        <v>516</v>
      </c>
      <c r="K915" s="131" t="s">
        <v>290</v>
      </c>
    </row>
    <row r="916" spans="1:11" x14ac:dyDescent="0.25">
      <c r="A916" t="s">
        <v>491</v>
      </c>
      <c r="B916" t="s">
        <v>477</v>
      </c>
      <c r="C916" t="s">
        <v>478</v>
      </c>
      <c r="D916" t="s">
        <v>478</v>
      </c>
      <c r="E916" t="s">
        <v>232</v>
      </c>
      <c r="F916" s="117" t="s">
        <v>492</v>
      </c>
      <c r="G916" t="s">
        <v>202</v>
      </c>
      <c r="H916" t="s">
        <v>195</v>
      </c>
      <c r="I916" t="s">
        <v>515</v>
      </c>
      <c r="J916" s="131" t="s">
        <v>516</v>
      </c>
      <c r="K916" s="131">
        <v>3.41</v>
      </c>
    </row>
    <row r="917" spans="1:11" x14ac:dyDescent="0.25">
      <c r="A917" t="s">
        <v>493</v>
      </c>
      <c r="B917" t="s">
        <v>382</v>
      </c>
      <c r="C917" t="s">
        <v>480</v>
      </c>
      <c r="D917" t="s">
        <v>480</v>
      </c>
      <c r="E917" t="s">
        <v>236</v>
      </c>
      <c r="F917" s="117" t="s">
        <v>494</v>
      </c>
      <c r="G917" t="s">
        <v>194</v>
      </c>
      <c r="H917" t="s">
        <v>195</v>
      </c>
      <c r="I917" t="s">
        <v>515</v>
      </c>
      <c r="J917" s="131" t="s">
        <v>516</v>
      </c>
      <c r="K917" s="131">
        <v>0</v>
      </c>
    </row>
    <row r="918" spans="1:11" x14ac:dyDescent="0.25">
      <c r="A918" t="s">
        <v>493</v>
      </c>
      <c r="B918" t="s">
        <v>382</v>
      </c>
      <c r="C918" t="s">
        <v>480</v>
      </c>
      <c r="D918" t="s">
        <v>480</v>
      </c>
      <c r="E918" t="s">
        <v>236</v>
      </c>
      <c r="F918" s="117" t="s">
        <v>494</v>
      </c>
      <c r="G918" t="s">
        <v>201</v>
      </c>
      <c r="H918" t="s">
        <v>195</v>
      </c>
      <c r="I918" t="s">
        <v>515</v>
      </c>
      <c r="J918" s="131" t="s">
        <v>516</v>
      </c>
      <c r="K918" s="131" t="s">
        <v>290</v>
      </c>
    </row>
    <row r="919" spans="1:11" x14ac:dyDescent="0.25">
      <c r="A919" t="s">
        <v>493</v>
      </c>
      <c r="B919" t="s">
        <v>382</v>
      </c>
      <c r="C919" t="s">
        <v>480</v>
      </c>
      <c r="D919" t="s">
        <v>480</v>
      </c>
      <c r="E919" t="s">
        <v>236</v>
      </c>
      <c r="F919" s="117" t="s">
        <v>494</v>
      </c>
      <c r="G919" t="s">
        <v>202</v>
      </c>
      <c r="H919" t="s">
        <v>195</v>
      </c>
      <c r="I919" t="s">
        <v>515</v>
      </c>
      <c r="J919" s="131" t="s">
        <v>516</v>
      </c>
      <c r="K919" s="131">
        <v>0.19</v>
      </c>
    </row>
    <row r="920" spans="1:11" x14ac:dyDescent="0.25">
      <c r="A920" t="s">
        <v>493</v>
      </c>
      <c r="B920" t="s">
        <v>374</v>
      </c>
      <c r="C920" t="s">
        <v>473</v>
      </c>
      <c r="D920" t="s">
        <v>474</v>
      </c>
      <c r="E920" t="s">
        <v>237</v>
      </c>
      <c r="F920" s="117" t="s">
        <v>494</v>
      </c>
      <c r="G920" t="s">
        <v>194</v>
      </c>
      <c r="H920" t="s">
        <v>195</v>
      </c>
      <c r="I920" t="s">
        <v>515</v>
      </c>
      <c r="J920" s="131" t="s">
        <v>516</v>
      </c>
      <c r="K920" s="131">
        <v>100</v>
      </c>
    </row>
    <row r="921" spans="1:11" x14ac:dyDescent="0.25">
      <c r="A921" t="s">
        <v>493</v>
      </c>
      <c r="B921" t="s">
        <v>374</v>
      </c>
      <c r="C921" t="s">
        <v>473</v>
      </c>
      <c r="D921" t="s">
        <v>474</v>
      </c>
      <c r="E921" t="s">
        <v>237</v>
      </c>
      <c r="F921" s="117" t="s">
        <v>494</v>
      </c>
      <c r="G921" t="s">
        <v>201</v>
      </c>
      <c r="H921" t="s">
        <v>195</v>
      </c>
      <c r="I921" t="s">
        <v>515</v>
      </c>
      <c r="J921" s="131" t="s">
        <v>516</v>
      </c>
      <c r="K921" s="131" t="s">
        <v>290</v>
      </c>
    </row>
    <row r="922" spans="1:11" x14ac:dyDescent="0.25">
      <c r="A922" t="s">
        <v>493</v>
      </c>
      <c r="B922" t="s">
        <v>374</v>
      </c>
      <c r="C922" t="s">
        <v>473</v>
      </c>
      <c r="D922" t="s">
        <v>474</v>
      </c>
      <c r="E922" t="s">
        <v>237</v>
      </c>
      <c r="F922" s="117" t="s">
        <v>494</v>
      </c>
      <c r="G922" t="s">
        <v>202</v>
      </c>
      <c r="H922" t="s">
        <v>195</v>
      </c>
      <c r="I922" t="s">
        <v>515</v>
      </c>
      <c r="J922" s="131" t="s">
        <v>516</v>
      </c>
      <c r="K922" s="131">
        <v>0.11</v>
      </c>
    </row>
    <row r="923" spans="1:11" x14ac:dyDescent="0.25">
      <c r="A923" t="s">
        <v>493</v>
      </c>
      <c r="B923" t="s">
        <v>477</v>
      </c>
      <c r="C923" t="s">
        <v>478</v>
      </c>
      <c r="D923" t="s">
        <v>478</v>
      </c>
      <c r="E923" t="s">
        <v>238</v>
      </c>
      <c r="F923" s="117" t="s">
        <v>494</v>
      </c>
      <c r="G923" t="s">
        <v>194</v>
      </c>
      <c r="H923" t="s">
        <v>195</v>
      </c>
      <c r="I923" t="s">
        <v>515</v>
      </c>
      <c r="J923" s="131" t="s">
        <v>516</v>
      </c>
      <c r="K923" s="131">
        <v>1190</v>
      </c>
    </row>
    <row r="924" spans="1:11" x14ac:dyDescent="0.25">
      <c r="A924" t="s">
        <v>493</v>
      </c>
      <c r="B924" t="s">
        <v>477</v>
      </c>
      <c r="C924" t="s">
        <v>478</v>
      </c>
      <c r="D924" t="s">
        <v>478</v>
      </c>
      <c r="E924" t="s">
        <v>238</v>
      </c>
      <c r="F924" s="117" t="s">
        <v>494</v>
      </c>
      <c r="G924" t="s">
        <v>201</v>
      </c>
      <c r="H924" t="s">
        <v>195</v>
      </c>
      <c r="I924" t="s">
        <v>515</v>
      </c>
      <c r="J924" s="131" t="s">
        <v>516</v>
      </c>
      <c r="K924" s="131" t="s">
        <v>290</v>
      </c>
    </row>
    <row r="925" spans="1:11" x14ac:dyDescent="0.25">
      <c r="A925" t="s">
        <v>493</v>
      </c>
      <c r="B925" t="s">
        <v>477</v>
      </c>
      <c r="C925" t="s">
        <v>478</v>
      </c>
      <c r="D925" t="s">
        <v>478</v>
      </c>
      <c r="E925" t="s">
        <v>238</v>
      </c>
      <c r="F925" s="117" t="s">
        <v>494</v>
      </c>
      <c r="G925" t="s">
        <v>202</v>
      </c>
      <c r="H925" t="s">
        <v>195</v>
      </c>
      <c r="I925" t="s">
        <v>515</v>
      </c>
      <c r="J925" s="131" t="s">
        <v>516</v>
      </c>
      <c r="K925" s="131">
        <v>10.44</v>
      </c>
    </row>
    <row r="926" spans="1:11" x14ac:dyDescent="0.25">
      <c r="A926" t="s">
        <v>495</v>
      </c>
      <c r="B926" t="s">
        <v>382</v>
      </c>
      <c r="C926" t="s">
        <v>480</v>
      </c>
      <c r="D926" t="s">
        <v>480</v>
      </c>
      <c r="E926" t="s">
        <v>242</v>
      </c>
      <c r="F926" s="117" t="s">
        <v>496</v>
      </c>
      <c r="G926" t="s">
        <v>194</v>
      </c>
      <c r="H926" t="s">
        <v>195</v>
      </c>
      <c r="I926" t="s">
        <v>515</v>
      </c>
      <c r="J926" s="131" t="s">
        <v>516</v>
      </c>
      <c r="K926" s="131">
        <v>10</v>
      </c>
    </row>
    <row r="927" spans="1:11" x14ac:dyDescent="0.25">
      <c r="A927" t="s">
        <v>495</v>
      </c>
      <c r="B927" t="s">
        <v>382</v>
      </c>
      <c r="C927" t="s">
        <v>480</v>
      </c>
      <c r="D927" t="s">
        <v>480</v>
      </c>
      <c r="E927" t="s">
        <v>242</v>
      </c>
      <c r="F927" s="117" t="s">
        <v>496</v>
      </c>
      <c r="G927" t="s">
        <v>201</v>
      </c>
      <c r="H927" t="s">
        <v>195</v>
      </c>
      <c r="I927" t="s">
        <v>515</v>
      </c>
      <c r="J927" s="131" t="s">
        <v>516</v>
      </c>
      <c r="K927" s="131" t="s">
        <v>290</v>
      </c>
    </row>
    <row r="928" spans="1:11" x14ac:dyDescent="0.25">
      <c r="A928" t="s">
        <v>495</v>
      </c>
      <c r="B928" t="s">
        <v>382</v>
      </c>
      <c r="C928" t="s">
        <v>480</v>
      </c>
      <c r="D928" t="s">
        <v>480</v>
      </c>
      <c r="E928" t="s">
        <v>242</v>
      </c>
      <c r="F928" s="117" t="s">
        <v>496</v>
      </c>
      <c r="G928" t="s">
        <v>202</v>
      </c>
      <c r="H928" t="s">
        <v>195</v>
      </c>
      <c r="I928" t="s">
        <v>515</v>
      </c>
      <c r="J928" s="131" t="s">
        <v>516</v>
      </c>
      <c r="K928" s="131">
        <v>0.02</v>
      </c>
    </row>
    <row r="929" spans="1:11" x14ac:dyDescent="0.25">
      <c r="A929" t="s">
        <v>495</v>
      </c>
      <c r="B929" t="s">
        <v>374</v>
      </c>
      <c r="C929" t="s">
        <v>473</v>
      </c>
      <c r="D929" t="s">
        <v>474</v>
      </c>
      <c r="E929" t="s">
        <v>243</v>
      </c>
      <c r="F929" s="117" t="s">
        <v>496</v>
      </c>
      <c r="G929" t="s">
        <v>194</v>
      </c>
      <c r="H929" t="s">
        <v>195</v>
      </c>
      <c r="I929" t="s">
        <v>515</v>
      </c>
      <c r="J929" s="131" t="s">
        <v>516</v>
      </c>
      <c r="K929" s="131">
        <v>10</v>
      </c>
    </row>
    <row r="930" spans="1:11" x14ac:dyDescent="0.25">
      <c r="A930" t="s">
        <v>495</v>
      </c>
      <c r="B930" t="s">
        <v>374</v>
      </c>
      <c r="C930" t="s">
        <v>473</v>
      </c>
      <c r="D930" t="s">
        <v>474</v>
      </c>
      <c r="E930" t="s">
        <v>243</v>
      </c>
      <c r="F930" s="117" t="s">
        <v>496</v>
      </c>
      <c r="G930" t="s">
        <v>201</v>
      </c>
      <c r="H930" t="s">
        <v>195</v>
      </c>
      <c r="I930" t="s">
        <v>515</v>
      </c>
      <c r="J930" s="131" t="s">
        <v>516</v>
      </c>
      <c r="K930" s="131" t="s">
        <v>290</v>
      </c>
    </row>
    <row r="931" spans="1:11" x14ac:dyDescent="0.25">
      <c r="A931" t="s">
        <v>495</v>
      </c>
      <c r="B931" t="s">
        <v>374</v>
      </c>
      <c r="C931" t="s">
        <v>473</v>
      </c>
      <c r="D931" t="s">
        <v>474</v>
      </c>
      <c r="E931" t="s">
        <v>243</v>
      </c>
      <c r="F931" s="117" t="s">
        <v>496</v>
      </c>
      <c r="G931" t="s">
        <v>202</v>
      </c>
      <c r="H931" t="s">
        <v>195</v>
      </c>
      <c r="I931" t="s">
        <v>515</v>
      </c>
      <c r="J931" s="131" t="s">
        <v>516</v>
      </c>
      <c r="K931" s="131">
        <v>0.43</v>
      </c>
    </row>
    <row r="932" spans="1:11" x14ac:dyDescent="0.25">
      <c r="A932" t="s">
        <v>495</v>
      </c>
      <c r="B932" t="s">
        <v>477</v>
      </c>
      <c r="C932" t="s">
        <v>478</v>
      </c>
      <c r="D932" t="s">
        <v>478</v>
      </c>
      <c r="E932" t="s">
        <v>244</v>
      </c>
      <c r="F932" s="117" t="s">
        <v>496</v>
      </c>
      <c r="G932" t="s">
        <v>194</v>
      </c>
      <c r="H932" t="s">
        <v>195</v>
      </c>
      <c r="I932" t="s">
        <v>515</v>
      </c>
      <c r="J932" s="131" t="s">
        <v>516</v>
      </c>
      <c r="K932" s="131">
        <v>1150</v>
      </c>
    </row>
    <row r="933" spans="1:11" x14ac:dyDescent="0.25">
      <c r="A933" t="s">
        <v>495</v>
      </c>
      <c r="B933" t="s">
        <v>477</v>
      </c>
      <c r="C933" t="s">
        <v>478</v>
      </c>
      <c r="D933" t="s">
        <v>478</v>
      </c>
      <c r="E933" t="s">
        <v>244</v>
      </c>
      <c r="F933" s="117" t="s">
        <v>496</v>
      </c>
      <c r="G933" t="s">
        <v>201</v>
      </c>
      <c r="H933" t="s">
        <v>195</v>
      </c>
      <c r="I933" t="s">
        <v>515</v>
      </c>
      <c r="J933" s="131" t="s">
        <v>516</v>
      </c>
      <c r="K933" s="131" t="s">
        <v>290</v>
      </c>
    </row>
    <row r="934" spans="1:11" x14ac:dyDescent="0.25">
      <c r="A934" t="s">
        <v>495</v>
      </c>
      <c r="B934" t="s">
        <v>477</v>
      </c>
      <c r="C934" t="s">
        <v>478</v>
      </c>
      <c r="D934" t="s">
        <v>478</v>
      </c>
      <c r="E934" t="s">
        <v>244</v>
      </c>
      <c r="F934" s="117" t="s">
        <v>496</v>
      </c>
      <c r="G934" t="s">
        <v>202</v>
      </c>
      <c r="H934" t="s">
        <v>195</v>
      </c>
      <c r="I934" t="s">
        <v>515</v>
      </c>
      <c r="J934" s="131" t="s">
        <v>516</v>
      </c>
      <c r="K934" s="131">
        <v>0.22</v>
      </c>
    </row>
    <row r="935" spans="1:11" x14ac:dyDescent="0.25">
      <c r="A935" t="s">
        <v>497</v>
      </c>
      <c r="B935" t="s">
        <v>382</v>
      </c>
      <c r="C935" t="s">
        <v>480</v>
      </c>
      <c r="D935" t="s">
        <v>480</v>
      </c>
      <c r="E935" t="s">
        <v>252</v>
      </c>
      <c r="F935" s="117" t="s">
        <v>498</v>
      </c>
      <c r="G935" t="s">
        <v>194</v>
      </c>
      <c r="H935" t="s">
        <v>195</v>
      </c>
      <c r="I935" t="s">
        <v>515</v>
      </c>
      <c r="J935" s="131" t="s">
        <v>516</v>
      </c>
      <c r="K935" s="131">
        <v>10</v>
      </c>
    </row>
    <row r="936" spans="1:11" x14ac:dyDescent="0.25">
      <c r="A936" t="s">
        <v>497</v>
      </c>
      <c r="B936" t="s">
        <v>382</v>
      </c>
      <c r="C936" t="s">
        <v>480</v>
      </c>
      <c r="D936" t="s">
        <v>480</v>
      </c>
      <c r="E936" t="s">
        <v>252</v>
      </c>
      <c r="F936" s="117" t="s">
        <v>498</v>
      </c>
      <c r="G936" t="s">
        <v>201</v>
      </c>
      <c r="H936" t="s">
        <v>195</v>
      </c>
      <c r="I936" t="s">
        <v>515</v>
      </c>
      <c r="J936" s="131" t="s">
        <v>516</v>
      </c>
      <c r="K936" s="131" t="s">
        <v>290</v>
      </c>
    </row>
    <row r="937" spans="1:11" x14ac:dyDescent="0.25">
      <c r="A937" t="s">
        <v>497</v>
      </c>
      <c r="B937" t="s">
        <v>382</v>
      </c>
      <c r="C937" t="s">
        <v>480</v>
      </c>
      <c r="D937" t="s">
        <v>480</v>
      </c>
      <c r="E937" t="s">
        <v>252</v>
      </c>
      <c r="F937" s="117" t="s">
        <v>498</v>
      </c>
      <c r="G937" t="s">
        <v>202</v>
      </c>
      <c r="H937" t="s">
        <v>195</v>
      </c>
      <c r="I937" t="s">
        <v>515</v>
      </c>
      <c r="J937" s="131" t="s">
        <v>516</v>
      </c>
      <c r="K937" s="131">
        <v>0.53</v>
      </c>
    </row>
    <row r="938" spans="1:11" x14ac:dyDescent="0.25">
      <c r="A938" t="s">
        <v>497</v>
      </c>
      <c r="B938" t="s">
        <v>374</v>
      </c>
      <c r="C938" t="s">
        <v>473</v>
      </c>
      <c r="D938" t="s">
        <v>474</v>
      </c>
      <c r="E938" t="s">
        <v>253</v>
      </c>
      <c r="F938" s="117" t="s">
        <v>498</v>
      </c>
      <c r="G938" t="s">
        <v>194</v>
      </c>
      <c r="H938" t="s">
        <v>195</v>
      </c>
      <c r="I938" t="s">
        <v>515</v>
      </c>
      <c r="J938" s="131" t="s">
        <v>516</v>
      </c>
      <c r="K938" s="131">
        <v>10</v>
      </c>
    </row>
    <row r="939" spans="1:11" x14ac:dyDescent="0.25">
      <c r="A939" t="s">
        <v>497</v>
      </c>
      <c r="B939" t="s">
        <v>374</v>
      </c>
      <c r="C939" t="s">
        <v>473</v>
      </c>
      <c r="D939" t="s">
        <v>474</v>
      </c>
      <c r="E939" t="s">
        <v>253</v>
      </c>
      <c r="F939" s="117" t="s">
        <v>498</v>
      </c>
      <c r="G939" t="s">
        <v>201</v>
      </c>
      <c r="H939" t="s">
        <v>195</v>
      </c>
      <c r="I939" t="s">
        <v>515</v>
      </c>
      <c r="J939" s="131" t="s">
        <v>516</v>
      </c>
      <c r="K939" s="131" t="s">
        <v>290</v>
      </c>
    </row>
    <row r="940" spans="1:11" x14ac:dyDescent="0.25">
      <c r="A940" t="s">
        <v>497</v>
      </c>
      <c r="B940" t="s">
        <v>374</v>
      </c>
      <c r="C940" t="s">
        <v>473</v>
      </c>
      <c r="D940" t="s">
        <v>474</v>
      </c>
      <c r="E940" t="s">
        <v>253</v>
      </c>
      <c r="F940" s="117" t="s">
        <v>498</v>
      </c>
      <c r="G940" t="s">
        <v>202</v>
      </c>
      <c r="H940" t="s">
        <v>195</v>
      </c>
      <c r="I940" t="s">
        <v>515</v>
      </c>
      <c r="J940" s="131" t="s">
        <v>516</v>
      </c>
      <c r="K940" s="131">
        <v>0.01</v>
      </c>
    </row>
    <row r="941" spans="1:11" x14ac:dyDescent="0.25">
      <c r="A941" t="s">
        <v>497</v>
      </c>
      <c r="B941" t="s">
        <v>477</v>
      </c>
      <c r="C941" t="s">
        <v>478</v>
      </c>
      <c r="D941" t="s">
        <v>478</v>
      </c>
      <c r="E941" t="s">
        <v>254</v>
      </c>
      <c r="F941" s="117" t="s">
        <v>498</v>
      </c>
      <c r="G941" t="s">
        <v>194</v>
      </c>
      <c r="H941" t="s">
        <v>195</v>
      </c>
      <c r="I941" t="s">
        <v>515</v>
      </c>
      <c r="J941" s="131" t="s">
        <v>516</v>
      </c>
      <c r="K941" s="131">
        <v>1180</v>
      </c>
    </row>
    <row r="942" spans="1:11" x14ac:dyDescent="0.25">
      <c r="A942" t="s">
        <v>497</v>
      </c>
      <c r="B942" t="s">
        <v>477</v>
      </c>
      <c r="C942" t="s">
        <v>478</v>
      </c>
      <c r="D942" t="s">
        <v>478</v>
      </c>
      <c r="E942" t="s">
        <v>254</v>
      </c>
      <c r="F942" s="117" t="s">
        <v>498</v>
      </c>
      <c r="G942" t="s">
        <v>201</v>
      </c>
      <c r="H942" t="s">
        <v>195</v>
      </c>
      <c r="I942" t="s">
        <v>515</v>
      </c>
      <c r="J942" s="131" t="s">
        <v>516</v>
      </c>
      <c r="K942" s="131" t="s">
        <v>290</v>
      </c>
    </row>
    <row r="943" spans="1:11" x14ac:dyDescent="0.25">
      <c r="A943" t="s">
        <v>497</v>
      </c>
      <c r="B943" t="s">
        <v>477</v>
      </c>
      <c r="C943" t="s">
        <v>478</v>
      </c>
      <c r="D943" t="s">
        <v>478</v>
      </c>
      <c r="E943" t="s">
        <v>254</v>
      </c>
      <c r="F943" s="117" t="s">
        <v>498</v>
      </c>
      <c r="G943" t="s">
        <v>202</v>
      </c>
      <c r="H943" t="s">
        <v>195</v>
      </c>
      <c r="I943" t="s">
        <v>515</v>
      </c>
      <c r="J943" s="131" t="s">
        <v>516</v>
      </c>
      <c r="K943" s="131">
        <v>1.31</v>
      </c>
    </row>
    <row r="944" spans="1:11" x14ac:dyDescent="0.25">
      <c r="A944" t="s">
        <v>499</v>
      </c>
      <c r="B944" t="s">
        <v>382</v>
      </c>
      <c r="C944" t="s">
        <v>480</v>
      </c>
      <c r="D944" t="s">
        <v>480</v>
      </c>
      <c r="E944" t="s">
        <v>255</v>
      </c>
      <c r="F944" s="117" t="s">
        <v>500</v>
      </c>
      <c r="G944" t="s">
        <v>194</v>
      </c>
      <c r="H944" t="s">
        <v>195</v>
      </c>
      <c r="I944" t="s">
        <v>515</v>
      </c>
      <c r="J944" s="131" t="s">
        <v>516</v>
      </c>
      <c r="K944" s="131">
        <v>0</v>
      </c>
    </row>
    <row r="945" spans="1:11" x14ac:dyDescent="0.25">
      <c r="A945" t="s">
        <v>499</v>
      </c>
      <c r="B945" t="s">
        <v>382</v>
      </c>
      <c r="C945" t="s">
        <v>480</v>
      </c>
      <c r="D945" t="s">
        <v>480</v>
      </c>
      <c r="E945" t="s">
        <v>255</v>
      </c>
      <c r="F945" s="117" t="s">
        <v>500</v>
      </c>
      <c r="G945" t="s">
        <v>201</v>
      </c>
      <c r="H945" t="s">
        <v>195</v>
      </c>
      <c r="I945" t="s">
        <v>515</v>
      </c>
      <c r="J945" s="131" t="s">
        <v>516</v>
      </c>
      <c r="K945" s="131" t="s">
        <v>290</v>
      </c>
    </row>
    <row r="946" spans="1:11" x14ac:dyDescent="0.25">
      <c r="A946" t="s">
        <v>499</v>
      </c>
      <c r="B946" t="s">
        <v>382</v>
      </c>
      <c r="C946" t="s">
        <v>480</v>
      </c>
      <c r="D946" t="s">
        <v>480</v>
      </c>
      <c r="E946" t="s">
        <v>255</v>
      </c>
      <c r="F946" s="117" t="s">
        <v>500</v>
      </c>
      <c r="G946" t="s">
        <v>202</v>
      </c>
      <c r="H946" t="s">
        <v>195</v>
      </c>
      <c r="I946" t="s">
        <v>515</v>
      </c>
      <c r="J946" s="131" t="s">
        <v>516</v>
      </c>
      <c r="K946" s="131">
        <v>0.04</v>
      </c>
    </row>
    <row r="947" spans="1:11" x14ac:dyDescent="0.25">
      <c r="A947" t="s">
        <v>499</v>
      </c>
      <c r="B947" t="s">
        <v>374</v>
      </c>
      <c r="C947" t="s">
        <v>473</v>
      </c>
      <c r="D947" t="s">
        <v>474</v>
      </c>
      <c r="E947" t="s">
        <v>256</v>
      </c>
      <c r="F947" s="117" t="s">
        <v>500</v>
      </c>
      <c r="G947" t="s">
        <v>194</v>
      </c>
      <c r="H947" t="s">
        <v>195</v>
      </c>
      <c r="I947" t="s">
        <v>515</v>
      </c>
      <c r="J947" s="131" t="s">
        <v>516</v>
      </c>
      <c r="K947" s="131">
        <v>10</v>
      </c>
    </row>
    <row r="948" spans="1:11" x14ac:dyDescent="0.25">
      <c r="A948" t="s">
        <v>499</v>
      </c>
      <c r="B948" t="s">
        <v>374</v>
      </c>
      <c r="C948" t="s">
        <v>473</v>
      </c>
      <c r="D948" t="s">
        <v>474</v>
      </c>
      <c r="E948" t="s">
        <v>256</v>
      </c>
      <c r="F948" s="117" t="s">
        <v>500</v>
      </c>
      <c r="G948" t="s">
        <v>201</v>
      </c>
      <c r="H948" t="s">
        <v>195</v>
      </c>
      <c r="I948" t="s">
        <v>515</v>
      </c>
      <c r="J948" s="131" t="s">
        <v>516</v>
      </c>
      <c r="K948" s="131" t="s">
        <v>290</v>
      </c>
    </row>
    <row r="949" spans="1:11" x14ac:dyDescent="0.25">
      <c r="A949" t="s">
        <v>499</v>
      </c>
      <c r="B949" t="s">
        <v>374</v>
      </c>
      <c r="C949" t="s">
        <v>473</v>
      </c>
      <c r="D949" t="s">
        <v>474</v>
      </c>
      <c r="E949" t="s">
        <v>256</v>
      </c>
      <c r="F949" s="117" t="s">
        <v>500</v>
      </c>
      <c r="G949" t="s">
        <v>202</v>
      </c>
      <c r="H949" t="s">
        <v>195</v>
      </c>
      <c r="I949" t="s">
        <v>515</v>
      </c>
      <c r="J949" s="131" t="s">
        <v>516</v>
      </c>
      <c r="K949" s="131">
        <v>0.52</v>
      </c>
    </row>
    <row r="950" spans="1:11" x14ac:dyDescent="0.25">
      <c r="A950" t="s">
        <v>499</v>
      </c>
      <c r="B950" t="s">
        <v>477</v>
      </c>
      <c r="C950" t="s">
        <v>478</v>
      </c>
      <c r="D950" t="s">
        <v>478</v>
      </c>
      <c r="E950" t="s">
        <v>257</v>
      </c>
      <c r="F950" s="117" t="s">
        <v>500</v>
      </c>
      <c r="G950" t="s">
        <v>194</v>
      </c>
      <c r="H950" t="s">
        <v>195</v>
      </c>
      <c r="I950" t="s">
        <v>515</v>
      </c>
      <c r="J950" s="131" t="s">
        <v>516</v>
      </c>
      <c r="K950" s="131">
        <v>1850</v>
      </c>
    </row>
    <row r="951" spans="1:11" x14ac:dyDescent="0.25">
      <c r="A951" t="s">
        <v>499</v>
      </c>
      <c r="B951" t="s">
        <v>477</v>
      </c>
      <c r="C951" t="s">
        <v>478</v>
      </c>
      <c r="D951" t="s">
        <v>478</v>
      </c>
      <c r="E951" t="s">
        <v>257</v>
      </c>
      <c r="F951" s="117" t="s">
        <v>500</v>
      </c>
      <c r="G951" t="s">
        <v>201</v>
      </c>
      <c r="H951" t="s">
        <v>195</v>
      </c>
      <c r="I951" t="s">
        <v>515</v>
      </c>
      <c r="J951" s="131" t="s">
        <v>516</v>
      </c>
      <c r="K951" s="131" t="s">
        <v>290</v>
      </c>
    </row>
    <row r="952" spans="1:11" x14ac:dyDescent="0.25">
      <c r="A952" t="s">
        <v>499</v>
      </c>
      <c r="B952" t="s">
        <v>477</v>
      </c>
      <c r="C952" t="s">
        <v>478</v>
      </c>
      <c r="D952" t="s">
        <v>478</v>
      </c>
      <c r="E952" t="s">
        <v>257</v>
      </c>
      <c r="F952" s="117" t="s">
        <v>500</v>
      </c>
      <c r="G952" t="s">
        <v>202</v>
      </c>
      <c r="H952" t="s">
        <v>195</v>
      </c>
      <c r="I952" t="s">
        <v>515</v>
      </c>
      <c r="J952" s="131" t="s">
        <v>516</v>
      </c>
      <c r="K952" s="131">
        <v>0.08</v>
      </c>
    </row>
    <row r="953" spans="1:11" x14ac:dyDescent="0.25">
      <c r="A953" t="s">
        <v>501</v>
      </c>
      <c r="B953" t="s">
        <v>382</v>
      </c>
      <c r="C953" t="s">
        <v>480</v>
      </c>
      <c r="D953" t="s">
        <v>480</v>
      </c>
      <c r="E953" t="s">
        <v>261</v>
      </c>
      <c r="F953" s="117" t="s">
        <v>502</v>
      </c>
      <c r="G953" t="s">
        <v>194</v>
      </c>
      <c r="H953" t="s">
        <v>195</v>
      </c>
      <c r="I953" t="s">
        <v>515</v>
      </c>
      <c r="J953" s="131" t="s">
        <v>516</v>
      </c>
      <c r="K953" s="131">
        <v>0</v>
      </c>
    </row>
    <row r="954" spans="1:11" x14ac:dyDescent="0.25">
      <c r="A954" t="s">
        <v>501</v>
      </c>
      <c r="B954" t="s">
        <v>382</v>
      </c>
      <c r="C954" t="s">
        <v>480</v>
      </c>
      <c r="D954" t="s">
        <v>480</v>
      </c>
      <c r="E954" t="s">
        <v>261</v>
      </c>
      <c r="F954" s="117" t="s">
        <v>502</v>
      </c>
      <c r="G954" t="s">
        <v>201</v>
      </c>
      <c r="H954" t="s">
        <v>195</v>
      </c>
      <c r="I954" t="s">
        <v>515</v>
      </c>
      <c r="J954" s="131" t="s">
        <v>516</v>
      </c>
      <c r="K954" s="131" t="s">
        <v>290</v>
      </c>
    </row>
    <row r="955" spans="1:11" x14ac:dyDescent="0.25">
      <c r="A955" t="s">
        <v>501</v>
      </c>
      <c r="B955" t="s">
        <v>382</v>
      </c>
      <c r="C955" t="s">
        <v>480</v>
      </c>
      <c r="D955" t="s">
        <v>480</v>
      </c>
      <c r="E955" t="s">
        <v>261</v>
      </c>
      <c r="F955" s="117" t="s">
        <v>502</v>
      </c>
      <c r="G955" t="s">
        <v>202</v>
      </c>
      <c r="H955" t="s">
        <v>195</v>
      </c>
      <c r="I955" t="s">
        <v>515</v>
      </c>
      <c r="J955" s="131" t="s">
        <v>516</v>
      </c>
      <c r="K955" s="131">
        <v>0</v>
      </c>
    </row>
    <row r="956" spans="1:11" x14ac:dyDescent="0.25">
      <c r="A956" t="s">
        <v>501</v>
      </c>
      <c r="B956" t="s">
        <v>374</v>
      </c>
      <c r="C956" t="s">
        <v>473</v>
      </c>
      <c r="D956" t="s">
        <v>474</v>
      </c>
      <c r="E956" t="s">
        <v>262</v>
      </c>
      <c r="F956" s="117" t="s">
        <v>502</v>
      </c>
      <c r="G956" t="s">
        <v>194</v>
      </c>
      <c r="H956" t="s">
        <v>195</v>
      </c>
      <c r="I956" t="s">
        <v>515</v>
      </c>
      <c r="J956" s="131" t="s">
        <v>516</v>
      </c>
      <c r="K956" s="131">
        <v>0</v>
      </c>
    </row>
    <row r="957" spans="1:11" x14ac:dyDescent="0.25">
      <c r="A957" t="s">
        <v>501</v>
      </c>
      <c r="B957" t="s">
        <v>374</v>
      </c>
      <c r="C957" t="s">
        <v>473</v>
      </c>
      <c r="D957" t="s">
        <v>474</v>
      </c>
      <c r="E957" t="s">
        <v>262</v>
      </c>
      <c r="F957" s="117" t="s">
        <v>502</v>
      </c>
      <c r="G957" t="s">
        <v>201</v>
      </c>
      <c r="H957" t="s">
        <v>195</v>
      </c>
      <c r="I957" t="s">
        <v>515</v>
      </c>
      <c r="J957" s="131" t="s">
        <v>516</v>
      </c>
      <c r="K957" s="131" t="s">
        <v>290</v>
      </c>
    </row>
    <row r="958" spans="1:11" x14ac:dyDescent="0.25">
      <c r="A958" t="s">
        <v>501</v>
      </c>
      <c r="B958" t="s">
        <v>374</v>
      </c>
      <c r="C958" t="s">
        <v>473</v>
      </c>
      <c r="D958" t="s">
        <v>474</v>
      </c>
      <c r="E958" t="s">
        <v>262</v>
      </c>
      <c r="F958" s="117" t="s">
        <v>502</v>
      </c>
      <c r="G958" t="s">
        <v>202</v>
      </c>
      <c r="H958" t="s">
        <v>195</v>
      </c>
      <c r="I958" t="s">
        <v>515</v>
      </c>
      <c r="J958" s="131" t="s">
        <v>516</v>
      </c>
      <c r="K958" s="131">
        <v>0</v>
      </c>
    </row>
    <row r="959" spans="1:11" x14ac:dyDescent="0.25">
      <c r="A959" t="s">
        <v>501</v>
      </c>
      <c r="B959" t="s">
        <v>477</v>
      </c>
      <c r="C959" t="s">
        <v>478</v>
      </c>
      <c r="D959" t="s">
        <v>478</v>
      </c>
      <c r="E959" t="s">
        <v>263</v>
      </c>
      <c r="F959" s="117" t="s">
        <v>502</v>
      </c>
      <c r="G959" t="s">
        <v>194</v>
      </c>
      <c r="H959" t="s">
        <v>195</v>
      </c>
      <c r="I959" t="s">
        <v>515</v>
      </c>
      <c r="J959" s="131" t="s">
        <v>516</v>
      </c>
      <c r="K959" s="131">
        <v>50</v>
      </c>
    </row>
    <row r="960" spans="1:11" x14ac:dyDescent="0.25">
      <c r="A960" t="s">
        <v>501</v>
      </c>
      <c r="B960" t="s">
        <v>477</v>
      </c>
      <c r="C960" t="s">
        <v>478</v>
      </c>
      <c r="D960" t="s">
        <v>478</v>
      </c>
      <c r="E960" t="s">
        <v>263</v>
      </c>
      <c r="F960" s="117" t="s">
        <v>502</v>
      </c>
      <c r="G960" t="s">
        <v>201</v>
      </c>
      <c r="H960" t="s">
        <v>195</v>
      </c>
      <c r="I960" t="s">
        <v>515</v>
      </c>
      <c r="J960" s="131" t="s">
        <v>516</v>
      </c>
      <c r="K960" s="131" t="s">
        <v>290</v>
      </c>
    </row>
    <row r="961" spans="1:11" x14ac:dyDescent="0.25">
      <c r="A961" t="s">
        <v>501</v>
      </c>
      <c r="B961" t="s">
        <v>477</v>
      </c>
      <c r="C961" t="s">
        <v>478</v>
      </c>
      <c r="D961" t="s">
        <v>478</v>
      </c>
      <c r="E961" t="s">
        <v>263</v>
      </c>
      <c r="F961" s="117" t="s">
        <v>502</v>
      </c>
      <c r="G961" t="s">
        <v>202</v>
      </c>
      <c r="H961" t="s">
        <v>195</v>
      </c>
      <c r="I961" t="s">
        <v>515</v>
      </c>
      <c r="J961" s="131" t="s">
        <v>516</v>
      </c>
      <c r="K961" s="131">
        <v>3.92</v>
      </c>
    </row>
    <row r="962" spans="1:11" x14ac:dyDescent="0.25">
      <c r="A962" t="s">
        <v>503</v>
      </c>
      <c r="B962" t="s">
        <v>382</v>
      </c>
      <c r="C962" t="s">
        <v>480</v>
      </c>
      <c r="D962" t="s">
        <v>480</v>
      </c>
      <c r="E962" t="s">
        <v>310</v>
      </c>
      <c r="F962" s="117" t="s">
        <v>504</v>
      </c>
      <c r="G962" t="s">
        <v>194</v>
      </c>
      <c r="H962" t="s">
        <v>195</v>
      </c>
      <c r="I962" t="s">
        <v>515</v>
      </c>
      <c r="J962" s="131" t="s">
        <v>516</v>
      </c>
      <c r="K962" s="131">
        <v>10</v>
      </c>
    </row>
    <row r="963" spans="1:11" x14ac:dyDescent="0.25">
      <c r="A963" t="s">
        <v>503</v>
      </c>
      <c r="B963" t="s">
        <v>382</v>
      </c>
      <c r="C963" t="s">
        <v>480</v>
      </c>
      <c r="D963" t="s">
        <v>480</v>
      </c>
      <c r="E963" t="s">
        <v>310</v>
      </c>
      <c r="F963" s="117" t="s">
        <v>504</v>
      </c>
      <c r="G963" t="s">
        <v>201</v>
      </c>
      <c r="H963" t="s">
        <v>195</v>
      </c>
      <c r="I963" t="s">
        <v>515</v>
      </c>
      <c r="J963" s="131" t="s">
        <v>516</v>
      </c>
      <c r="K963" s="131" t="s">
        <v>290</v>
      </c>
    </row>
    <row r="964" spans="1:11" x14ac:dyDescent="0.25">
      <c r="A964" t="s">
        <v>503</v>
      </c>
      <c r="B964" t="s">
        <v>382</v>
      </c>
      <c r="C964" t="s">
        <v>480</v>
      </c>
      <c r="D964" t="s">
        <v>480</v>
      </c>
      <c r="E964" t="s">
        <v>310</v>
      </c>
      <c r="F964" s="117" t="s">
        <v>504</v>
      </c>
      <c r="G964" t="s">
        <v>202</v>
      </c>
      <c r="H964" t="s">
        <v>195</v>
      </c>
      <c r="I964" t="s">
        <v>515</v>
      </c>
      <c r="J964" s="131" t="s">
        <v>516</v>
      </c>
      <c r="K964" s="131">
        <v>0.26</v>
      </c>
    </row>
    <row r="965" spans="1:11" x14ac:dyDescent="0.25">
      <c r="A965" t="s">
        <v>503</v>
      </c>
      <c r="B965" t="s">
        <v>374</v>
      </c>
      <c r="C965" t="s">
        <v>473</v>
      </c>
      <c r="D965" t="s">
        <v>474</v>
      </c>
      <c r="E965" t="s">
        <v>311</v>
      </c>
      <c r="F965" s="117" t="s">
        <v>504</v>
      </c>
      <c r="G965" t="s">
        <v>194</v>
      </c>
      <c r="H965" t="s">
        <v>195</v>
      </c>
      <c r="I965" t="s">
        <v>515</v>
      </c>
      <c r="J965" s="131" t="s">
        <v>516</v>
      </c>
      <c r="K965" s="131">
        <v>0</v>
      </c>
    </row>
    <row r="966" spans="1:11" x14ac:dyDescent="0.25">
      <c r="A966" t="s">
        <v>503</v>
      </c>
      <c r="B966" t="s">
        <v>374</v>
      </c>
      <c r="C966" t="s">
        <v>473</v>
      </c>
      <c r="D966" t="s">
        <v>474</v>
      </c>
      <c r="E966" t="s">
        <v>311</v>
      </c>
      <c r="F966" s="117" t="s">
        <v>504</v>
      </c>
      <c r="G966" t="s">
        <v>201</v>
      </c>
      <c r="H966" t="s">
        <v>195</v>
      </c>
      <c r="I966" t="s">
        <v>515</v>
      </c>
      <c r="J966" s="131" t="s">
        <v>516</v>
      </c>
      <c r="K966" s="131" t="s">
        <v>290</v>
      </c>
    </row>
    <row r="967" spans="1:11" x14ac:dyDescent="0.25">
      <c r="A967" t="s">
        <v>503</v>
      </c>
      <c r="B967" t="s">
        <v>374</v>
      </c>
      <c r="C967" t="s">
        <v>473</v>
      </c>
      <c r="D967" t="s">
        <v>474</v>
      </c>
      <c r="E967" t="s">
        <v>311</v>
      </c>
      <c r="F967" s="117" t="s">
        <v>504</v>
      </c>
      <c r="G967" t="s">
        <v>202</v>
      </c>
      <c r="H967" t="s">
        <v>195</v>
      </c>
      <c r="I967" t="s">
        <v>515</v>
      </c>
      <c r="J967" s="131" t="s">
        <v>516</v>
      </c>
      <c r="K967" s="131">
        <v>0.17</v>
      </c>
    </row>
    <row r="968" spans="1:11" x14ac:dyDescent="0.25">
      <c r="A968" t="s">
        <v>503</v>
      </c>
      <c r="B968" t="s">
        <v>477</v>
      </c>
      <c r="C968" t="s">
        <v>478</v>
      </c>
      <c r="D968" t="s">
        <v>478</v>
      </c>
      <c r="E968" t="s">
        <v>312</v>
      </c>
      <c r="F968" s="117" t="s">
        <v>504</v>
      </c>
      <c r="G968" t="s">
        <v>194</v>
      </c>
      <c r="H968" t="s">
        <v>195</v>
      </c>
      <c r="I968" t="s">
        <v>515</v>
      </c>
      <c r="J968" s="131" t="s">
        <v>516</v>
      </c>
      <c r="K968" s="131">
        <v>0</v>
      </c>
    </row>
    <row r="969" spans="1:11" x14ac:dyDescent="0.25">
      <c r="A969" t="s">
        <v>503</v>
      </c>
      <c r="B969" t="s">
        <v>477</v>
      </c>
      <c r="C969" t="s">
        <v>478</v>
      </c>
      <c r="D969" t="s">
        <v>478</v>
      </c>
      <c r="E969" t="s">
        <v>312</v>
      </c>
      <c r="F969" s="117" t="s">
        <v>504</v>
      </c>
      <c r="G969" t="s">
        <v>201</v>
      </c>
      <c r="H969" t="s">
        <v>195</v>
      </c>
      <c r="I969" t="s">
        <v>515</v>
      </c>
      <c r="J969" s="131" t="s">
        <v>516</v>
      </c>
      <c r="K969" s="131" t="s">
        <v>290</v>
      </c>
    </row>
    <row r="970" spans="1:11" x14ac:dyDescent="0.25">
      <c r="A970" t="s">
        <v>503</v>
      </c>
      <c r="B970" t="s">
        <v>477</v>
      </c>
      <c r="C970" t="s">
        <v>478</v>
      </c>
      <c r="D970" t="s">
        <v>478</v>
      </c>
      <c r="E970" t="s">
        <v>312</v>
      </c>
      <c r="F970" s="117" t="s">
        <v>504</v>
      </c>
      <c r="G970" t="s">
        <v>202</v>
      </c>
      <c r="H970" t="s">
        <v>195</v>
      </c>
      <c r="I970" t="s">
        <v>515</v>
      </c>
      <c r="J970" s="131" t="s">
        <v>516</v>
      </c>
      <c r="K970" s="131">
        <v>0.02</v>
      </c>
    </row>
    <row r="971" spans="1:11" x14ac:dyDescent="0.25">
      <c r="A971" t="s">
        <v>505</v>
      </c>
      <c r="B971" t="s">
        <v>382</v>
      </c>
      <c r="C971" t="s">
        <v>480</v>
      </c>
      <c r="D971" t="s">
        <v>480</v>
      </c>
      <c r="F971" s="117" t="s">
        <v>443</v>
      </c>
      <c r="G971" t="s">
        <v>194</v>
      </c>
      <c r="H971" t="s">
        <v>195</v>
      </c>
      <c r="I971" t="s">
        <v>515</v>
      </c>
      <c r="J971" s="131" t="s">
        <v>516</v>
      </c>
      <c r="K971" s="131">
        <v>0</v>
      </c>
    </row>
    <row r="972" spans="1:11" x14ac:dyDescent="0.25">
      <c r="A972" t="s">
        <v>505</v>
      </c>
      <c r="B972" t="s">
        <v>382</v>
      </c>
      <c r="C972" t="s">
        <v>480</v>
      </c>
      <c r="D972" t="s">
        <v>480</v>
      </c>
      <c r="F972" s="117" t="s">
        <v>443</v>
      </c>
      <c r="G972" t="s">
        <v>201</v>
      </c>
      <c r="H972" t="s">
        <v>195</v>
      </c>
      <c r="I972" t="s">
        <v>515</v>
      </c>
      <c r="J972" s="131" t="s">
        <v>516</v>
      </c>
      <c r="K972" s="131" t="s">
        <v>290</v>
      </c>
    </row>
    <row r="973" spans="1:11" x14ac:dyDescent="0.25">
      <c r="A973" t="s">
        <v>505</v>
      </c>
      <c r="B973" t="s">
        <v>382</v>
      </c>
      <c r="C973" t="s">
        <v>480</v>
      </c>
      <c r="D973" t="s">
        <v>480</v>
      </c>
      <c r="F973" s="117" t="s">
        <v>443</v>
      </c>
      <c r="G973" t="s">
        <v>202</v>
      </c>
      <c r="H973" t="s">
        <v>195</v>
      </c>
      <c r="I973" t="s">
        <v>515</v>
      </c>
      <c r="J973" s="131" t="s">
        <v>516</v>
      </c>
      <c r="K973" s="131">
        <v>0.19</v>
      </c>
    </row>
    <row r="974" spans="1:11" x14ac:dyDescent="0.25">
      <c r="A974" t="s">
        <v>505</v>
      </c>
      <c r="B974" t="s">
        <v>374</v>
      </c>
      <c r="C974" t="s">
        <v>473</v>
      </c>
      <c r="D974" t="s">
        <v>474</v>
      </c>
      <c r="F974" s="117" t="s">
        <v>443</v>
      </c>
      <c r="G974" t="s">
        <v>194</v>
      </c>
      <c r="H974" t="s">
        <v>195</v>
      </c>
      <c r="I974" t="s">
        <v>515</v>
      </c>
      <c r="J974" s="131" t="s">
        <v>516</v>
      </c>
      <c r="K974" s="131">
        <v>0</v>
      </c>
    </row>
    <row r="975" spans="1:11" x14ac:dyDescent="0.25">
      <c r="A975" t="s">
        <v>505</v>
      </c>
      <c r="B975" t="s">
        <v>374</v>
      </c>
      <c r="C975" t="s">
        <v>473</v>
      </c>
      <c r="D975" t="s">
        <v>474</v>
      </c>
      <c r="F975" s="117" t="s">
        <v>443</v>
      </c>
      <c r="G975" t="s">
        <v>201</v>
      </c>
      <c r="H975" t="s">
        <v>195</v>
      </c>
      <c r="I975" t="s">
        <v>515</v>
      </c>
      <c r="J975" s="131" t="s">
        <v>516</v>
      </c>
      <c r="K975" s="131" t="s">
        <v>290</v>
      </c>
    </row>
    <row r="976" spans="1:11" x14ac:dyDescent="0.25">
      <c r="A976" t="s">
        <v>505</v>
      </c>
      <c r="B976" t="s">
        <v>374</v>
      </c>
      <c r="C976" t="s">
        <v>473</v>
      </c>
      <c r="D976" t="s">
        <v>474</v>
      </c>
      <c r="F976" s="117" t="s">
        <v>443</v>
      </c>
      <c r="G976" t="s">
        <v>202</v>
      </c>
      <c r="H976" t="s">
        <v>195</v>
      </c>
      <c r="I976" t="s">
        <v>515</v>
      </c>
      <c r="J976" s="131" t="s">
        <v>516</v>
      </c>
      <c r="K976" s="131">
        <v>0.34</v>
      </c>
    </row>
    <row r="977" spans="1:11" x14ac:dyDescent="0.25">
      <c r="A977" t="s">
        <v>505</v>
      </c>
      <c r="B977" t="s">
        <v>477</v>
      </c>
      <c r="C977" t="s">
        <v>478</v>
      </c>
      <c r="D977" t="s">
        <v>478</v>
      </c>
      <c r="F977" s="117" t="s">
        <v>443</v>
      </c>
      <c r="G977" t="s">
        <v>194</v>
      </c>
      <c r="H977" t="s">
        <v>195</v>
      </c>
      <c r="I977" t="s">
        <v>515</v>
      </c>
      <c r="J977" s="131" t="s">
        <v>516</v>
      </c>
      <c r="K977" s="131">
        <v>50</v>
      </c>
    </row>
    <row r="978" spans="1:11" x14ac:dyDescent="0.25">
      <c r="A978" t="s">
        <v>505</v>
      </c>
      <c r="B978" t="s">
        <v>477</v>
      </c>
      <c r="C978" t="s">
        <v>478</v>
      </c>
      <c r="D978" t="s">
        <v>478</v>
      </c>
      <c r="F978" s="117" t="s">
        <v>443</v>
      </c>
      <c r="G978" t="s">
        <v>201</v>
      </c>
      <c r="H978" t="s">
        <v>195</v>
      </c>
      <c r="I978" t="s">
        <v>515</v>
      </c>
      <c r="J978" s="131" t="s">
        <v>516</v>
      </c>
      <c r="K978" s="131" t="s">
        <v>290</v>
      </c>
    </row>
    <row r="979" spans="1:11" x14ac:dyDescent="0.25">
      <c r="A979" t="s">
        <v>505</v>
      </c>
      <c r="B979" t="s">
        <v>477</v>
      </c>
      <c r="C979" t="s">
        <v>478</v>
      </c>
      <c r="D979" t="s">
        <v>478</v>
      </c>
      <c r="F979" s="117" t="s">
        <v>443</v>
      </c>
      <c r="G979" t="s">
        <v>202</v>
      </c>
      <c r="H979" t="s">
        <v>195</v>
      </c>
      <c r="I979" t="s">
        <v>515</v>
      </c>
      <c r="J979" s="131" t="s">
        <v>516</v>
      </c>
      <c r="K979" s="131">
        <v>0.04</v>
      </c>
    </row>
    <row r="980" spans="1:11" x14ac:dyDescent="0.25">
      <c r="A980" t="s">
        <v>506</v>
      </c>
      <c r="B980" t="s">
        <v>382</v>
      </c>
      <c r="C980" t="s">
        <v>480</v>
      </c>
      <c r="D980" t="s">
        <v>480</v>
      </c>
      <c r="F980" s="117" t="s">
        <v>507</v>
      </c>
      <c r="G980" t="s">
        <v>194</v>
      </c>
      <c r="H980" t="s">
        <v>195</v>
      </c>
      <c r="I980" t="s">
        <v>515</v>
      </c>
      <c r="J980" s="131" t="s">
        <v>516</v>
      </c>
      <c r="K980" s="131">
        <v>0</v>
      </c>
    </row>
    <row r="981" spans="1:11" x14ac:dyDescent="0.25">
      <c r="A981" t="s">
        <v>506</v>
      </c>
      <c r="B981" t="s">
        <v>382</v>
      </c>
      <c r="C981" t="s">
        <v>480</v>
      </c>
      <c r="D981" t="s">
        <v>480</v>
      </c>
      <c r="F981" s="117" t="s">
        <v>507</v>
      </c>
      <c r="G981" t="s">
        <v>201</v>
      </c>
      <c r="H981" t="s">
        <v>195</v>
      </c>
      <c r="I981" t="s">
        <v>515</v>
      </c>
      <c r="J981" s="131" t="s">
        <v>516</v>
      </c>
      <c r="K981" s="131" t="s">
        <v>290</v>
      </c>
    </row>
    <row r="982" spans="1:11" x14ac:dyDescent="0.25">
      <c r="A982" t="s">
        <v>506</v>
      </c>
      <c r="B982" t="s">
        <v>382</v>
      </c>
      <c r="C982" t="s">
        <v>480</v>
      </c>
      <c r="D982" t="s">
        <v>480</v>
      </c>
      <c r="F982" s="117" t="s">
        <v>507</v>
      </c>
      <c r="G982" t="s">
        <v>202</v>
      </c>
      <c r="H982" t="s">
        <v>195</v>
      </c>
      <c r="I982" t="s">
        <v>515</v>
      </c>
      <c r="J982" s="131" t="s">
        <v>516</v>
      </c>
      <c r="K982" s="131">
        <v>0.37</v>
      </c>
    </row>
    <row r="983" spans="1:11" x14ac:dyDescent="0.25">
      <c r="A983" t="s">
        <v>506</v>
      </c>
      <c r="B983" t="s">
        <v>374</v>
      </c>
      <c r="C983" t="s">
        <v>473</v>
      </c>
      <c r="D983" t="s">
        <v>474</v>
      </c>
      <c r="F983" s="117" t="s">
        <v>507</v>
      </c>
      <c r="G983" t="s">
        <v>194</v>
      </c>
      <c r="H983" t="s">
        <v>195</v>
      </c>
      <c r="I983" t="s">
        <v>515</v>
      </c>
      <c r="J983" s="131" t="s">
        <v>516</v>
      </c>
      <c r="K983" s="131">
        <v>40</v>
      </c>
    </row>
    <row r="984" spans="1:11" x14ac:dyDescent="0.25">
      <c r="A984" t="s">
        <v>506</v>
      </c>
      <c r="B984" t="s">
        <v>374</v>
      </c>
      <c r="C984" t="s">
        <v>473</v>
      </c>
      <c r="D984" t="s">
        <v>474</v>
      </c>
      <c r="F984" s="117" t="s">
        <v>507</v>
      </c>
      <c r="G984" t="s">
        <v>201</v>
      </c>
      <c r="H984" t="s">
        <v>195</v>
      </c>
      <c r="I984" t="s">
        <v>515</v>
      </c>
      <c r="J984" s="131" t="s">
        <v>516</v>
      </c>
      <c r="K984" s="131" t="s">
        <v>290</v>
      </c>
    </row>
    <row r="985" spans="1:11" x14ac:dyDescent="0.25">
      <c r="A985" t="s">
        <v>506</v>
      </c>
      <c r="B985" t="s">
        <v>374</v>
      </c>
      <c r="C985" t="s">
        <v>473</v>
      </c>
      <c r="D985" t="s">
        <v>474</v>
      </c>
      <c r="F985" s="117" t="s">
        <v>507</v>
      </c>
      <c r="G985" t="s">
        <v>202</v>
      </c>
      <c r="H985" t="s">
        <v>195</v>
      </c>
      <c r="I985" t="s">
        <v>515</v>
      </c>
      <c r="J985" s="131" t="s">
        <v>516</v>
      </c>
      <c r="K985" s="131">
        <v>0</v>
      </c>
    </row>
    <row r="986" spans="1:11" x14ac:dyDescent="0.25">
      <c r="A986" t="s">
        <v>506</v>
      </c>
      <c r="B986" t="s">
        <v>477</v>
      </c>
      <c r="C986" t="s">
        <v>478</v>
      </c>
      <c r="D986" t="s">
        <v>478</v>
      </c>
      <c r="F986" s="117" t="s">
        <v>507</v>
      </c>
      <c r="G986" t="s">
        <v>194</v>
      </c>
      <c r="H986" t="s">
        <v>195</v>
      </c>
      <c r="I986" t="s">
        <v>515</v>
      </c>
      <c r="J986" s="131" t="s">
        <v>516</v>
      </c>
      <c r="K986" s="131">
        <v>0</v>
      </c>
    </row>
    <row r="987" spans="1:11" x14ac:dyDescent="0.25">
      <c r="A987" t="s">
        <v>506</v>
      </c>
      <c r="B987" t="s">
        <v>477</v>
      </c>
      <c r="C987" t="s">
        <v>478</v>
      </c>
      <c r="D987" t="s">
        <v>478</v>
      </c>
      <c r="F987" s="117" t="s">
        <v>507</v>
      </c>
      <c r="G987" t="s">
        <v>201</v>
      </c>
      <c r="H987" t="s">
        <v>195</v>
      </c>
      <c r="I987" t="s">
        <v>515</v>
      </c>
      <c r="J987" s="131" t="s">
        <v>516</v>
      </c>
      <c r="K987" s="131" t="s">
        <v>290</v>
      </c>
    </row>
    <row r="988" spans="1:11" x14ac:dyDescent="0.25">
      <c r="A988" t="s">
        <v>506</v>
      </c>
      <c r="B988" t="s">
        <v>477</v>
      </c>
      <c r="C988" t="s">
        <v>478</v>
      </c>
      <c r="D988" t="s">
        <v>478</v>
      </c>
      <c r="F988" s="117" t="s">
        <v>507</v>
      </c>
      <c r="G988" t="s">
        <v>202</v>
      </c>
      <c r="H988" t="s">
        <v>195</v>
      </c>
      <c r="I988" t="s">
        <v>515</v>
      </c>
      <c r="J988" s="131" t="s">
        <v>516</v>
      </c>
      <c r="K988" s="131">
        <v>0</v>
      </c>
    </row>
    <row r="989" spans="1:11" x14ac:dyDescent="0.25">
      <c r="A989" t="s">
        <v>472</v>
      </c>
      <c r="B989" t="s">
        <v>374</v>
      </c>
      <c r="C989" t="s">
        <v>473</v>
      </c>
      <c r="D989" t="s">
        <v>474</v>
      </c>
      <c r="E989" t="s">
        <v>133</v>
      </c>
      <c r="F989" s="117" t="s">
        <v>475</v>
      </c>
      <c r="G989" t="s">
        <v>194</v>
      </c>
      <c r="H989" t="s">
        <v>195</v>
      </c>
      <c r="I989" t="s">
        <v>515</v>
      </c>
      <c r="J989" s="132" t="s">
        <v>517</v>
      </c>
      <c r="K989" s="132">
        <v>2400</v>
      </c>
    </row>
    <row r="990" spans="1:11" x14ac:dyDescent="0.25">
      <c r="A990" t="s">
        <v>472</v>
      </c>
      <c r="B990" t="s">
        <v>374</v>
      </c>
      <c r="C990" t="s">
        <v>473</v>
      </c>
      <c r="D990" t="s">
        <v>474</v>
      </c>
      <c r="E990" t="s">
        <v>133</v>
      </c>
      <c r="F990" s="117" t="s">
        <v>475</v>
      </c>
      <c r="G990" t="s">
        <v>201</v>
      </c>
      <c r="H990" t="s">
        <v>195</v>
      </c>
      <c r="I990" t="s">
        <v>515</v>
      </c>
      <c r="J990" s="132" t="s">
        <v>517</v>
      </c>
      <c r="K990" s="132" t="s">
        <v>290</v>
      </c>
    </row>
    <row r="991" spans="1:11" x14ac:dyDescent="0.25">
      <c r="A991" t="s">
        <v>472</v>
      </c>
      <c r="B991" t="s">
        <v>374</v>
      </c>
      <c r="C991" t="s">
        <v>473</v>
      </c>
      <c r="D991" t="s">
        <v>474</v>
      </c>
      <c r="E991" t="s">
        <v>133</v>
      </c>
      <c r="F991" s="117" t="s">
        <v>475</v>
      </c>
      <c r="G991" t="s">
        <v>202</v>
      </c>
      <c r="H991" t="s">
        <v>195</v>
      </c>
      <c r="I991" t="s">
        <v>515</v>
      </c>
      <c r="J991" s="132" t="s">
        <v>517</v>
      </c>
      <c r="K991" s="132">
        <v>23.5</v>
      </c>
    </row>
    <row r="992" spans="1:11" x14ac:dyDescent="0.25">
      <c r="A992" t="s">
        <v>472</v>
      </c>
      <c r="B992" t="s">
        <v>477</v>
      </c>
      <c r="C992" t="s">
        <v>478</v>
      </c>
      <c r="D992" t="s">
        <v>478</v>
      </c>
      <c r="E992" t="s">
        <v>134</v>
      </c>
      <c r="F992" s="117" t="s">
        <v>475</v>
      </c>
      <c r="G992" t="s">
        <v>194</v>
      </c>
      <c r="H992" t="s">
        <v>195</v>
      </c>
      <c r="I992" t="s">
        <v>515</v>
      </c>
      <c r="J992" s="132" t="s">
        <v>517</v>
      </c>
      <c r="K992" s="132">
        <v>3500</v>
      </c>
    </row>
    <row r="993" spans="1:11" x14ac:dyDescent="0.25">
      <c r="A993" t="s">
        <v>472</v>
      </c>
      <c r="B993" t="s">
        <v>477</v>
      </c>
      <c r="C993" t="s">
        <v>478</v>
      </c>
      <c r="D993" t="s">
        <v>478</v>
      </c>
      <c r="E993" t="s">
        <v>134</v>
      </c>
      <c r="F993" s="117" t="s">
        <v>475</v>
      </c>
      <c r="G993" t="s">
        <v>201</v>
      </c>
      <c r="H993" t="s">
        <v>195</v>
      </c>
      <c r="I993" t="s">
        <v>515</v>
      </c>
      <c r="J993" s="132" t="s">
        <v>517</v>
      </c>
      <c r="K993" s="132" t="s">
        <v>290</v>
      </c>
    </row>
    <row r="994" spans="1:11" x14ac:dyDescent="0.25">
      <c r="A994" t="s">
        <v>472</v>
      </c>
      <c r="B994" t="s">
        <v>477</v>
      </c>
      <c r="C994" t="s">
        <v>478</v>
      </c>
      <c r="D994" t="s">
        <v>478</v>
      </c>
      <c r="E994" t="s">
        <v>134</v>
      </c>
      <c r="F994" s="117" t="s">
        <v>475</v>
      </c>
      <c r="G994" t="s">
        <v>202</v>
      </c>
      <c r="H994" t="s">
        <v>195</v>
      </c>
      <c r="I994" t="s">
        <v>515</v>
      </c>
      <c r="J994" s="132" t="s">
        <v>517</v>
      </c>
      <c r="K994" s="132">
        <v>42.89</v>
      </c>
    </row>
    <row r="995" spans="1:11" x14ac:dyDescent="0.25">
      <c r="A995" t="s">
        <v>479</v>
      </c>
      <c r="B995" t="s">
        <v>382</v>
      </c>
      <c r="C995" t="s">
        <v>480</v>
      </c>
      <c r="D995" t="s">
        <v>480</v>
      </c>
      <c r="E995" t="s">
        <v>135</v>
      </c>
      <c r="F995" s="117" t="s">
        <v>481</v>
      </c>
      <c r="G995" t="s">
        <v>194</v>
      </c>
      <c r="H995" t="s">
        <v>195</v>
      </c>
      <c r="I995" t="s">
        <v>515</v>
      </c>
      <c r="J995" s="132" t="s">
        <v>517</v>
      </c>
      <c r="K995" s="132">
        <v>1024</v>
      </c>
    </row>
    <row r="996" spans="1:11" x14ac:dyDescent="0.25">
      <c r="A996" t="s">
        <v>479</v>
      </c>
      <c r="B996" t="s">
        <v>382</v>
      </c>
      <c r="C996" t="s">
        <v>480</v>
      </c>
      <c r="D996" t="s">
        <v>480</v>
      </c>
      <c r="E996" t="s">
        <v>135</v>
      </c>
      <c r="F996" s="117" t="s">
        <v>481</v>
      </c>
      <c r="G996" t="s">
        <v>201</v>
      </c>
      <c r="H996" t="s">
        <v>195</v>
      </c>
      <c r="I996" t="s">
        <v>515</v>
      </c>
      <c r="J996" s="132" t="s">
        <v>517</v>
      </c>
      <c r="K996" s="132" t="s">
        <v>290</v>
      </c>
    </row>
    <row r="997" spans="1:11" x14ac:dyDescent="0.25">
      <c r="A997" t="s">
        <v>479</v>
      </c>
      <c r="B997" t="s">
        <v>382</v>
      </c>
      <c r="C997" t="s">
        <v>480</v>
      </c>
      <c r="D997" t="s">
        <v>480</v>
      </c>
      <c r="E997" t="s">
        <v>135</v>
      </c>
      <c r="F997" s="117" t="s">
        <v>481</v>
      </c>
      <c r="G997" t="s">
        <v>202</v>
      </c>
      <c r="H997" t="s">
        <v>195</v>
      </c>
      <c r="I997" t="s">
        <v>515</v>
      </c>
      <c r="J997" s="132" t="s">
        <v>517</v>
      </c>
      <c r="K997" s="132">
        <v>0.1</v>
      </c>
    </row>
    <row r="998" spans="1:11" x14ac:dyDescent="0.25">
      <c r="A998" t="s">
        <v>479</v>
      </c>
      <c r="B998" t="s">
        <v>374</v>
      </c>
      <c r="C998" t="s">
        <v>473</v>
      </c>
      <c r="D998" t="s">
        <v>474</v>
      </c>
      <c r="E998" t="s">
        <v>136</v>
      </c>
      <c r="F998" s="117" t="s">
        <v>481</v>
      </c>
      <c r="G998" t="s">
        <v>194</v>
      </c>
      <c r="H998" t="s">
        <v>195</v>
      </c>
      <c r="I998" t="s">
        <v>515</v>
      </c>
      <c r="J998" s="132" t="s">
        <v>517</v>
      </c>
      <c r="K998" s="132">
        <v>604</v>
      </c>
    </row>
    <row r="999" spans="1:11" x14ac:dyDescent="0.25">
      <c r="A999" t="s">
        <v>479</v>
      </c>
      <c r="B999" t="s">
        <v>374</v>
      </c>
      <c r="C999" t="s">
        <v>473</v>
      </c>
      <c r="D999" t="s">
        <v>474</v>
      </c>
      <c r="E999" t="s">
        <v>136</v>
      </c>
      <c r="F999" s="117" t="s">
        <v>481</v>
      </c>
      <c r="G999" t="s">
        <v>201</v>
      </c>
      <c r="H999" t="s">
        <v>195</v>
      </c>
      <c r="I999" t="s">
        <v>515</v>
      </c>
      <c r="J999" s="132" t="s">
        <v>517</v>
      </c>
      <c r="K999" s="132" t="s">
        <v>290</v>
      </c>
    </row>
    <row r="1000" spans="1:11" x14ac:dyDescent="0.25">
      <c r="A1000" t="s">
        <v>479</v>
      </c>
      <c r="B1000" t="s">
        <v>374</v>
      </c>
      <c r="C1000" t="s">
        <v>473</v>
      </c>
      <c r="D1000" t="s">
        <v>474</v>
      </c>
      <c r="E1000" t="s">
        <v>136</v>
      </c>
      <c r="F1000" s="117" t="s">
        <v>481</v>
      </c>
      <c r="G1000" t="s">
        <v>202</v>
      </c>
      <c r="H1000" t="s">
        <v>195</v>
      </c>
      <c r="I1000" t="s">
        <v>515</v>
      </c>
      <c r="J1000" s="132" t="s">
        <v>517</v>
      </c>
      <c r="K1000" s="132">
        <v>3.13</v>
      </c>
    </row>
    <row r="1001" spans="1:11" x14ac:dyDescent="0.25">
      <c r="A1001" t="s">
        <v>479</v>
      </c>
      <c r="B1001" t="s">
        <v>477</v>
      </c>
      <c r="C1001" t="s">
        <v>478</v>
      </c>
      <c r="D1001" t="s">
        <v>478</v>
      </c>
      <c r="E1001" t="s">
        <v>137</v>
      </c>
      <c r="F1001" s="117" t="s">
        <v>481</v>
      </c>
      <c r="G1001" t="s">
        <v>194</v>
      </c>
      <c r="H1001" t="s">
        <v>195</v>
      </c>
      <c r="I1001" t="s">
        <v>515</v>
      </c>
      <c r="J1001" s="132" t="s">
        <v>517</v>
      </c>
      <c r="K1001" s="132">
        <v>336</v>
      </c>
    </row>
    <row r="1002" spans="1:11" x14ac:dyDescent="0.25">
      <c r="A1002" t="s">
        <v>479</v>
      </c>
      <c r="B1002" t="s">
        <v>477</v>
      </c>
      <c r="C1002" t="s">
        <v>478</v>
      </c>
      <c r="D1002" t="s">
        <v>478</v>
      </c>
      <c r="E1002" t="s">
        <v>137</v>
      </c>
      <c r="F1002" s="117" t="s">
        <v>481</v>
      </c>
      <c r="G1002" t="s">
        <v>201</v>
      </c>
      <c r="H1002" t="s">
        <v>195</v>
      </c>
      <c r="I1002" t="s">
        <v>515</v>
      </c>
      <c r="J1002" s="132" t="s">
        <v>517</v>
      </c>
      <c r="K1002" s="132" t="s">
        <v>290</v>
      </c>
    </row>
    <row r="1003" spans="1:11" x14ac:dyDescent="0.25">
      <c r="A1003" t="s">
        <v>479</v>
      </c>
      <c r="B1003" t="s">
        <v>477</v>
      </c>
      <c r="C1003" t="s">
        <v>478</v>
      </c>
      <c r="D1003" t="s">
        <v>478</v>
      </c>
      <c r="E1003" t="s">
        <v>137</v>
      </c>
      <c r="F1003" s="117" t="s">
        <v>481</v>
      </c>
      <c r="G1003" t="s">
        <v>202</v>
      </c>
      <c r="H1003" t="s">
        <v>195</v>
      </c>
      <c r="I1003" t="s">
        <v>515</v>
      </c>
      <c r="J1003" s="132" t="s">
        <v>517</v>
      </c>
      <c r="K1003" s="132">
        <v>52.05</v>
      </c>
    </row>
    <row r="1004" spans="1:11" x14ac:dyDescent="0.25">
      <c r="A1004" t="s">
        <v>482</v>
      </c>
      <c r="B1004" t="s">
        <v>382</v>
      </c>
      <c r="C1004" t="s">
        <v>480</v>
      </c>
      <c r="D1004" t="s">
        <v>480</v>
      </c>
      <c r="E1004" t="s">
        <v>138</v>
      </c>
      <c r="F1004" s="117" t="s">
        <v>278</v>
      </c>
      <c r="G1004" t="s">
        <v>194</v>
      </c>
      <c r="H1004" t="s">
        <v>195</v>
      </c>
      <c r="I1004" t="s">
        <v>515</v>
      </c>
      <c r="J1004" s="132" t="s">
        <v>517</v>
      </c>
      <c r="K1004" s="132">
        <v>2620</v>
      </c>
    </row>
    <row r="1005" spans="1:11" x14ac:dyDescent="0.25">
      <c r="A1005" t="s">
        <v>482</v>
      </c>
      <c r="B1005" t="s">
        <v>382</v>
      </c>
      <c r="C1005" t="s">
        <v>480</v>
      </c>
      <c r="D1005" t="s">
        <v>480</v>
      </c>
      <c r="E1005" t="s">
        <v>138</v>
      </c>
      <c r="F1005" s="117" t="s">
        <v>278</v>
      </c>
      <c r="G1005" t="s">
        <v>201</v>
      </c>
      <c r="H1005" t="s">
        <v>195</v>
      </c>
      <c r="I1005" t="s">
        <v>515</v>
      </c>
      <c r="J1005" s="132" t="s">
        <v>517</v>
      </c>
      <c r="K1005" s="132" t="s">
        <v>290</v>
      </c>
    </row>
    <row r="1006" spans="1:11" x14ac:dyDescent="0.25">
      <c r="A1006" t="s">
        <v>482</v>
      </c>
      <c r="B1006" t="s">
        <v>382</v>
      </c>
      <c r="C1006" t="s">
        <v>480</v>
      </c>
      <c r="D1006" t="s">
        <v>480</v>
      </c>
      <c r="E1006" t="s">
        <v>138</v>
      </c>
      <c r="F1006" s="117" t="s">
        <v>278</v>
      </c>
      <c r="G1006" t="s">
        <v>202</v>
      </c>
      <c r="H1006" t="s">
        <v>195</v>
      </c>
      <c r="I1006" t="s">
        <v>515</v>
      </c>
      <c r="J1006" s="132" t="s">
        <v>517</v>
      </c>
      <c r="K1006" s="132">
        <v>7.88</v>
      </c>
    </row>
    <row r="1007" spans="1:11" x14ac:dyDescent="0.25">
      <c r="A1007" t="s">
        <v>482</v>
      </c>
      <c r="B1007" t="s">
        <v>374</v>
      </c>
      <c r="C1007" t="s">
        <v>473</v>
      </c>
      <c r="D1007" t="s">
        <v>474</v>
      </c>
      <c r="E1007" t="s">
        <v>139</v>
      </c>
      <c r="F1007" s="117" t="s">
        <v>278</v>
      </c>
      <c r="G1007" t="s">
        <v>194</v>
      </c>
      <c r="H1007" t="s">
        <v>195</v>
      </c>
      <c r="I1007" t="s">
        <v>515</v>
      </c>
      <c r="J1007" s="132" t="s">
        <v>517</v>
      </c>
      <c r="K1007" s="132">
        <v>2840</v>
      </c>
    </row>
    <row r="1008" spans="1:11" x14ac:dyDescent="0.25">
      <c r="A1008" t="s">
        <v>482</v>
      </c>
      <c r="B1008" t="s">
        <v>374</v>
      </c>
      <c r="C1008" t="s">
        <v>473</v>
      </c>
      <c r="D1008" t="s">
        <v>474</v>
      </c>
      <c r="E1008" t="s">
        <v>139</v>
      </c>
      <c r="F1008" s="117" t="s">
        <v>278</v>
      </c>
      <c r="G1008" t="s">
        <v>201</v>
      </c>
      <c r="H1008" t="s">
        <v>195</v>
      </c>
      <c r="I1008" t="s">
        <v>515</v>
      </c>
      <c r="J1008" s="132" t="s">
        <v>517</v>
      </c>
      <c r="K1008" s="132" t="s">
        <v>290</v>
      </c>
    </row>
    <row r="1009" spans="1:11" x14ac:dyDescent="0.25">
      <c r="A1009" t="s">
        <v>482</v>
      </c>
      <c r="B1009" t="s">
        <v>374</v>
      </c>
      <c r="C1009" t="s">
        <v>473</v>
      </c>
      <c r="D1009" t="s">
        <v>474</v>
      </c>
      <c r="E1009" t="s">
        <v>139</v>
      </c>
      <c r="F1009" s="117" t="s">
        <v>278</v>
      </c>
      <c r="G1009" t="s">
        <v>202</v>
      </c>
      <c r="H1009" t="s">
        <v>195</v>
      </c>
      <c r="I1009" t="s">
        <v>515</v>
      </c>
      <c r="J1009" s="132" t="s">
        <v>517</v>
      </c>
      <c r="K1009" s="132">
        <v>18.68</v>
      </c>
    </row>
    <row r="1010" spans="1:11" x14ac:dyDescent="0.25">
      <c r="A1010" t="s">
        <v>482</v>
      </c>
      <c r="B1010" t="s">
        <v>477</v>
      </c>
      <c r="C1010" t="s">
        <v>478</v>
      </c>
      <c r="D1010" t="s">
        <v>478</v>
      </c>
      <c r="E1010" t="s">
        <v>140</v>
      </c>
      <c r="F1010" s="117" t="s">
        <v>278</v>
      </c>
      <c r="G1010" t="s">
        <v>194</v>
      </c>
      <c r="H1010" t="s">
        <v>195</v>
      </c>
      <c r="I1010" t="s">
        <v>515</v>
      </c>
      <c r="J1010" s="132" t="s">
        <v>517</v>
      </c>
      <c r="K1010" s="132">
        <v>80</v>
      </c>
    </row>
    <row r="1011" spans="1:11" x14ac:dyDescent="0.25">
      <c r="A1011" t="s">
        <v>482</v>
      </c>
      <c r="B1011" t="s">
        <v>477</v>
      </c>
      <c r="C1011" t="s">
        <v>478</v>
      </c>
      <c r="D1011" t="s">
        <v>478</v>
      </c>
      <c r="E1011" t="s">
        <v>140</v>
      </c>
      <c r="F1011" s="117" t="s">
        <v>278</v>
      </c>
      <c r="G1011" t="s">
        <v>201</v>
      </c>
      <c r="H1011" t="s">
        <v>195</v>
      </c>
      <c r="I1011" t="s">
        <v>515</v>
      </c>
      <c r="J1011" s="132" t="s">
        <v>517</v>
      </c>
      <c r="K1011" s="132" t="s">
        <v>290</v>
      </c>
    </row>
    <row r="1012" spans="1:11" x14ac:dyDescent="0.25">
      <c r="A1012" t="s">
        <v>482</v>
      </c>
      <c r="B1012" t="s">
        <v>477</v>
      </c>
      <c r="C1012" t="s">
        <v>478</v>
      </c>
      <c r="D1012" t="s">
        <v>478</v>
      </c>
      <c r="E1012" t="s">
        <v>140</v>
      </c>
      <c r="F1012" s="117" t="s">
        <v>278</v>
      </c>
      <c r="G1012" t="s">
        <v>202</v>
      </c>
      <c r="H1012" t="s">
        <v>195</v>
      </c>
      <c r="I1012" t="s">
        <v>515</v>
      </c>
      <c r="J1012" s="132" t="s">
        <v>517</v>
      </c>
      <c r="K1012" s="132">
        <v>0</v>
      </c>
    </row>
    <row r="1013" spans="1:11" x14ac:dyDescent="0.25">
      <c r="A1013" t="s">
        <v>483</v>
      </c>
      <c r="B1013" t="s">
        <v>382</v>
      </c>
      <c r="C1013" t="s">
        <v>480</v>
      </c>
      <c r="D1013" t="s">
        <v>480</v>
      </c>
      <c r="E1013" t="s">
        <v>141</v>
      </c>
      <c r="F1013" s="117" t="s">
        <v>484</v>
      </c>
      <c r="G1013" t="s">
        <v>194</v>
      </c>
      <c r="H1013" t="s">
        <v>195</v>
      </c>
      <c r="I1013" t="s">
        <v>515</v>
      </c>
      <c r="J1013" s="132" t="s">
        <v>517</v>
      </c>
      <c r="K1013" s="132">
        <v>280</v>
      </c>
    </row>
    <row r="1014" spans="1:11" x14ac:dyDescent="0.25">
      <c r="A1014" t="s">
        <v>483</v>
      </c>
      <c r="B1014" t="s">
        <v>382</v>
      </c>
      <c r="C1014" t="s">
        <v>480</v>
      </c>
      <c r="D1014" t="s">
        <v>480</v>
      </c>
      <c r="E1014" t="s">
        <v>141</v>
      </c>
      <c r="F1014" s="117" t="s">
        <v>484</v>
      </c>
      <c r="G1014" t="s">
        <v>201</v>
      </c>
      <c r="H1014" t="s">
        <v>195</v>
      </c>
      <c r="I1014" t="s">
        <v>515</v>
      </c>
      <c r="J1014" s="132" t="s">
        <v>517</v>
      </c>
      <c r="K1014" s="132" t="s">
        <v>290</v>
      </c>
    </row>
    <row r="1015" spans="1:11" x14ac:dyDescent="0.25">
      <c r="A1015" t="s">
        <v>483</v>
      </c>
      <c r="B1015" t="s">
        <v>382</v>
      </c>
      <c r="C1015" t="s">
        <v>480</v>
      </c>
      <c r="D1015" t="s">
        <v>480</v>
      </c>
      <c r="E1015" t="s">
        <v>141</v>
      </c>
      <c r="F1015" s="117" t="s">
        <v>484</v>
      </c>
      <c r="G1015" t="s">
        <v>202</v>
      </c>
      <c r="H1015" t="s">
        <v>195</v>
      </c>
      <c r="I1015" t="s">
        <v>515</v>
      </c>
      <c r="J1015" s="132" t="s">
        <v>517</v>
      </c>
      <c r="K1015" s="132">
        <v>3.06</v>
      </c>
    </row>
    <row r="1016" spans="1:11" x14ac:dyDescent="0.25">
      <c r="A1016" t="s">
        <v>483</v>
      </c>
      <c r="B1016" t="s">
        <v>374</v>
      </c>
      <c r="C1016" t="s">
        <v>473</v>
      </c>
      <c r="D1016" t="s">
        <v>474</v>
      </c>
      <c r="E1016" t="s">
        <v>142</v>
      </c>
      <c r="F1016" s="117" t="s">
        <v>484</v>
      </c>
      <c r="G1016" t="s">
        <v>194</v>
      </c>
      <c r="H1016" t="s">
        <v>195</v>
      </c>
      <c r="I1016" t="s">
        <v>515</v>
      </c>
      <c r="J1016" s="132" t="s">
        <v>517</v>
      </c>
      <c r="K1016" s="132">
        <v>210</v>
      </c>
    </row>
    <row r="1017" spans="1:11" x14ac:dyDescent="0.25">
      <c r="A1017" t="s">
        <v>483</v>
      </c>
      <c r="B1017" t="s">
        <v>374</v>
      </c>
      <c r="C1017" t="s">
        <v>473</v>
      </c>
      <c r="D1017" t="s">
        <v>474</v>
      </c>
      <c r="E1017" t="s">
        <v>142</v>
      </c>
      <c r="F1017" s="117" t="s">
        <v>484</v>
      </c>
      <c r="G1017" t="s">
        <v>201</v>
      </c>
      <c r="H1017" t="s">
        <v>195</v>
      </c>
      <c r="I1017" t="s">
        <v>515</v>
      </c>
      <c r="J1017" s="132" t="s">
        <v>517</v>
      </c>
      <c r="K1017" s="132" t="s">
        <v>290</v>
      </c>
    </row>
    <row r="1018" spans="1:11" x14ac:dyDescent="0.25">
      <c r="A1018" t="s">
        <v>483</v>
      </c>
      <c r="B1018" t="s">
        <v>374</v>
      </c>
      <c r="C1018" t="s">
        <v>473</v>
      </c>
      <c r="D1018" t="s">
        <v>474</v>
      </c>
      <c r="E1018" t="s">
        <v>142</v>
      </c>
      <c r="F1018" s="117" t="s">
        <v>484</v>
      </c>
      <c r="G1018" t="s">
        <v>202</v>
      </c>
      <c r="H1018" t="s">
        <v>195</v>
      </c>
      <c r="I1018" t="s">
        <v>515</v>
      </c>
      <c r="J1018" s="132" t="s">
        <v>517</v>
      </c>
      <c r="K1018" s="132">
        <v>9.33</v>
      </c>
    </row>
    <row r="1019" spans="1:11" x14ac:dyDescent="0.25">
      <c r="A1019" t="s">
        <v>483</v>
      </c>
      <c r="B1019" t="s">
        <v>477</v>
      </c>
      <c r="C1019" t="s">
        <v>478</v>
      </c>
      <c r="D1019" t="s">
        <v>478</v>
      </c>
      <c r="E1019" t="s">
        <v>143</v>
      </c>
      <c r="F1019" s="117" t="s">
        <v>484</v>
      </c>
      <c r="G1019" t="s">
        <v>194</v>
      </c>
      <c r="H1019" t="s">
        <v>195</v>
      </c>
      <c r="I1019" t="s">
        <v>515</v>
      </c>
      <c r="J1019" s="132" t="s">
        <v>517</v>
      </c>
      <c r="K1019" s="132">
        <v>100</v>
      </c>
    </row>
    <row r="1020" spans="1:11" x14ac:dyDescent="0.25">
      <c r="A1020" t="s">
        <v>483</v>
      </c>
      <c r="B1020" t="s">
        <v>477</v>
      </c>
      <c r="C1020" t="s">
        <v>478</v>
      </c>
      <c r="D1020" t="s">
        <v>478</v>
      </c>
      <c r="E1020" t="s">
        <v>143</v>
      </c>
      <c r="F1020" s="117" t="s">
        <v>484</v>
      </c>
      <c r="G1020" t="s">
        <v>201</v>
      </c>
      <c r="H1020" t="s">
        <v>195</v>
      </c>
      <c r="I1020" t="s">
        <v>515</v>
      </c>
      <c r="J1020" s="132" t="s">
        <v>517</v>
      </c>
      <c r="K1020" s="132" t="s">
        <v>290</v>
      </c>
    </row>
    <row r="1021" spans="1:11" x14ac:dyDescent="0.25">
      <c r="A1021" t="s">
        <v>483</v>
      </c>
      <c r="B1021" t="s">
        <v>477</v>
      </c>
      <c r="C1021" t="s">
        <v>478</v>
      </c>
      <c r="D1021" t="s">
        <v>478</v>
      </c>
      <c r="E1021" t="s">
        <v>143</v>
      </c>
      <c r="F1021" s="117" t="s">
        <v>484</v>
      </c>
      <c r="G1021" t="s">
        <v>202</v>
      </c>
      <c r="H1021" t="s">
        <v>195</v>
      </c>
      <c r="I1021" t="s">
        <v>515</v>
      </c>
      <c r="J1021" s="132" t="s">
        <v>517</v>
      </c>
      <c r="K1021" s="132">
        <v>2.77</v>
      </c>
    </row>
    <row r="1022" spans="1:11" x14ac:dyDescent="0.25">
      <c r="A1022" t="s">
        <v>485</v>
      </c>
      <c r="B1022" t="s">
        <v>382</v>
      </c>
      <c r="C1022" t="s">
        <v>480</v>
      </c>
      <c r="D1022" t="s">
        <v>480</v>
      </c>
      <c r="E1022" t="s">
        <v>159</v>
      </c>
      <c r="F1022" s="117" t="s">
        <v>486</v>
      </c>
      <c r="G1022" t="s">
        <v>194</v>
      </c>
      <c r="H1022" t="s">
        <v>195</v>
      </c>
      <c r="I1022" t="s">
        <v>515</v>
      </c>
      <c r="J1022" s="132" t="s">
        <v>517</v>
      </c>
      <c r="K1022" s="132">
        <v>290</v>
      </c>
    </row>
    <row r="1023" spans="1:11" x14ac:dyDescent="0.25">
      <c r="A1023" t="s">
        <v>485</v>
      </c>
      <c r="B1023" t="s">
        <v>382</v>
      </c>
      <c r="C1023" t="s">
        <v>480</v>
      </c>
      <c r="D1023" t="s">
        <v>480</v>
      </c>
      <c r="E1023" t="s">
        <v>159</v>
      </c>
      <c r="F1023" s="117" t="s">
        <v>486</v>
      </c>
      <c r="G1023" t="s">
        <v>201</v>
      </c>
      <c r="H1023" t="s">
        <v>195</v>
      </c>
      <c r="I1023" t="s">
        <v>515</v>
      </c>
      <c r="J1023" s="132" t="s">
        <v>517</v>
      </c>
      <c r="K1023" s="132" t="s">
        <v>290</v>
      </c>
    </row>
    <row r="1024" spans="1:11" x14ac:dyDescent="0.25">
      <c r="A1024" t="s">
        <v>485</v>
      </c>
      <c r="B1024" t="s">
        <v>382</v>
      </c>
      <c r="C1024" t="s">
        <v>480</v>
      </c>
      <c r="D1024" t="s">
        <v>480</v>
      </c>
      <c r="E1024" t="s">
        <v>159</v>
      </c>
      <c r="F1024" s="117" t="s">
        <v>486</v>
      </c>
      <c r="G1024" t="s">
        <v>202</v>
      </c>
      <c r="H1024" t="s">
        <v>195</v>
      </c>
      <c r="I1024" t="s">
        <v>515</v>
      </c>
      <c r="J1024" s="132" t="s">
        <v>517</v>
      </c>
      <c r="K1024" s="132">
        <v>4.3</v>
      </c>
    </row>
    <row r="1025" spans="1:11" x14ac:dyDescent="0.25">
      <c r="A1025" t="s">
        <v>485</v>
      </c>
      <c r="B1025" t="s">
        <v>374</v>
      </c>
      <c r="C1025" t="s">
        <v>473</v>
      </c>
      <c r="D1025" t="s">
        <v>474</v>
      </c>
      <c r="E1025" t="s">
        <v>160</v>
      </c>
      <c r="F1025" s="117" t="s">
        <v>486</v>
      </c>
      <c r="G1025" t="s">
        <v>194</v>
      </c>
      <c r="H1025" t="s">
        <v>195</v>
      </c>
      <c r="I1025" t="s">
        <v>515</v>
      </c>
      <c r="J1025" s="132" t="s">
        <v>517</v>
      </c>
      <c r="K1025" s="132">
        <v>120</v>
      </c>
    </row>
    <row r="1026" spans="1:11" x14ac:dyDescent="0.25">
      <c r="A1026" t="s">
        <v>485</v>
      </c>
      <c r="B1026" t="s">
        <v>374</v>
      </c>
      <c r="C1026" t="s">
        <v>473</v>
      </c>
      <c r="D1026" t="s">
        <v>474</v>
      </c>
      <c r="E1026" t="s">
        <v>160</v>
      </c>
      <c r="F1026" s="117" t="s">
        <v>486</v>
      </c>
      <c r="G1026" t="s">
        <v>201</v>
      </c>
      <c r="H1026" t="s">
        <v>195</v>
      </c>
      <c r="I1026" t="s">
        <v>515</v>
      </c>
      <c r="J1026" s="132" t="s">
        <v>517</v>
      </c>
      <c r="K1026" s="132" t="s">
        <v>290</v>
      </c>
    </row>
    <row r="1027" spans="1:11" x14ac:dyDescent="0.25">
      <c r="A1027" t="s">
        <v>485</v>
      </c>
      <c r="B1027" t="s">
        <v>374</v>
      </c>
      <c r="C1027" t="s">
        <v>473</v>
      </c>
      <c r="D1027" t="s">
        <v>474</v>
      </c>
      <c r="E1027" t="s">
        <v>160</v>
      </c>
      <c r="F1027" s="117" t="s">
        <v>486</v>
      </c>
      <c r="G1027" t="s">
        <v>202</v>
      </c>
      <c r="H1027" t="s">
        <v>195</v>
      </c>
      <c r="I1027" t="s">
        <v>515</v>
      </c>
      <c r="J1027" s="132" t="s">
        <v>517</v>
      </c>
      <c r="K1027" s="132">
        <v>8.31</v>
      </c>
    </row>
    <row r="1028" spans="1:11" x14ac:dyDescent="0.25">
      <c r="A1028" t="s">
        <v>485</v>
      </c>
      <c r="B1028" t="s">
        <v>477</v>
      </c>
      <c r="C1028" t="s">
        <v>478</v>
      </c>
      <c r="D1028" t="s">
        <v>478</v>
      </c>
      <c r="E1028" t="s">
        <v>161</v>
      </c>
      <c r="F1028" s="117" t="s">
        <v>486</v>
      </c>
      <c r="G1028" t="s">
        <v>194</v>
      </c>
      <c r="H1028" t="s">
        <v>195</v>
      </c>
      <c r="I1028" t="s">
        <v>515</v>
      </c>
      <c r="J1028" s="132" t="s">
        <v>517</v>
      </c>
      <c r="K1028" s="132">
        <v>20</v>
      </c>
    </row>
    <row r="1029" spans="1:11" x14ac:dyDescent="0.25">
      <c r="A1029" t="s">
        <v>485</v>
      </c>
      <c r="B1029" t="s">
        <v>477</v>
      </c>
      <c r="C1029" t="s">
        <v>478</v>
      </c>
      <c r="D1029" t="s">
        <v>478</v>
      </c>
      <c r="E1029" t="s">
        <v>161</v>
      </c>
      <c r="F1029" s="117" t="s">
        <v>486</v>
      </c>
      <c r="G1029" t="s">
        <v>201</v>
      </c>
      <c r="H1029" t="s">
        <v>195</v>
      </c>
      <c r="I1029" t="s">
        <v>515</v>
      </c>
      <c r="J1029" s="132" t="s">
        <v>517</v>
      </c>
      <c r="K1029" s="132" t="s">
        <v>290</v>
      </c>
    </row>
    <row r="1030" spans="1:11" x14ac:dyDescent="0.25">
      <c r="A1030" t="s">
        <v>485</v>
      </c>
      <c r="B1030" t="s">
        <v>477</v>
      </c>
      <c r="C1030" t="s">
        <v>478</v>
      </c>
      <c r="D1030" t="s">
        <v>478</v>
      </c>
      <c r="E1030" t="s">
        <v>161</v>
      </c>
      <c r="F1030" s="117" t="s">
        <v>486</v>
      </c>
      <c r="G1030" t="s">
        <v>202</v>
      </c>
      <c r="H1030" t="s">
        <v>195</v>
      </c>
      <c r="I1030" t="s">
        <v>515</v>
      </c>
      <c r="J1030" s="132" t="s">
        <v>517</v>
      </c>
      <c r="K1030" s="132">
        <v>0</v>
      </c>
    </row>
    <row r="1031" spans="1:11" x14ac:dyDescent="0.25">
      <c r="A1031" t="s">
        <v>487</v>
      </c>
      <c r="B1031" t="s">
        <v>382</v>
      </c>
      <c r="C1031" t="s">
        <v>480</v>
      </c>
      <c r="D1031" t="s">
        <v>480</v>
      </c>
      <c r="E1031" t="s">
        <v>178</v>
      </c>
      <c r="F1031" s="117" t="s">
        <v>488</v>
      </c>
      <c r="G1031" t="s">
        <v>194</v>
      </c>
      <c r="H1031" t="s">
        <v>195</v>
      </c>
      <c r="I1031" t="s">
        <v>515</v>
      </c>
      <c r="J1031" s="132" t="s">
        <v>517</v>
      </c>
      <c r="K1031" s="132">
        <v>1350</v>
      </c>
    </row>
    <row r="1032" spans="1:11" x14ac:dyDescent="0.25">
      <c r="A1032" t="s">
        <v>487</v>
      </c>
      <c r="B1032" t="s">
        <v>382</v>
      </c>
      <c r="C1032" t="s">
        <v>480</v>
      </c>
      <c r="D1032" t="s">
        <v>480</v>
      </c>
      <c r="E1032" t="s">
        <v>178</v>
      </c>
      <c r="F1032" s="117" t="s">
        <v>488</v>
      </c>
      <c r="G1032" t="s">
        <v>201</v>
      </c>
      <c r="H1032" t="s">
        <v>195</v>
      </c>
      <c r="I1032" t="s">
        <v>515</v>
      </c>
      <c r="J1032" s="132" t="s">
        <v>517</v>
      </c>
      <c r="K1032" s="132" t="s">
        <v>290</v>
      </c>
    </row>
    <row r="1033" spans="1:11" x14ac:dyDescent="0.25">
      <c r="A1033" t="s">
        <v>487</v>
      </c>
      <c r="B1033" t="s">
        <v>382</v>
      </c>
      <c r="C1033" t="s">
        <v>480</v>
      </c>
      <c r="D1033" t="s">
        <v>480</v>
      </c>
      <c r="E1033" t="s">
        <v>178</v>
      </c>
      <c r="F1033" s="117" t="s">
        <v>488</v>
      </c>
      <c r="G1033" t="s">
        <v>202</v>
      </c>
      <c r="H1033" t="s">
        <v>195</v>
      </c>
      <c r="I1033" t="s">
        <v>515</v>
      </c>
      <c r="J1033" s="132" t="s">
        <v>517</v>
      </c>
      <c r="K1033" s="132">
        <v>2.6</v>
      </c>
    </row>
    <row r="1034" spans="1:11" x14ac:dyDescent="0.25">
      <c r="A1034" t="s">
        <v>487</v>
      </c>
      <c r="B1034" t="s">
        <v>374</v>
      </c>
      <c r="C1034" t="s">
        <v>473</v>
      </c>
      <c r="D1034" t="s">
        <v>474</v>
      </c>
      <c r="E1034" t="s">
        <v>179</v>
      </c>
      <c r="F1034" s="117" t="s">
        <v>488</v>
      </c>
      <c r="G1034" t="s">
        <v>194</v>
      </c>
      <c r="H1034" t="s">
        <v>195</v>
      </c>
      <c r="I1034" t="s">
        <v>515</v>
      </c>
      <c r="J1034" s="132" t="s">
        <v>517</v>
      </c>
      <c r="K1034" s="132">
        <v>80</v>
      </c>
    </row>
    <row r="1035" spans="1:11" x14ac:dyDescent="0.25">
      <c r="A1035" t="s">
        <v>487</v>
      </c>
      <c r="B1035" t="s">
        <v>374</v>
      </c>
      <c r="C1035" t="s">
        <v>473</v>
      </c>
      <c r="D1035" t="s">
        <v>474</v>
      </c>
      <c r="E1035" t="s">
        <v>179</v>
      </c>
      <c r="F1035" s="117" t="s">
        <v>488</v>
      </c>
      <c r="G1035" t="s">
        <v>201</v>
      </c>
      <c r="H1035" t="s">
        <v>195</v>
      </c>
      <c r="I1035" t="s">
        <v>515</v>
      </c>
      <c r="J1035" s="132" t="s">
        <v>517</v>
      </c>
      <c r="K1035" s="132" t="s">
        <v>290</v>
      </c>
    </row>
    <row r="1036" spans="1:11" x14ac:dyDescent="0.25">
      <c r="A1036" t="s">
        <v>487</v>
      </c>
      <c r="B1036" t="s">
        <v>374</v>
      </c>
      <c r="C1036" t="s">
        <v>473</v>
      </c>
      <c r="D1036" t="s">
        <v>474</v>
      </c>
      <c r="E1036" t="s">
        <v>179</v>
      </c>
      <c r="F1036" s="117" t="s">
        <v>488</v>
      </c>
      <c r="G1036" t="s">
        <v>202</v>
      </c>
      <c r="H1036" t="s">
        <v>195</v>
      </c>
      <c r="I1036" t="s">
        <v>515</v>
      </c>
      <c r="J1036" s="132" t="s">
        <v>517</v>
      </c>
      <c r="K1036" s="132">
        <v>3.77</v>
      </c>
    </row>
    <row r="1037" spans="1:11" x14ac:dyDescent="0.25">
      <c r="A1037" t="s">
        <v>487</v>
      </c>
      <c r="B1037" t="s">
        <v>477</v>
      </c>
      <c r="C1037" t="s">
        <v>478</v>
      </c>
      <c r="D1037" t="s">
        <v>478</v>
      </c>
      <c r="E1037" t="s">
        <v>180</v>
      </c>
      <c r="F1037" s="117" t="s">
        <v>488</v>
      </c>
      <c r="G1037" t="s">
        <v>194</v>
      </c>
      <c r="H1037" t="s">
        <v>195</v>
      </c>
      <c r="I1037" t="s">
        <v>515</v>
      </c>
      <c r="J1037" s="132" t="s">
        <v>517</v>
      </c>
      <c r="K1037" s="132">
        <v>10310</v>
      </c>
    </row>
    <row r="1038" spans="1:11" x14ac:dyDescent="0.25">
      <c r="A1038" t="s">
        <v>487</v>
      </c>
      <c r="B1038" t="s">
        <v>477</v>
      </c>
      <c r="C1038" t="s">
        <v>478</v>
      </c>
      <c r="D1038" t="s">
        <v>478</v>
      </c>
      <c r="E1038" t="s">
        <v>180</v>
      </c>
      <c r="F1038" s="117" t="s">
        <v>488</v>
      </c>
      <c r="G1038" t="s">
        <v>201</v>
      </c>
      <c r="H1038" t="s">
        <v>195</v>
      </c>
      <c r="I1038" t="s">
        <v>515</v>
      </c>
      <c r="J1038" s="132" t="s">
        <v>517</v>
      </c>
      <c r="K1038" s="132" t="s">
        <v>290</v>
      </c>
    </row>
    <row r="1039" spans="1:11" x14ac:dyDescent="0.25">
      <c r="A1039" t="s">
        <v>487</v>
      </c>
      <c r="B1039" t="s">
        <v>477</v>
      </c>
      <c r="C1039" t="s">
        <v>478</v>
      </c>
      <c r="D1039" t="s">
        <v>478</v>
      </c>
      <c r="E1039" t="s">
        <v>180</v>
      </c>
      <c r="F1039" s="117" t="s">
        <v>488</v>
      </c>
      <c r="G1039" t="s">
        <v>202</v>
      </c>
      <c r="H1039" t="s">
        <v>195</v>
      </c>
      <c r="I1039" t="s">
        <v>515</v>
      </c>
      <c r="J1039" s="132" t="s">
        <v>517</v>
      </c>
      <c r="K1039" s="132">
        <v>0.16</v>
      </c>
    </row>
    <row r="1040" spans="1:11" x14ac:dyDescent="0.25">
      <c r="A1040" t="s">
        <v>489</v>
      </c>
      <c r="B1040" t="s">
        <v>382</v>
      </c>
      <c r="C1040" t="s">
        <v>480</v>
      </c>
      <c r="D1040" t="s">
        <v>480</v>
      </c>
      <c r="E1040" t="s">
        <v>221</v>
      </c>
      <c r="F1040" s="117" t="s">
        <v>490</v>
      </c>
      <c r="G1040" t="s">
        <v>194</v>
      </c>
      <c r="H1040" t="s">
        <v>195</v>
      </c>
      <c r="I1040" t="s">
        <v>515</v>
      </c>
      <c r="J1040" s="132" t="s">
        <v>517</v>
      </c>
      <c r="K1040" s="132">
        <v>1140</v>
      </c>
    </row>
    <row r="1041" spans="1:11" x14ac:dyDescent="0.25">
      <c r="A1041" t="s">
        <v>489</v>
      </c>
      <c r="B1041" t="s">
        <v>382</v>
      </c>
      <c r="C1041" t="s">
        <v>480</v>
      </c>
      <c r="D1041" t="s">
        <v>480</v>
      </c>
      <c r="E1041" t="s">
        <v>221</v>
      </c>
      <c r="F1041" s="117" t="s">
        <v>490</v>
      </c>
      <c r="G1041" t="s">
        <v>201</v>
      </c>
      <c r="H1041" t="s">
        <v>195</v>
      </c>
      <c r="I1041" t="s">
        <v>515</v>
      </c>
      <c r="J1041" s="132" t="s">
        <v>517</v>
      </c>
      <c r="K1041" s="132" t="s">
        <v>290</v>
      </c>
    </row>
    <row r="1042" spans="1:11" x14ac:dyDescent="0.25">
      <c r="A1042" t="s">
        <v>489</v>
      </c>
      <c r="B1042" t="s">
        <v>382</v>
      </c>
      <c r="C1042" t="s">
        <v>480</v>
      </c>
      <c r="D1042" t="s">
        <v>480</v>
      </c>
      <c r="E1042" t="s">
        <v>221</v>
      </c>
      <c r="F1042" s="117" t="s">
        <v>490</v>
      </c>
      <c r="G1042" t="s">
        <v>202</v>
      </c>
      <c r="H1042" t="s">
        <v>195</v>
      </c>
      <c r="I1042" t="s">
        <v>515</v>
      </c>
      <c r="J1042" s="132" t="s">
        <v>517</v>
      </c>
      <c r="K1042" s="132">
        <v>7.3</v>
      </c>
    </row>
    <row r="1043" spans="1:11" x14ac:dyDescent="0.25">
      <c r="A1043" t="s">
        <v>489</v>
      </c>
      <c r="B1043" t="s">
        <v>374</v>
      </c>
      <c r="C1043" t="s">
        <v>473</v>
      </c>
      <c r="D1043" t="s">
        <v>474</v>
      </c>
      <c r="E1043" t="s">
        <v>222</v>
      </c>
      <c r="F1043" s="117" t="s">
        <v>490</v>
      </c>
      <c r="G1043" t="s">
        <v>194</v>
      </c>
      <c r="H1043" t="s">
        <v>195</v>
      </c>
      <c r="I1043" t="s">
        <v>515</v>
      </c>
      <c r="J1043" s="132" t="s">
        <v>517</v>
      </c>
      <c r="K1043" s="132">
        <v>50</v>
      </c>
    </row>
    <row r="1044" spans="1:11" x14ac:dyDescent="0.25">
      <c r="A1044" t="s">
        <v>489</v>
      </c>
      <c r="B1044" t="s">
        <v>374</v>
      </c>
      <c r="C1044" t="s">
        <v>473</v>
      </c>
      <c r="D1044" t="s">
        <v>474</v>
      </c>
      <c r="E1044" t="s">
        <v>222</v>
      </c>
      <c r="F1044" s="117" t="s">
        <v>490</v>
      </c>
      <c r="G1044" t="s">
        <v>201</v>
      </c>
      <c r="H1044" t="s">
        <v>195</v>
      </c>
      <c r="I1044" t="s">
        <v>515</v>
      </c>
      <c r="J1044" s="132" t="s">
        <v>517</v>
      </c>
      <c r="K1044" s="132" t="s">
        <v>290</v>
      </c>
    </row>
    <row r="1045" spans="1:11" x14ac:dyDescent="0.25">
      <c r="A1045" t="s">
        <v>489</v>
      </c>
      <c r="B1045" t="s">
        <v>374</v>
      </c>
      <c r="C1045" t="s">
        <v>473</v>
      </c>
      <c r="D1045" t="s">
        <v>474</v>
      </c>
      <c r="E1045" t="s">
        <v>222</v>
      </c>
      <c r="F1045" s="117" t="s">
        <v>490</v>
      </c>
      <c r="G1045" t="s">
        <v>202</v>
      </c>
      <c r="H1045" t="s">
        <v>195</v>
      </c>
      <c r="I1045" t="s">
        <v>515</v>
      </c>
      <c r="J1045" s="132" t="s">
        <v>517</v>
      </c>
      <c r="K1045" s="132">
        <v>5.82</v>
      </c>
    </row>
    <row r="1046" spans="1:11" x14ac:dyDescent="0.25">
      <c r="A1046" t="s">
        <v>489</v>
      </c>
      <c r="B1046" t="s">
        <v>477</v>
      </c>
      <c r="C1046" t="s">
        <v>478</v>
      </c>
      <c r="D1046" t="s">
        <v>478</v>
      </c>
      <c r="E1046" t="s">
        <v>223</v>
      </c>
      <c r="F1046" s="117" t="s">
        <v>490</v>
      </c>
      <c r="G1046" t="s">
        <v>194</v>
      </c>
      <c r="H1046" t="s">
        <v>195</v>
      </c>
      <c r="I1046" t="s">
        <v>515</v>
      </c>
      <c r="J1046" s="132" t="s">
        <v>517</v>
      </c>
      <c r="K1046" s="132">
        <v>6790</v>
      </c>
    </row>
    <row r="1047" spans="1:11" x14ac:dyDescent="0.25">
      <c r="A1047" t="s">
        <v>489</v>
      </c>
      <c r="B1047" t="s">
        <v>477</v>
      </c>
      <c r="C1047" t="s">
        <v>478</v>
      </c>
      <c r="D1047" t="s">
        <v>478</v>
      </c>
      <c r="E1047" t="s">
        <v>223</v>
      </c>
      <c r="F1047" s="117" t="s">
        <v>490</v>
      </c>
      <c r="G1047" t="s">
        <v>201</v>
      </c>
      <c r="H1047" t="s">
        <v>195</v>
      </c>
      <c r="I1047" t="s">
        <v>515</v>
      </c>
      <c r="J1047" s="132" t="s">
        <v>517</v>
      </c>
      <c r="K1047" s="132" t="s">
        <v>290</v>
      </c>
    </row>
    <row r="1048" spans="1:11" x14ac:dyDescent="0.25">
      <c r="A1048" t="s">
        <v>489</v>
      </c>
      <c r="B1048" t="s">
        <v>477</v>
      </c>
      <c r="C1048" t="s">
        <v>478</v>
      </c>
      <c r="D1048" t="s">
        <v>478</v>
      </c>
      <c r="E1048" t="s">
        <v>223</v>
      </c>
      <c r="F1048" s="117" t="s">
        <v>490</v>
      </c>
      <c r="G1048" t="s">
        <v>202</v>
      </c>
      <c r="H1048" t="s">
        <v>195</v>
      </c>
      <c r="I1048" t="s">
        <v>515</v>
      </c>
      <c r="J1048" s="132" t="s">
        <v>517</v>
      </c>
      <c r="K1048" s="132">
        <v>0.01</v>
      </c>
    </row>
    <row r="1049" spans="1:11" x14ac:dyDescent="0.25">
      <c r="A1049" t="s">
        <v>491</v>
      </c>
      <c r="B1049" t="s">
        <v>382</v>
      </c>
      <c r="C1049" t="s">
        <v>480</v>
      </c>
      <c r="D1049" t="s">
        <v>480</v>
      </c>
      <c r="E1049" t="s">
        <v>230</v>
      </c>
      <c r="F1049" s="117" t="s">
        <v>492</v>
      </c>
      <c r="G1049" t="s">
        <v>194</v>
      </c>
      <c r="H1049" t="s">
        <v>195</v>
      </c>
      <c r="I1049" t="s">
        <v>515</v>
      </c>
      <c r="J1049" s="132" t="s">
        <v>517</v>
      </c>
      <c r="K1049" s="132">
        <v>2850</v>
      </c>
    </row>
    <row r="1050" spans="1:11" x14ac:dyDescent="0.25">
      <c r="A1050" t="s">
        <v>491</v>
      </c>
      <c r="B1050" t="s">
        <v>382</v>
      </c>
      <c r="C1050" t="s">
        <v>480</v>
      </c>
      <c r="D1050" t="s">
        <v>480</v>
      </c>
      <c r="E1050" t="s">
        <v>230</v>
      </c>
      <c r="F1050" s="117" t="s">
        <v>492</v>
      </c>
      <c r="G1050" t="s">
        <v>201</v>
      </c>
      <c r="H1050" t="s">
        <v>195</v>
      </c>
      <c r="I1050" t="s">
        <v>515</v>
      </c>
      <c r="J1050" s="132" t="s">
        <v>517</v>
      </c>
      <c r="K1050" s="132" t="s">
        <v>290</v>
      </c>
    </row>
    <row r="1051" spans="1:11" x14ac:dyDescent="0.25">
      <c r="A1051" t="s">
        <v>491</v>
      </c>
      <c r="B1051" t="s">
        <v>382</v>
      </c>
      <c r="C1051" t="s">
        <v>480</v>
      </c>
      <c r="D1051" t="s">
        <v>480</v>
      </c>
      <c r="E1051" t="s">
        <v>230</v>
      </c>
      <c r="F1051" s="117" t="s">
        <v>492</v>
      </c>
      <c r="G1051" t="s">
        <v>202</v>
      </c>
      <c r="H1051" t="s">
        <v>195</v>
      </c>
      <c r="I1051" t="s">
        <v>515</v>
      </c>
      <c r="J1051" s="132" t="s">
        <v>517</v>
      </c>
      <c r="K1051" s="132">
        <v>21.62</v>
      </c>
    </row>
    <row r="1052" spans="1:11" x14ac:dyDescent="0.25">
      <c r="A1052" t="s">
        <v>491</v>
      </c>
      <c r="B1052" t="s">
        <v>374</v>
      </c>
      <c r="C1052" t="s">
        <v>473</v>
      </c>
      <c r="D1052" t="s">
        <v>474</v>
      </c>
      <c r="E1052" t="s">
        <v>231</v>
      </c>
      <c r="F1052" s="117" t="s">
        <v>492</v>
      </c>
      <c r="G1052" t="s">
        <v>194</v>
      </c>
      <c r="H1052" t="s">
        <v>195</v>
      </c>
      <c r="I1052" t="s">
        <v>515</v>
      </c>
      <c r="J1052" s="132" t="s">
        <v>517</v>
      </c>
      <c r="K1052" s="132">
        <v>370</v>
      </c>
    </row>
    <row r="1053" spans="1:11" x14ac:dyDescent="0.25">
      <c r="A1053" t="s">
        <v>491</v>
      </c>
      <c r="B1053" t="s">
        <v>374</v>
      </c>
      <c r="C1053" t="s">
        <v>473</v>
      </c>
      <c r="D1053" t="s">
        <v>474</v>
      </c>
      <c r="E1053" t="s">
        <v>231</v>
      </c>
      <c r="F1053" s="117" t="s">
        <v>492</v>
      </c>
      <c r="G1053" t="s">
        <v>201</v>
      </c>
      <c r="H1053" t="s">
        <v>195</v>
      </c>
      <c r="I1053" t="s">
        <v>515</v>
      </c>
      <c r="J1053" s="132" t="s">
        <v>517</v>
      </c>
      <c r="K1053" s="132" t="s">
        <v>290</v>
      </c>
    </row>
    <row r="1054" spans="1:11" x14ac:dyDescent="0.25">
      <c r="A1054" t="s">
        <v>491</v>
      </c>
      <c r="B1054" t="s">
        <v>374</v>
      </c>
      <c r="C1054" t="s">
        <v>473</v>
      </c>
      <c r="D1054" t="s">
        <v>474</v>
      </c>
      <c r="E1054" t="s">
        <v>231</v>
      </c>
      <c r="F1054" s="117" t="s">
        <v>492</v>
      </c>
      <c r="G1054" t="s">
        <v>202</v>
      </c>
      <c r="H1054" t="s">
        <v>195</v>
      </c>
      <c r="I1054" t="s">
        <v>515</v>
      </c>
      <c r="J1054" s="132" t="s">
        <v>517</v>
      </c>
      <c r="K1054" s="132">
        <v>10.7</v>
      </c>
    </row>
    <row r="1055" spans="1:11" x14ac:dyDescent="0.25">
      <c r="A1055" t="s">
        <v>491</v>
      </c>
      <c r="B1055" s="118" t="s">
        <v>477</v>
      </c>
      <c r="C1055" t="s">
        <v>478</v>
      </c>
      <c r="D1055" t="s">
        <v>478</v>
      </c>
      <c r="E1055" s="118" t="s">
        <v>232</v>
      </c>
      <c r="F1055" s="119" t="s">
        <v>492</v>
      </c>
      <c r="G1055" s="118" t="s">
        <v>194</v>
      </c>
      <c r="H1055" s="118" t="s">
        <v>195</v>
      </c>
      <c r="I1055" t="s">
        <v>515</v>
      </c>
      <c r="J1055" s="132" t="s">
        <v>517</v>
      </c>
      <c r="K1055" s="132">
        <v>2890</v>
      </c>
    </row>
    <row r="1056" spans="1:11" x14ac:dyDescent="0.25">
      <c r="A1056" t="s">
        <v>491</v>
      </c>
      <c r="B1056" t="s">
        <v>477</v>
      </c>
      <c r="C1056" t="s">
        <v>478</v>
      </c>
      <c r="D1056" t="s">
        <v>478</v>
      </c>
      <c r="E1056" t="s">
        <v>232</v>
      </c>
      <c r="F1056" s="117" t="s">
        <v>492</v>
      </c>
      <c r="G1056" t="s">
        <v>201</v>
      </c>
      <c r="H1056" t="s">
        <v>195</v>
      </c>
      <c r="I1056" t="s">
        <v>515</v>
      </c>
      <c r="J1056" s="132" t="s">
        <v>517</v>
      </c>
      <c r="K1056" s="132" t="s">
        <v>290</v>
      </c>
    </row>
    <row r="1057" spans="1:11" x14ac:dyDescent="0.25">
      <c r="A1057" t="s">
        <v>491</v>
      </c>
      <c r="B1057" t="s">
        <v>477</v>
      </c>
      <c r="C1057" t="s">
        <v>478</v>
      </c>
      <c r="D1057" t="s">
        <v>478</v>
      </c>
      <c r="E1057" t="s">
        <v>232</v>
      </c>
      <c r="F1057" s="117" t="s">
        <v>492</v>
      </c>
      <c r="G1057" t="s">
        <v>202</v>
      </c>
      <c r="H1057" t="s">
        <v>195</v>
      </c>
      <c r="I1057" t="s">
        <v>515</v>
      </c>
      <c r="J1057" s="132" t="s">
        <v>517</v>
      </c>
      <c r="K1057" s="132">
        <v>4.4000000000000004</v>
      </c>
    </row>
    <row r="1058" spans="1:11" x14ac:dyDescent="0.25">
      <c r="A1058" t="s">
        <v>493</v>
      </c>
      <c r="B1058" t="s">
        <v>382</v>
      </c>
      <c r="C1058" t="s">
        <v>480</v>
      </c>
      <c r="D1058" t="s">
        <v>480</v>
      </c>
      <c r="E1058" t="s">
        <v>236</v>
      </c>
      <c r="F1058" s="117" t="s">
        <v>494</v>
      </c>
      <c r="G1058" t="s">
        <v>194</v>
      </c>
      <c r="H1058" t="s">
        <v>195</v>
      </c>
      <c r="I1058" t="s">
        <v>515</v>
      </c>
      <c r="J1058" s="132" t="s">
        <v>517</v>
      </c>
      <c r="K1058" s="132">
        <v>90</v>
      </c>
    </row>
    <row r="1059" spans="1:11" x14ac:dyDescent="0.25">
      <c r="A1059" t="s">
        <v>493</v>
      </c>
      <c r="B1059" t="s">
        <v>382</v>
      </c>
      <c r="C1059" t="s">
        <v>480</v>
      </c>
      <c r="D1059" t="s">
        <v>480</v>
      </c>
      <c r="E1059" t="s">
        <v>236</v>
      </c>
      <c r="F1059" s="117" t="s">
        <v>494</v>
      </c>
      <c r="G1059" t="s">
        <v>201</v>
      </c>
      <c r="H1059" t="s">
        <v>195</v>
      </c>
      <c r="I1059" t="s">
        <v>515</v>
      </c>
      <c r="J1059" s="132" t="s">
        <v>517</v>
      </c>
      <c r="K1059" s="132" t="s">
        <v>290</v>
      </c>
    </row>
    <row r="1060" spans="1:11" x14ac:dyDescent="0.25">
      <c r="A1060" t="s">
        <v>493</v>
      </c>
      <c r="B1060" t="s">
        <v>382</v>
      </c>
      <c r="C1060" t="s">
        <v>480</v>
      </c>
      <c r="D1060" t="s">
        <v>480</v>
      </c>
      <c r="E1060" t="s">
        <v>236</v>
      </c>
      <c r="F1060" s="117" t="s">
        <v>494</v>
      </c>
      <c r="G1060" t="s">
        <v>202</v>
      </c>
      <c r="H1060" t="s">
        <v>195</v>
      </c>
      <c r="I1060" t="s">
        <v>515</v>
      </c>
      <c r="J1060" s="132" t="s">
        <v>517</v>
      </c>
      <c r="K1060" s="132">
        <v>4.74</v>
      </c>
    </row>
    <row r="1061" spans="1:11" x14ac:dyDescent="0.25">
      <c r="A1061" t="s">
        <v>493</v>
      </c>
      <c r="B1061" t="s">
        <v>374</v>
      </c>
      <c r="C1061" t="s">
        <v>473</v>
      </c>
      <c r="D1061" t="s">
        <v>474</v>
      </c>
      <c r="E1061" t="s">
        <v>237</v>
      </c>
      <c r="F1061" s="117" t="s">
        <v>494</v>
      </c>
      <c r="G1061" t="s">
        <v>194</v>
      </c>
      <c r="H1061" t="s">
        <v>195</v>
      </c>
      <c r="I1061" t="s">
        <v>515</v>
      </c>
      <c r="J1061" s="132" t="s">
        <v>517</v>
      </c>
      <c r="K1061" s="132">
        <v>800</v>
      </c>
    </row>
    <row r="1062" spans="1:11" x14ac:dyDescent="0.25">
      <c r="A1062" t="s">
        <v>493</v>
      </c>
      <c r="B1062" t="s">
        <v>374</v>
      </c>
      <c r="C1062" t="s">
        <v>473</v>
      </c>
      <c r="D1062" t="s">
        <v>474</v>
      </c>
      <c r="E1062" t="s">
        <v>237</v>
      </c>
      <c r="F1062" s="117" t="s">
        <v>494</v>
      </c>
      <c r="G1062" t="s">
        <v>201</v>
      </c>
      <c r="H1062" t="s">
        <v>195</v>
      </c>
      <c r="I1062" t="s">
        <v>515</v>
      </c>
      <c r="J1062" s="132" t="s">
        <v>517</v>
      </c>
      <c r="K1062" s="132" t="s">
        <v>290</v>
      </c>
    </row>
    <row r="1063" spans="1:11" x14ac:dyDescent="0.25">
      <c r="A1063" t="s">
        <v>493</v>
      </c>
      <c r="B1063" t="s">
        <v>374</v>
      </c>
      <c r="C1063" t="s">
        <v>473</v>
      </c>
      <c r="D1063" t="s">
        <v>474</v>
      </c>
      <c r="E1063" t="s">
        <v>237</v>
      </c>
      <c r="F1063" s="117" t="s">
        <v>494</v>
      </c>
      <c r="G1063" t="s">
        <v>202</v>
      </c>
      <c r="H1063" t="s">
        <v>195</v>
      </c>
      <c r="I1063" t="s">
        <v>515</v>
      </c>
      <c r="J1063" s="132" t="s">
        <v>517</v>
      </c>
      <c r="K1063" s="132">
        <v>25.5</v>
      </c>
    </row>
    <row r="1064" spans="1:11" x14ac:dyDescent="0.25">
      <c r="A1064" t="s">
        <v>493</v>
      </c>
      <c r="B1064" t="s">
        <v>477</v>
      </c>
      <c r="C1064" t="s">
        <v>478</v>
      </c>
      <c r="D1064" t="s">
        <v>478</v>
      </c>
      <c r="E1064" t="s">
        <v>238</v>
      </c>
      <c r="F1064" s="117" t="s">
        <v>494</v>
      </c>
      <c r="G1064" t="s">
        <v>194</v>
      </c>
      <c r="H1064" t="s">
        <v>195</v>
      </c>
      <c r="I1064" t="s">
        <v>515</v>
      </c>
      <c r="J1064" s="132" t="s">
        <v>517</v>
      </c>
      <c r="K1064" s="132">
        <v>40</v>
      </c>
    </row>
    <row r="1065" spans="1:11" x14ac:dyDescent="0.25">
      <c r="A1065" t="s">
        <v>493</v>
      </c>
      <c r="B1065" t="s">
        <v>477</v>
      </c>
      <c r="C1065" t="s">
        <v>478</v>
      </c>
      <c r="D1065" t="s">
        <v>478</v>
      </c>
      <c r="E1065" t="s">
        <v>238</v>
      </c>
      <c r="F1065" s="117" t="s">
        <v>494</v>
      </c>
      <c r="G1065" t="s">
        <v>201</v>
      </c>
      <c r="H1065" t="s">
        <v>195</v>
      </c>
      <c r="I1065" t="s">
        <v>515</v>
      </c>
      <c r="J1065" s="132" t="s">
        <v>517</v>
      </c>
      <c r="K1065" s="132" t="s">
        <v>290</v>
      </c>
    </row>
    <row r="1066" spans="1:11" x14ac:dyDescent="0.25">
      <c r="A1066" t="s">
        <v>493</v>
      </c>
      <c r="B1066" t="s">
        <v>477</v>
      </c>
      <c r="C1066" t="s">
        <v>478</v>
      </c>
      <c r="D1066" t="s">
        <v>478</v>
      </c>
      <c r="E1066" t="s">
        <v>238</v>
      </c>
      <c r="F1066" s="117" t="s">
        <v>494</v>
      </c>
      <c r="G1066" t="s">
        <v>202</v>
      </c>
      <c r="H1066" t="s">
        <v>195</v>
      </c>
      <c r="I1066" t="s">
        <v>515</v>
      </c>
      <c r="J1066" s="132" t="s">
        <v>517</v>
      </c>
      <c r="K1066" s="132">
        <v>3.97</v>
      </c>
    </row>
    <row r="1067" spans="1:11" x14ac:dyDescent="0.25">
      <c r="A1067" t="s">
        <v>495</v>
      </c>
      <c r="B1067" t="s">
        <v>382</v>
      </c>
      <c r="C1067" t="s">
        <v>480</v>
      </c>
      <c r="D1067" t="s">
        <v>480</v>
      </c>
      <c r="E1067" t="s">
        <v>242</v>
      </c>
      <c r="F1067" s="117" t="s">
        <v>496</v>
      </c>
      <c r="G1067" t="s">
        <v>194</v>
      </c>
      <c r="H1067" t="s">
        <v>195</v>
      </c>
      <c r="I1067" t="s">
        <v>515</v>
      </c>
      <c r="J1067" s="132" t="s">
        <v>517</v>
      </c>
      <c r="K1067" s="132">
        <v>80</v>
      </c>
    </row>
    <row r="1068" spans="1:11" x14ac:dyDescent="0.25">
      <c r="A1068" t="s">
        <v>495</v>
      </c>
      <c r="B1068" t="s">
        <v>382</v>
      </c>
      <c r="C1068" t="s">
        <v>480</v>
      </c>
      <c r="D1068" t="s">
        <v>480</v>
      </c>
      <c r="E1068" t="s">
        <v>242</v>
      </c>
      <c r="F1068" s="117" t="s">
        <v>496</v>
      </c>
      <c r="G1068" t="s">
        <v>201</v>
      </c>
      <c r="H1068" t="s">
        <v>195</v>
      </c>
      <c r="I1068" t="s">
        <v>515</v>
      </c>
      <c r="J1068" s="132" t="s">
        <v>517</v>
      </c>
      <c r="K1068" s="132" t="s">
        <v>290</v>
      </c>
    </row>
    <row r="1069" spans="1:11" x14ac:dyDescent="0.25">
      <c r="A1069" t="s">
        <v>495</v>
      </c>
      <c r="B1069" t="s">
        <v>382</v>
      </c>
      <c r="C1069" t="s">
        <v>480</v>
      </c>
      <c r="D1069" t="s">
        <v>480</v>
      </c>
      <c r="E1069" t="s">
        <v>242</v>
      </c>
      <c r="F1069" s="117" t="s">
        <v>496</v>
      </c>
      <c r="G1069" t="s">
        <v>202</v>
      </c>
      <c r="H1069" t="s">
        <v>195</v>
      </c>
      <c r="I1069" t="s">
        <v>515</v>
      </c>
      <c r="J1069" s="132" t="s">
        <v>517</v>
      </c>
      <c r="K1069" s="132">
        <v>2.54</v>
      </c>
    </row>
    <row r="1070" spans="1:11" x14ac:dyDescent="0.25">
      <c r="A1070" t="s">
        <v>495</v>
      </c>
      <c r="B1070" t="s">
        <v>374</v>
      </c>
      <c r="C1070" t="s">
        <v>473</v>
      </c>
      <c r="D1070" t="s">
        <v>474</v>
      </c>
      <c r="E1070" t="s">
        <v>243</v>
      </c>
      <c r="F1070" s="117" t="s">
        <v>496</v>
      </c>
      <c r="G1070" t="s">
        <v>194</v>
      </c>
      <c r="H1070" t="s">
        <v>195</v>
      </c>
      <c r="I1070" t="s">
        <v>515</v>
      </c>
      <c r="J1070" s="132" t="s">
        <v>517</v>
      </c>
      <c r="K1070" s="132">
        <v>290</v>
      </c>
    </row>
    <row r="1071" spans="1:11" x14ac:dyDescent="0.25">
      <c r="A1071" t="s">
        <v>495</v>
      </c>
      <c r="B1071" t="s">
        <v>374</v>
      </c>
      <c r="C1071" t="s">
        <v>473</v>
      </c>
      <c r="D1071" t="s">
        <v>474</v>
      </c>
      <c r="E1071" t="s">
        <v>243</v>
      </c>
      <c r="F1071" s="117" t="s">
        <v>496</v>
      </c>
      <c r="G1071" t="s">
        <v>201</v>
      </c>
      <c r="H1071" t="s">
        <v>195</v>
      </c>
      <c r="I1071" t="s">
        <v>515</v>
      </c>
      <c r="J1071" s="132" t="s">
        <v>517</v>
      </c>
      <c r="K1071" s="132" t="s">
        <v>290</v>
      </c>
    </row>
    <row r="1072" spans="1:11" x14ac:dyDescent="0.25">
      <c r="A1072" t="s">
        <v>495</v>
      </c>
      <c r="B1072" t="s">
        <v>374</v>
      </c>
      <c r="C1072" t="s">
        <v>473</v>
      </c>
      <c r="D1072" t="s">
        <v>474</v>
      </c>
      <c r="E1072" t="s">
        <v>243</v>
      </c>
      <c r="F1072" s="117" t="s">
        <v>496</v>
      </c>
      <c r="G1072" t="s">
        <v>202</v>
      </c>
      <c r="H1072" t="s">
        <v>195</v>
      </c>
      <c r="I1072" t="s">
        <v>515</v>
      </c>
      <c r="J1072" s="132" t="s">
        <v>517</v>
      </c>
      <c r="K1072" s="132">
        <v>21.84</v>
      </c>
    </row>
    <row r="1073" spans="1:11" x14ac:dyDescent="0.25">
      <c r="A1073" t="s">
        <v>495</v>
      </c>
      <c r="B1073" t="s">
        <v>477</v>
      </c>
      <c r="C1073" t="s">
        <v>478</v>
      </c>
      <c r="D1073" t="s">
        <v>478</v>
      </c>
      <c r="E1073" t="s">
        <v>244</v>
      </c>
      <c r="F1073" s="117" t="s">
        <v>496</v>
      </c>
      <c r="G1073" t="s">
        <v>194</v>
      </c>
      <c r="H1073" t="s">
        <v>195</v>
      </c>
      <c r="I1073" t="s">
        <v>515</v>
      </c>
      <c r="J1073" s="132" t="s">
        <v>517</v>
      </c>
      <c r="K1073" s="132">
        <v>230</v>
      </c>
    </row>
    <row r="1074" spans="1:11" x14ac:dyDescent="0.25">
      <c r="A1074" t="s">
        <v>495</v>
      </c>
      <c r="B1074" t="s">
        <v>477</v>
      </c>
      <c r="C1074" t="s">
        <v>478</v>
      </c>
      <c r="D1074" t="s">
        <v>478</v>
      </c>
      <c r="E1074" t="s">
        <v>244</v>
      </c>
      <c r="F1074" s="117" t="s">
        <v>496</v>
      </c>
      <c r="G1074" t="s">
        <v>201</v>
      </c>
      <c r="H1074" t="s">
        <v>195</v>
      </c>
      <c r="I1074" t="s">
        <v>515</v>
      </c>
      <c r="J1074" s="132" t="s">
        <v>517</v>
      </c>
      <c r="K1074" s="132" t="s">
        <v>290</v>
      </c>
    </row>
    <row r="1075" spans="1:11" x14ac:dyDescent="0.25">
      <c r="A1075" t="s">
        <v>495</v>
      </c>
      <c r="B1075" t="s">
        <v>477</v>
      </c>
      <c r="C1075" t="s">
        <v>478</v>
      </c>
      <c r="D1075" t="s">
        <v>478</v>
      </c>
      <c r="E1075" t="s">
        <v>244</v>
      </c>
      <c r="F1075" s="117" t="s">
        <v>496</v>
      </c>
      <c r="G1075" t="s">
        <v>202</v>
      </c>
      <c r="H1075" t="s">
        <v>195</v>
      </c>
      <c r="I1075" t="s">
        <v>515</v>
      </c>
      <c r="J1075" s="132" t="s">
        <v>517</v>
      </c>
      <c r="K1075" s="132">
        <v>3.47</v>
      </c>
    </row>
    <row r="1076" spans="1:11" x14ac:dyDescent="0.25">
      <c r="A1076" t="s">
        <v>497</v>
      </c>
      <c r="B1076" t="s">
        <v>382</v>
      </c>
      <c r="C1076" t="s">
        <v>480</v>
      </c>
      <c r="D1076" t="s">
        <v>480</v>
      </c>
      <c r="E1076" t="s">
        <v>252</v>
      </c>
      <c r="F1076" s="117" t="s">
        <v>498</v>
      </c>
      <c r="G1076" t="s">
        <v>194</v>
      </c>
      <c r="H1076" t="s">
        <v>195</v>
      </c>
      <c r="I1076" t="s">
        <v>515</v>
      </c>
      <c r="J1076" s="132" t="s">
        <v>517</v>
      </c>
      <c r="K1076" s="132">
        <v>1080</v>
      </c>
    </row>
    <row r="1077" spans="1:11" x14ac:dyDescent="0.25">
      <c r="A1077" t="s">
        <v>497</v>
      </c>
      <c r="B1077" t="s">
        <v>382</v>
      </c>
      <c r="C1077" t="s">
        <v>480</v>
      </c>
      <c r="D1077" t="s">
        <v>480</v>
      </c>
      <c r="E1077" t="s">
        <v>252</v>
      </c>
      <c r="F1077" s="117" t="s">
        <v>498</v>
      </c>
      <c r="G1077" t="s">
        <v>201</v>
      </c>
      <c r="H1077" t="s">
        <v>195</v>
      </c>
      <c r="I1077" t="s">
        <v>515</v>
      </c>
      <c r="J1077" s="132" t="s">
        <v>517</v>
      </c>
      <c r="K1077" s="132" t="s">
        <v>290</v>
      </c>
    </row>
    <row r="1078" spans="1:11" x14ac:dyDescent="0.25">
      <c r="A1078" t="s">
        <v>497</v>
      </c>
      <c r="B1078" t="s">
        <v>382</v>
      </c>
      <c r="C1078" t="s">
        <v>480</v>
      </c>
      <c r="D1078" t="s">
        <v>480</v>
      </c>
      <c r="E1078" t="s">
        <v>252</v>
      </c>
      <c r="F1078" s="117" t="s">
        <v>498</v>
      </c>
      <c r="G1078" t="s">
        <v>202</v>
      </c>
      <c r="H1078" t="s">
        <v>195</v>
      </c>
      <c r="I1078" t="s">
        <v>515</v>
      </c>
      <c r="J1078" s="132" t="s">
        <v>517</v>
      </c>
      <c r="K1078" s="132">
        <v>72.099999999999994</v>
      </c>
    </row>
    <row r="1079" spans="1:11" x14ac:dyDescent="0.25">
      <c r="A1079" t="s">
        <v>497</v>
      </c>
      <c r="B1079" t="s">
        <v>374</v>
      </c>
      <c r="C1079" t="s">
        <v>473</v>
      </c>
      <c r="D1079" t="s">
        <v>474</v>
      </c>
      <c r="E1079" t="s">
        <v>253</v>
      </c>
      <c r="F1079" s="117" t="s">
        <v>498</v>
      </c>
      <c r="G1079" t="s">
        <v>194</v>
      </c>
      <c r="H1079" t="s">
        <v>195</v>
      </c>
      <c r="I1079" t="s">
        <v>515</v>
      </c>
      <c r="J1079" s="132" t="s">
        <v>517</v>
      </c>
      <c r="K1079" s="132">
        <v>160</v>
      </c>
    </row>
    <row r="1080" spans="1:11" x14ac:dyDescent="0.25">
      <c r="A1080" t="s">
        <v>497</v>
      </c>
      <c r="B1080" t="s">
        <v>374</v>
      </c>
      <c r="C1080" t="s">
        <v>473</v>
      </c>
      <c r="D1080" t="s">
        <v>474</v>
      </c>
      <c r="E1080" t="s">
        <v>253</v>
      </c>
      <c r="F1080" s="117" t="s">
        <v>498</v>
      </c>
      <c r="G1080" t="s">
        <v>201</v>
      </c>
      <c r="H1080" t="s">
        <v>195</v>
      </c>
      <c r="I1080" t="s">
        <v>515</v>
      </c>
      <c r="J1080" s="132" t="s">
        <v>517</v>
      </c>
      <c r="K1080" s="132" t="s">
        <v>290</v>
      </c>
    </row>
    <row r="1081" spans="1:11" x14ac:dyDescent="0.25">
      <c r="A1081" t="s">
        <v>497</v>
      </c>
      <c r="B1081" t="s">
        <v>374</v>
      </c>
      <c r="C1081" t="s">
        <v>473</v>
      </c>
      <c r="D1081" t="s">
        <v>474</v>
      </c>
      <c r="E1081" t="s">
        <v>253</v>
      </c>
      <c r="F1081" s="117" t="s">
        <v>498</v>
      </c>
      <c r="G1081" t="s">
        <v>202</v>
      </c>
      <c r="H1081" t="s">
        <v>195</v>
      </c>
      <c r="I1081" t="s">
        <v>515</v>
      </c>
      <c r="J1081" s="132" t="s">
        <v>517</v>
      </c>
      <c r="K1081" s="132">
        <v>0.72</v>
      </c>
    </row>
    <row r="1082" spans="1:11" x14ac:dyDescent="0.25">
      <c r="A1082" t="s">
        <v>497</v>
      </c>
      <c r="B1082" t="s">
        <v>477</v>
      </c>
      <c r="C1082" t="s">
        <v>478</v>
      </c>
      <c r="D1082" t="s">
        <v>478</v>
      </c>
      <c r="E1082" t="s">
        <v>254</v>
      </c>
      <c r="F1082" s="117" t="s">
        <v>498</v>
      </c>
      <c r="G1082" t="s">
        <v>194</v>
      </c>
      <c r="H1082" t="s">
        <v>195</v>
      </c>
      <c r="I1082" t="s">
        <v>515</v>
      </c>
      <c r="J1082" s="132" t="s">
        <v>517</v>
      </c>
      <c r="K1082" s="132">
        <v>22840</v>
      </c>
    </row>
    <row r="1083" spans="1:11" x14ac:dyDescent="0.25">
      <c r="A1083" t="s">
        <v>497</v>
      </c>
      <c r="B1083" t="s">
        <v>477</v>
      </c>
      <c r="C1083" t="s">
        <v>478</v>
      </c>
      <c r="D1083" t="s">
        <v>478</v>
      </c>
      <c r="E1083" t="s">
        <v>254</v>
      </c>
      <c r="F1083" s="117" t="s">
        <v>498</v>
      </c>
      <c r="G1083" t="s">
        <v>201</v>
      </c>
      <c r="H1083" t="s">
        <v>195</v>
      </c>
      <c r="I1083" t="s">
        <v>515</v>
      </c>
      <c r="J1083" s="132" t="s">
        <v>517</v>
      </c>
      <c r="K1083" s="132" t="s">
        <v>290</v>
      </c>
    </row>
    <row r="1084" spans="1:11" x14ac:dyDescent="0.25">
      <c r="A1084" t="s">
        <v>497</v>
      </c>
      <c r="B1084" t="s">
        <v>477</v>
      </c>
      <c r="C1084" t="s">
        <v>478</v>
      </c>
      <c r="D1084" t="s">
        <v>478</v>
      </c>
      <c r="E1084" t="s">
        <v>254</v>
      </c>
      <c r="F1084" s="117" t="s">
        <v>498</v>
      </c>
      <c r="G1084" t="s">
        <v>202</v>
      </c>
      <c r="H1084" t="s">
        <v>195</v>
      </c>
      <c r="I1084" t="s">
        <v>515</v>
      </c>
      <c r="J1084" s="132" t="s">
        <v>517</v>
      </c>
      <c r="K1084" s="132">
        <v>0.89</v>
      </c>
    </row>
    <row r="1085" spans="1:11" x14ac:dyDescent="0.25">
      <c r="A1085" t="s">
        <v>499</v>
      </c>
      <c r="B1085" t="s">
        <v>382</v>
      </c>
      <c r="C1085" t="s">
        <v>480</v>
      </c>
      <c r="D1085" t="s">
        <v>480</v>
      </c>
      <c r="E1085" t="s">
        <v>255</v>
      </c>
      <c r="F1085" s="117" t="s">
        <v>500</v>
      </c>
      <c r="G1085" t="s">
        <v>194</v>
      </c>
      <c r="H1085" t="s">
        <v>195</v>
      </c>
      <c r="I1085" t="s">
        <v>515</v>
      </c>
      <c r="J1085" s="132" t="s">
        <v>517</v>
      </c>
      <c r="K1085" s="132">
        <v>3140</v>
      </c>
    </row>
    <row r="1086" spans="1:11" x14ac:dyDescent="0.25">
      <c r="A1086" t="s">
        <v>499</v>
      </c>
      <c r="B1086" t="s">
        <v>382</v>
      </c>
      <c r="C1086" t="s">
        <v>480</v>
      </c>
      <c r="D1086" t="s">
        <v>480</v>
      </c>
      <c r="E1086" t="s">
        <v>255</v>
      </c>
      <c r="F1086" s="117" t="s">
        <v>500</v>
      </c>
      <c r="G1086" t="s">
        <v>201</v>
      </c>
      <c r="H1086" t="s">
        <v>195</v>
      </c>
      <c r="I1086" t="s">
        <v>515</v>
      </c>
      <c r="J1086" s="132" t="s">
        <v>517</v>
      </c>
      <c r="K1086" s="132" t="s">
        <v>290</v>
      </c>
    </row>
    <row r="1087" spans="1:11" x14ac:dyDescent="0.25">
      <c r="A1087" t="s">
        <v>499</v>
      </c>
      <c r="B1087" t="s">
        <v>382</v>
      </c>
      <c r="C1087" t="s">
        <v>480</v>
      </c>
      <c r="D1087" t="s">
        <v>480</v>
      </c>
      <c r="E1087" t="s">
        <v>255</v>
      </c>
      <c r="F1087" s="117" t="s">
        <v>500</v>
      </c>
      <c r="G1087" t="s">
        <v>202</v>
      </c>
      <c r="H1087" t="s">
        <v>195</v>
      </c>
      <c r="I1087" t="s">
        <v>515</v>
      </c>
      <c r="J1087" s="132" t="s">
        <v>517</v>
      </c>
      <c r="K1087" s="132">
        <v>76.959999999999994</v>
      </c>
    </row>
    <row r="1088" spans="1:11" x14ac:dyDescent="0.25">
      <c r="A1088" t="s">
        <v>499</v>
      </c>
      <c r="B1088" t="s">
        <v>374</v>
      </c>
      <c r="C1088" t="s">
        <v>473</v>
      </c>
      <c r="D1088" t="s">
        <v>474</v>
      </c>
      <c r="E1088" t="s">
        <v>256</v>
      </c>
      <c r="F1088" s="117" t="s">
        <v>500</v>
      </c>
      <c r="G1088" t="s">
        <v>194</v>
      </c>
      <c r="H1088" t="s">
        <v>195</v>
      </c>
      <c r="I1088" t="s">
        <v>515</v>
      </c>
      <c r="J1088" s="132" t="s">
        <v>517</v>
      </c>
      <c r="K1088" s="132">
        <v>610</v>
      </c>
    </row>
    <row r="1089" spans="1:11" x14ac:dyDescent="0.25">
      <c r="A1089" t="s">
        <v>499</v>
      </c>
      <c r="B1089" t="s">
        <v>374</v>
      </c>
      <c r="C1089" t="s">
        <v>473</v>
      </c>
      <c r="D1089" t="s">
        <v>474</v>
      </c>
      <c r="E1089" t="s">
        <v>256</v>
      </c>
      <c r="F1089" s="117" t="s">
        <v>500</v>
      </c>
      <c r="G1089" t="s">
        <v>201</v>
      </c>
      <c r="H1089" t="s">
        <v>195</v>
      </c>
      <c r="I1089" t="s">
        <v>515</v>
      </c>
      <c r="J1089" s="132" t="s">
        <v>517</v>
      </c>
      <c r="K1089" s="132" t="s">
        <v>290</v>
      </c>
    </row>
    <row r="1090" spans="1:11" x14ac:dyDescent="0.25">
      <c r="A1090" t="s">
        <v>499</v>
      </c>
      <c r="B1090" t="s">
        <v>374</v>
      </c>
      <c r="C1090" t="s">
        <v>473</v>
      </c>
      <c r="D1090" t="s">
        <v>474</v>
      </c>
      <c r="E1090" t="s">
        <v>256</v>
      </c>
      <c r="F1090" s="117" t="s">
        <v>500</v>
      </c>
      <c r="G1090" t="s">
        <v>202</v>
      </c>
      <c r="H1090" t="s">
        <v>195</v>
      </c>
      <c r="I1090" t="s">
        <v>515</v>
      </c>
      <c r="J1090" s="132" t="s">
        <v>517</v>
      </c>
      <c r="K1090" s="132">
        <v>80.010000000000005</v>
      </c>
    </row>
    <row r="1091" spans="1:11" x14ac:dyDescent="0.25">
      <c r="A1091" t="s">
        <v>499</v>
      </c>
      <c r="B1091" t="s">
        <v>477</v>
      </c>
      <c r="C1091" t="s">
        <v>478</v>
      </c>
      <c r="D1091" t="s">
        <v>478</v>
      </c>
      <c r="E1091" t="s">
        <v>257</v>
      </c>
      <c r="F1091" s="117" t="s">
        <v>500</v>
      </c>
      <c r="G1091" t="s">
        <v>194</v>
      </c>
      <c r="H1091" t="s">
        <v>195</v>
      </c>
      <c r="I1091" t="s">
        <v>515</v>
      </c>
      <c r="J1091" s="132" t="s">
        <v>517</v>
      </c>
      <c r="K1091" s="132">
        <v>7070</v>
      </c>
    </row>
    <row r="1092" spans="1:11" x14ac:dyDescent="0.25">
      <c r="A1092" t="s">
        <v>499</v>
      </c>
      <c r="B1092" t="s">
        <v>477</v>
      </c>
      <c r="C1092" t="s">
        <v>478</v>
      </c>
      <c r="D1092" t="s">
        <v>478</v>
      </c>
      <c r="E1092" t="s">
        <v>257</v>
      </c>
      <c r="F1092" s="117" t="s">
        <v>500</v>
      </c>
      <c r="G1092" t="s">
        <v>201</v>
      </c>
      <c r="H1092" t="s">
        <v>195</v>
      </c>
      <c r="I1092" t="s">
        <v>515</v>
      </c>
      <c r="J1092" s="132" t="s">
        <v>517</v>
      </c>
      <c r="K1092" s="132" t="s">
        <v>290</v>
      </c>
    </row>
    <row r="1093" spans="1:11" x14ac:dyDescent="0.25">
      <c r="A1093" t="s">
        <v>499</v>
      </c>
      <c r="B1093" t="s">
        <v>477</v>
      </c>
      <c r="C1093" t="s">
        <v>478</v>
      </c>
      <c r="D1093" t="s">
        <v>478</v>
      </c>
      <c r="E1093" t="s">
        <v>257</v>
      </c>
      <c r="F1093" s="117" t="s">
        <v>500</v>
      </c>
      <c r="G1093" t="s">
        <v>202</v>
      </c>
      <c r="H1093" t="s">
        <v>195</v>
      </c>
      <c r="I1093" t="s">
        <v>515</v>
      </c>
      <c r="J1093" s="132" t="s">
        <v>517</v>
      </c>
      <c r="K1093" s="132">
        <v>0.44</v>
      </c>
    </row>
    <row r="1094" spans="1:11" x14ac:dyDescent="0.25">
      <c r="A1094" t="s">
        <v>501</v>
      </c>
      <c r="B1094" t="s">
        <v>382</v>
      </c>
      <c r="C1094" t="s">
        <v>480</v>
      </c>
      <c r="D1094" t="s">
        <v>480</v>
      </c>
      <c r="E1094" t="s">
        <v>261</v>
      </c>
      <c r="F1094" s="117" t="s">
        <v>502</v>
      </c>
      <c r="G1094" t="s">
        <v>194</v>
      </c>
      <c r="H1094" t="s">
        <v>195</v>
      </c>
      <c r="I1094" t="s">
        <v>515</v>
      </c>
      <c r="J1094" s="132" t="s">
        <v>517</v>
      </c>
      <c r="K1094" s="132">
        <v>410</v>
      </c>
    </row>
    <row r="1095" spans="1:11" x14ac:dyDescent="0.25">
      <c r="A1095" t="s">
        <v>501</v>
      </c>
      <c r="B1095" t="s">
        <v>382</v>
      </c>
      <c r="C1095" t="s">
        <v>480</v>
      </c>
      <c r="D1095" t="s">
        <v>480</v>
      </c>
      <c r="E1095" t="s">
        <v>261</v>
      </c>
      <c r="F1095" s="117" t="s">
        <v>502</v>
      </c>
      <c r="G1095" t="s">
        <v>201</v>
      </c>
      <c r="H1095" t="s">
        <v>195</v>
      </c>
      <c r="I1095" t="s">
        <v>515</v>
      </c>
      <c r="J1095" s="132" t="s">
        <v>517</v>
      </c>
      <c r="K1095" s="132" t="s">
        <v>290</v>
      </c>
    </row>
    <row r="1096" spans="1:11" x14ac:dyDescent="0.25">
      <c r="A1096" t="s">
        <v>501</v>
      </c>
      <c r="B1096" t="s">
        <v>382</v>
      </c>
      <c r="C1096" t="s">
        <v>480</v>
      </c>
      <c r="D1096" t="s">
        <v>480</v>
      </c>
      <c r="E1096" t="s">
        <v>261</v>
      </c>
      <c r="F1096" s="117" t="s">
        <v>502</v>
      </c>
      <c r="G1096" t="s">
        <v>202</v>
      </c>
      <c r="H1096" t="s">
        <v>195</v>
      </c>
      <c r="I1096" t="s">
        <v>515</v>
      </c>
      <c r="J1096" s="132" t="s">
        <v>517</v>
      </c>
      <c r="K1096" s="132">
        <v>4.46</v>
      </c>
    </row>
    <row r="1097" spans="1:11" x14ac:dyDescent="0.25">
      <c r="A1097" t="s">
        <v>501</v>
      </c>
      <c r="B1097" t="s">
        <v>374</v>
      </c>
      <c r="C1097" t="s">
        <v>473</v>
      </c>
      <c r="D1097" t="s">
        <v>474</v>
      </c>
      <c r="E1097" t="s">
        <v>262</v>
      </c>
      <c r="F1097" s="117" t="s">
        <v>502</v>
      </c>
      <c r="G1097" t="s">
        <v>194</v>
      </c>
      <c r="H1097" t="s">
        <v>195</v>
      </c>
      <c r="I1097" t="s">
        <v>515</v>
      </c>
      <c r="J1097" s="132" t="s">
        <v>517</v>
      </c>
      <c r="K1097" s="132">
        <v>210</v>
      </c>
    </row>
    <row r="1098" spans="1:11" x14ac:dyDescent="0.25">
      <c r="A1098" t="s">
        <v>501</v>
      </c>
      <c r="B1098" t="s">
        <v>374</v>
      </c>
      <c r="C1098" t="s">
        <v>473</v>
      </c>
      <c r="D1098" t="s">
        <v>474</v>
      </c>
      <c r="E1098" t="s">
        <v>262</v>
      </c>
      <c r="F1098" s="117" t="s">
        <v>502</v>
      </c>
      <c r="G1098" t="s">
        <v>201</v>
      </c>
      <c r="H1098" t="s">
        <v>195</v>
      </c>
      <c r="I1098" t="s">
        <v>515</v>
      </c>
      <c r="J1098" s="132" t="s">
        <v>517</v>
      </c>
      <c r="K1098" s="132" t="s">
        <v>290</v>
      </c>
    </row>
    <row r="1099" spans="1:11" x14ac:dyDescent="0.25">
      <c r="A1099" t="s">
        <v>501</v>
      </c>
      <c r="B1099" t="s">
        <v>374</v>
      </c>
      <c r="C1099" t="s">
        <v>473</v>
      </c>
      <c r="D1099" t="s">
        <v>474</v>
      </c>
      <c r="E1099" t="s">
        <v>262</v>
      </c>
      <c r="F1099" s="117" t="s">
        <v>502</v>
      </c>
      <c r="G1099" t="s">
        <v>202</v>
      </c>
      <c r="H1099" t="s">
        <v>195</v>
      </c>
      <c r="I1099" t="s">
        <v>515</v>
      </c>
      <c r="J1099" s="132" t="s">
        <v>517</v>
      </c>
      <c r="K1099" s="132">
        <v>3.63</v>
      </c>
    </row>
    <row r="1100" spans="1:11" x14ac:dyDescent="0.25">
      <c r="A1100" t="s">
        <v>501</v>
      </c>
      <c r="B1100" t="s">
        <v>477</v>
      </c>
      <c r="C1100" t="s">
        <v>478</v>
      </c>
      <c r="D1100" t="s">
        <v>478</v>
      </c>
      <c r="E1100" t="s">
        <v>263</v>
      </c>
      <c r="F1100" s="117" t="s">
        <v>502</v>
      </c>
      <c r="G1100" t="s">
        <v>194</v>
      </c>
      <c r="H1100" t="s">
        <v>195</v>
      </c>
      <c r="I1100" t="s">
        <v>515</v>
      </c>
      <c r="J1100" s="132" t="s">
        <v>517</v>
      </c>
      <c r="K1100" s="132">
        <v>6920</v>
      </c>
    </row>
    <row r="1101" spans="1:11" x14ac:dyDescent="0.25">
      <c r="A1101" t="s">
        <v>501</v>
      </c>
      <c r="B1101" t="s">
        <v>477</v>
      </c>
      <c r="C1101" t="s">
        <v>478</v>
      </c>
      <c r="D1101" t="s">
        <v>478</v>
      </c>
      <c r="E1101" t="s">
        <v>263</v>
      </c>
      <c r="F1101" s="117" t="s">
        <v>502</v>
      </c>
      <c r="G1101" t="s">
        <v>201</v>
      </c>
      <c r="H1101" t="s">
        <v>195</v>
      </c>
      <c r="I1101" t="s">
        <v>515</v>
      </c>
      <c r="J1101" s="132" t="s">
        <v>517</v>
      </c>
      <c r="K1101" s="132" t="s">
        <v>290</v>
      </c>
    </row>
    <row r="1102" spans="1:11" x14ac:dyDescent="0.25">
      <c r="A1102" t="s">
        <v>501</v>
      </c>
      <c r="B1102" t="s">
        <v>477</v>
      </c>
      <c r="C1102" t="s">
        <v>478</v>
      </c>
      <c r="D1102" t="s">
        <v>478</v>
      </c>
      <c r="E1102" t="s">
        <v>263</v>
      </c>
      <c r="F1102" s="117" t="s">
        <v>502</v>
      </c>
      <c r="G1102" t="s">
        <v>202</v>
      </c>
      <c r="H1102" t="s">
        <v>195</v>
      </c>
      <c r="I1102" t="s">
        <v>515</v>
      </c>
      <c r="J1102" s="132" t="s">
        <v>517</v>
      </c>
      <c r="K1102" s="132">
        <v>6.05</v>
      </c>
    </row>
    <row r="1103" spans="1:11" x14ac:dyDescent="0.25">
      <c r="A1103" t="s">
        <v>503</v>
      </c>
      <c r="B1103" t="s">
        <v>382</v>
      </c>
      <c r="C1103" t="s">
        <v>480</v>
      </c>
      <c r="D1103" t="s">
        <v>480</v>
      </c>
      <c r="E1103" t="s">
        <v>310</v>
      </c>
      <c r="F1103" s="117" t="s">
        <v>504</v>
      </c>
      <c r="G1103" t="s">
        <v>194</v>
      </c>
      <c r="H1103" t="s">
        <v>195</v>
      </c>
      <c r="I1103" t="s">
        <v>515</v>
      </c>
      <c r="J1103" s="132" t="s">
        <v>517</v>
      </c>
      <c r="K1103" s="132">
        <v>90</v>
      </c>
    </row>
    <row r="1104" spans="1:11" x14ac:dyDescent="0.25">
      <c r="A1104" t="s">
        <v>503</v>
      </c>
      <c r="B1104" t="s">
        <v>382</v>
      </c>
      <c r="C1104" t="s">
        <v>480</v>
      </c>
      <c r="D1104" t="s">
        <v>480</v>
      </c>
      <c r="E1104" t="s">
        <v>310</v>
      </c>
      <c r="F1104" s="117" t="s">
        <v>504</v>
      </c>
      <c r="G1104" t="s">
        <v>201</v>
      </c>
      <c r="H1104" t="s">
        <v>195</v>
      </c>
      <c r="I1104" t="s">
        <v>515</v>
      </c>
      <c r="J1104" s="132" t="s">
        <v>517</v>
      </c>
      <c r="K1104" s="132" t="s">
        <v>290</v>
      </c>
    </row>
    <row r="1105" spans="1:11" x14ac:dyDescent="0.25">
      <c r="A1105" t="s">
        <v>503</v>
      </c>
      <c r="B1105" t="s">
        <v>382</v>
      </c>
      <c r="C1105" t="s">
        <v>480</v>
      </c>
      <c r="D1105" t="s">
        <v>480</v>
      </c>
      <c r="E1105" t="s">
        <v>310</v>
      </c>
      <c r="F1105" s="117" t="s">
        <v>504</v>
      </c>
      <c r="G1105" t="s">
        <v>202</v>
      </c>
      <c r="H1105" t="s">
        <v>195</v>
      </c>
      <c r="I1105" t="s">
        <v>515</v>
      </c>
      <c r="J1105" s="132" t="s">
        <v>517</v>
      </c>
      <c r="K1105" s="132">
        <v>11.39</v>
      </c>
    </row>
    <row r="1106" spans="1:11" x14ac:dyDescent="0.25">
      <c r="A1106" t="s">
        <v>503</v>
      </c>
      <c r="B1106" t="s">
        <v>374</v>
      </c>
      <c r="C1106" t="s">
        <v>473</v>
      </c>
      <c r="D1106" t="s">
        <v>474</v>
      </c>
      <c r="E1106" t="s">
        <v>311</v>
      </c>
      <c r="F1106" s="117" t="s">
        <v>504</v>
      </c>
      <c r="G1106" t="s">
        <v>194</v>
      </c>
      <c r="H1106" t="s">
        <v>195</v>
      </c>
      <c r="I1106" t="s">
        <v>515</v>
      </c>
      <c r="J1106" s="132" t="s">
        <v>517</v>
      </c>
      <c r="K1106" s="132">
        <v>250</v>
      </c>
    </row>
    <row r="1107" spans="1:11" x14ac:dyDescent="0.25">
      <c r="A1107" t="s">
        <v>503</v>
      </c>
      <c r="B1107" t="s">
        <v>374</v>
      </c>
      <c r="C1107" t="s">
        <v>473</v>
      </c>
      <c r="D1107" t="s">
        <v>474</v>
      </c>
      <c r="E1107" t="s">
        <v>311</v>
      </c>
      <c r="F1107" s="117" t="s">
        <v>504</v>
      </c>
      <c r="G1107" t="s">
        <v>201</v>
      </c>
      <c r="H1107" t="s">
        <v>195</v>
      </c>
      <c r="I1107" t="s">
        <v>515</v>
      </c>
      <c r="J1107" s="132" t="s">
        <v>517</v>
      </c>
      <c r="K1107" s="132" t="s">
        <v>290</v>
      </c>
    </row>
    <row r="1108" spans="1:11" x14ac:dyDescent="0.25">
      <c r="A1108" t="s">
        <v>503</v>
      </c>
      <c r="B1108" t="s">
        <v>374</v>
      </c>
      <c r="C1108" t="s">
        <v>473</v>
      </c>
      <c r="D1108" t="s">
        <v>474</v>
      </c>
      <c r="E1108" t="s">
        <v>311</v>
      </c>
      <c r="F1108" s="117" t="s">
        <v>504</v>
      </c>
      <c r="G1108" t="s">
        <v>202</v>
      </c>
      <c r="H1108" t="s">
        <v>195</v>
      </c>
      <c r="I1108" t="s">
        <v>515</v>
      </c>
      <c r="J1108" s="132" t="s">
        <v>517</v>
      </c>
      <c r="K1108" s="132">
        <v>41.82</v>
      </c>
    </row>
    <row r="1109" spans="1:11" x14ac:dyDescent="0.25">
      <c r="A1109" t="s">
        <v>503</v>
      </c>
      <c r="B1109" t="s">
        <v>477</v>
      </c>
      <c r="C1109" t="s">
        <v>478</v>
      </c>
      <c r="D1109" t="s">
        <v>478</v>
      </c>
      <c r="E1109" t="s">
        <v>312</v>
      </c>
      <c r="F1109" s="117" t="s">
        <v>504</v>
      </c>
      <c r="G1109" t="s">
        <v>194</v>
      </c>
      <c r="H1109" t="s">
        <v>195</v>
      </c>
      <c r="I1109" t="s">
        <v>515</v>
      </c>
      <c r="J1109" s="132" t="s">
        <v>517</v>
      </c>
      <c r="K1109" s="132">
        <v>1910</v>
      </c>
    </row>
    <row r="1110" spans="1:11" x14ac:dyDescent="0.25">
      <c r="A1110" t="s">
        <v>503</v>
      </c>
      <c r="B1110" t="s">
        <v>477</v>
      </c>
      <c r="C1110" t="s">
        <v>478</v>
      </c>
      <c r="D1110" t="s">
        <v>478</v>
      </c>
      <c r="E1110" t="s">
        <v>312</v>
      </c>
      <c r="F1110" s="117" t="s">
        <v>504</v>
      </c>
      <c r="G1110" t="s">
        <v>201</v>
      </c>
      <c r="H1110" t="s">
        <v>195</v>
      </c>
      <c r="I1110" t="s">
        <v>515</v>
      </c>
      <c r="J1110" s="132" t="s">
        <v>517</v>
      </c>
      <c r="K1110" s="132" t="s">
        <v>290</v>
      </c>
    </row>
    <row r="1111" spans="1:11" x14ac:dyDescent="0.25">
      <c r="A1111" t="s">
        <v>503</v>
      </c>
      <c r="B1111" t="s">
        <v>477</v>
      </c>
      <c r="C1111" t="s">
        <v>478</v>
      </c>
      <c r="D1111" t="s">
        <v>478</v>
      </c>
      <c r="E1111" t="s">
        <v>312</v>
      </c>
      <c r="F1111" s="117" t="s">
        <v>504</v>
      </c>
      <c r="G1111" t="s">
        <v>202</v>
      </c>
      <c r="H1111" t="s">
        <v>195</v>
      </c>
      <c r="I1111" t="s">
        <v>515</v>
      </c>
      <c r="J1111" s="132" t="s">
        <v>517</v>
      </c>
      <c r="K1111" s="132">
        <v>2.0099999999999998</v>
      </c>
    </row>
    <row r="1112" spans="1:11" x14ac:dyDescent="0.25">
      <c r="A1112" t="s">
        <v>505</v>
      </c>
      <c r="B1112" t="s">
        <v>382</v>
      </c>
      <c r="C1112" t="s">
        <v>480</v>
      </c>
      <c r="D1112" t="s">
        <v>480</v>
      </c>
      <c r="F1112" s="117" t="s">
        <v>443</v>
      </c>
      <c r="G1112" t="s">
        <v>194</v>
      </c>
      <c r="H1112" t="s">
        <v>195</v>
      </c>
      <c r="I1112" t="s">
        <v>515</v>
      </c>
      <c r="J1112" s="132" t="s">
        <v>517</v>
      </c>
      <c r="K1112" s="132">
        <v>120</v>
      </c>
    </row>
    <row r="1113" spans="1:11" x14ac:dyDescent="0.25">
      <c r="A1113" t="s">
        <v>505</v>
      </c>
      <c r="B1113" t="s">
        <v>382</v>
      </c>
      <c r="C1113" t="s">
        <v>480</v>
      </c>
      <c r="D1113" t="s">
        <v>480</v>
      </c>
      <c r="F1113" s="117" t="s">
        <v>443</v>
      </c>
      <c r="G1113" t="s">
        <v>201</v>
      </c>
      <c r="H1113" t="s">
        <v>195</v>
      </c>
      <c r="I1113" t="s">
        <v>515</v>
      </c>
      <c r="J1113" s="132" t="s">
        <v>517</v>
      </c>
      <c r="K1113" s="132" t="s">
        <v>290</v>
      </c>
    </row>
    <row r="1114" spans="1:11" x14ac:dyDescent="0.25">
      <c r="A1114" t="s">
        <v>505</v>
      </c>
      <c r="B1114" t="s">
        <v>382</v>
      </c>
      <c r="C1114" t="s">
        <v>480</v>
      </c>
      <c r="D1114" t="s">
        <v>480</v>
      </c>
      <c r="F1114" s="117" t="s">
        <v>443</v>
      </c>
      <c r="G1114" t="s">
        <v>202</v>
      </c>
      <c r="H1114" t="s">
        <v>195</v>
      </c>
      <c r="I1114" t="s">
        <v>515</v>
      </c>
      <c r="J1114" s="132" t="s">
        <v>517</v>
      </c>
      <c r="K1114" s="132">
        <v>35.200000000000003</v>
      </c>
    </row>
    <row r="1115" spans="1:11" x14ac:dyDescent="0.25">
      <c r="A1115" t="s">
        <v>505</v>
      </c>
      <c r="B1115" t="s">
        <v>374</v>
      </c>
      <c r="C1115" t="s">
        <v>473</v>
      </c>
      <c r="D1115" t="s">
        <v>474</v>
      </c>
      <c r="F1115" s="117" t="s">
        <v>443</v>
      </c>
      <c r="G1115" t="s">
        <v>194</v>
      </c>
      <c r="H1115" t="s">
        <v>195</v>
      </c>
      <c r="I1115" t="s">
        <v>515</v>
      </c>
      <c r="J1115" s="132" t="s">
        <v>517</v>
      </c>
      <c r="K1115" s="132">
        <v>70</v>
      </c>
    </row>
    <row r="1116" spans="1:11" x14ac:dyDescent="0.25">
      <c r="A1116" t="s">
        <v>505</v>
      </c>
      <c r="B1116" t="s">
        <v>374</v>
      </c>
      <c r="C1116" t="s">
        <v>473</v>
      </c>
      <c r="D1116" t="s">
        <v>474</v>
      </c>
      <c r="F1116" s="117" t="s">
        <v>443</v>
      </c>
      <c r="G1116" t="s">
        <v>201</v>
      </c>
      <c r="H1116" t="s">
        <v>195</v>
      </c>
      <c r="I1116" t="s">
        <v>515</v>
      </c>
      <c r="J1116" s="132" t="s">
        <v>517</v>
      </c>
      <c r="K1116" s="132" t="s">
        <v>290</v>
      </c>
    </row>
    <row r="1117" spans="1:11" x14ac:dyDescent="0.25">
      <c r="A1117" t="s">
        <v>505</v>
      </c>
      <c r="B1117" t="s">
        <v>374</v>
      </c>
      <c r="C1117" t="s">
        <v>473</v>
      </c>
      <c r="D1117" t="s">
        <v>474</v>
      </c>
      <c r="F1117" s="117" t="s">
        <v>443</v>
      </c>
      <c r="G1117" t="s">
        <v>202</v>
      </c>
      <c r="H1117" t="s">
        <v>195</v>
      </c>
      <c r="I1117" t="s">
        <v>515</v>
      </c>
      <c r="J1117" s="132" t="s">
        <v>517</v>
      </c>
      <c r="K1117" s="132">
        <v>54.77</v>
      </c>
    </row>
    <row r="1118" spans="1:11" x14ac:dyDescent="0.25">
      <c r="A1118" t="s">
        <v>505</v>
      </c>
      <c r="B1118" t="s">
        <v>477</v>
      </c>
      <c r="C1118" t="s">
        <v>478</v>
      </c>
      <c r="D1118" t="s">
        <v>478</v>
      </c>
      <c r="F1118" s="117" t="s">
        <v>443</v>
      </c>
      <c r="G1118" t="s">
        <v>194</v>
      </c>
      <c r="H1118" t="s">
        <v>195</v>
      </c>
      <c r="I1118" t="s">
        <v>515</v>
      </c>
      <c r="J1118" s="132" t="s">
        <v>517</v>
      </c>
      <c r="K1118" s="132">
        <v>9310</v>
      </c>
    </row>
    <row r="1119" spans="1:11" x14ac:dyDescent="0.25">
      <c r="A1119" t="s">
        <v>505</v>
      </c>
      <c r="B1119" t="s">
        <v>477</v>
      </c>
      <c r="C1119" t="s">
        <v>478</v>
      </c>
      <c r="D1119" t="s">
        <v>478</v>
      </c>
      <c r="F1119" s="117" t="s">
        <v>443</v>
      </c>
      <c r="G1119" t="s">
        <v>201</v>
      </c>
      <c r="H1119" t="s">
        <v>195</v>
      </c>
      <c r="I1119" t="s">
        <v>515</v>
      </c>
      <c r="J1119" s="132" t="s">
        <v>517</v>
      </c>
      <c r="K1119" s="132" t="s">
        <v>290</v>
      </c>
    </row>
    <row r="1120" spans="1:11" x14ac:dyDescent="0.25">
      <c r="A1120" t="s">
        <v>505</v>
      </c>
      <c r="B1120" t="s">
        <v>477</v>
      </c>
      <c r="C1120" t="s">
        <v>478</v>
      </c>
      <c r="D1120" t="s">
        <v>478</v>
      </c>
      <c r="F1120" s="117" t="s">
        <v>443</v>
      </c>
      <c r="G1120" t="s">
        <v>202</v>
      </c>
      <c r="H1120" t="s">
        <v>195</v>
      </c>
      <c r="I1120" t="s">
        <v>515</v>
      </c>
      <c r="J1120" s="132" t="s">
        <v>517</v>
      </c>
      <c r="K1120" s="132">
        <v>0.54</v>
      </c>
    </row>
    <row r="1121" spans="1:11" x14ac:dyDescent="0.25">
      <c r="A1121" t="s">
        <v>506</v>
      </c>
      <c r="B1121" t="s">
        <v>382</v>
      </c>
      <c r="C1121" t="s">
        <v>480</v>
      </c>
      <c r="D1121" t="s">
        <v>480</v>
      </c>
      <c r="F1121" s="117" t="s">
        <v>507</v>
      </c>
      <c r="G1121" t="s">
        <v>194</v>
      </c>
      <c r="H1121" t="s">
        <v>195</v>
      </c>
      <c r="I1121" t="s">
        <v>515</v>
      </c>
      <c r="J1121" s="132" t="s">
        <v>517</v>
      </c>
      <c r="K1121" s="132">
        <v>0</v>
      </c>
    </row>
    <row r="1122" spans="1:11" x14ac:dyDescent="0.25">
      <c r="A1122" t="s">
        <v>506</v>
      </c>
      <c r="B1122" t="s">
        <v>382</v>
      </c>
      <c r="C1122" t="s">
        <v>480</v>
      </c>
      <c r="D1122" t="s">
        <v>480</v>
      </c>
      <c r="F1122" s="117" t="s">
        <v>507</v>
      </c>
      <c r="G1122" t="s">
        <v>201</v>
      </c>
      <c r="H1122" t="s">
        <v>195</v>
      </c>
      <c r="I1122" t="s">
        <v>515</v>
      </c>
      <c r="J1122" s="132" t="s">
        <v>517</v>
      </c>
      <c r="K1122" s="132" t="s">
        <v>290</v>
      </c>
    </row>
    <row r="1123" spans="1:11" x14ac:dyDescent="0.25">
      <c r="A1123" t="s">
        <v>506</v>
      </c>
      <c r="B1123" t="s">
        <v>382</v>
      </c>
      <c r="C1123" t="s">
        <v>480</v>
      </c>
      <c r="D1123" t="s">
        <v>480</v>
      </c>
      <c r="F1123" s="117" t="s">
        <v>507</v>
      </c>
      <c r="G1123" t="s">
        <v>202</v>
      </c>
      <c r="H1123" t="s">
        <v>195</v>
      </c>
      <c r="I1123" t="s">
        <v>515</v>
      </c>
      <c r="J1123" s="132" t="s">
        <v>517</v>
      </c>
      <c r="K1123" s="132">
        <v>2.63</v>
      </c>
    </row>
    <row r="1124" spans="1:11" x14ac:dyDescent="0.25">
      <c r="A1124" t="s">
        <v>506</v>
      </c>
      <c r="B1124" t="s">
        <v>374</v>
      </c>
      <c r="C1124" t="s">
        <v>473</v>
      </c>
      <c r="D1124" t="s">
        <v>474</v>
      </c>
      <c r="F1124" s="117" t="s">
        <v>507</v>
      </c>
      <c r="G1124" t="s">
        <v>194</v>
      </c>
      <c r="H1124" t="s">
        <v>195</v>
      </c>
      <c r="I1124" t="s">
        <v>515</v>
      </c>
      <c r="J1124" s="132" t="s">
        <v>517</v>
      </c>
      <c r="K1124" s="132">
        <v>840</v>
      </c>
    </row>
    <row r="1125" spans="1:11" x14ac:dyDescent="0.25">
      <c r="A1125" t="s">
        <v>506</v>
      </c>
      <c r="B1125" t="s">
        <v>374</v>
      </c>
      <c r="C1125" t="s">
        <v>473</v>
      </c>
      <c r="D1125" t="s">
        <v>474</v>
      </c>
      <c r="F1125" s="117" t="s">
        <v>507</v>
      </c>
      <c r="G1125" t="s">
        <v>201</v>
      </c>
      <c r="H1125" t="s">
        <v>195</v>
      </c>
      <c r="I1125" t="s">
        <v>515</v>
      </c>
      <c r="J1125" s="132" t="s">
        <v>517</v>
      </c>
      <c r="K1125" s="132" t="s">
        <v>290</v>
      </c>
    </row>
    <row r="1126" spans="1:11" x14ac:dyDescent="0.25">
      <c r="A1126" t="s">
        <v>506</v>
      </c>
      <c r="B1126" t="s">
        <v>374</v>
      </c>
      <c r="C1126" t="s">
        <v>473</v>
      </c>
      <c r="D1126" t="s">
        <v>474</v>
      </c>
      <c r="F1126" s="117" t="s">
        <v>507</v>
      </c>
      <c r="G1126" t="s">
        <v>202</v>
      </c>
      <c r="H1126" t="s">
        <v>195</v>
      </c>
      <c r="I1126" t="s">
        <v>515</v>
      </c>
      <c r="J1126" s="132" t="s">
        <v>517</v>
      </c>
      <c r="K1126" s="132">
        <v>3.34</v>
      </c>
    </row>
    <row r="1127" spans="1:11" x14ac:dyDescent="0.25">
      <c r="A1127" t="s">
        <v>506</v>
      </c>
      <c r="B1127" t="s">
        <v>477</v>
      </c>
      <c r="C1127" t="s">
        <v>478</v>
      </c>
      <c r="D1127" t="s">
        <v>478</v>
      </c>
      <c r="F1127" s="117" t="s">
        <v>507</v>
      </c>
      <c r="G1127" t="s">
        <v>194</v>
      </c>
      <c r="H1127" t="s">
        <v>195</v>
      </c>
      <c r="I1127" t="s">
        <v>515</v>
      </c>
      <c r="J1127" s="132" t="s">
        <v>517</v>
      </c>
      <c r="K1127" s="132">
        <v>870</v>
      </c>
    </row>
    <row r="1128" spans="1:11" x14ac:dyDescent="0.25">
      <c r="A1128" t="s">
        <v>506</v>
      </c>
      <c r="B1128" t="s">
        <v>477</v>
      </c>
      <c r="C1128" t="s">
        <v>478</v>
      </c>
      <c r="D1128" t="s">
        <v>478</v>
      </c>
      <c r="F1128" s="117" t="s">
        <v>507</v>
      </c>
      <c r="G1128" t="s">
        <v>201</v>
      </c>
      <c r="H1128" t="s">
        <v>195</v>
      </c>
      <c r="I1128" t="s">
        <v>515</v>
      </c>
      <c r="J1128" s="132" t="s">
        <v>517</v>
      </c>
      <c r="K1128" s="132" t="s">
        <v>290</v>
      </c>
    </row>
    <row r="1129" spans="1:11" x14ac:dyDescent="0.25">
      <c r="A1129" t="s">
        <v>506</v>
      </c>
      <c r="B1129" t="s">
        <v>477</v>
      </c>
      <c r="C1129" t="s">
        <v>478</v>
      </c>
      <c r="D1129" t="s">
        <v>478</v>
      </c>
      <c r="F1129" s="117" t="s">
        <v>507</v>
      </c>
      <c r="G1129" t="s">
        <v>202</v>
      </c>
      <c r="H1129" t="s">
        <v>195</v>
      </c>
      <c r="I1129" t="s">
        <v>515</v>
      </c>
      <c r="J1129" s="132" t="s">
        <v>517</v>
      </c>
      <c r="K1129" s="132">
        <v>0.11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4" workbookViewId="0">
      <selection sqref="A1:P142"/>
    </sheetView>
  </sheetViews>
  <sheetFormatPr defaultRowHeight="15" x14ac:dyDescent="0.25"/>
  <sheetData>
    <row r="1" spans="1:16" x14ac:dyDescent="0.25">
      <c r="A1" t="s">
        <v>466</v>
      </c>
      <c r="B1" t="s">
        <v>184</v>
      </c>
      <c r="C1" t="s">
        <v>467</v>
      </c>
      <c r="D1" t="s">
        <v>185</v>
      </c>
      <c r="E1" s="116" t="s">
        <v>273</v>
      </c>
      <c r="F1" s="116" t="s">
        <v>468</v>
      </c>
      <c r="G1" s="116" t="s">
        <v>12</v>
      </c>
      <c r="H1" s="116" t="s">
        <v>187</v>
      </c>
      <c r="I1" s="116" t="s">
        <v>476</v>
      </c>
      <c r="J1" s="116" t="s">
        <v>508</v>
      </c>
      <c r="K1" s="133" t="s">
        <v>509</v>
      </c>
      <c r="L1" s="116" t="s">
        <v>511</v>
      </c>
      <c r="M1" s="116" t="s">
        <v>513</v>
      </c>
      <c r="N1" s="116" t="s">
        <v>514</v>
      </c>
      <c r="O1" s="133" t="s">
        <v>516</v>
      </c>
      <c r="P1" s="116" t="s">
        <v>517</v>
      </c>
    </row>
    <row r="2" spans="1:16" x14ac:dyDescent="0.25">
      <c r="A2" t="s">
        <v>472</v>
      </c>
      <c r="B2" t="s">
        <v>374</v>
      </c>
      <c r="C2" t="s">
        <v>473</v>
      </c>
      <c r="D2" t="s">
        <v>474</v>
      </c>
      <c r="E2" t="s">
        <v>133</v>
      </c>
      <c r="F2" s="117" t="s">
        <v>475</v>
      </c>
      <c r="G2" t="s">
        <v>194</v>
      </c>
      <c r="H2" t="s">
        <v>195</v>
      </c>
      <c r="I2" s="58">
        <v>3050</v>
      </c>
      <c r="J2" s="120">
        <v>5250</v>
      </c>
      <c r="K2" s="12">
        <v>140</v>
      </c>
      <c r="L2" s="114">
        <v>328200000</v>
      </c>
      <c r="M2" s="114">
        <v>18600000</v>
      </c>
      <c r="N2" s="114">
        <v>4800000</v>
      </c>
      <c r="O2" s="19">
        <v>20</v>
      </c>
      <c r="P2" s="4">
        <v>2400</v>
      </c>
    </row>
    <row r="3" spans="1:16" x14ac:dyDescent="0.25">
      <c r="A3" t="s">
        <v>472</v>
      </c>
      <c r="B3" t="s">
        <v>374</v>
      </c>
      <c r="C3" t="s">
        <v>473</v>
      </c>
      <c r="D3" t="s">
        <v>474</v>
      </c>
      <c r="E3" t="s">
        <v>133</v>
      </c>
      <c r="F3" s="117" t="s">
        <v>475</v>
      </c>
      <c r="G3" t="s">
        <v>201</v>
      </c>
      <c r="H3" t="s">
        <v>195</v>
      </c>
      <c r="I3" s="58">
        <v>0</v>
      </c>
      <c r="J3" s="120">
        <v>0</v>
      </c>
      <c r="K3" s="12">
        <v>4.55</v>
      </c>
      <c r="L3" s="114">
        <v>1203.3</v>
      </c>
      <c r="M3" s="114">
        <v>52.9</v>
      </c>
      <c r="N3" s="114">
        <v>4</v>
      </c>
      <c r="O3" s="19" t="s">
        <v>290</v>
      </c>
      <c r="P3" s="4" t="s">
        <v>290</v>
      </c>
    </row>
    <row r="4" spans="1:16" x14ac:dyDescent="0.25">
      <c r="A4" t="s">
        <v>472</v>
      </c>
      <c r="B4" t="s">
        <v>374</v>
      </c>
      <c r="C4" t="s">
        <v>473</v>
      </c>
      <c r="D4" t="s">
        <v>474</v>
      </c>
      <c r="E4" t="s">
        <v>133</v>
      </c>
      <c r="F4" s="117" t="s">
        <v>475</v>
      </c>
      <c r="G4" t="s">
        <v>202</v>
      </c>
      <c r="H4" t="s">
        <v>195</v>
      </c>
      <c r="I4" s="58">
        <v>0</v>
      </c>
      <c r="J4" s="120">
        <v>0</v>
      </c>
      <c r="K4" s="12" t="s">
        <v>290</v>
      </c>
      <c r="L4" t="s">
        <v>290</v>
      </c>
      <c r="M4" t="s">
        <v>290</v>
      </c>
      <c r="N4" t="s">
        <v>290</v>
      </c>
      <c r="O4" s="19">
        <v>0.54</v>
      </c>
      <c r="P4" s="4">
        <v>23.5</v>
      </c>
    </row>
    <row r="5" spans="1:16" x14ac:dyDescent="0.25">
      <c r="A5" t="s">
        <v>472</v>
      </c>
      <c r="B5" t="s">
        <v>477</v>
      </c>
      <c r="C5" t="s">
        <v>478</v>
      </c>
      <c r="D5" t="s">
        <v>478</v>
      </c>
      <c r="E5" t="s">
        <v>134</v>
      </c>
      <c r="F5" s="117" t="s">
        <v>475</v>
      </c>
      <c r="G5" t="s">
        <v>194</v>
      </c>
      <c r="H5" t="s">
        <v>195</v>
      </c>
      <c r="I5" s="58">
        <v>1300</v>
      </c>
      <c r="J5" s="120">
        <v>9450</v>
      </c>
      <c r="K5" s="134" t="s">
        <v>290</v>
      </c>
      <c r="L5" s="58" t="s">
        <v>290</v>
      </c>
      <c r="M5" s="58" t="s">
        <v>290</v>
      </c>
      <c r="N5" s="58" t="s">
        <v>290</v>
      </c>
      <c r="O5" s="19">
        <v>30</v>
      </c>
      <c r="P5" s="4">
        <v>3500</v>
      </c>
    </row>
    <row r="6" spans="1:16" x14ac:dyDescent="0.25">
      <c r="A6" t="s">
        <v>472</v>
      </c>
      <c r="B6" t="s">
        <v>477</v>
      </c>
      <c r="C6" t="s">
        <v>478</v>
      </c>
      <c r="D6" t="s">
        <v>478</v>
      </c>
      <c r="E6" t="s">
        <v>134</v>
      </c>
      <c r="F6" s="117" t="s">
        <v>475</v>
      </c>
      <c r="G6" t="s">
        <v>201</v>
      </c>
      <c r="H6" t="s">
        <v>195</v>
      </c>
      <c r="I6" s="58">
        <v>2</v>
      </c>
      <c r="J6" s="120">
        <v>1</v>
      </c>
      <c r="K6" s="134" t="s">
        <v>290</v>
      </c>
      <c r="L6" s="58" t="s">
        <v>290</v>
      </c>
      <c r="M6" s="58" t="s">
        <v>290</v>
      </c>
      <c r="N6" s="58" t="s">
        <v>290</v>
      </c>
      <c r="O6" s="19" t="s">
        <v>290</v>
      </c>
      <c r="P6" s="4" t="s">
        <v>290</v>
      </c>
    </row>
    <row r="7" spans="1:16" x14ac:dyDescent="0.25">
      <c r="A7" t="s">
        <v>472</v>
      </c>
      <c r="B7" t="s">
        <v>477</v>
      </c>
      <c r="C7" t="s">
        <v>478</v>
      </c>
      <c r="D7" t="s">
        <v>478</v>
      </c>
      <c r="E7" t="s">
        <v>134</v>
      </c>
      <c r="F7" s="117" t="s">
        <v>475</v>
      </c>
      <c r="G7" t="s">
        <v>202</v>
      </c>
      <c r="H7" t="s">
        <v>195</v>
      </c>
      <c r="I7" s="58">
        <v>66</v>
      </c>
      <c r="J7" s="120">
        <v>10</v>
      </c>
      <c r="K7" s="12" t="s">
        <v>290</v>
      </c>
      <c r="L7" t="s">
        <v>290</v>
      </c>
      <c r="M7" t="s">
        <v>290</v>
      </c>
      <c r="N7" t="s">
        <v>290</v>
      </c>
      <c r="O7" s="19">
        <v>0.11</v>
      </c>
      <c r="P7" s="4">
        <v>42.89</v>
      </c>
    </row>
    <row r="8" spans="1:16" x14ac:dyDescent="0.25">
      <c r="A8" t="s">
        <v>479</v>
      </c>
      <c r="B8" t="s">
        <v>382</v>
      </c>
      <c r="C8" t="s">
        <v>480</v>
      </c>
      <c r="D8" t="s">
        <v>480</v>
      </c>
      <c r="E8" t="s">
        <v>135</v>
      </c>
      <c r="F8" s="117" t="s">
        <v>481</v>
      </c>
      <c r="G8" t="s">
        <v>194</v>
      </c>
      <c r="H8" t="s">
        <v>195</v>
      </c>
      <c r="I8" s="58">
        <v>15150</v>
      </c>
      <c r="J8" s="120">
        <v>5250</v>
      </c>
      <c r="K8" s="12">
        <v>265</v>
      </c>
      <c r="L8" s="114">
        <v>29200000</v>
      </c>
      <c r="M8" s="114">
        <v>6270000</v>
      </c>
      <c r="N8" s="114">
        <v>4350000</v>
      </c>
      <c r="O8" s="19">
        <v>8</v>
      </c>
      <c r="P8" s="4">
        <v>1024</v>
      </c>
    </row>
    <row r="9" spans="1:16" x14ac:dyDescent="0.25">
      <c r="A9" t="s">
        <v>479</v>
      </c>
      <c r="B9" t="s">
        <v>382</v>
      </c>
      <c r="C9" t="s">
        <v>480</v>
      </c>
      <c r="D9" t="s">
        <v>480</v>
      </c>
      <c r="E9" t="s">
        <v>135</v>
      </c>
      <c r="F9" s="117" t="s">
        <v>481</v>
      </c>
      <c r="G9" t="s">
        <v>201</v>
      </c>
      <c r="H9" t="s">
        <v>195</v>
      </c>
      <c r="I9" s="58">
        <v>0</v>
      </c>
      <c r="J9" s="120">
        <v>0</v>
      </c>
      <c r="K9" s="12">
        <v>17.5</v>
      </c>
      <c r="L9" s="114">
        <v>6.3</v>
      </c>
      <c r="M9" s="114" t="s">
        <v>464</v>
      </c>
      <c r="N9" s="114" t="s">
        <v>464</v>
      </c>
      <c r="O9" s="19" t="s">
        <v>290</v>
      </c>
      <c r="P9" s="4" t="s">
        <v>290</v>
      </c>
    </row>
    <row r="10" spans="1:16" x14ac:dyDescent="0.25">
      <c r="A10" t="s">
        <v>479</v>
      </c>
      <c r="B10" t="s">
        <v>382</v>
      </c>
      <c r="C10" t="s">
        <v>480</v>
      </c>
      <c r="D10" t="s">
        <v>480</v>
      </c>
      <c r="E10" t="s">
        <v>135</v>
      </c>
      <c r="F10" s="117" t="s">
        <v>481</v>
      </c>
      <c r="G10" t="s">
        <v>202</v>
      </c>
      <c r="H10" t="s">
        <v>195</v>
      </c>
      <c r="I10" s="58">
        <v>0</v>
      </c>
      <c r="J10" s="120">
        <v>0</v>
      </c>
      <c r="K10" s="12" t="s">
        <v>290</v>
      </c>
      <c r="L10" t="s">
        <v>290</v>
      </c>
      <c r="M10" t="s">
        <v>290</v>
      </c>
      <c r="N10" t="s">
        <v>290</v>
      </c>
      <c r="O10" s="19">
        <v>0.01</v>
      </c>
      <c r="P10" s="4">
        <v>0.1</v>
      </c>
    </row>
    <row r="11" spans="1:16" x14ac:dyDescent="0.25">
      <c r="A11" t="s">
        <v>479</v>
      </c>
      <c r="B11" t="s">
        <v>374</v>
      </c>
      <c r="C11" t="s">
        <v>473</v>
      </c>
      <c r="D11" t="s">
        <v>474</v>
      </c>
      <c r="E11" t="s">
        <v>136</v>
      </c>
      <c r="F11" s="117" t="s">
        <v>481</v>
      </c>
      <c r="G11" t="s">
        <v>194</v>
      </c>
      <c r="H11" t="s">
        <v>195</v>
      </c>
      <c r="I11" s="58">
        <v>615</v>
      </c>
      <c r="J11" s="120">
        <v>1600</v>
      </c>
      <c r="K11" s="12">
        <v>245</v>
      </c>
      <c r="L11" s="114">
        <v>114500000</v>
      </c>
      <c r="M11" s="114">
        <v>64400000</v>
      </c>
      <c r="N11" s="114">
        <v>11190000</v>
      </c>
      <c r="O11" s="19">
        <v>0</v>
      </c>
      <c r="P11" s="4">
        <v>604</v>
      </c>
    </row>
    <row r="12" spans="1:16" x14ac:dyDescent="0.25">
      <c r="A12" t="s">
        <v>479</v>
      </c>
      <c r="B12" t="s">
        <v>374</v>
      </c>
      <c r="C12" t="s">
        <v>473</v>
      </c>
      <c r="D12" t="s">
        <v>474</v>
      </c>
      <c r="E12" t="s">
        <v>136</v>
      </c>
      <c r="F12" s="117" t="s">
        <v>481</v>
      </c>
      <c r="G12" t="s">
        <v>201</v>
      </c>
      <c r="H12" t="s">
        <v>195</v>
      </c>
      <c r="I12" s="58">
        <v>0</v>
      </c>
      <c r="J12" s="120">
        <v>0</v>
      </c>
      <c r="K12" s="12">
        <v>0.3</v>
      </c>
      <c r="L12" s="114">
        <v>1046.24</v>
      </c>
      <c r="M12" s="114">
        <v>74.3</v>
      </c>
      <c r="N12" s="114">
        <v>28.8</v>
      </c>
      <c r="O12" s="19" t="s">
        <v>290</v>
      </c>
      <c r="P12" s="4" t="s">
        <v>290</v>
      </c>
    </row>
    <row r="13" spans="1:16" x14ac:dyDescent="0.25">
      <c r="A13" t="s">
        <v>479</v>
      </c>
      <c r="B13" t="s">
        <v>374</v>
      </c>
      <c r="C13" t="s">
        <v>473</v>
      </c>
      <c r="D13" t="s">
        <v>474</v>
      </c>
      <c r="E13" t="s">
        <v>136</v>
      </c>
      <c r="F13" s="117" t="s">
        <v>481</v>
      </c>
      <c r="G13" t="s">
        <v>202</v>
      </c>
      <c r="H13" t="s">
        <v>195</v>
      </c>
      <c r="I13" s="58">
        <v>0</v>
      </c>
      <c r="J13" s="120">
        <v>0</v>
      </c>
      <c r="K13" s="12" t="s">
        <v>290</v>
      </c>
      <c r="L13" t="s">
        <v>290</v>
      </c>
      <c r="M13" t="s">
        <v>290</v>
      </c>
      <c r="N13" t="s">
        <v>290</v>
      </c>
      <c r="O13" s="19">
        <v>0</v>
      </c>
      <c r="P13" s="4">
        <v>3.13</v>
      </c>
    </row>
    <row r="14" spans="1:16" x14ac:dyDescent="0.25">
      <c r="A14" t="s">
        <v>479</v>
      </c>
      <c r="B14" t="s">
        <v>477</v>
      </c>
      <c r="C14" t="s">
        <v>478</v>
      </c>
      <c r="D14" t="s">
        <v>478</v>
      </c>
      <c r="E14" t="s">
        <v>137</v>
      </c>
      <c r="F14" s="117" t="s">
        <v>481</v>
      </c>
      <c r="G14" t="s">
        <v>194</v>
      </c>
      <c r="H14" t="s">
        <v>195</v>
      </c>
      <c r="I14" s="58">
        <v>1950</v>
      </c>
      <c r="J14" s="120">
        <v>5800</v>
      </c>
      <c r="K14" s="12">
        <v>150</v>
      </c>
      <c r="L14" s="114">
        <v>145000000</v>
      </c>
      <c r="M14" s="114">
        <v>14800000</v>
      </c>
      <c r="N14" s="114">
        <v>5560000</v>
      </c>
      <c r="O14" s="19">
        <v>0</v>
      </c>
      <c r="P14" s="4">
        <v>336</v>
      </c>
    </row>
    <row r="15" spans="1:16" x14ac:dyDescent="0.25">
      <c r="A15" t="s">
        <v>479</v>
      </c>
      <c r="B15" t="s">
        <v>477</v>
      </c>
      <c r="C15" t="s">
        <v>478</v>
      </c>
      <c r="D15" t="s">
        <v>478</v>
      </c>
      <c r="E15" t="s">
        <v>137</v>
      </c>
      <c r="F15" s="117" t="s">
        <v>481</v>
      </c>
      <c r="G15" t="s">
        <v>201</v>
      </c>
      <c r="H15" t="s">
        <v>195</v>
      </c>
      <c r="I15" s="58">
        <v>0</v>
      </c>
      <c r="J15" s="120">
        <v>0</v>
      </c>
      <c r="K15" s="12">
        <v>35.5</v>
      </c>
      <c r="L15" s="114">
        <v>1553.1</v>
      </c>
      <c r="M15" s="114">
        <v>14.8</v>
      </c>
      <c r="N15" s="114">
        <v>8.5</v>
      </c>
      <c r="O15" s="19" t="s">
        <v>290</v>
      </c>
      <c r="P15" s="4" t="s">
        <v>290</v>
      </c>
    </row>
    <row r="16" spans="1:16" x14ac:dyDescent="0.25">
      <c r="A16" t="s">
        <v>479</v>
      </c>
      <c r="B16" t="s">
        <v>477</v>
      </c>
      <c r="C16" t="s">
        <v>478</v>
      </c>
      <c r="D16" t="s">
        <v>478</v>
      </c>
      <c r="E16" t="s">
        <v>137</v>
      </c>
      <c r="F16" s="117" t="s">
        <v>481</v>
      </c>
      <c r="G16" t="s">
        <v>202</v>
      </c>
      <c r="H16" t="s">
        <v>195</v>
      </c>
      <c r="I16" s="58">
        <v>1</v>
      </c>
      <c r="J16" s="120">
        <v>0</v>
      </c>
      <c r="K16" s="12" t="s">
        <v>290</v>
      </c>
      <c r="L16" t="s">
        <v>290</v>
      </c>
      <c r="M16" t="s">
        <v>290</v>
      </c>
      <c r="N16" t="s">
        <v>290</v>
      </c>
      <c r="O16" s="19">
        <v>0.09</v>
      </c>
      <c r="P16" s="4">
        <v>52.05</v>
      </c>
    </row>
    <row r="17" spans="1:16" x14ac:dyDescent="0.25">
      <c r="A17" t="s">
        <v>482</v>
      </c>
      <c r="B17" t="s">
        <v>382</v>
      </c>
      <c r="C17" t="s">
        <v>480</v>
      </c>
      <c r="D17" t="s">
        <v>480</v>
      </c>
      <c r="E17" t="s">
        <v>138</v>
      </c>
      <c r="F17" s="117" t="s">
        <v>278</v>
      </c>
      <c r="G17" t="s">
        <v>194</v>
      </c>
      <c r="H17" t="s">
        <v>195</v>
      </c>
      <c r="I17" s="58">
        <v>2690</v>
      </c>
      <c r="J17" s="120">
        <v>3000</v>
      </c>
      <c r="K17" s="12">
        <v>285</v>
      </c>
      <c r="L17" s="135" t="s">
        <v>456</v>
      </c>
      <c r="M17" s="114">
        <v>6310000</v>
      </c>
      <c r="N17" s="114">
        <v>3930000</v>
      </c>
      <c r="O17" s="19">
        <v>20</v>
      </c>
      <c r="P17" s="4">
        <v>2620</v>
      </c>
    </row>
    <row r="18" spans="1:16" x14ac:dyDescent="0.25">
      <c r="A18" t="s">
        <v>482</v>
      </c>
      <c r="B18" t="s">
        <v>382</v>
      </c>
      <c r="C18" t="s">
        <v>480</v>
      </c>
      <c r="D18" t="s">
        <v>480</v>
      </c>
      <c r="E18" t="s">
        <v>138</v>
      </c>
      <c r="F18" s="117" t="s">
        <v>278</v>
      </c>
      <c r="G18" t="s">
        <v>201</v>
      </c>
      <c r="H18" t="s">
        <v>195</v>
      </c>
      <c r="I18" s="58">
        <v>0</v>
      </c>
      <c r="J18" s="120">
        <v>0</v>
      </c>
      <c r="K18" s="12">
        <v>17.5</v>
      </c>
      <c r="L18" s="135" t="s">
        <v>456</v>
      </c>
      <c r="M18" s="114" t="s">
        <v>464</v>
      </c>
      <c r="N18" s="114" t="s">
        <v>464</v>
      </c>
      <c r="O18" s="19" t="s">
        <v>290</v>
      </c>
      <c r="P18" s="4" t="s">
        <v>290</v>
      </c>
    </row>
    <row r="19" spans="1:16" x14ac:dyDescent="0.25">
      <c r="A19" t="s">
        <v>482</v>
      </c>
      <c r="B19" t="s">
        <v>382</v>
      </c>
      <c r="C19" t="s">
        <v>480</v>
      </c>
      <c r="D19" t="s">
        <v>480</v>
      </c>
      <c r="E19" t="s">
        <v>138</v>
      </c>
      <c r="F19" s="117" t="s">
        <v>278</v>
      </c>
      <c r="G19" t="s">
        <v>202</v>
      </c>
      <c r="H19" t="s">
        <v>195</v>
      </c>
      <c r="I19" s="58">
        <v>0</v>
      </c>
      <c r="J19" s="120">
        <v>0</v>
      </c>
      <c r="K19" s="12" t="s">
        <v>290</v>
      </c>
      <c r="L19" t="s">
        <v>290</v>
      </c>
      <c r="M19" t="s">
        <v>290</v>
      </c>
      <c r="N19" t="s">
        <v>290</v>
      </c>
      <c r="O19" s="19">
        <v>0.06</v>
      </c>
      <c r="P19" s="4">
        <v>7.88</v>
      </c>
    </row>
    <row r="20" spans="1:16" x14ac:dyDescent="0.25">
      <c r="A20" t="s">
        <v>482</v>
      </c>
      <c r="B20" t="s">
        <v>374</v>
      </c>
      <c r="C20" t="s">
        <v>473</v>
      </c>
      <c r="D20" t="s">
        <v>474</v>
      </c>
      <c r="E20" t="s">
        <v>139</v>
      </c>
      <c r="F20" s="117" t="s">
        <v>278</v>
      </c>
      <c r="G20" t="s">
        <v>194</v>
      </c>
      <c r="H20" t="s">
        <v>195</v>
      </c>
      <c r="I20" s="58">
        <v>2150</v>
      </c>
      <c r="J20" s="120">
        <v>300</v>
      </c>
      <c r="K20" s="12">
        <v>400</v>
      </c>
      <c r="L20" s="135" t="s">
        <v>456</v>
      </c>
      <c r="M20" s="114">
        <v>23300000</v>
      </c>
      <c r="N20" s="114">
        <v>9800000</v>
      </c>
      <c r="O20" s="19">
        <v>10</v>
      </c>
      <c r="P20" s="4">
        <v>2840</v>
      </c>
    </row>
    <row r="21" spans="1:16" x14ac:dyDescent="0.25">
      <c r="A21" t="s">
        <v>482</v>
      </c>
      <c r="B21" t="s">
        <v>374</v>
      </c>
      <c r="C21" t="s">
        <v>473</v>
      </c>
      <c r="D21" t="s">
        <v>474</v>
      </c>
      <c r="E21" t="s">
        <v>139</v>
      </c>
      <c r="F21" s="117" t="s">
        <v>278</v>
      </c>
      <c r="G21" t="s">
        <v>201</v>
      </c>
      <c r="H21" t="s">
        <v>195</v>
      </c>
      <c r="I21" s="58">
        <v>0</v>
      </c>
      <c r="J21" s="120">
        <v>0</v>
      </c>
      <c r="K21" s="12">
        <v>11</v>
      </c>
      <c r="L21" s="135" t="s">
        <v>456</v>
      </c>
      <c r="M21" s="114">
        <v>648.79999999999995</v>
      </c>
      <c r="N21" s="114">
        <v>22.8</v>
      </c>
      <c r="O21" s="19" t="s">
        <v>290</v>
      </c>
      <c r="P21" s="4" t="s">
        <v>290</v>
      </c>
    </row>
    <row r="22" spans="1:16" x14ac:dyDescent="0.25">
      <c r="A22" t="s">
        <v>482</v>
      </c>
      <c r="B22" t="s">
        <v>374</v>
      </c>
      <c r="C22" t="s">
        <v>473</v>
      </c>
      <c r="D22" t="s">
        <v>474</v>
      </c>
      <c r="E22" t="s">
        <v>139</v>
      </c>
      <c r="F22" s="117" t="s">
        <v>278</v>
      </c>
      <c r="G22" t="s">
        <v>202</v>
      </c>
      <c r="H22" t="s">
        <v>195</v>
      </c>
      <c r="I22" s="58">
        <v>2</v>
      </c>
      <c r="J22" s="120">
        <v>10</v>
      </c>
      <c r="K22" s="12" t="s">
        <v>290</v>
      </c>
      <c r="L22" t="s">
        <v>290</v>
      </c>
      <c r="M22" t="s">
        <v>290</v>
      </c>
      <c r="N22" t="s">
        <v>290</v>
      </c>
      <c r="O22" s="19">
        <v>0.17</v>
      </c>
      <c r="P22" s="4">
        <v>18.68</v>
      </c>
    </row>
    <row r="23" spans="1:16" x14ac:dyDescent="0.25">
      <c r="A23" t="s">
        <v>482</v>
      </c>
      <c r="B23" t="s">
        <v>477</v>
      </c>
      <c r="C23" t="s">
        <v>478</v>
      </c>
      <c r="D23" t="s">
        <v>478</v>
      </c>
      <c r="E23" t="s">
        <v>140</v>
      </c>
      <c r="F23" s="117" t="s">
        <v>278</v>
      </c>
      <c r="G23" t="s">
        <v>194</v>
      </c>
      <c r="H23" t="s">
        <v>195</v>
      </c>
      <c r="I23" s="58">
        <v>1040</v>
      </c>
      <c r="J23" s="120">
        <v>11700</v>
      </c>
      <c r="K23" s="12">
        <v>210</v>
      </c>
      <c r="L23" s="135" t="s">
        <v>456</v>
      </c>
      <c r="M23" s="114">
        <v>6200000</v>
      </c>
      <c r="N23" s="114">
        <v>4100000</v>
      </c>
      <c r="O23" s="19">
        <v>10</v>
      </c>
      <c r="P23" s="4">
        <v>80</v>
      </c>
    </row>
    <row r="24" spans="1:16" x14ac:dyDescent="0.25">
      <c r="A24" t="s">
        <v>482</v>
      </c>
      <c r="B24" t="s">
        <v>477</v>
      </c>
      <c r="C24" t="s">
        <v>478</v>
      </c>
      <c r="D24" t="s">
        <v>478</v>
      </c>
      <c r="E24" t="s">
        <v>140</v>
      </c>
      <c r="F24" s="117" t="s">
        <v>278</v>
      </c>
      <c r="G24" t="s">
        <v>201</v>
      </c>
      <c r="H24" t="s">
        <v>195</v>
      </c>
      <c r="I24" s="58">
        <v>0</v>
      </c>
      <c r="J24" s="120">
        <v>0</v>
      </c>
      <c r="K24" s="12">
        <v>11</v>
      </c>
      <c r="L24" s="135" t="s">
        <v>456</v>
      </c>
      <c r="M24" s="114">
        <v>2</v>
      </c>
      <c r="N24" s="114" t="s">
        <v>464</v>
      </c>
      <c r="O24" s="19" t="s">
        <v>290</v>
      </c>
      <c r="P24" s="4" t="s">
        <v>290</v>
      </c>
    </row>
    <row r="25" spans="1:16" x14ac:dyDescent="0.25">
      <c r="A25" t="s">
        <v>482</v>
      </c>
      <c r="B25" t="s">
        <v>477</v>
      </c>
      <c r="C25" t="s">
        <v>478</v>
      </c>
      <c r="D25" t="s">
        <v>478</v>
      </c>
      <c r="E25" t="s">
        <v>140</v>
      </c>
      <c r="F25" s="117" t="s">
        <v>278</v>
      </c>
      <c r="G25" t="s">
        <v>202</v>
      </c>
      <c r="H25" t="s">
        <v>195</v>
      </c>
      <c r="I25" s="58">
        <v>0</v>
      </c>
      <c r="J25" s="120">
        <v>0</v>
      </c>
      <c r="K25" s="12" t="s">
        <v>290</v>
      </c>
      <c r="L25" t="s">
        <v>290</v>
      </c>
      <c r="M25" t="s">
        <v>290</v>
      </c>
      <c r="N25" t="s">
        <v>290</v>
      </c>
      <c r="O25" s="19">
        <v>0</v>
      </c>
      <c r="P25" s="4">
        <v>0</v>
      </c>
    </row>
    <row r="26" spans="1:16" x14ac:dyDescent="0.25">
      <c r="A26" t="s">
        <v>483</v>
      </c>
      <c r="B26" t="s">
        <v>382</v>
      </c>
      <c r="C26" t="s">
        <v>480</v>
      </c>
      <c r="D26" t="s">
        <v>480</v>
      </c>
      <c r="E26" t="s">
        <v>141</v>
      </c>
      <c r="F26" s="117" t="s">
        <v>484</v>
      </c>
      <c r="G26" t="s">
        <v>194</v>
      </c>
      <c r="H26" t="s">
        <v>195</v>
      </c>
      <c r="I26" s="58">
        <v>225</v>
      </c>
      <c r="J26" s="120">
        <v>130</v>
      </c>
      <c r="K26" s="12">
        <v>1150</v>
      </c>
      <c r="L26" s="114">
        <v>40400000</v>
      </c>
      <c r="M26" s="114">
        <v>39680000</v>
      </c>
      <c r="N26" s="114">
        <v>26030000</v>
      </c>
      <c r="O26" s="19">
        <v>150</v>
      </c>
      <c r="P26" s="4">
        <v>280</v>
      </c>
    </row>
    <row r="27" spans="1:16" x14ac:dyDescent="0.25">
      <c r="A27" t="s">
        <v>483</v>
      </c>
      <c r="B27" t="s">
        <v>382</v>
      </c>
      <c r="C27" t="s">
        <v>480</v>
      </c>
      <c r="D27" t="s">
        <v>480</v>
      </c>
      <c r="E27" t="s">
        <v>141</v>
      </c>
      <c r="F27" s="117" t="s">
        <v>484</v>
      </c>
      <c r="G27" t="s">
        <v>201</v>
      </c>
      <c r="H27" t="s">
        <v>195</v>
      </c>
      <c r="I27" s="58">
        <v>0</v>
      </c>
      <c r="J27" s="120">
        <v>0</v>
      </c>
      <c r="K27" s="12">
        <v>6</v>
      </c>
      <c r="L27" s="114">
        <v>18.3</v>
      </c>
      <c r="M27" s="114" t="s">
        <v>464</v>
      </c>
      <c r="N27" s="114" t="s">
        <v>464</v>
      </c>
      <c r="O27" s="19" t="s">
        <v>290</v>
      </c>
      <c r="P27" s="4" t="s">
        <v>290</v>
      </c>
    </row>
    <row r="28" spans="1:16" x14ac:dyDescent="0.25">
      <c r="A28" t="s">
        <v>483</v>
      </c>
      <c r="B28" t="s">
        <v>382</v>
      </c>
      <c r="C28" t="s">
        <v>480</v>
      </c>
      <c r="D28" t="s">
        <v>480</v>
      </c>
      <c r="E28" t="s">
        <v>141</v>
      </c>
      <c r="F28" s="117" t="s">
        <v>484</v>
      </c>
      <c r="G28" t="s">
        <v>202</v>
      </c>
      <c r="H28" t="s">
        <v>195</v>
      </c>
      <c r="I28" s="58">
        <v>0</v>
      </c>
      <c r="J28" s="120">
        <v>0</v>
      </c>
      <c r="K28" s="12" t="s">
        <v>290</v>
      </c>
      <c r="L28" t="s">
        <v>290</v>
      </c>
      <c r="M28" t="s">
        <v>290</v>
      </c>
      <c r="N28" t="s">
        <v>290</v>
      </c>
      <c r="O28" s="19">
        <v>0.48</v>
      </c>
      <c r="P28" s="4">
        <v>3.06</v>
      </c>
    </row>
    <row r="29" spans="1:16" x14ac:dyDescent="0.25">
      <c r="A29" t="s">
        <v>483</v>
      </c>
      <c r="B29" t="s">
        <v>374</v>
      </c>
      <c r="C29" t="s">
        <v>473</v>
      </c>
      <c r="D29" t="s">
        <v>474</v>
      </c>
      <c r="E29" t="s">
        <v>142</v>
      </c>
      <c r="F29" s="117" t="s">
        <v>484</v>
      </c>
      <c r="G29" t="s">
        <v>194</v>
      </c>
      <c r="H29" t="s">
        <v>195</v>
      </c>
      <c r="I29" s="58">
        <v>355</v>
      </c>
      <c r="J29" s="120">
        <v>52</v>
      </c>
      <c r="K29" s="12">
        <v>280</v>
      </c>
      <c r="L29" s="114">
        <v>1986300000</v>
      </c>
      <c r="M29" s="114">
        <v>119900000</v>
      </c>
      <c r="N29" s="114">
        <v>19100000</v>
      </c>
      <c r="O29" s="19">
        <v>0</v>
      </c>
      <c r="P29" s="4">
        <v>210</v>
      </c>
    </row>
    <row r="30" spans="1:16" x14ac:dyDescent="0.25">
      <c r="A30" t="s">
        <v>483</v>
      </c>
      <c r="B30" t="s">
        <v>374</v>
      </c>
      <c r="C30" t="s">
        <v>473</v>
      </c>
      <c r="D30" t="s">
        <v>474</v>
      </c>
      <c r="E30" t="s">
        <v>142</v>
      </c>
      <c r="F30" s="117" t="s">
        <v>484</v>
      </c>
      <c r="G30" t="s">
        <v>201</v>
      </c>
      <c r="H30" t="s">
        <v>195</v>
      </c>
      <c r="I30" s="58">
        <v>0</v>
      </c>
      <c r="J30" s="120">
        <v>0</v>
      </c>
      <c r="K30" s="12">
        <v>2</v>
      </c>
      <c r="L30" s="114">
        <v>2419.6</v>
      </c>
      <c r="M30" s="114">
        <v>36.9</v>
      </c>
      <c r="N30" s="114">
        <v>9.8000000000000007</v>
      </c>
      <c r="O30" s="19" t="s">
        <v>290</v>
      </c>
      <c r="P30" s="4" t="s">
        <v>290</v>
      </c>
    </row>
    <row r="31" spans="1:16" x14ac:dyDescent="0.25">
      <c r="A31" t="s">
        <v>483</v>
      </c>
      <c r="B31" t="s">
        <v>374</v>
      </c>
      <c r="C31" t="s">
        <v>473</v>
      </c>
      <c r="D31" t="s">
        <v>474</v>
      </c>
      <c r="E31" t="s">
        <v>142</v>
      </c>
      <c r="F31" s="117" t="s">
        <v>484</v>
      </c>
      <c r="G31" t="s">
        <v>202</v>
      </c>
      <c r="H31" t="s">
        <v>195</v>
      </c>
      <c r="I31" s="58">
        <v>0</v>
      </c>
      <c r="J31" s="120">
        <v>0</v>
      </c>
      <c r="K31" s="12" t="s">
        <v>290</v>
      </c>
      <c r="L31" t="s">
        <v>290</v>
      </c>
      <c r="M31" t="s">
        <v>290</v>
      </c>
      <c r="N31" t="s">
        <v>290</v>
      </c>
      <c r="O31" s="19">
        <v>0.22</v>
      </c>
      <c r="P31" s="4">
        <v>9.33</v>
      </c>
    </row>
    <row r="32" spans="1:16" x14ac:dyDescent="0.25">
      <c r="A32" t="s">
        <v>483</v>
      </c>
      <c r="B32" t="s">
        <v>477</v>
      </c>
      <c r="C32" t="s">
        <v>478</v>
      </c>
      <c r="D32" t="s">
        <v>478</v>
      </c>
      <c r="E32" t="s">
        <v>143</v>
      </c>
      <c r="F32" s="117" t="s">
        <v>484</v>
      </c>
      <c r="G32" t="s">
        <v>194</v>
      </c>
      <c r="H32" t="s">
        <v>195</v>
      </c>
      <c r="I32" s="58">
        <v>4200</v>
      </c>
      <c r="J32" s="120">
        <v>2300</v>
      </c>
      <c r="K32" s="12">
        <v>2500</v>
      </c>
      <c r="L32" s="114">
        <v>461100000</v>
      </c>
      <c r="M32" s="114">
        <v>57600000</v>
      </c>
      <c r="N32" s="114">
        <v>71700000</v>
      </c>
      <c r="O32" s="19">
        <v>0</v>
      </c>
      <c r="P32" s="4">
        <v>100</v>
      </c>
    </row>
    <row r="33" spans="1:16" x14ac:dyDescent="0.25">
      <c r="A33" t="s">
        <v>483</v>
      </c>
      <c r="B33" t="s">
        <v>477</v>
      </c>
      <c r="C33" t="s">
        <v>478</v>
      </c>
      <c r="D33" t="s">
        <v>478</v>
      </c>
      <c r="E33" t="s">
        <v>143</v>
      </c>
      <c r="F33" s="117" t="s">
        <v>484</v>
      </c>
      <c r="G33" t="s">
        <v>201</v>
      </c>
      <c r="H33" t="s">
        <v>195</v>
      </c>
      <c r="I33" s="58">
        <v>0</v>
      </c>
      <c r="J33" s="120">
        <v>0</v>
      </c>
      <c r="K33" s="12">
        <v>41</v>
      </c>
      <c r="L33" s="114">
        <v>2419.6</v>
      </c>
      <c r="M33" s="114">
        <v>110.6</v>
      </c>
      <c r="N33" s="114">
        <v>248.1</v>
      </c>
      <c r="O33" s="19" t="s">
        <v>290</v>
      </c>
      <c r="P33" s="4" t="s">
        <v>290</v>
      </c>
    </row>
    <row r="34" spans="1:16" x14ac:dyDescent="0.25">
      <c r="A34" t="s">
        <v>483</v>
      </c>
      <c r="B34" t="s">
        <v>477</v>
      </c>
      <c r="C34" t="s">
        <v>478</v>
      </c>
      <c r="D34" t="s">
        <v>478</v>
      </c>
      <c r="E34" t="s">
        <v>143</v>
      </c>
      <c r="F34" s="117" t="s">
        <v>484</v>
      </c>
      <c r="G34" t="s">
        <v>202</v>
      </c>
      <c r="H34" t="s">
        <v>195</v>
      </c>
      <c r="I34" s="58">
        <v>0</v>
      </c>
      <c r="J34" s="120">
        <v>0</v>
      </c>
      <c r="K34" s="12" t="s">
        <v>290</v>
      </c>
      <c r="L34" t="s">
        <v>290</v>
      </c>
      <c r="M34" t="s">
        <v>290</v>
      </c>
      <c r="N34" t="s">
        <v>290</v>
      </c>
      <c r="O34" s="19">
        <v>0</v>
      </c>
      <c r="P34" s="4">
        <v>2.77</v>
      </c>
    </row>
    <row r="35" spans="1:16" x14ac:dyDescent="0.25">
      <c r="A35" t="s">
        <v>485</v>
      </c>
      <c r="B35" t="s">
        <v>382</v>
      </c>
      <c r="C35" t="s">
        <v>480</v>
      </c>
      <c r="D35" t="s">
        <v>480</v>
      </c>
      <c r="E35" t="s">
        <v>159</v>
      </c>
      <c r="F35" s="117" t="s">
        <v>486</v>
      </c>
      <c r="G35" t="s">
        <v>194</v>
      </c>
      <c r="H35" t="s">
        <v>195</v>
      </c>
      <c r="I35" s="58">
        <v>940</v>
      </c>
      <c r="J35" s="120">
        <v>75</v>
      </c>
      <c r="K35" s="12">
        <v>350</v>
      </c>
      <c r="L35" s="114">
        <v>11780000</v>
      </c>
      <c r="M35" s="114">
        <v>2460000</v>
      </c>
      <c r="N35" s="114">
        <v>2780000</v>
      </c>
      <c r="O35" s="19">
        <v>10</v>
      </c>
      <c r="P35" s="4">
        <v>290</v>
      </c>
    </row>
    <row r="36" spans="1:16" x14ac:dyDescent="0.25">
      <c r="A36" t="s">
        <v>485</v>
      </c>
      <c r="B36" t="s">
        <v>382</v>
      </c>
      <c r="C36" t="s">
        <v>480</v>
      </c>
      <c r="D36" t="s">
        <v>480</v>
      </c>
      <c r="E36" t="s">
        <v>159</v>
      </c>
      <c r="F36" s="117" t="s">
        <v>486</v>
      </c>
      <c r="G36" t="s">
        <v>201</v>
      </c>
      <c r="H36" t="s">
        <v>195</v>
      </c>
      <c r="I36" s="58">
        <v>0</v>
      </c>
      <c r="J36" s="120">
        <v>0</v>
      </c>
      <c r="K36" s="12">
        <v>3.3</v>
      </c>
      <c r="L36" s="114">
        <v>12.2</v>
      </c>
      <c r="M36" s="114" t="s">
        <v>465</v>
      </c>
      <c r="N36" s="114" t="s">
        <v>465</v>
      </c>
      <c r="O36" s="19" t="s">
        <v>290</v>
      </c>
      <c r="P36" s="4" t="s">
        <v>290</v>
      </c>
    </row>
    <row r="37" spans="1:16" x14ac:dyDescent="0.25">
      <c r="A37" t="s">
        <v>485</v>
      </c>
      <c r="B37" t="s">
        <v>382</v>
      </c>
      <c r="C37" t="s">
        <v>480</v>
      </c>
      <c r="D37" t="s">
        <v>480</v>
      </c>
      <c r="E37" t="s">
        <v>159</v>
      </c>
      <c r="F37" s="117" t="s">
        <v>486</v>
      </c>
      <c r="G37" t="s">
        <v>202</v>
      </c>
      <c r="H37" t="s">
        <v>195</v>
      </c>
      <c r="I37" s="58">
        <v>0</v>
      </c>
      <c r="J37" s="120">
        <v>0</v>
      </c>
      <c r="K37" s="12" t="s">
        <v>290</v>
      </c>
      <c r="L37" t="s">
        <v>290</v>
      </c>
      <c r="M37" t="s">
        <v>290</v>
      </c>
      <c r="N37" t="s">
        <v>290</v>
      </c>
      <c r="O37" s="19">
        <v>0.13</v>
      </c>
      <c r="P37" s="4">
        <v>4.3</v>
      </c>
    </row>
    <row r="38" spans="1:16" x14ac:dyDescent="0.25">
      <c r="A38" t="s">
        <v>485</v>
      </c>
      <c r="B38" t="s">
        <v>374</v>
      </c>
      <c r="C38" t="s">
        <v>473</v>
      </c>
      <c r="D38" t="s">
        <v>474</v>
      </c>
      <c r="E38" t="s">
        <v>160</v>
      </c>
      <c r="F38" s="117" t="s">
        <v>486</v>
      </c>
      <c r="G38" t="s">
        <v>194</v>
      </c>
      <c r="H38" t="s">
        <v>195</v>
      </c>
      <c r="I38" s="58">
        <v>1195</v>
      </c>
      <c r="J38" s="120">
        <v>300</v>
      </c>
      <c r="K38" s="12">
        <v>550</v>
      </c>
      <c r="L38" s="114">
        <v>26130000</v>
      </c>
      <c r="M38" s="114">
        <v>5540000</v>
      </c>
      <c r="N38" s="114">
        <v>4550000</v>
      </c>
      <c r="O38" s="19">
        <v>0</v>
      </c>
      <c r="P38" s="4">
        <v>120</v>
      </c>
    </row>
    <row r="39" spans="1:16" x14ac:dyDescent="0.25">
      <c r="A39" t="s">
        <v>485</v>
      </c>
      <c r="B39" t="s">
        <v>374</v>
      </c>
      <c r="C39" t="s">
        <v>473</v>
      </c>
      <c r="D39" t="s">
        <v>474</v>
      </c>
      <c r="E39" t="s">
        <v>160</v>
      </c>
      <c r="F39" s="117" t="s">
        <v>486</v>
      </c>
      <c r="G39" t="s">
        <v>201</v>
      </c>
      <c r="H39" t="s">
        <v>195</v>
      </c>
      <c r="I39" s="58">
        <v>0</v>
      </c>
      <c r="J39" s="120">
        <v>0</v>
      </c>
      <c r="K39" s="12">
        <v>13</v>
      </c>
      <c r="L39" s="114">
        <v>727</v>
      </c>
      <c r="M39" s="114">
        <v>64.5</v>
      </c>
      <c r="N39" s="114">
        <v>42.6</v>
      </c>
      <c r="O39" s="19" t="s">
        <v>290</v>
      </c>
      <c r="P39" s="4" t="s">
        <v>290</v>
      </c>
    </row>
    <row r="40" spans="1:16" x14ac:dyDescent="0.25">
      <c r="A40" t="s">
        <v>485</v>
      </c>
      <c r="B40" t="s">
        <v>374</v>
      </c>
      <c r="C40" t="s">
        <v>473</v>
      </c>
      <c r="D40" t="s">
        <v>474</v>
      </c>
      <c r="E40" t="s">
        <v>160</v>
      </c>
      <c r="F40" s="117" t="s">
        <v>486</v>
      </c>
      <c r="G40" t="s">
        <v>202</v>
      </c>
      <c r="H40" t="s">
        <v>195</v>
      </c>
      <c r="I40" s="58">
        <v>1</v>
      </c>
      <c r="J40" s="120">
        <v>0</v>
      </c>
      <c r="K40" s="12" t="s">
        <v>290</v>
      </c>
      <c r="L40" t="s">
        <v>290</v>
      </c>
      <c r="M40" t="s">
        <v>290</v>
      </c>
      <c r="N40" t="s">
        <v>290</v>
      </c>
      <c r="O40" s="19">
        <v>0.3</v>
      </c>
      <c r="P40" s="4">
        <v>8.31</v>
      </c>
    </row>
    <row r="41" spans="1:16" x14ac:dyDescent="0.25">
      <c r="A41" t="s">
        <v>485</v>
      </c>
      <c r="B41" t="s">
        <v>477</v>
      </c>
      <c r="C41" t="s">
        <v>478</v>
      </c>
      <c r="D41" t="s">
        <v>478</v>
      </c>
      <c r="E41" t="s">
        <v>161</v>
      </c>
      <c r="F41" s="117" t="s">
        <v>486</v>
      </c>
      <c r="G41" t="s">
        <v>194</v>
      </c>
      <c r="H41" t="s">
        <v>195</v>
      </c>
      <c r="I41" s="58">
        <v>110</v>
      </c>
      <c r="J41" s="120">
        <v>20</v>
      </c>
      <c r="K41" s="12">
        <v>80</v>
      </c>
      <c r="L41" s="114">
        <v>52000000</v>
      </c>
      <c r="M41" s="114">
        <v>21600000</v>
      </c>
      <c r="N41" s="114">
        <v>14800000</v>
      </c>
      <c r="O41" s="19">
        <v>0</v>
      </c>
      <c r="P41" s="4">
        <v>20</v>
      </c>
    </row>
    <row r="42" spans="1:16" x14ac:dyDescent="0.25">
      <c r="A42" t="s">
        <v>485</v>
      </c>
      <c r="B42" t="s">
        <v>477</v>
      </c>
      <c r="C42" t="s">
        <v>478</v>
      </c>
      <c r="D42" t="s">
        <v>478</v>
      </c>
      <c r="E42" t="s">
        <v>161</v>
      </c>
      <c r="F42" s="117" t="s">
        <v>486</v>
      </c>
      <c r="G42" t="s">
        <v>201</v>
      </c>
      <c r="H42" t="s">
        <v>195</v>
      </c>
      <c r="I42" s="58">
        <v>0</v>
      </c>
      <c r="J42" s="120">
        <v>0</v>
      </c>
      <c r="K42" s="12">
        <v>0.4</v>
      </c>
      <c r="L42" s="114" t="s">
        <v>465</v>
      </c>
      <c r="M42" s="114" t="s">
        <v>465</v>
      </c>
      <c r="N42" s="114" t="s">
        <v>465</v>
      </c>
      <c r="O42" s="19" t="s">
        <v>290</v>
      </c>
      <c r="P42" s="4" t="s">
        <v>290</v>
      </c>
    </row>
    <row r="43" spans="1:16" x14ac:dyDescent="0.25">
      <c r="A43" t="s">
        <v>485</v>
      </c>
      <c r="B43" t="s">
        <v>477</v>
      </c>
      <c r="C43" t="s">
        <v>478</v>
      </c>
      <c r="D43" t="s">
        <v>478</v>
      </c>
      <c r="E43" t="s">
        <v>161</v>
      </c>
      <c r="F43" s="117" t="s">
        <v>486</v>
      </c>
      <c r="G43" t="s">
        <v>202</v>
      </c>
      <c r="H43" t="s">
        <v>195</v>
      </c>
      <c r="I43" s="58">
        <v>0</v>
      </c>
      <c r="J43" s="120">
        <v>0</v>
      </c>
      <c r="K43" s="12" t="s">
        <v>290</v>
      </c>
      <c r="L43" t="s">
        <v>290</v>
      </c>
      <c r="M43" t="s">
        <v>290</v>
      </c>
      <c r="N43" t="s">
        <v>290</v>
      </c>
      <c r="O43" s="19">
        <v>0</v>
      </c>
      <c r="P43" s="4">
        <v>0</v>
      </c>
    </row>
    <row r="44" spans="1:16" x14ac:dyDescent="0.25">
      <c r="A44" t="s">
        <v>487</v>
      </c>
      <c r="B44" t="s">
        <v>382</v>
      </c>
      <c r="C44" t="s">
        <v>480</v>
      </c>
      <c r="D44" t="s">
        <v>480</v>
      </c>
      <c r="E44" t="s">
        <v>178</v>
      </c>
      <c r="F44" s="117" t="s">
        <v>488</v>
      </c>
      <c r="G44" t="s">
        <v>194</v>
      </c>
      <c r="H44" t="s">
        <v>195</v>
      </c>
      <c r="I44" s="58">
        <v>495</v>
      </c>
      <c r="J44" s="120">
        <v>3600</v>
      </c>
      <c r="K44" s="12">
        <v>1000</v>
      </c>
      <c r="L44" s="114">
        <v>35900000</v>
      </c>
      <c r="M44" s="114">
        <v>6910000</v>
      </c>
      <c r="N44" s="114">
        <v>7120000</v>
      </c>
      <c r="O44" s="19">
        <v>30</v>
      </c>
      <c r="P44" s="4">
        <v>1350</v>
      </c>
    </row>
    <row r="45" spans="1:16" x14ac:dyDescent="0.25">
      <c r="A45" t="s">
        <v>487</v>
      </c>
      <c r="B45" t="s">
        <v>382</v>
      </c>
      <c r="C45" t="s">
        <v>480</v>
      </c>
      <c r="D45" t="s">
        <v>480</v>
      </c>
      <c r="E45" t="s">
        <v>178</v>
      </c>
      <c r="F45" s="117" t="s">
        <v>488</v>
      </c>
      <c r="G45" t="s">
        <v>201</v>
      </c>
      <c r="H45" t="s">
        <v>195</v>
      </c>
      <c r="I45" s="58">
        <v>0</v>
      </c>
      <c r="J45" s="120">
        <v>0</v>
      </c>
      <c r="K45" s="12">
        <v>8</v>
      </c>
      <c r="L45" s="114">
        <v>68.3</v>
      </c>
      <c r="M45" s="114">
        <v>1</v>
      </c>
      <c r="N45" s="114" t="s">
        <v>465</v>
      </c>
      <c r="O45" s="19" t="s">
        <v>290</v>
      </c>
      <c r="P45" s="4" t="s">
        <v>290</v>
      </c>
    </row>
    <row r="46" spans="1:16" x14ac:dyDescent="0.25">
      <c r="A46" t="s">
        <v>487</v>
      </c>
      <c r="B46" t="s">
        <v>382</v>
      </c>
      <c r="C46" t="s">
        <v>480</v>
      </c>
      <c r="D46" t="s">
        <v>480</v>
      </c>
      <c r="E46" t="s">
        <v>178</v>
      </c>
      <c r="F46" s="117" t="s">
        <v>488</v>
      </c>
      <c r="G46" t="s">
        <v>202</v>
      </c>
      <c r="H46" t="s">
        <v>195</v>
      </c>
      <c r="I46" s="58">
        <v>0</v>
      </c>
      <c r="J46" s="120">
        <v>0</v>
      </c>
      <c r="K46" s="12" t="s">
        <v>290</v>
      </c>
      <c r="L46" t="s">
        <v>290</v>
      </c>
      <c r="M46" t="s">
        <v>290</v>
      </c>
      <c r="N46" t="s">
        <v>290</v>
      </c>
      <c r="O46" s="19">
        <v>0.72</v>
      </c>
      <c r="P46" s="4">
        <v>2.6</v>
      </c>
    </row>
    <row r="47" spans="1:16" x14ac:dyDescent="0.25">
      <c r="A47" t="s">
        <v>487</v>
      </c>
      <c r="B47" t="s">
        <v>374</v>
      </c>
      <c r="C47" t="s">
        <v>473</v>
      </c>
      <c r="D47" t="s">
        <v>474</v>
      </c>
      <c r="E47" t="s">
        <v>179</v>
      </c>
      <c r="F47" s="117" t="s">
        <v>488</v>
      </c>
      <c r="G47" t="s">
        <v>194</v>
      </c>
      <c r="H47" t="s">
        <v>195</v>
      </c>
      <c r="I47" s="58">
        <v>590</v>
      </c>
      <c r="J47" s="120">
        <v>385</v>
      </c>
      <c r="K47" s="12">
        <v>225</v>
      </c>
      <c r="L47" s="114">
        <v>12100000</v>
      </c>
      <c r="M47" s="114">
        <v>4650000</v>
      </c>
      <c r="N47" s="114">
        <v>5210000</v>
      </c>
      <c r="O47" s="19">
        <v>190</v>
      </c>
      <c r="P47" s="4">
        <v>80</v>
      </c>
    </row>
    <row r="48" spans="1:16" x14ac:dyDescent="0.25">
      <c r="A48" t="s">
        <v>487</v>
      </c>
      <c r="B48" t="s">
        <v>374</v>
      </c>
      <c r="C48" t="s">
        <v>473</v>
      </c>
      <c r="D48" t="s">
        <v>474</v>
      </c>
      <c r="E48" t="s">
        <v>179</v>
      </c>
      <c r="F48" s="117" t="s">
        <v>488</v>
      </c>
      <c r="G48" t="s">
        <v>201</v>
      </c>
      <c r="H48" t="s">
        <v>195</v>
      </c>
      <c r="I48" s="58">
        <v>0</v>
      </c>
      <c r="J48" s="120">
        <v>0</v>
      </c>
      <c r="K48" s="12">
        <v>3</v>
      </c>
      <c r="L48" s="114">
        <v>816.4</v>
      </c>
      <c r="M48" s="114">
        <v>36.4</v>
      </c>
      <c r="N48" s="114">
        <v>4.0999999999999996</v>
      </c>
      <c r="O48" s="19" t="s">
        <v>290</v>
      </c>
      <c r="P48" s="4" t="s">
        <v>290</v>
      </c>
    </row>
    <row r="49" spans="1:16" x14ac:dyDescent="0.25">
      <c r="A49" t="s">
        <v>487</v>
      </c>
      <c r="B49" t="s">
        <v>374</v>
      </c>
      <c r="C49" t="s">
        <v>473</v>
      </c>
      <c r="D49" t="s">
        <v>474</v>
      </c>
      <c r="E49" t="s">
        <v>179</v>
      </c>
      <c r="F49" s="117" t="s">
        <v>488</v>
      </c>
      <c r="G49" t="s">
        <v>202</v>
      </c>
      <c r="H49" t="s">
        <v>195</v>
      </c>
      <c r="I49" s="58">
        <v>0</v>
      </c>
      <c r="J49" s="120">
        <v>0</v>
      </c>
      <c r="K49" s="12" t="s">
        <v>290</v>
      </c>
      <c r="L49" t="s">
        <v>290</v>
      </c>
      <c r="M49" t="s">
        <v>290</v>
      </c>
      <c r="N49" t="s">
        <v>290</v>
      </c>
      <c r="O49" s="19">
        <v>0.71</v>
      </c>
      <c r="P49" s="4">
        <v>3.77</v>
      </c>
    </row>
    <row r="50" spans="1:16" x14ac:dyDescent="0.25">
      <c r="A50" t="s">
        <v>487</v>
      </c>
      <c r="B50" t="s">
        <v>477</v>
      </c>
      <c r="C50" t="s">
        <v>478</v>
      </c>
      <c r="D50" t="s">
        <v>478</v>
      </c>
      <c r="E50" t="s">
        <v>180</v>
      </c>
      <c r="F50" s="117" t="s">
        <v>488</v>
      </c>
      <c r="G50" t="s">
        <v>194</v>
      </c>
      <c r="H50" t="s">
        <v>195</v>
      </c>
      <c r="I50" s="58">
        <v>3600</v>
      </c>
      <c r="J50" s="120">
        <v>5250</v>
      </c>
      <c r="K50" s="12">
        <v>230</v>
      </c>
      <c r="L50" s="114">
        <v>30900000</v>
      </c>
      <c r="M50" s="114">
        <v>5540000</v>
      </c>
      <c r="N50" s="114">
        <v>980000</v>
      </c>
      <c r="O50" s="19">
        <v>3420</v>
      </c>
      <c r="P50" s="4">
        <v>10310</v>
      </c>
    </row>
    <row r="51" spans="1:16" x14ac:dyDescent="0.25">
      <c r="A51" t="s">
        <v>487</v>
      </c>
      <c r="B51" t="s">
        <v>477</v>
      </c>
      <c r="C51" t="s">
        <v>478</v>
      </c>
      <c r="D51" t="s">
        <v>478</v>
      </c>
      <c r="E51" t="s">
        <v>180</v>
      </c>
      <c r="F51" s="117" t="s">
        <v>488</v>
      </c>
      <c r="G51" t="s">
        <v>201</v>
      </c>
      <c r="H51" t="s">
        <v>195</v>
      </c>
      <c r="I51" s="58">
        <v>0</v>
      </c>
      <c r="J51" s="120">
        <v>0</v>
      </c>
      <c r="K51" s="12">
        <v>5.7</v>
      </c>
      <c r="L51" s="135" t="s">
        <v>512</v>
      </c>
      <c r="M51" s="135" t="s">
        <v>512</v>
      </c>
      <c r="N51" s="135" t="s">
        <v>512</v>
      </c>
      <c r="O51" s="19" t="s">
        <v>290</v>
      </c>
      <c r="P51" s="4" t="s">
        <v>290</v>
      </c>
    </row>
    <row r="52" spans="1:16" x14ac:dyDescent="0.25">
      <c r="A52" t="s">
        <v>489</v>
      </c>
      <c r="B52" t="s">
        <v>477</v>
      </c>
      <c r="C52" t="s">
        <v>478</v>
      </c>
      <c r="D52" t="s">
        <v>478</v>
      </c>
      <c r="E52" t="s">
        <v>180</v>
      </c>
      <c r="F52" s="117" t="s">
        <v>488</v>
      </c>
      <c r="G52" t="s">
        <v>202</v>
      </c>
      <c r="H52" t="s">
        <v>195</v>
      </c>
      <c r="I52" s="58">
        <v>0</v>
      </c>
      <c r="J52" s="120">
        <v>0</v>
      </c>
      <c r="K52" s="12" t="s">
        <v>290</v>
      </c>
      <c r="L52" t="s">
        <v>290</v>
      </c>
      <c r="M52" t="s">
        <v>290</v>
      </c>
      <c r="N52" t="s">
        <v>290</v>
      </c>
      <c r="O52" s="19">
        <v>49.81</v>
      </c>
      <c r="P52" s="4">
        <v>0.16</v>
      </c>
    </row>
    <row r="53" spans="1:16" x14ac:dyDescent="0.25">
      <c r="A53" t="s">
        <v>489</v>
      </c>
      <c r="B53" t="s">
        <v>382</v>
      </c>
      <c r="C53" t="s">
        <v>480</v>
      </c>
      <c r="D53" t="s">
        <v>480</v>
      </c>
      <c r="E53" t="s">
        <v>221</v>
      </c>
      <c r="F53" s="117" t="s">
        <v>490</v>
      </c>
      <c r="G53" t="s">
        <v>194</v>
      </c>
      <c r="H53" t="s">
        <v>195</v>
      </c>
      <c r="I53" s="58">
        <v>2095</v>
      </c>
      <c r="J53" s="120">
        <v>2310</v>
      </c>
      <c r="K53" s="12">
        <v>85</v>
      </c>
      <c r="L53" s="114">
        <v>25600000</v>
      </c>
      <c r="M53" s="114">
        <v>8500000</v>
      </c>
      <c r="N53" s="114">
        <v>630000</v>
      </c>
      <c r="O53" s="19">
        <v>50</v>
      </c>
      <c r="P53" s="4">
        <v>1140</v>
      </c>
    </row>
    <row r="54" spans="1:16" x14ac:dyDescent="0.25">
      <c r="A54" t="s">
        <v>489</v>
      </c>
      <c r="B54" t="s">
        <v>382</v>
      </c>
      <c r="C54" t="s">
        <v>480</v>
      </c>
      <c r="D54" t="s">
        <v>480</v>
      </c>
      <c r="E54" t="s">
        <v>221</v>
      </c>
      <c r="F54" s="117" t="s">
        <v>490</v>
      </c>
      <c r="G54" t="s">
        <v>201</v>
      </c>
      <c r="H54" t="s">
        <v>195</v>
      </c>
      <c r="I54" s="58">
        <v>0</v>
      </c>
      <c r="J54" s="120">
        <v>0</v>
      </c>
      <c r="K54" s="12">
        <v>8.6</v>
      </c>
      <c r="L54" s="114">
        <v>12.1</v>
      </c>
      <c r="M54" s="114">
        <v>2</v>
      </c>
      <c r="N54" s="114">
        <v>1</v>
      </c>
      <c r="O54" s="19" t="s">
        <v>290</v>
      </c>
      <c r="P54" s="4" t="s">
        <v>290</v>
      </c>
    </row>
    <row r="55" spans="1:16" x14ac:dyDescent="0.25">
      <c r="A55" t="s">
        <v>489</v>
      </c>
      <c r="B55" t="s">
        <v>382</v>
      </c>
      <c r="C55" t="s">
        <v>480</v>
      </c>
      <c r="D55" t="s">
        <v>480</v>
      </c>
      <c r="E55" t="s">
        <v>221</v>
      </c>
      <c r="F55" s="117" t="s">
        <v>490</v>
      </c>
      <c r="G55" t="s">
        <v>202</v>
      </c>
      <c r="H55" t="s">
        <v>195</v>
      </c>
      <c r="I55" s="58">
        <v>210</v>
      </c>
      <c r="J55" s="120">
        <v>231</v>
      </c>
      <c r="K55" s="12" t="s">
        <v>290</v>
      </c>
      <c r="L55" t="s">
        <v>290</v>
      </c>
      <c r="M55" t="s">
        <v>290</v>
      </c>
      <c r="N55" t="s">
        <v>290</v>
      </c>
      <c r="O55" s="19">
        <v>1.42</v>
      </c>
      <c r="P55" s="4">
        <v>7.3</v>
      </c>
    </row>
    <row r="56" spans="1:16" x14ac:dyDescent="0.25">
      <c r="A56" t="s">
        <v>489</v>
      </c>
      <c r="B56" t="s">
        <v>374</v>
      </c>
      <c r="C56" t="s">
        <v>473</v>
      </c>
      <c r="D56" t="s">
        <v>474</v>
      </c>
      <c r="E56" t="s">
        <v>222</v>
      </c>
      <c r="F56" s="117" t="s">
        <v>490</v>
      </c>
      <c r="G56" t="s">
        <v>194</v>
      </c>
      <c r="H56" t="s">
        <v>195</v>
      </c>
      <c r="I56" s="58">
        <v>1520</v>
      </c>
      <c r="J56" s="120">
        <v>1060</v>
      </c>
      <c r="K56" s="12">
        <v>95</v>
      </c>
      <c r="L56" s="114">
        <v>8400000</v>
      </c>
      <c r="M56" s="114">
        <v>6200000</v>
      </c>
      <c r="N56" s="114">
        <v>5100000</v>
      </c>
      <c r="O56" s="19">
        <v>90</v>
      </c>
      <c r="P56" s="4">
        <v>50</v>
      </c>
    </row>
    <row r="57" spans="1:16" x14ac:dyDescent="0.25">
      <c r="A57" t="s">
        <v>489</v>
      </c>
      <c r="B57" t="s">
        <v>374</v>
      </c>
      <c r="C57" t="s">
        <v>473</v>
      </c>
      <c r="D57" t="s">
        <v>474</v>
      </c>
      <c r="E57" t="s">
        <v>222</v>
      </c>
      <c r="F57" s="117" t="s">
        <v>490</v>
      </c>
      <c r="G57" t="s">
        <v>201</v>
      </c>
      <c r="H57" t="s">
        <v>195</v>
      </c>
      <c r="I57" s="58">
        <v>0</v>
      </c>
      <c r="J57" s="120">
        <v>0</v>
      </c>
      <c r="K57" s="12">
        <v>5.2</v>
      </c>
      <c r="L57" s="114">
        <v>613.1</v>
      </c>
      <c r="M57" s="114">
        <v>27.5</v>
      </c>
      <c r="N57" s="114">
        <v>9.8000000000000007</v>
      </c>
      <c r="O57" s="19" t="s">
        <v>290</v>
      </c>
      <c r="P57" s="4" t="s">
        <v>290</v>
      </c>
    </row>
    <row r="58" spans="1:16" x14ac:dyDescent="0.25">
      <c r="A58" t="s">
        <v>489</v>
      </c>
      <c r="B58" t="s">
        <v>374</v>
      </c>
      <c r="C58" t="s">
        <v>473</v>
      </c>
      <c r="D58" t="s">
        <v>474</v>
      </c>
      <c r="E58" t="s">
        <v>222</v>
      </c>
      <c r="F58" s="117" t="s">
        <v>490</v>
      </c>
      <c r="G58" t="s">
        <v>202</v>
      </c>
      <c r="H58" t="s">
        <v>195</v>
      </c>
      <c r="I58" s="58">
        <v>1</v>
      </c>
      <c r="J58" s="120">
        <v>0</v>
      </c>
      <c r="K58" s="12" t="s">
        <v>290</v>
      </c>
      <c r="L58" t="s">
        <v>290</v>
      </c>
      <c r="M58" t="s">
        <v>290</v>
      </c>
      <c r="N58" t="s">
        <v>290</v>
      </c>
      <c r="O58" s="19">
        <v>0.88</v>
      </c>
      <c r="P58" s="4">
        <v>5.82</v>
      </c>
    </row>
    <row r="59" spans="1:16" x14ac:dyDescent="0.25">
      <c r="A59" t="s">
        <v>489</v>
      </c>
      <c r="B59" t="s">
        <v>477</v>
      </c>
      <c r="C59" t="s">
        <v>478</v>
      </c>
      <c r="D59" t="s">
        <v>478</v>
      </c>
      <c r="E59" t="s">
        <v>223</v>
      </c>
      <c r="F59" s="117" t="s">
        <v>490</v>
      </c>
      <c r="G59" t="s">
        <v>194</v>
      </c>
      <c r="H59" t="s">
        <v>195</v>
      </c>
      <c r="I59" s="58" t="s">
        <v>290</v>
      </c>
      <c r="J59" s="120" t="s">
        <v>290</v>
      </c>
      <c r="K59" s="134" t="s">
        <v>290</v>
      </c>
      <c r="L59" s="58" t="s">
        <v>290</v>
      </c>
      <c r="M59" s="58" t="s">
        <v>290</v>
      </c>
      <c r="N59" s="58" t="s">
        <v>290</v>
      </c>
      <c r="O59" s="19">
        <v>2830</v>
      </c>
      <c r="P59" s="4">
        <v>6790</v>
      </c>
    </row>
    <row r="60" spans="1:16" x14ac:dyDescent="0.25">
      <c r="A60" t="s">
        <v>489</v>
      </c>
      <c r="B60" t="s">
        <v>477</v>
      </c>
      <c r="C60" t="s">
        <v>478</v>
      </c>
      <c r="D60" t="s">
        <v>478</v>
      </c>
      <c r="E60" t="s">
        <v>223</v>
      </c>
      <c r="F60" s="117" t="s">
        <v>490</v>
      </c>
      <c r="G60" t="s">
        <v>201</v>
      </c>
      <c r="H60" t="s">
        <v>195</v>
      </c>
      <c r="I60" s="58" t="s">
        <v>290</v>
      </c>
      <c r="J60" s="120" t="s">
        <v>290</v>
      </c>
      <c r="K60" s="134" t="s">
        <v>290</v>
      </c>
      <c r="L60" s="58" t="s">
        <v>290</v>
      </c>
      <c r="M60" s="58" t="s">
        <v>290</v>
      </c>
      <c r="N60" s="58" t="s">
        <v>290</v>
      </c>
      <c r="O60" s="19" t="s">
        <v>290</v>
      </c>
      <c r="P60" s="4" t="s">
        <v>290</v>
      </c>
    </row>
    <row r="61" spans="1:16" x14ac:dyDescent="0.25">
      <c r="A61" t="s">
        <v>489</v>
      </c>
      <c r="B61" t="s">
        <v>477</v>
      </c>
      <c r="C61" t="s">
        <v>478</v>
      </c>
      <c r="D61" t="s">
        <v>478</v>
      </c>
      <c r="E61" t="s">
        <v>223</v>
      </c>
      <c r="F61" s="117" t="s">
        <v>490</v>
      </c>
      <c r="G61" t="s">
        <v>202</v>
      </c>
      <c r="H61" t="s">
        <v>195</v>
      </c>
      <c r="I61" s="58" t="s">
        <v>290</v>
      </c>
      <c r="J61" s="120" t="s">
        <v>290</v>
      </c>
      <c r="K61" s="12" t="s">
        <v>290</v>
      </c>
      <c r="L61" t="s">
        <v>290</v>
      </c>
      <c r="M61" t="s">
        <v>290</v>
      </c>
      <c r="N61" t="s">
        <v>290</v>
      </c>
      <c r="O61" s="19">
        <v>0.02</v>
      </c>
      <c r="P61" s="4">
        <v>0.01</v>
      </c>
    </row>
    <row r="62" spans="1:16" x14ac:dyDescent="0.25">
      <c r="A62" t="s">
        <v>491</v>
      </c>
      <c r="B62" t="s">
        <v>382</v>
      </c>
      <c r="C62" t="s">
        <v>480</v>
      </c>
      <c r="D62" t="s">
        <v>480</v>
      </c>
      <c r="E62" t="s">
        <v>230</v>
      </c>
      <c r="F62" s="117" t="s">
        <v>492</v>
      </c>
      <c r="G62" t="s">
        <v>194</v>
      </c>
      <c r="H62" t="s">
        <v>195</v>
      </c>
      <c r="I62" s="58">
        <v>3065</v>
      </c>
      <c r="J62" s="120">
        <v>2805</v>
      </c>
      <c r="K62" s="12">
        <v>3000</v>
      </c>
      <c r="L62" s="114">
        <v>26130000</v>
      </c>
      <c r="M62" s="114">
        <v>3990000</v>
      </c>
      <c r="N62" s="114">
        <v>4620000</v>
      </c>
      <c r="O62" s="19">
        <v>20</v>
      </c>
      <c r="P62" s="4">
        <v>2850</v>
      </c>
    </row>
    <row r="63" spans="1:16" x14ac:dyDescent="0.25">
      <c r="A63" t="s">
        <v>491</v>
      </c>
      <c r="B63" t="s">
        <v>382</v>
      </c>
      <c r="C63" t="s">
        <v>480</v>
      </c>
      <c r="D63" t="s">
        <v>480</v>
      </c>
      <c r="E63" t="s">
        <v>230</v>
      </c>
      <c r="F63" s="117" t="s">
        <v>492</v>
      </c>
      <c r="G63" t="s">
        <v>201</v>
      </c>
      <c r="H63" t="s">
        <v>195</v>
      </c>
      <c r="I63" s="58">
        <v>0</v>
      </c>
      <c r="J63" s="120">
        <v>0</v>
      </c>
      <c r="K63" s="12">
        <v>50.5</v>
      </c>
      <c r="L63" s="114" t="s">
        <v>465</v>
      </c>
      <c r="M63" s="114" t="s">
        <v>465</v>
      </c>
      <c r="N63" s="114" t="s">
        <v>465</v>
      </c>
      <c r="O63" s="19" t="s">
        <v>290</v>
      </c>
      <c r="P63" s="4" t="s">
        <v>290</v>
      </c>
    </row>
    <row r="64" spans="1:16" x14ac:dyDescent="0.25">
      <c r="A64" t="s">
        <v>491</v>
      </c>
      <c r="B64" t="s">
        <v>382</v>
      </c>
      <c r="C64" t="s">
        <v>480</v>
      </c>
      <c r="D64" t="s">
        <v>480</v>
      </c>
      <c r="E64" t="s">
        <v>230</v>
      </c>
      <c r="F64" s="117" t="s">
        <v>492</v>
      </c>
      <c r="G64" t="s">
        <v>202</v>
      </c>
      <c r="H64" t="s">
        <v>195</v>
      </c>
      <c r="I64" s="58">
        <v>0</v>
      </c>
      <c r="J64" s="120">
        <v>0</v>
      </c>
      <c r="K64" s="12" t="s">
        <v>290</v>
      </c>
      <c r="L64" t="s">
        <v>290</v>
      </c>
      <c r="M64" t="s">
        <v>290</v>
      </c>
      <c r="N64" t="s">
        <v>290</v>
      </c>
      <c r="O64" s="19">
        <v>1.3</v>
      </c>
      <c r="P64" s="4">
        <v>21.62</v>
      </c>
    </row>
    <row r="65" spans="1:16" x14ac:dyDescent="0.25">
      <c r="A65" t="s">
        <v>491</v>
      </c>
      <c r="B65" t="s">
        <v>374</v>
      </c>
      <c r="C65" t="s">
        <v>473</v>
      </c>
      <c r="D65" t="s">
        <v>474</v>
      </c>
      <c r="E65" t="s">
        <v>231</v>
      </c>
      <c r="F65" s="117" t="s">
        <v>492</v>
      </c>
      <c r="G65" t="s">
        <v>194</v>
      </c>
      <c r="H65" t="s">
        <v>195</v>
      </c>
      <c r="I65" s="58">
        <v>970</v>
      </c>
      <c r="J65" s="120">
        <v>1895</v>
      </c>
      <c r="K65" s="12">
        <v>1000</v>
      </c>
      <c r="L65" s="114">
        <v>16070000</v>
      </c>
      <c r="M65" s="114">
        <v>200000</v>
      </c>
      <c r="N65" s="114">
        <v>630000</v>
      </c>
      <c r="O65" s="19">
        <v>80</v>
      </c>
      <c r="P65" s="4">
        <v>370</v>
      </c>
    </row>
    <row r="66" spans="1:16" x14ac:dyDescent="0.25">
      <c r="A66" t="s">
        <v>491</v>
      </c>
      <c r="B66" t="s">
        <v>374</v>
      </c>
      <c r="C66" t="s">
        <v>473</v>
      </c>
      <c r="D66" t="s">
        <v>474</v>
      </c>
      <c r="E66" t="s">
        <v>231</v>
      </c>
      <c r="F66" s="117" t="s">
        <v>492</v>
      </c>
      <c r="G66" t="s">
        <v>201</v>
      </c>
      <c r="H66" t="s">
        <v>195</v>
      </c>
      <c r="I66" s="58">
        <v>0</v>
      </c>
      <c r="J66" s="120">
        <v>0</v>
      </c>
      <c r="K66" s="12">
        <v>36</v>
      </c>
      <c r="L66" s="114">
        <v>2419.1999999999998</v>
      </c>
      <c r="M66" s="114">
        <v>325.5</v>
      </c>
      <c r="N66" s="114">
        <v>6.3</v>
      </c>
      <c r="O66" s="19" t="s">
        <v>290</v>
      </c>
      <c r="P66" s="4" t="s">
        <v>290</v>
      </c>
    </row>
    <row r="67" spans="1:16" x14ac:dyDescent="0.25">
      <c r="A67" t="s">
        <v>491</v>
      </c>
      <c r="B67" t="s">
        <v>374</v>
      </c>
      <c r="C67" t="s">
        <v>473</v>
      </c>
      <c r="D67" t="s">
        <v>474</v>
      </c>
      <c r="E67" t="s">
        <v>231</v>
      </c>
      <c r="F67" s="117" t="s">
        <v>492</v>
      </c>
      <c r="G67" t="s">
        <v>202</v>
      </c>
      <c r="H67" t="s">
        <v>195</v>
      </c>
      <c r="I67" s="58">
        <v>2</v>
      </c>
      <c r="J67" s="120">
        <v>1</v>
      </c>
      <c r="K67" s="12" t="s">
        <v>290</v>
      </c>
      <c r="L67" t="s">
        <v>290</v>
      </c>
      <c r="M67" t="s">
        <v>290</v>
      </c>
      <c r="N67" t="s">
        <v>290</v>
      </c>
      <c r="O67" s="19">
        <v>8.5500000000000007</v>
      </c>
      <c r="P67" s="4">
        <v>10.7</v>
      </c>
    </row>
    <row r="68" spans="1:16" x14ac:dyDescent="0.25">
      <c r="A68" t="s">
        <v>491</v>
      </c>
      <c r="B68" s="118" t="s">
        <v>477</v>
      </c>
      <c r="C68" t="s">
        <v>478</v>
      </c>
      <c r="D68" t="s">
        <v>478</v>
      </c>
      <c r="E68" s="118" t="s">
        <v>232</v>
      </c>
      <c r="F68" s="119" t="s">
        <v>492</v>
      </c>
      <c r="G68" s="118" t="s">
        <v>194</v>
      </c>
      <c r="H68" s="118" t="s">
        <v>195</v>
      </c>
      <c r="I68" s="58" t="s">
        <v>290</v>
      </c>
      <c r="J68" s="120" t="s">
        <v>290</v>
      </c>
      <c r="K68" s="12">
        <v>40</v>
      </c>
      <c r="L68" s="114">
        <v>47100000</v>
      </c>
      <c r="M68" s="114">
        <v>11000000</v>
      </c>
      <c r="N68" s="114">
        <v>20300000</v>
      </c>
      <c r="O68" s="19">
        <v>20</v>
      </c>
      <c r="P68" s="4">
        <v>2890</v>
      </c>
    </row>
    <row r="69" spans="1:16" x14ac:dyDescent="0.25">
      <c r="A69" t="s">
        <v>491</v>
      </c>
      <c r="B69" t="s">
        <v>477</v>
      </c>
      <c r="C69" t="s">
        <v>478</v>
      </c>
      <c r="D69" t="s">
        <v>478</v>
      </c>
      <c r="E69" t="s">
        <v>232</v>
      </c>
      <c r="F69" s="117" t="s">
        <v>492</v>
      </c>
      <c r="G69" t="s">
        <v>201</v>
      </c>
      <c r="H69" t="s">
        <v>195</v>
      </c>
      <c r="I69" s="58" t="s">
        <v>290</v>
      </c>
      <c r="J69" s="120" t="s">
        <v>290</v>
      </c>
      <c r="K69" s="12">
        <v>2.9</v>
      </c>
      <c r="L69" s="114">
        <v>574.79999999999995</v>
      </c>
      <c r="M69" s="114">
        <v>3.1</v>
      </c>
      <c r="N69" s="114">
        <v>1</v>
      </c>
      <c r="O69" s="19" t="s">
        <v>290</v>
      </c>
      <c r="P69" s="4" t="s">
        <v>290</v>
      </c>
    </row>
    <row r="70" spans="1:16" x14ac:dyDescent="0.25">
      <c r="A70" t="s">
        <v>491</v>
      </c>
      <c r="B70" t="s">
        <v>477</v>
      </c>
      <c r="C70" t="s">
        <v>478</v>
      </c>
      <c r="D70" t="s">
        <v>478</v>
      </c>
      <c r="E70" t="s">
        <v>232</v>
      </c>
      <c r="F70" s="117" t="s">
        <v>492</v>
      </c>
      <c r="G70" t="s">
        <v>202</v>
      </c>
      <c r="H70" t="s">
        <v>195</v>
      </c>
      <c r="I70" s="58">
        <v>0</v>
      </c>
      <c r="J70" s="120">
        <v>0</v>
      </c>
      <c r="K70" s="12" t="s">
        <v>290</v>
      </c>
      <c r="L70" t="s">
        <v>290</v>
      </c>
      <c r="M70" t="s">
        <v>290</v>
      </c>
      <c r="N70" t="s">
        <v>290</v>
      </c>
      <c r="O70" s="19">
        <v>3.41</v>
      </c>
      <c r="P70" s="4">
        <v>4.4000000000000004</v>
      </c>
    </row>
    <row r="71" spans="1:16" x14ac:dyDescent="0.25">
      <c r="A71" t="s">
        <v>493</v>
      </c>
      <c r="B71" t="s">
        <v>382</v>
      </c>
      <c r="C71" t="s">
        <v>480</v>
      </c>
      <c r="D71" t="s">
        <v>480</v>
      </c>
      <c r="E71" t="s">
        <v>236</v>
      </c>
      <c r="F71" s="117" t="s">
        <v>494</v>
      </c>
      <c r="G71" t="s">
        <v>194</v>
      </c>
      <c r="H71" t="s">
        <v>195</v>
      </c>
      <c r="I71" s="58">
        <v>1330</v>
      </c>
      <c r="J71" s="120">
        <v>1555</v>
      </c>
      <c r="K71" s="12">
        <v>2300</v>
      </c>
      <c r="L71" s="114">
        <v>98700000</v>
      </c>
      <c r="M71" s="114">
        <v>17900000</v>
      </c>
      <c r="N71" s="114">
        <v>10900000</v>
      </c>
      <c r="O71" s="19">
        <v>0</v>
      </c>
      <c r="P71" s="4">
        <v>90</v>
      </c>
    </row>
    <row r="72" spans="1:16" x14ac:dyDescent="0.25">
      <c r="A72" t="s">
        <v>493</v>
      </c>
      <c r="B72" t="s">
        <v>382</v>
      </c>
      <c r="C72" t="s">
        <v>480</v>
      </c>
      <c r="D72" t="s">
        <v>480</v>
      </c>
      <c r="E72" t="s">
        <v>236</v>
      </c>
      <c r="F72" s="117" t="s">
        <v>494</v>
      </c>
      <c r="G72" t="s">
        <v>201</v>
      </c>
      <c r="H72" t="s">
        <v>195</v>
      </c>
      <c r="I72" s="58">
        <v>0</v>
      </c>
      <c r="J72" s="120">
        <v>1</v>
      </c>
      <c r="K72" s="12">
        <v>31</v>
      </c>
      <c r="L72" s="114">
        <v>1553.1</v>
      </c>
      <c r="M72" s="114">
        <v>238.2</v>
      </c>
      <c r="N72" s="114">
        <v>193.5</v>
      </c>
      <c r="O72" s="19" t="s">
        <v>290</v>
      </c>
      <c r="P72" s="4" t="s">
        <v>290</v>
      </c>
    </row>
    <row r="73" spans="1:16" x14ac:dyDescent="0.25">
      <c r="A73" t="s">
        <v>493</v>
      </c>
      <c r="B73" t="s">
        <v>382</v>
      </c>
      <c r="C73" t="s">
        <v>480</v>
      </c>
      <c r="D73" t="s">
        <v>480</v>
      </c>
      <c r="E73" t="s">
        <v>236</v>
      </c>
      <c r="F73" s="117" t="s">
        <v>494</v>
      </c>
      <c r="G73" t="s">
        <v>202</v>
      </c>
      <c r="H73" t="s">
        <v>195</v>
      </c>
      <c r="I73" s="58">
        <v>1</v>
      </c>
      <c r="J73" s="120">
        <v>0</v>
      </c>
      <c r="K73" s="12" t="s">
        <v>290</v>
      </c>
      <c r="L73" t="s">
        <v>290</v>
      </c>
      <c r="M73" t="s">
        <v>290</v>
      </c>
      <c r="N73" t="s">
        <v>290</v>
      </c>
      <c r="O73" s="19">
        <v>0.19</v>
      </c>
      <c r="P73" s="4">
        <v>4.74</v>
      </c>
    </row>
    <row r="74" spans="1:16" x14ac:dyDescent="0.25">
      <c r="A74" t="s">
        <v>493</v>
      </c>
      <c r="B74" t="s">
        <v>374</v>
      </c>
      <c r="C74" t="s">
        <v>473</v>
      </c>
      <c r="D74" t="s">
        <v>474</v>
      </c>
      <c r="E74" t="s">
        <v>237</v>
      </c>
      <c r="F74" s="117" t="s">
        <v>494</v>
      </c>
      <c r="G74" t="s">
        <v>194</v>
      </c>
      <c r="H74" t="s">
        <v>195</v>
      </c>
      <c r="I74" s="58">
        <v>720</v>
      </c>
      <c r="J74" s="120">
        <v>985</v>
      </c>
      <c r="K74" s="12">
        <v>2250</v>
      </c>
      <c r="L74" s="114">
        <v>15800000</v>
      </c>
      <c r="M74" s="114">
        <v>21100000</v>
      </c>
      <c r="N74" s="114">
        <v>24270000</v>
      </c>
      <c r="O74" s="19">
        <v>100</v>
      </c>
      <c r="P74" s="4">
        <v>800</v>
      </c>
    </row>
    <row r="75" spans="1:16" x14ac:dyDescent="0.25">
      <c r="A75" t="s">
        <v>493</v>
      </c>
      <c r="B75" t="s">
        <v>374</v>
      </c>
      <c r="C75" t="s">
        <v>473</v>
      </c>
      <c r="D75" t="s">
        <v>474</v>
      </c>
      <c r="E75" t="s">
        <v>237</v>
      </c>
      <c r="F75" s="117" t="s">
        <v>494</v>
      </c>
      <c r="G75" t="s">
        <v>201</v>
      </c>
      <c r="H75" t="s">
        <v>195</v>
      </c>
      <c r="I75" s="58">
        <v>0</v>
      </c>
      <c r="J75" s="120">
        <v>0</v>
      </c>
      <c r="K75" s="12">
        <v>60</v>
      </c>
      <c r="L75" s="114">
        <v>980.4</v>
      </c>
      <c r="M75" s="114">
        <v>17.100000000000001</v>
      </c>
      <c r="N75" s="114">
        <v>8.4</v>
      </c>
      <c r="O75" s="19" t="s">
        <v>290</v>
      </c>
      <c r="P75" s="4" t="s">
        <v>290</v>
      </c>
    </row>
    <row r="76" spans="1:16" x14ac:dyDescent="0.25">
      <c r="A76" t="s">
        <v>493</v>
      </c>
      <c r="B76" t="s">
        <v>374</v>
      </c>
      <c r="C76" t="s">
        <v>473</v>
      </c>
      <c r="D76" t="s">
        <v>474</v>
      </c>
      <c r="E76" t="s">
        <v>237</v>
      </c>
      <c r="F76" s="117" t="s">
        <v>494</v>
      </c>
      <c r="G76" t="s">
        <v>202</v>
      </c>
      <c r="H76" t="s">
        <v>195</v>
      </c>
      <c r="I76" s="58">
        <v>0</v>
      </c>
      <c r="J76" s="120">
        <v>0</v>
      </c>
      <c r="K76" s="12" t="s">
        <v>290</v>
      </c>
      <c r="L76" t="s">
        <v>290</v>
      </c>
      <c r="M76" t="s">
        <v>290</v>
      </c>
      <c r="N76" t="s">
        <v>290</v>
      </c>
      <c r="O76" s="19">
        <v>0.11</v>
      </c>
      <c r="P76" s="4">
        <v>25.5</v>
      </c>
    </row>
    <row r="77" spans="1:16" x14ac:dyDescent="0.25">
      <c r="A77" t="s">
        <v>493</v>
      </c>
      <c r="B77" t="s">
        <v>477</v>
      </c>
      <c r="C77" t="s">
        <v>478</v>
      </c>
      <c r="D77" t="s">
        <v>478</v>
      </c>
      <c r="E77" t="s">
        <v>238</v>
      </c>
      <c r="F77" s="117" t="s">
        <v>494</v>
      </c>
      <c r="G77" t="s">
        <v>194</v>
      </c>
      <c r="H77" t="s">
        <v>195</v>
      </c>
      <c r="I77" s="58">
        <v>1610</v>
      </c>
      <c r="J77" s="120">
        <v>5000</v>
      </c>
      <c r="K77" s="12">
        <v>2950</v>
      </c>
      <c r="L77" s="114">
        <v>114500000</v>
      </c>
      <c r="M77" s="114">
        <v>25900000</v>
      </c>
      <c r="N77" s="114">
        <v>13500000</v>
      </c>
      <c r="O77" s="19">
        <v>1190</v>
      </c>
      <c r="P77" s="4">
        <v>40</v>
      </c>
    </row>
    <row r="78" spans="1:16" x14ac:dyDescent="0.25">
      <c r="A78" t="s">
        <v>493</v>
      </c>
      <c r="B78" t="s">
        <v>477</v>
      </c>
      <c r="C78" t="s">
        <v>478</v>
      </c>
      <c r="D78" t="s">
        <v>478</v>
      </c>
      <c r="E78" t="s">
        <v>238</v>
      </c>
      <c r="F78" s="117" t="s">
        <v>494</v>
      </c>
      <c r="G78" t="s">
        <v>201</v>
      </c>
      <c r="H78" t="s">
        <v>195</v>
      </c>
      <c r="I78" s="58">
        <v>0</v>
      </c>
      <c r="J78" s="120">
        <v>0</v>
      </c>
      <c r="K78" s="12">
        <v>1.5</v>
      </c>
      <c r="L78" s="114">
        <v>238.2</v>
      </c>
      <c r="M78" s="114">
        <v>6.3</v>
      </c>
      <c r="N78" s="114">
        <v>4.0999999999999996</v>
      </c>
      <c r="O78" s="19" t="s">
        <v>290</v>
      </c>
      <c r="P78" s="4" t="s">
        <v>290</v>
      </c>
    </row>
    <row r="79" spans="1:16" x14ac:dyDescent="0.25">
      <c r="A79" t="s">
        <v>493</v>
      </c>
      <c r="B79" t="s">
        <v>477</v>
      </c>
      <c r="C79" t="s">
        <v>478</v>
      </c>
      <c r="D79" t="s">
        <v>478</v>
      </c>
      <c r="E79" t="s">
        <v>238</v>
      </c>
      <c r="F79" s="117" t="s">
        <v>494</v>
      </c>
      <c r="G79" t="s">
        <v>202</v>
      </c>
      <c r="H79" t="s">
        <v>195</v>
      </c>
      <c r="I79" s="58">
        <v>0</v>
      </c>
      <c r="J79" s="120">
        <v>0</v>
      </c>
      <c r="K79" s="12" t="s">
        <v>290</v>
      </c>
      <c r="L79" t="s">
        <v>290</v>
      </c>
      <c r="M79" t="s">
        <v>290</v>
      </c>
      <c r="N79" t="s">
        <v>290</v>
      </c>
      <c r="O79" s="19">
        <v>10.44</v>
      </c>
      <c r="P79" s="4">
        <v>3.97</v>
      </c>
    </row>
    <row r="80" spans="1:16" x14ac:dyDescent="0.25">
      <c r="A80" t="s">
        <v>495</v>
      </c>
      <c r="B80" t="s">
        <v>382</v>
      </c>
      <c r="C80" t="s">
        <v>480</v>
      </c>
      <c r="D80" t="s">
        <v>480</v>
      </c>
      <c r="E80" t="s">
        <v>242</v>
      </c>
      <c r="F80" s="117" t="s">
        <v>496</v>
      </c>
      <c r="G80" t="s">
        <v>194</v>
      </c>
      <c r="H80" t="s">
        <v>195</v>
      </c>
      <c r="I80" s="58">
        <v>615</v>
      </c>
      <c r="J80" s="120">
        <v>1460</v>
      </c>
      <c r="K80" s="12">
        <v>140</v>
      </c>
      <c r="L80" s="114">
        <v>17250000</v>
      </c>
      <c r="M80" s="114">
        <v>1220000</v>
      </c>
      <c r="N80" s="114">
        <v>1710000</v>
      </c>
      <c r="O80" s="19">
        <v>10</v>
      </c>
      <c r="P80" s="4">
        <v>80</v>
      </c>
    </row>
    <row r="81" spans="1:16" x14ac:dyDescent="0.25">
      <c r="A81" t="s">
        <v>495</v>
      </c>
      <c r="B81" t="s">
        <v>382</v>
      </c>
      <c r="C81" t="s">
        <v>480</v>
      </c>
      <c r="D81" t="s">
        <v>480</v>
      </c>
      <c r="E81" t="s">
        <v>242</v>
      </c>
      <c r="F81" s="117" t="s">
        <v>496</v>
      </c>
      <c r="G81" t="s">
        <v>201</v>
      </c>
      <c r="H81" t="s">
        <v>195</v>
      </c>
      <c r="I81" s="58">
        <v>0</v>
      </c>
      <c r="J81" s="120">
        <v>0</v>
      </c>
      <c r="K81" s="12">
        <v>10</v>
      </c>
      <c r="L81" s="114">
        <v>54.6</v>
      </c>
      <c r="M81" s="114">
        <v>3.1</v>
      </c>
      <c r="N81" s="114">
        <v>2</v>
      </c>
      <c r="O81" s="19" t="s">
        <v>290</v>
      </c>
      <c r="P81" s="4" t="s">
        <v>290</v>
      </c>
    </row>
    <row r="82" spans="1:16" x14ac:dyDescent="0.25">
      <c r="A82" t="s">
        <v>495</v>
      </c>
      <c r="B82" t="s">
        <v>382</v>
      </c>
      <c r="C82" t="s">
        <v>480</v>
      </c>
      <c r="D82" t="s">
        <v>480</v>
      </c>
      <c r="E82" t="s">
        <v>242</v>
      </c>
      <c r="F82" s="117" t="s">
        <v>496</v>
      </c>
      <c r="G82" t="s">
        <v>202</v>
      </c>
      <c r="H82" t="s">
        <v>195</v>
      </c>
      <c r="I82" s="58">
        <v>0</v>
      </c>
      <c r="J82" s="120">
        <v>0</v>
      </c>
      <c r="K82" s="12" t="s">
        <v>290</v>
      </c>
      <c r="L82" t="s">
        <v>290</v>
      </c>
      <c r="M82" t="s">
        <v>290</v>
      </c>
      <c r="N82" t="s">
        <v>290</v>
      </c>
      <c r="O82" s="19">
        <v>0.02</v>
      </c>
      <c r="P82" s="4">
        <v>2.54</v>
      </c>
    </row>
    <row r="83" spans="1:16" x14ac:dyDescent="0.25">
      <c r="A83" t="s">
        <v>495</v>
      </c>
      <c r="B83" t="s">
        <v>374</v>
      </c>
      <c r="C83" t="s">
        <v>473</v>
      </c>
      <c r="D83" t="s">
        <v>474</v>
      </c>
      <c r="E83" t="s">
        <v>243</v>
      </c>
      <c r="F83" s="117" t="s">
        <v>496</v>
      </c>
      <c r="G83" t="s">
        <v>194</v>
      </c>
      <c r="H83" t="s">
        <v>195</v>
      </c>
      <c r="I83" s="58">
        <v>970</v>
      </c>
      <c r="J83" s="120">
        <v>3650</v>
      </c>
      <c r="K83" s="12">
        <v>155</v>
      </c>
      <c r="L83" s="114">
        <v>101700000</v>
      </c>
      <c r="M83" s="114">
        <v>5200000</v>
      </c>
      <c r="N83" s="114">
        <v>4100000</v>
      </c>
      <c r="O83" s="19">
        <v>10</v>
      </c>
      <c r="P83" s="4">
        <v>290</v>
      </c>
    </row>
    <row r="84" spans="1:16" x14ac:dyDescent="0.25">
      <c r="A84" t="s">
        <v>495</v>
      </c>
      <c r="B84" t="s">
        <v>374</v>
      </c>
      <c r="C84" t="s">
        <v>473</v>
      </c>
      <c r="D84" t="s">
        <v>474</v>
      </c>
      <c r="E84" t="s">
        <v>243</v>
      </c>
      <c r="F84" s="117" t="s">
        <v>496</v>
      </c>
      <c r="G84" t="s">
        <v>201</v>
      </c>
      <c r="H84" t="s">
        <v>195</v>
      </c>
      <c r="I84" s="58">
        <v>0</v>
      </c>
      <c r="J84" s="120">
        <v>0</v>
      </c>
      <c r="K84" s="12">
        <v>39</v>
      </c>
      <c r="L84" s="114">
        <v>770.1</v>
      </c>
      <c r="M84" s="114">
        <v>156.5</v>
      </c>
      <c r="N84" s="114">
        <v>8.6</v>
      </c>
      <c r="O84" s="19" t="s">
        <v>290</v>
      </c>
      <c r="P84" s="4" t="s">
        <v>290</v>
      </c>
    </row>
    <row r="85" spans="1:16" x14ac:dyDescent="0.25">
      <c r="A85" t="s">
        <v>495</v>
      </c>
      <c r="B85" t="s">
        <v>374</v>
      </c>
      <c r="C85" t="s">
        <v>473</v>
      </c>
      <c r="D85" t="s">
        <v>474</v>
      </c>
      <c r="E85" t="s">
        <v>243</v>
      </c>
      <c r="F85" s="117" t="s">
        <v>496</v>
      </c>
      <c r="G85" t="s">
        <v>202</v>
      </c>
      <c r="H85" t="s">
        <v>195</v>
      </c>
      <c r="I85" s="58">
        <v>0</v>
      </c>
      <c r="J85" s="120">
        <v>0</v>
      </c>
      <c r="K85" s="12" t="s">
        <v>290</v>
      </c>
      <c r="L85" t="s">
        <v>290</v>
      </c>
      <c r="M85" t="s">
        <v>290</v>
      </c>
      <c r="N85" t="s">
        <v>290</v>
      </c>
      <c r="O85" s="19">
        <v>0.43</v>
      </c>
      <c r="P85" s="4">
        <v>21.84</v>
      </c>
    </row>
    <row r="86" spans="1:16" x14ac:dyDescent="0.25">
      <c r="A86" t="s">
        <v>495</v>
      </c>
      <c r="B86" t="s">
        <v>477</v>
      </c>
      <c r="C86" t="s">
        <v>478</v>
      </c>
      <c r="D86" t="s">
        <v>478</v>
      </c>
      <c r="E86" t="s">
        <v>244</v>
      </c>
      <c r="F86" s="117" t="s">
        <v>496</v>
      </c>
      <c r="G86" t="s">
        <v>194</v>
      </c>
      <c r="H86" t="s">
        <v>195</v>
      </c>
      <c r="I86" s="58">
        <v>1850</v>
      </c>
      <c r="J86" s="120">
        <v>2950</v>
      </c>
      <c r="K86" s="12">
        <v>70</v>
      </c>
      <c r="L86" s="114">
        <v>9700000</v>
      </c>
      <c r="M86" s="114">
        <v>2000000</v>
      </c>
      <c r="N86" s="114">
        <v>200000</v>
      </c>
      <c r="O86" s="19">
        <v>1150</v>
      </c>
      <c r="P86" s="4">
        <v>230</v>
      </c>
    </row>
    <row r="87" spans="1:16" x14ac:dyDescent="0.25">
      <c r="A87" t="s">
        <v>495</v>
      </c>
      <c r="B87" t="s">
        <v>477</v>
      </c>
      <c r="C87" t="s">
        <v>478</v>
      </c>
      <c r="D87" t="s">
        <v>478</v>
      </c>
      <c r="E87" t="s">
        <v>244</v>
      </c>
      <c r="F87" s="117" t="s">
        <v>496</v>
      </c>
      <c r="G87" t="s">
        <v>201</v>
      </c>
      <c r="H87" t="s">
        <v>195</v>
      </c>
      <c r="I87" s="58">
        <v>0</v>
      </c>
      <c r="J87" s="120">
        <v>0</v>
      </c>
      <c r="K87" s="12">
        <v>9</v>
      </c>
      <c r="L87" s="114">
        <v>3.1</v>
      </c>
      <c r="M87" s="114" t="s">
        <v>465</v>
      </c>
      <c r="N87" s="114" t="s">
        <v>465</v>
      </c>
      <c r="O87" s="19" t="s">
        <v>290</v>
      </c>
      <c r="P87" s="4" t="s">
        <v>290</v>
      </c>
    </row>
    <row r="88" spans="1:16" x14ac:dyDescent="0.25">
      <c r="A88" t="s">
        <v>495</v>
      </c>
      <c r="B88" t="s">
        <v>477</v>
      </c>
      <c r="C88" t="s">
        <v>478</v>
      </c>
      <c r="D88" t="s">
        <v>478</v>
      </c>
      <c r="E88" t="s">
        <v>244</v>
      </c>
      <c r="F88" s="117" t="s">
        <v>496</v>
      </c>
      <c r="G88" t="s">
        <v>202</v>
      </c>
      <c r="H88" t="s">
        <v>195</v>
      </c>
      <c r="I88" s="58">
        <v>0</v>
      </c>
      <c r="J88" s="120">
        <v>0</v>
      </c>
      <c r="K88" s="12" t="s">
        <v>290</v>
      </c>
      <c r="L88" t="s">
        <v>290</v>
      </c>
      <c r="M88" t="s">
        <v>290</v>
      </c>
      <c r="N88" t="s">
        <v>290</v>
      </c>
      <c r="O88" s="19">
        <v>0.22</v>
      </c>
      <c r="P88" s="4">
        <v>3.47</v>
      </c>
    </row>
    <row r="89" spans="1:16" x14ac:dyDescent="0.25">
      <c r="A89" t="s">
        <v>497</v>
      </c>
      <c r="B89" t="s">
        <v>382</v>
      </c>
      <c r="C89" t="s">
        <v>480</v>
      </c>
      <c r="D89" t="s">
        <v>480</v>
      </c>
      <c r="E89" t="s">
        <v>252</v>
      </c>
      <c r="F89" s="117" t="s">
        <v>498</v>
      </c>
      <c r="G89" t="s">
        <v>194</v>
      </c>
      <c r="H89" t="s">
        <v>195</v>
      </c>
      <c r="I89" s="58">
        <v>595</v>
      </c>
      <c r="J89" s="120">
        <v>845</v>
      </c>
      <c r="K89" s="12">
        <v>1600</v>
      </c>
      <c r="L89" s="114">
        <v>290900000</v>
      </c>
      <c r="M89" s="114">
        <v>17300000</v>
      </c>
      <c r="N89" s="114">
        <v>5200000</v>
      </c>
      <c r="O89" s="19">
        <v>10</v>
      </c>
      <c r="P89" s="4">
        <v>1080</v>
      </c>
    </row>
    <row r="90" spans="1:16" x14ac:dyDescent="0.25">
      <c r="A90" t="s">
        <v>497</v>
      </c>
      <c r="B90" t="s">
        <v>382</v>
      </c>
      <c r="C90" t="s">
        <v>480</v>
      </c>
      <c r="D90" t="s">
        <v>480</v>
      </c>
      <c r="E90" t="s">
        <v>252</v>
      </c>
      <c r="F90" s="117" t="s">
        <v>498</v>
      </c>
      <c r="G90" t="s">
        <v>201</v>
      </c>
      <c r="H90" t="s">
        <v>195</v>
      </c>
      <c r="I90" s="58">
        <v>0</v>
      </c>
      <c r="J90" s="120">
        <v>0</v>
      </c>
      <c r="K90" s="12">
        <v>98</v>
      </c>
      <c r="L90" s="114">
        <v>574.79999999999995</v>
      </c>
      <c r="M90" s="114">
        <v>4.0999999999999996</v>
      </c>
      <c r="N90" s="114">
        <v>1</v>
      </c>
      <c r="O90" s="19" t="s">
        <v>290</v>
      </c>
      <c r="P90" s="4" t="s">
        <v>290</v>
      </c>
    </row>
    <row r="91" spans="1:16" x14ac:dyDescent="0.25">
      <c r="A91" t="s">
        <v>497</v>
      </c>
      <c r="B91" t="s">
        <v>382</v>
      </c>
      <c r="C91" t="s">
        <v>480</v>
      </c>
      <c r="D91" t="s">
        <v>480</v>
      </c>
      <c r="E91" t="s">
        <v>252</v>
      </c>
      <c r="F91" s="117" t="s">
        <v>498</v>
      </c>
      <c r="G91" t="s">
        <v>202</v>
      </c>
      <c r="H91" t="s">
        <v>195</v>
      </c>
      <c r="I91" s="58">
        <v>0</v>
      </c>
      <c r="J91" s="120">
        <v>0</v>
      </c>
      <c r="K91" s="12" t="s">
        <v>290</v>
      </c>
      <c r="L91" t="s">
        <v>290</v>
      </c>
      <c r="M91" t="s">
        <v>290</v>
      </c>
      <c r="N91" t="s">
        <v>290</v>
      </c>
      <c r="O91" s="19">
        <v>0.53</v>
      </c>
      <c r="P91" s="4">
        <v>72.099999999999994</v>
      </c>
    </row>
    <row r="92" spans="1:16" x14ac:dyDescent="0.25">
      <c r="A92" t="s">
        <v>497</v>
      </c>
      <c r="B92" t="s">
        <v>374</v>
      </c>
      <c r="C92" t="s">
        <v>473</v>
      </c>
      <c r="D92" t="s">
        <v>474</v>
      </c>
      <c r="E92" t="s">
        <v>253</v>
      </c>
      <c r="F92" s="117" t="s">
        <v>498</v>
      </c>
      <c r="G92" t="s">
        <v>194</v>
      </c>
      <c r="H92" t="s">
        <v>195</v>
      </c>
      <c r="I92" s="58">
        <v>2695</v>
      </c>
      <c r="J92" s="120">
        <v>2635</v>
      </c>
      <c r="K92" s="12">
        <v>230</v>
      </c>
      <c r="L92" s="114">
        <v>155310000</v>
      </c>
      <c r="M92" s="114">
        <v>11190000</v>
      </c>
      <c r="N92" s="114">
        <v>9900000</v>
      </c>
      <c r="O92" s="19">
        <v>10</v>
      </c>
      <c r="P92" s="4">
        <v>160</v>
      </c>
    </row>
    <row r="93" spans="1:16" x14ac:dyDescent="0.25">
      <c r="A93" t="s">
        <v>497</v>
      </c>
      <c r="B93" t="s">
        <v>374</v>
      </c>
      <c r="C93" t="s">
        <v>473</v>
      </c>
      <c r="D93" t="s">
        <v>474</v>
      </c>
      <c r="E93" t="s">
        <v>253</v>
      </c>
      <c r="F93" s="117" t="s">
        <v>498</v>
      </c>
      <c r="G93" t="s">
        <v>201</v>
      </c>
      <c r="H93" t="s">
        <v>195</v>
      </c>
      <c r="I93" s="58">
        <v>0</v>
      </c>
      <c r="J93" s="120">
        <v>0</v>
      </c>
      <c r="K93" s="12">
        <v>8</v>
      </c>
      <c r="L93" s="114">
        <v>387.3</v>
      </c>
      <c r="M93" s="114">
        <v>25.6</v>
      </c>
      <c r="N93" s="114">
        <v>10.9</v>
      </c>
      <c r="O93" s="19" t="s">
        <v>290</v>
      </c>
      <c r="P93" s="4" t="s">
        <v>290</v>
      </c>
    </row>
    <row r="94" spans="1:16" x14ac:dyDescent="0.25">
      <c r="A94" t="s">
        <v>497</v>
      </c>
      <c r="B94" t="s">
        <v>374</v>
      </c>
      <c r="C94" t="s">
        <v>473</v>
      </c>
      <c r="D94" t="s">
        <v>474</v>
      </c>
      <c r="E94" t="s">
        <v>253</v>
      </c>
      <c r="F94" s="117" t="s">
        <v>498</v>
      </c>
      <c r="G94" t="s">
        <v>202</v>
      </c>
      <c r="H94" t="s">
        <v>195</v>
      </c>
      <c r="I94" s="58">
        <v>0</v>
      </c>
      <c r="J94" s="120">
        <v>0</v>
      </c>
      <c r="K94" s="12" t="s">
        <v>290</v>
      </c>
      <c r="L94" t="s">
        <v>290</v>
      </c>
      <c r="M94" t="s">
        <v>290</v>
      </c>
      <c r="N94" t="s">
        <v>290</v>
      </c>
      <c r="O94" s="19">
        <v>0.01</v>
      </c>
      <c r="P94" s="4">
        <v>0.72</v>
      </c>
    </row>
    <row r="95" spans="1:16" x14ac:dyDescent="0.25">
      <c r="A95" t="s">
        <v>497</v>
      </c>
      <c r="B95" t="s">
        <v>477</v>
      </c>
      <c r="C95" t="s">
        <v>478</v>
      </c>
      <c r="D95" t="s">
        <v>478</v>
      </c>
      <c r="E95" t="s">
        <v>254</v>
      </c>
      <c r="F95" s="117" t="s">
        <v>498</v>
      </c>
      <c r="G95" t="s">
        <v>194</v>
      </c>
      <c r="H95" t="s">
        <v>195</v>
      </c>
      <c r="I95" s="58" t="s">
        <v>290</v>
      </c>
      <c r="J95" s="120">
        <v>2815</v>
      </c>
      <c r="K95" s="12">
        <v>1700</v>
      </c>
      <c r="L95" s="114">
        <v>18700000</v>
      </c>
      <c r="M95" s="114">
        <v>2620000</v>
      </c>
      <c r="N95" s="114">
        <v>2750000</v>
      </c>
      <c r="O95" s="19">
        <v>1180</v>
      </c>
      <c r="P95" s="4">
        <v>22840</v>
      </c>
    </row>
    <row r="96" spans="1:16" x14ac:dyDescent="0.25">
      <c r="A96" t="s">
        <v>497</v>
      </c>
      <c r="B96" t="s">
        <v>477</v>
      </c>
      <c r="C96" t="s">
        <v>478</v>
      </c>
      <c r="D96" t="s">
        <v>478</v>
      </c>
      <c r="E96" t="s">
        <v>254</v>
      </c>
      <c r="F96" s="117" t="s">
        <v>498</v>
      </c>
      <c r="G96" t="s">
        <v>201</v>
      </c>
      <c r="H96" t="s">
        <v>195</v>
      </c>
      <c r="I96" s="58">
        <v>0</v>
      </c>
      <c r="J96" s="120">
        <v>0</v>
      </c>
      <c r="K96" s="12">
        <v>201</v>
      </c>
      <c r="L96" s="114">
        <v>96</v>
      </c>
      <c r="M96" s="114">
        <v>1</v>
      </c>
      <c r="N96" s="114" t="s">
        <v>465</v>
      </c>
      <c r="O96" s="19" t="s">
        <v>290</v>
      </c>
      <c r="P96" s="4" t="s">
        <v>290</v>
      </c>
    </row>
    <row r="97" spans="1:16" x14ac:dyDescent="0.25">
      <c r="A97" t="s">
        <v>497</v>
      </c>
      <c r="B97" t="s">
        <v>477</v>
      </c>
      <c r="C97" t="s">
        <v>478</v>
      </c>
      <c r="D97" t="s">
        <v>478</v>
      </c>
      <c r="E97" t="s">
        <v>254</v>
      </c>
      <c r="F97" s="117" t="s">
        <v>498</v>
      </c>
      <c r="G97" t="s">
        <v>202</v>
      </c>
      <c r="H97" t="s">
        <v>195</v>
      </c>
      <c r="I97" s="58">
        <v>0</v>
      </c>
      <c r="J97" s="120">
        <v>0</v>
      </c>
      <c r="K97" s="12" t="s">
        <v>290</v>
      </c>
      <c r="L97" t="s">
        <v>290</v>
      </c>
      <c r="M97" t="s">
        <v>290</v>
      </c>
      <c r="N97" t="s">
        <v>290</v>
      </c>
      <c r="O97" s="19">
        <v>1.31</v>
      </c>
      <c r="P97" s="4">
        <v>0.89</v>
      </c>
    </row>
    <row r="98" spans="1:16" x14ac:dyDescent="0.25">
      <c r="A98" t="s">
        <v>499</v>
      </c>
      <c r="B98" t="s">
        <v>382</v>
      </c>
      <c r="C98" t="s">
        <v>480</v>
      </c>
      <c r="D98" t="s">
        <v>480</v>
      </c>
      <c r="E98" t="s">
        <v>255</v>
      </c>
      <c r="F98" s="117" t="s">
        <v>500</v>
      </c>
      <c r="G98" t="s">
        <v>194</v>
      </c>
      <c r="H98" t="s">
        <v>195</v>
      </c>
      <c r="I98" s="59">
        <v>1465</v>
      </c>
      <c r="J98" s="121">
        <v>6050</v>
      </c>
      <c r="K98" s="12">
        <v>150</v>
      </c>
      <c r="L98" s="114">
        <v>16100000</v>
      </c>
      <c r="M98">
        <v>333000000</v>
      </c>
      <c r="N98" s="130">
        <v>53400000</v>
      </c>
      <c r="O98" s="19">
        <v>0</v>
      </c>
      <c r="P98" s="4">
        <v>3140</v>
      </c>
    </row>
    <row r="99" spans="1:16" x14ac:dyDescent="0.25">
      <c r="A99" t="s">
        <v>499</v>
      </c>
      <c r="B99" t="s">
        <v>382</v>
      </c>
      <c r="C99" t="s">
        <v>480</v>
      </c>
      <c r="D99" t="s">
        <v>480</v>
      </c>
      <c r="E99" t="s">
        <v>255</v>
      </c>
      <c r="F99" s="117" t="s">
        <v>500</v>
      </c>
      <c r="G99" t="s">
        <v>201</v>
      </c>
      <c r="H99" t="s">
        <v>195</v>
      </c>
      <c r="I99" s="59">
        <v>0</v>
      </c>
      <c r="J99" s="121">
        <v>0</v>
      </c>
      <c r="K99" s="12">
        <v>10</v>
      </c>
      <c r="L99" s="114">
        <v>67.599999999999994</v>
      </c>
      <c r="M99" t="s">
        <v>465</v>
      </c>
      <c r="N99" s="129" t="s">
        <v>465</v>
      </c>
      <c r="O99" s="19" t="s">
        <v>290</v>
      </c>
      <c r="P99" s="4" t="s">
        <v>290</v>
      </c>
    </row>
    <row r="100" spans="1:16" x14ac:dyDescent="0.25">
      <c r="A100" t="s">
        <v>499</v>
      </c>
      <c r="B100" t="s">
        <v>382</v>
      </c>
      <c r="C100" t="s">
        <v>480</v>
      </c>
      <c r="D100" t="s">
        <v>480</v>
      </c>
      <c r="E100" t="s">
        <v>255</v>
      </c>
      <c r="F100" s="117" t="s">
        <v>500</v>
      </c>
      <c r="G100" t="s">
        <v>202</v>
      </c>
      <c r="H100" t="s">
        <v>195</v>
      </c>
      <c r="I100" s="59">
        <v>0</v>
      </c>
      <c r="J100" s="121">
        <v>0</v>
      </c>
      <c r="K100" s="12" t="s">
        <v>290</v>
      </c>
      <c r="L100" s="114" t="s">
        <v>290</v>
      </c>
      <c r="M100" t="s">
        <v>290</v>
      </c>
      <c r="N100" s="128" t="s">
        <v>290</v>
      </c>
      <c r="O100" s="19">
        <v>0.04</v>
      </c>
      <c r="P100" s="4">
        <v>76.959999999999994</v>
      </c>
    </row>
    <row r="101" spans="1:16" x14ac:dyDescent="0.25">
      <c r="A101" t="s">
        <v>499</v>
      </c>
      <c r="B101" t="s">
        <v>374</v>
      </c>
      <c r="C101" t="s">
        <v>473</v>
      </c>
      <c r="D101" t="s">
        <v>474</v>
      </c>
      <c r="E101" t="s">
        <v>256</v>
      </c>
      <c r="F101" s="117" t="s">
        <v>500</v>
      </c>
      <c r="G101" t="s">
        <v>194</v>
      </c>
      <c r="H101" t="s">
        <v>195</v>
      </c>
      <c r="I101" s="59">
        <v>2450</v>
      </c>
      <c r="J101" s="121">
        <v>3250</v>
      </c>
      <c r="K101" s="12">
        <v>140</v>
      </c>
      <c r="L101" s="114">
        <v>59400000</v>
      </c>
      <c r="M101">
        <v>6310000</v>
      </c>
      <c r="N101" s="130">
        <v>950000</v>
      </c>
      <c r="O101" s="19">
        <v>10</v>
      </c>
      <c r="P101" s="4">
        <v>610</v>
      </c>
    </row>
    <row r="102" spans="1:16" x14ac:dyDescent="0.25">
      <c r="A102" t="s">
        <v>499</v>
      </c>
      <c r="B102" t="s">
        <v>374</v>
      </c>
      <c r="C102" t="s">
        <v>473</v>
      </c>
      <c r="D102" t="s">
        <v>474</v>
      </c>
      <c r="E102" t="s">
        <v>256</v>
      </c>
      <c r="F102" s="117" t="s">
        <v>500</v>
      </c>
      <c r="G102" t="s">
        <v>201</v>
      </c>
      <c r="H102" t="s">
        <v>195</v>
      </c>
      <c r="I102" s="59">
        <v>0</v>
      </c>
      <c r="J102" s="121">
        <v>0</v>
      </c>
      <c r="K102" s="12">
        <v>28.5</v>
      </c>
      <c r="L102" s="114">
        <v>206</v>
      </c>
      <c r="M102">
        <v>9.6999999999999993</v>
      </c>
      <c r="N102" s="130">
        <v>48</v>
      </c>
      <c r="O102" s="19" t="s">
        <v>290</v>
      </c>
      <c r="P102" s="4" t="s">
        <v>290</v>
      </c>
    </row>
    <row r="103" spans="1:16" x14ac:dyDescent="0.25">
      <c r="A103" t="s">
        <v>499</v>
      </c>
      <c r="B103" t="s">
        <v>374</v>
      </c>
      <c r="C103" t="s">
        <v>473</v>
      </c>
      <c r="D103" t="s">
        <v>474</v>
      </c>
      <c r="E103" t="s">
        <v>256</v>
      </c>
      <c r="F103" s="117" t="s">
        <v>500</v>
      </c>
      <c r="G103" t="s">
        <v>202</v>
      </c>
      <c r="H103" t="s">
        <v>195</v>
      </c>
      <c r="I103" s="59">
        <v>0</v>
      </c>
      <c r="J103" s="121">
        <v>0</v>
      </c>
      <c r="K103" s="12" t="s">
        <v>290</v>
      </c>
      <c r="L103" s="114" t="s">
        <v>290</v>
      </c>
      <c r="M103" t="s">
        <v>290</v>
      </c>
      <c r="N103" s="128" t="s">
        <v>290</v>
      </c>
      <c r="O103" s="19">
        <v>0.52</v>
      </c>
      <c r="P103" s="4">
        <v>80.010000000000005</v>
      </c>
    </row>
    <row r="104" spans="1:16" x14ac:dyDescent="0.25">
      <c r="A104" t="s">
        <v>499</v>
      </c>
      <c r="B104" t="s">
        <v>477</v>
      </c>
      <c r="C104" t="s">
        <v>478</v>
      </c>
      <c r="D104" t="s">
        <v>478</v>
      </c>
      <c r="E104" t="s">
        <v>257</v>
      </c>
      <c r="F104" s="117" t="s">
        <v>500</v>
      </c>
      <c r="G104" t="s">
        <v>194</v>
      </c>
      <c r="H104" t="s">
        <v>195</v>
      </c>
      <c r="I104" s="59">
        <v>4200</v>
      </c>
      <c r="J104" s="121">
        <v>6050</v>
      </c>
      <c r="K104" s="12">
        <v>150</v>
      </c>
      <c r="L104" s="114">
        <v>437000000</v>
      </c>
      <c r="M104">
        <v>333000000</v>
      </c>
      <c r="N104" s="130">
        <v>53400000</v>
      </c>
      <c r="O104" s="19">
        <v>1850</v>
      </c>
      <c r="P104" s="4">
        <v>7070</v>
      </c>
    </row>
    <row r="105" spans="1:16" x14ac:dyDescent="0.25">
      <c r="A105" t="s">
        <v>499</v>
      </c>
      <c r="B105" t="s">
        <v>477</v>
      </c>
      <c r="C105" t="s">
        <v>478</v>
      </c>
      <c r="D105" t="s">
        <v>478</v>
      </c>
      <c r="E105" t="s">
        <v>257</v>
      </c>
      <c r="F105" s="117" t="s">
        <v>500</v>
      </c>
      <c r="G105" t="s">
        <v>201</v>
      </c>
      <c r="H105" t="s">
        <v>195</v>
      </c>
      <c r="I105" s="59">
        <v>0</v>
      </c>
      <c r="J105" s="121">
        <v>0</v>
      </c>
      <c r="K105" s="12">
        <v>10</v>
      </c>
      <c r="L105" s="114">
        <v>1410</v>
      </c>
      <c r="M105">
        <v>3.1</v>
      </c>
      <c r="N105" s="130">
        <v>3</v>
      </c>
      <c r="O105" s="19" t="s">
        <v>290</v>
      </c>
      <c r="P105" s="4" t="s">
        <v>290</v>
      </c>
    </row>
    <row r="106" spans="1:16" x14ac:dyDescent="0.25">
      <c r="A106" t="s">
        <v>499</v>
      </c>
      <c r="B106" t="s">
        <v>477</v>
      </c>
      <c r="C106" t="s">
        <v>478</v>
      </c>
      <c r="D106" t="s">
        <v>478</v>
      </c>
      <c r="E106" t="s">
        <v>257</v>
      </c>
      <c r="F106" s="117" t="s">
        <v>500</v>
      </c>
      <c r="G106" t="s">
        <v>202</v>
      </c>
      <c r="H106" t="s">
        <v>195</v>
      </c>
      <c r="I106" s="59">
        <v>0</v>
      </c>
      <c r="J106" s="121">
        <v>0</v>
      </c>
      <c r="K106" s="12" t="s">
        <v>290</v>
      </c>
      <c r="L106" s="114" t="s">
        <v>290</v>
      </c>
      <c r="M106" t="s">
        <v>290</v>
      </c>
      <c r="N106" s="128" t="s">
        <v>290</v>
      </c>
      <c r="O106" s="19">
        <v>0.08</v>
      </c>
      <c r="P106" s="4">
        <v>0.44</v>
      </c>
    </row>
    <row r="107" spans="1:16" x14ac:dyDescent="0.25">
      <c r="A107" t="s">
        <v>501</v>
      </c>
      <c r="B107" t="s">
        <v>382</v>
      </c>
      <c r="C107" t="s">
        <v>480</v>
      </c>
      <c r="D107" t="s">
        <v>480</v>
      </c>
      <c r="E107" t="s">
        <v>261</v>
      </c>
      <c r="F107" s="117" t="s">
        <v>502</v>
      </c>
      <c r="G107" t="s">
        <v>194</v>
      </c>
      <c r="H107" t="s">
        <v>195</v>
      </c>
      <c r="I107" s="59">
        <v>705</v>
      </c>
      <c r="J107" s="121">
        <v>2220</v>
      </c>
      <c r="K107" s="12">
        <v>110</v>
      </c>
      <c r="L107" s="114">
        <v>437000000</v>
      </c>
      <c r="M107">
        <v>157000000</v>
      </c>
      <c r="N107" s="130">
        <v>285000000</v>
      </c>
      <c r="O107" s="19">
        <v>0</v>
      </c>
      <c r="P107" s="4">
        <v>410</v>
      </c>
    </row>
    <row r="108" spans="1:16" x14ac:dyDescent="0.25">
      <c r="A108" t="s">
        <v>501</v>
      </c>
      <c r="B108" t="s">
        <v>382</v>
      </c>
      <c r="C108" t="s">
        <v>480</v>
      </c>
      <c r="D108" t="s">
        <v>480</v>
      </c>
      <c r="E108" t="s">
        <v>261</v>
      </c>
      <c r="F108" s="117" t="s">
        <v>502</v>
      </c>
      <c r="G108" t="s">
        <v>201</v>
      </c>
      <c r="H108" t="s">
        <v>195</v>
      </c>
      <c r="I108" s="59">
        <v>0</v>
      </c>
      <c r="J108" s="121">
        <v>0</v>
      </c>
      <c r="K108" s="12">
        <v>7.5</v>
      </c>
      <c r="L108" s="114">
        <v>24.6</v>
      </c>
      <c r="M108" t="s">
        <v>465</v>
      </c>
      <c r="N108" s="129" t="s">
        <v>465</v>
      </c>
      <c r="O108" s="19" t="s">
        <v>290</v>
      </c>
      <c r="P108" s="4" t="s">
        <v>290</v>
      </c>
    </row>
    <row r="109" spans="1:16" x14ac:dyDescent="0.25">
      <c r="A109" t="s">
        <v>501</v>
      </c>
      <c r="B109" t="s">
        <v>382</v>
      </c>
      <c r="C109" t="s">
        <v>480</v>
      </c>
      <c r="D109" t="s">
        <v>480</v>
      </c>
      <c r="E109" t="s">
        <v>261</v>
      </c>
      <c r="F109" s="117" t="s">
        <v>502</v>
      </c>
      <c r="G109" t="s">
        <v>202</v>
      </c>
      <c r="H109" t="s">
        <v>195</v>
      </c>
      <c r="I109" s="59">
        <v>0</v>
      </c>
      <c r="J109" s="121">
        <v>0</v>
      </c>
      <c r="K109" s="12" t="s">
        <v>290</v>
      </c>
      <c r="L109" s="114" t="s">
        <v>290</v>
      </c>
      <c r="M109" t="s">
        <v>290</v>
      </c>
      <c r="N109" s="128" t="s">
        <v>290</v>
      </c>
      <c r="O109" s="19">
        <v>0</v>
      </c>
      <c r="P109" s="4">
        <v>4.46</v>
      </c>
    </row>
    <row r="110" spans="1:16" x14ac:dyDescent="0.25">
      <c r="A110" t="s">
        <v>501</v>
      </c>
      <c r="B110" t="s">
        <v>374</v>
      </c>
      <c r="C110" t="s">
        <v>473</v>
      </c>
      <c r="D110" t="s">
        <v>474</v>
      </c>
      <c r="E110" t="s">
        <v>262</v>
      </c>
      <c r="F110" s="117" t="s">
        <v>502</v>
      </c>
      <c r="G110" t="s">
        <v>194</v>
      </c>
      <c r="H110" t="s">
        <v>195</v>
      </c>
      <c r="I110" s="59">
        <v>3650</v>
      </c>
      <c r="J110" s="121">
        <v>7400</v>
      </c>
      <c r="K110" s="12">
        <v>150</v>
      </c>
      <c r="L110" s="114">
        <v>69100000</v>
      </c>
      <c r="M110">
        <v>1300000000</v>
      </c>
      <c r="N110" s="130">
        <v>494000000</v>
      </c>
      <c r="O110" s="19">
        <v>0</v>
      </c>
      <c r="P110" s="4">
        <v>210</v>
      </c>
    </row>
    <row r="111" spans="1:16" x14ac:dyDescent="0.25">
      <c r="A111" t="s">
        <v>501</v>
      </c>
      <c r="B111" t="s">
        <v>374</v>
      </c>
      <c r="C111" t="s">
        <v>473</v>
      </c>
      <c r="D111" t="s">
        <v>474</v>
      </c>
      <c r="E111" t="s">
        <v>262</v>
      </c>
      <c r="F111" s="117" t="s">
        <v>502</v>
      </c>
      <c r="G111" t="s">
        <v>201</v>
      </c>
      <c r="H111" t="s">
        <v>195</v>
      </c>
      <c r="I111" s="59">
        <v>0</v>
      </c>
      <c r="J111" s="121">
        <v>0</v>
      </c>
      <c r="K111" s="12">
        <v>10.5</v>
      </c>
      <c r="L111" s="114">
        <v>1120</v>
      </c>
      <c r="M111">
        <v>161</v>
      </c>
      <c r="N111" s="130">
        <v>4.0999999999999996</v>
      </c>
      <c r="O111" s="19" t="s">
        <v>290</v>
      </c>
      <c r="P111" s="4" t="s">
        <v>290</v>
      </c>
    </row>
    <row r="112" spans="1:16" x14ac:dyDescent="0.25">
      <c r="A112" t="s">
        <v>501</v>
      </c>
      <c r="B112" t="s">
        <v>374</v>
      </c>
      <c r="C112" t="s">
        <v>473</v>
      </c>
      <c r="D112" t="s">
        <v>474</v>
      </c>
      <c r="E112" t="s">
        <v>262</v>
      </c>
      <c r="F112" s="117" t="s">
        <v>502</v>
      </c>
      <c r="G112" t="s">
        <v>202</v>
      </c>
      <c r="H112" t="s">
        <v>195</v>
      </c>
      <c r="I112" s="59">
        <v>0</v>
      </c>
      <c r="J112" s="121">
        <v>0</v>
      </c>
      <c r="K112" s="12" t="s">
        <v>290</v>
      </c>
      <c r="L112" s="114" t="s">
        <v>290</v>
      </c>
      <c r="M112" t="s">
        <v>290</v>
      </c>
      <c r="N112" s="128" t="s">
        <v>290</v>
      </c>
      <c r="O112" s="19">
        <v>0</v>
      </c>
      <c r="P112" s="4">
        <v>3.63</v>
      </c>
    </row>
    <row r="113" spans="1:16" x14ac:dyDescent="0.25">
      <c r="A113" t="s">
        <v>501</v>
      </c>
      <c r="B113" t="s">
        <v>477</v>
      </c>
      <c r="C113" t="s">
        <v>478</v>
      </c>
      <c r="D113" t="s">
        <v>478</v>
      </c>
      <c r="E113" t="s">
        <v>263</v>
      </c>
      <c r="F113" s="117" t="s">
        <v>502</v>
      </c>
      <c r="G113" t="s">
        <v>194</v>
      </c>
      <c r="H113" t="s">
        <v>195</v>
      </c>
      <c r="I113" s="59">
        <v>7300</v>
      </c>
      <c r="J113" s="121">
        <v>4400</v>
      </c>
      <c r="K113" s="12">
        <v>110</v>
      </c>
      <c r="L113" s="114">
        <v>1730000000</v>
      </c>
      <c r="M113">
        <v>240000000</v>
      </c>
      <c r="N113" s="130">
        <v>2780000</v>
      </c>
      <c r="O113" s="19">
        <v>50</v>
      </c>
      <c r="P113" s="4">
        <v>6920</v>
      </c>
    </row>
    <row r="114" spans="1:16" x14ac:dyDescent="0.25">
      <c r="A114" t="s">
        <v>501</v>
      </c>
      <c r="B114" t="s">
        <v>477</v>
      </c>
      <c r="C114" t="s">
        <v>478</v>
      </c>
      <c r="D114" t="s">
        <v>478</v>
      </c>
      <c r="E114" t="s">
        <v>263</v>
      </c>
      <c r="F114" s="117" t="s">
        <v>502</v>
      </c>
      <c r="G114" t="s">
        <v>201</v>
      </c>
      <c r="H114" t="s">
        <v>195</v>
      </c>
      <c r="I114" s="59">
        <v>0</v>
      </c>
      <c r="J114" s="121">
        <v>0</v>
      </c>
      <c r="K114" s="12">
        <v>7.5</v>
      </c>
      <c r="L114" s="114">
        <v>172</v>
      </c>
      <c r="M114" t="s">
        <v>465</v>
      </c>
      <c r="N114" s="129" t="s">
        <v>465</v>
      </c>
      <c r="O114" s="19" t="s">
        <v>290</v>
      </c>
      <c r="P114" s="4" t="s">
        <v>290</v>
      </c>
    </row>
    <row r="115" spans="1:16" x14ac:dyDescent="0.25">
      <c r="A115" t="s">
        <v>501</v>
      </c>
      <c r="B115" t="s">
        <v>477</v>
      </c>
      <c r="C115" t="s">
        <v>478</v>
      </c>
      <c r="D115" t="s">
        <v>478</v>
      </c>
      <c r="E115" t="s">
        <v>263</v>
      </c>
      <c r="F115" s="117" t="s">
        <v>502</v>
      </c>
      <c r="G115" t="s">
        <v>202</v>
      </c>
      <c r="H115" t="s">
        <v>195</v>
      </c>
      <c r="I115" s="59">
        <v>0</v>
      </c>
      <c r="J115" s="121">
        <v>0</v>
      </c>
      <c r="K115" s="12" t="s">
        <v>290</v>
      </c>
      <c r="L115" s="114" t="s">
        <v>290</v>
      </c>
      <c r="M115" t="s">
        <v>290</v>
      </c>
      <c r="N115" s="128" t="s">
        <v>290</v>
      </c>
      <c r="O115" s="19">
        <v>3.92</v>
      </c>
      <c r="P115" s="4">
        <v>6.05</v>
      </c>
    </row>
    <row r="116" spans="1:16" x14ac:dyDescent="0.25">
      <c r="A116" t="s">
        <v>503</v>
      </c>
      <c r="B116" t="s">
        <v>382</v>
      </c>
      <c r="C116" t="s">
        <v>480</v>
      </c>
      <c r="D116" t="s">
        <v>480</v>
      </c>
      <c r="E116" t="s">
        <v>310</v>
      </c>
      <c r="F116" s="117" t="s">
        <v>504</v>
      </c>
      <c r="G116" t="s">
        <v>194</v>
      </c>
      <c r="H116" t="s">
        <v>195</v>
      </c>
      <c r="I116" s="59">
        <v>985</v>
      </c>
      <c r="J116" s="121">
        <v>1200</v>
      </c>
      <c r="K116" s="12">
        <v>70</v>
      </c>
      <c r="L116" s="114">
        <v>2420000000</v>
      </c>
      <c r="M116">
        <v>866000000</v>
      </c>
      <c r="N116" s="130">
        <v>172000000</v>
      </c>
      <c r="O116" s="19">
        <v>10</v>
      </c>
      <c r="P116" s="4">
        <v>90</v>
      </c>
    </row>
    <row r="117" spans="1:16" x14ac:dyDescent="0.25">
      <c r="A117" t="s">
        <v>503</v>
      </c>
      <c r="B117" t="s">
        <v>382</v>
      </c>
      <c r="C117" t="s">
        <v>480</v>
      </c>
      <c r="D117" t="s">
        <v>480</v>
      </c>
      <c r="E117" t="s">
        <v>310</v>
      </c>
      <c r="F117" s="117" t="s">
        <v>504</v>
      </c>
      <c r="G117" t="s">
        <v>201</v>
      </c>
      <c r="H117" t="s">
        <v>195</v>
      </c>
      <c r="I117" s="59">
        <v>0</v>
      </c>
      <c r="J117" s="121">
        <v>0</v>
      </c>
      <c r="K117" s="12">
        <v>5</v>
      </c>
      <c r="L117" s="114">
        <v>95.9</v>
      </c>
      <c r="M117">
        <v>7.4</v>
      </c>
      <c r="N117" s="130">
        <v>1</v>
      </c>
      <c r="O117" s="19" t="s">
        <v>290</v>
      </c>
      <c r="P117" s="4" t="s">
        <v>290</v>
      </c>
    </row>
    <row r="118" spans="1:16" x14ac:dyDescent="0.25">
      <c r="A118" t="s">
        <v>503</v>
      </c>
      <c r="B118" t="s">
        <v>382</v>
      </c>
      <c r="C118" t="s">
        <v>480</v>
      </c>
      <c r="D118" t="s">
        <v>480</v>
      </c>
      <c r="E118" t="s">
        <v>310</v>
      </c>
      <c r="F118" s="117" t="s">
        <v>504</v>
      </c>
      <c r="G118" t="s">
        <v>202</v>
      </c>
      <c r="H118" t="s">
        <v>195</v>
      </c>
      <c r="I118" s="59">
        <v>0</v>
      </c>
      <c r="J118" s="121">
        <v>0</v>
      </c>
      <c r="K118" s="12" t="s">
        <v>290</v>
      </c>
      <c r="L118" s="114" t="s">
        <v>290</v>
      </c>
      <c r="M118" t="s">
        <v>290</v>
      </c>
      <c r="N118" s="128" t="s">
        <v>290</v>
      </c>
      <c r="O118" s="19">
        <v>0.26</v>
      </c>
      <c r="P118" s="4">
        <v>11.39</v>
      </c>
    </row>
    <row r="119" spans="1:16" x14ac:dyDescent="0.25">
      <c r="A119" t="s">
        <v>503</v>
      </c>
      <c r="B119" t="s">
        <v>374</v>
      </c>
      <c r="C119" t="s">
        <v>473</v>
      </c>
      <c r="D119" t="s">
        <v>474</v>
      </c>
      <c r="E119" t="s">
        <v>311</v>
      </c>
      <c r="F119" s="117" t="s">
        <v>504</v>
      </c>
      <c r="G119" t="s">
        <v>194</v>
      </c>
      <c r="H119" t="s">
        <v>195</v>
      </c>
      <c r="I119" s="59">
        <v>1395</v>
      </c>
      <c r="J119" s="121">
        <v>2035</v>
      </c>
      <c r="K119" s="12">
        <v>35</v>
      </c>
      <c r="L119" s="114">
        <v>2420000000</v>
      </c>
      <c r="M119">
        <v>2420000000</v>
      </c>
      <c r="N119" s="130">
        <v>687000000</v>
      </c>
      <c r="O119" s="19">
        <v>0</v>
      </c>
      <c r="P119" s="4">
        <v>250</v>
      </c>
    </row>
    <row r="120" spans="1:16" x14ac:dyDescent="0.25">
      <c r="A120" t="s">
        <v>503</v>
      </c>
      <c r="B120" t="s">
        <v>374</v>
      </c>
      <c r="C120" t="s">
        <v>473</v>
      </c>
      <c r="D120" t="s">
        <v>474</v>
      </c>
      <c r="E120" t="s">
        <v>311</v>
      </c>
      <c r="F120" s="117" t="s">
        <v>504</v>
      </c>
      <c r="G120" t="s">
        <v>201</v>
      </c>
      <c r="H120" t="s">
        <v>195</v>
      </c>
      <c r="I120" s="59">
        <v>0</v>
      </c>
      <c r="J120" s="121">
        <v>0</v>
      </c>
      <c r="K120" s="12">
        <v>4.5</v>
      </c>
      <c r="L120" s="114">
        <v>270</v>
      </c>
      <c r="M120">
        <v>45</v>
      </c>
      <c r="N120" s="130">
        <v>3.1</v>
      </c>
      <c r="O120" s="19" t="s">
        <v>290</v>
      </c>
      <c r="P120" s="4" t="s">
        <v>290</v>
      </c>
    </row>
    <row r="121" spans="1:16" x14ac:dyDescent="0.25">
      <c r="A121" t="s">
        <v>503</v>
      </c>
      <c r="B121" t="s">
        <v>374</v>
      </c>
      <c r="C121" t="s">
        <v>473</v>
      </c>
      <c r="D121" t="s">
        <v>474</v>
      </c>
      <c r="E121" t="s">
        <v>311</v>
      </c>
      <c r="F121" s="117" t="s">
        <v>504</v>
      </c>
      <c r="G121" t="s">
        <v>202</v>
      </c>
      <c r="H121" t="s">
        <v>195</v>
      </c>
      <c r="I121" s="59">
        <v>0</v>
      </c>
      <c r="J121" s="121">
        <v>0</v>
      </c>
      <c r="K121" s="12" t="s">
        <v>290</v>
      </c>
      <c r="L121" s="114" t="s">
        <v>290</v>
      </c>
      <c r="M121" t="s">
        <v>290</v>
      </c>
      <c r="N121" s="128" t="s">
        <v>290</v>
      </c>
      <c r="O121" s="19">
        <v>0.17</v>
      </c>
      <c r="P121" s="4">
        <v>41.82</v>
      </c>
    </row>
    <row r="122" spans="1:16" x14ac:dyDescent="0.25">
      <c r="A122" t="s">
        <v>503</v>
      </c>
      <c r="B122" t="s">
        <v>477</v>
      </c>
      <c r="C122" t="s">
        <v>478</v>
      </c>
      <c r="D122" t="s">
        <v>478</v>
      </c>
      <c r="E122" t="s">
        <v>312</v>
      </c>
      <c r="F122" s="117" t="s">
        <v>504</v>
      </c>
      <c r="G122" t="s">
        <v>194</v>
      </c>
      <c r="H122" t="s">
        <v>195</v>
      </c>
      <c r="I122" s="59">
        <v>1865</v>
      </c>
      <c r="J122" s="121">
        <v>5550</v>
      </c>
      <c r="K122" s="12">
        <v>165</v>
      </c>
      <c r="L122" s="114">
        <v>2420000000</v>
      </c>
      <c r="M122">
        <v>866000000</v>
      </c>
      <c r="N122" s="130">
        <v>649000000</v>
      </c>
      <c r="O122" s="19">
        <v>0</v>
      </c>
      <c r="P122" s="4">
        <v>1910</v>
      </c>
    </row>
    <row r="123" spans="1:16" x14ac:dyDescent="0.25">
      <c r="A123" t="s">
        <v>503</v>
      </c>
      <c r="B123" t="s">
        <v>477</v>
      </c>
      <c r="C123" t="s">
        <v>478</v>
      </c>
      <c r="D123" t="s">
        <v>478</v>
      </c>
      <c r="E123" t="s">
        <v>312</v>
      </c>
      <c r="F123" s="117" t="s">
        <v>504</v>
      </c>
      <c r="G123" t="s">
        <v>201</v>
      </c>
      <c r="H123" t="s">
        <v>195</v>
      </c>
      <c r="I123" s="59">
        <v>0</v>
      </c>
      <c r="J123" s="121">
        <v>0</v>
      </c>
      <c r="K123" s="12">
        <v>3.5</v>
      </c>
      <c r="L123" s="114">
        <v>1200</v>
      </c>
      <c r="M123">
        <v>42.6</v>
      </c>
      <c r="N123" s="130">
        <v>2</v>
      </c>
      <c r="O123" s="19" t="s">
        <v>290</v>
      </c>
      <c r="P123" s="4" t="s">
        <v>290</v>
      </c>
    </row>
    <row r="124" spans="1:16" x14ac:dyDescent="0.25">
      <c r="A124" t="s">
        <v>503</v>
      </c>
      <c r="B124" t="s">
        <v>477</v>
      </c>
      <c r="C124" t="s">
        <v>478</v>
      </c>
      <c r="D124" t="s">
        <v>478</v>
      </c>
      <c r="E124" t="s">
        <v>312</v>
      </c>
      <c r="F124" s="117" t="s">
        <v>504</v>
      </c>
      <c r="G124" t="s">
        <v>202</v>
      </c>
      <c r="H124" t="s">
        <v>195</v>
      </c>
      <c r="I124" s="59">
        <v>0</v>
      </c>
      <c r="J124" s="121">
        <v>0</v>
      </c>
      <c r="K124" s="12" t="s">
        <v>290</v>
      </c>
      <c r="L124" s="114" t="s">
        <v>290</v>
      </c>
      <c r="M124" t="s">
        <v>290</v>
      </c>
      <c r="N124" s="128" t="s">
        <v>290</v>
      </c>
      <c r="O124" s="19">
        <v>0.02</v>
      </c>
      <c r="P124" s="4">
        <v>2.0099999999999998</v>
      </c>
    </row>
    <row r="125" spans="1:16" x14ac:dyDescent="0.25">
      <c r="A125" t="s">
        <v>505</v>
      </c>
      <c r="B125" t="s">
        <v>382</v>
      </c>
      <c r="C125" t="s">
        <v>480</v>
      </c>
      <c r="D125" t="s">
        <v>480</v>
      </c>
      <c r="E125" t="s">
        <v>318</v>
      </c>
      <c r="F125" s="117" t="s">
        <v>443</v>
      </c>
      <c r="G125" t="s">
        <v>194</v>
      </c>
      <c r="H125" t="s">
        <v>195</v>
      </c>
      <c r="I125" s="59">
        <v>955</v>
      </c>
      <c r="J125" s="121">
        <v>765</v>
      </c>
      <c r="K125" s="12">
        <v>62</v>
      </c>
      <c r="L125" s="114">
        <v>200000</v>
      </c>
      <c r="M125">
        <v>100000</v>
      </c>
      <c r="N125" s="130">
        <v>100000</v>
      </c>
      <c r="O125" s="19">
        <v>0</v>
      </c>
      <c r="P125" s="4">
        <v>120</v>
      </c>
    </row>
    <row r="126" spans="1:16" x14ac:dyDescent="0.25">
      <c r="A126" t="s">
        <v>505</v>
      </c>
      <c r="B126" t="s">
        <v>382</v>
      </c>
      <c r="C126" t="s">
        <v>480</v>
      </c>
      <c r="D126" t="s">
        <v>480</v>
      </c>
      <c r="E126" t="s">
        <v>318</v>
      </c>
      <c r="F126" s="117" t="s">
        <v>443</v>
      </c>
      <c r="G126" t="s">
        <v>201</v>
      </c>
      <c r="H126" t="s">
        <v>195</v>
      </c>
      <c r="I126" s="59">
        <v>0</v>
      </c>
      <c r="J126" s="121">
        <v>0</v>
      </c>
      <c r="K126" s="12" t="s">
        <v>510</v>
      </c>
      <c r="L126" s="114">
        <v>345</v>
      </c>
      <c r="M126" t="s">
        <v>465</v>
      </c>
      <c r="N126" s="130">
        <v>1</v>
      </c>
      <c r="O126" s="19" t="s">
        <v>290</v>
      </c>
      <c r="P126" s="4" t="s">
        <v>290</v>
      </c>
    </row>
    <row r="127" spans="1:16" x14ac:dyDescent="0.25">
      <c r="A127" t="s">
        <v>505</v>
      </c>
      <c r="B127" t="s">
        <v>382</v>
      </c>
      <c r="C127" t="s">
        <v>480</v>
      </c>
      <c r="D127" t="s">
        <v>480</v>
      </c>
      <c r="E127" t="s">
        <v>318</v>
      </c>
      <c r="F127" s="117" t="s">
        <v>443</v>
      </c>
      <c r="G127" t="s">
        <v>202</v>
      </c>
      <c r="H127" t="s">
        <v>195</v>
      </c>
      <c r="I127" s="59">
        <v>0</v>
      </c>
      <c r="J127" s="121">
        <v>0</v>
      </c>
      <c r="K127" s="12" t="s">
        <v>290</v>
      </c>
      <c r="L127" s="114" t="s">
        <v>290</v>
      </c>
      <c r="M127" t="s">
        <v>290</v>
      </c>
      <c r="N127" s="128" t="s">
        <v>290</v>
      </c>
      <c r="O127" s="19">
        <v>0.19</v>
      </c>
      <c r="P127" s="4">
        <v>35.200000000000003</v>
      </c>
    </row>
    <row r="128" spans="1:16" x14ac:dyDescent="0.25">
      <c r="A128" t="s">
        <v>505</v>
      </c>
      <c r="B128" t="s">
        <v>374</v>
      </c>
      <c r="C128" t="s">
        <v>473</v>
      </c>
      <c r="D128" t="s">
        <v>474</v>
      </c>
      <c r="E128" t="s">
        <v>319</v>
      </c>
      <c r="F128" s="117" t="s">
        <v>443</v>
      </c>
      <c r="G128" t="s">
        <v>194</v>
      </c>
      <c r="H128" t="s">
        <v>195</v>
      </c>
      <c r="I128" s="59">
        <v>3850</v>
      </c>
      <c r="J128" s="121">
        <v>1255</v>
      </c>
      <c r="K128" s="12">
        <v>210</v>
      </c>
      <c r="L128" s="114">
        <v>437000000</v>
      </c>
      <c r="M128">
        <v>137000000</v>
      </c>
      <c r="N128" s="130">
        <v>164000000</v>
      </c>
      <c r="O128" s="19">
        <v>0</v>
      </c>
      <c r="P128" s="4">
        <v>70</v>
      </c>
    </row>
    <row r="129" spans="1:16" x14ac:dyDescent="0.25">
      <c r="A129" t="s">
        <v>505</v>
      </c>
      <c r="B129" t="s">
        <v>374</v>
      </c>
      <c r="C129" t="s">
        <v>473</v>
      </c>
      <c r="D129" t="s">
        <v>474</v>
      </c>
      <c r="E129" t="s">
        <v>319</v>
      </c>
      <c r="F129" s="117" t="s">
        <v>443</v>
      </c>
      <c r="G129" t="s">
        <v>201</v>
      </c>
      <c r="H129" t="s">
        <v>195</v>
      </c>
      <c r="I129" s="59">
        <v>0</v>
      </c>
      <c r="J129" s="121">
        <v>0</v>
      </c>
      <c r="K129" s="12">
        <v>17</v>
      </c>
      <c r="L129" s="114">
        <v>1120</v>
      </c>
      <c r="M129">
        <v>111</v>
      </c>
      <c r="N129" s="130">
        <v>12.1</v>
      </c>
      <c r="O129" s="19" t="s">
        <v>290</v>
      </c>
      <c r="P129" s="4" t="s">
        <v>290</v>
      </c>
    </row>
    <row r="130" spans="1:16" x14ac:dyDescent="0.25">
      <c r="A130" t="s">
        <v>505</v>
      </c>
      <c r="B130" t="s">
        <v>374</v>
      </c>
      <c r="C130" t="s">
        <v>473</v>
      </c>
      <c r="D130" t="s">
        <v>474</v>
      </c>
      <c r="E130" t="s">
        <v>319</v>
      </c>
      <c r="F130" s="117" t="s">
        <v>443</v>
      </c>
      <c r="G130" t="s">
        <v>202</v>
      </c>
      <c r="H130" t="s">
        <v>195</v>
      </c>
      <c r="I130" s="59">
        <v>0</v>
      </c>
      <c r="J130" s="121">
        <v>0.5</v>
      </c>
      <c r="K130" s="12" t="s">
        <v>290</v>
      </c>
      <c r="L130" s="114" t="s">
        <v>290</v>
      </c>
      <c r="M130" t="s">
        <v>290</v>
      </c>
      <c r="N130" s="128" t="s">
        <v>290</v>
      </c>
      <c r="O130" s="19">
        <v>0.34</v>
      </c>
      <c r="P130" s="4">
        <v>54.77</v>
      </c>
    </row>
    <row r="131" spans="1:16" x14ac:dyDescent="0.25">
      <c r="A131" t="s">
        <v>505</v>
      </c>
      <c r="B131" t="s">
        <v>477</v>
      </c>
      <c r="C131" t="s">
        <v>478</v>
      </c>
      <c r="D131" t="s">
        <v>478</v>
      </c>
      <c r="E131" t="s">
        <v>315</v>
      </c>
      <c r="F131" s="117" t="s">
        <v>443</v>
      </c>
      <c r="G131" t="s">
        <v>194</v>
      </c>
      <c r="H131" t="s">
        <v>195</v>
      </c>
      <c r="I131" s="59">
        <v>3300</v>
      </c>
      <c r="J131" s="121">
        <v>3050</v>
      </c>
      <c r="K131" s="12">
        <v>445</v>
      </c>
      <c r="L131" s="114">
        <v>326000000</v>
      </c>
      <c r="M131">
        <v>235000000</v>
      </c>
      <c r="N131" s="130">
        <v>4000000</v>
      </c>
      <c r="O131" s="19">
        <v>50</v>
      </c>
      <c r="P131" s="4">
        <v>9310</v>
      </c>
    </row>
    <row r="132" spans="1:16" x14ac:dyDescent="0.25">
      <c r="A132" t="s">
        <v>505</v>
      </c>
      <c r="B132" t="s">
        <v>477</v>
      </c>
      <c r="C132" t="s">
        <v>478</v>
      </c>
      <c r="D132" t="s">
        <v>478</v>
      </c>
      <c r="E132" t="s">
        <v>315</v>
      </c>
      <c r="F132" s="117" t="s">
        <v>443</v>
      </c>
      <c r="G132" t="s">
        <v>201</v>
      </c>
      <c r="H132" t="s">
        <v>195</v>
      </c>
      <c r="I132" s="59">
        <v>0</v>
      </c>
      <c r="J132" s="121">
        <v>0</v>
      </c>
      <c r="K132" s="12">
        <v>4</v>
      </c>
      <c r="L132" s="114">
        <v>144</v>
      </c>
      <c r="M132">
        <v>2</v>
      </c>
      <c r="N132" s="130">
        <v>1</v>
      </c>
      <c r="O132" s="19" t="s">
        <v>290</v>
      </c>
      <c r="P132" s="4" t="s">
        <v>290</v>
      </c>
    </row>
    <row r="133" spans="1:16" x14ac:dyDescent="0.25">
      <c r="A133" t="s">
        <v>505</v>
      </c>
      <c r="B133" t="s">
        <v>477</v>
      </c>
      <c r="C133" t="s">
        <v>478</v>
      </c>
      <c r="D133" t="s">
        <v>478</v>
      </c>
      <c r="E133" t="s">
        <v>315</v>
      </c>
      <c r="F133" s="117" t="s">
        <v>443</v>
      </c>
      <c r="G133" t="s">
        <v>202</v>
      </c>
      <c r="H133" t="s">
        <v>195</v>
      </c>
      <c r="I133" s="59">
        <v>0</v>
      </c>
      <c r="J133" s="121">
        <v>0</v>
      </c>
      <c r="K133" s="12" t="s">
        <v>290</v>
      </c>
      <c r="L133" s="114" t="s">
        <v>290</v>
      </c>
      <c r="M133" t="s">
        <v>290</v>
      </c>
      <c r="N133" s="128" t="s">
        <v>290</v>
      </c>
      <c r="O133" s="19">
        <v>0.04</v>
      </c>
      <c r="P133" s="4">
        <v>0.54</v>
      </c>
    </row>
    <row r="134" spans="1:16" x14ac:dyDescent="0.25">
      <c r="A134" t="s">
        <v>506</v>
      </c>
      <c r="B134" t="s">
        <v>382</v>
      </c>
      <c r="C134" t="s">
        <v>480</v>
      </c>
      <c r="D134" t="s">
        <v>480</v>
      </c>
      <c r="E134" t="s">
        <v>324</v>
      </c>
      <c r="F134" s="117" t="s">
        <v>507</v>
      </c>
      <c r="G134" t="s">
        <v>194</v>
      </c>
      <c r="H134" t="s">
        <v>195</v>
      </c>
      <c r="I134" s="59">
        <v>1250</v>
      </c>
      <c r="J134" s="121">
        <v>760</v>
      </c>
      <c r="K134" s="12">
        <v>65</v>
      </c>
      <c r="L134" s="114">
        <v>208000000</v>
      </c>
      <c r="M134">
        <v>127000000</v>
      </c>
      <c r="N134" s="130">
        <v>166000000</v>
      </c>
      <c r="O134" s="12">
        <v>0</v>
      </c>
      <c r="P134" s="4">
        <v>0</v>
      </c>
    </row>
    <row r="135" spans="1:16" x14ac:dyDescent="0.25">
      <c r="A135" t="s">
        <v>506</v>
      </c>
      <c r="B135" t="s">
        <v>382</v>
      </c>
      <c r="C135" t="s">
        <v>480</v>
      </c>
      <c r="D135" t="s">
        <v>480</v>
      </c>
      <c r="E135" t="s">
        <v>324</v>
      </c>
      <c r="F135" s="117" t="s">
        <v>507</v>
      </c>
      <c r="G135" t="s">
        <v>201</v>
      </c>
      <c r="H135" t="s">
        <v>195</v>
      </c>
      <c r="I135" s="59">
        <v>0</v>
      </c>
      <c r="J135" s="121">
        <v>0</v>
      </c>
      <c r="K135" s="12">
        <v>4.5</v>
      </c>
      <c r="L135" s="114">
        <v>80.5</v>
      </c>
      <c r="M135">
        <v>1</v>
      </c>
      <c r="N135" s="130">
        <v>1</v>
      </c>
      <c r="O135" s="19" t="s">
        <v>290</v>
      </c>
      <c r="P135" s="4" t="s">
        <v>290</v>
      </c>
    </row>
    <row r="136" spans="1:16" x14ac:dyDescent="0.25">
      <c r="A136" t="s">
        <v>506</v>
      </c>
      <c r="B136" t="s">
        <v>382</v>
      </c>
      <c r="C136" t="s">
        <v>480</v>
      </c>
      <c r="D136" t="s">
        <v>480</v>
      </c>
      <c r="E136" t="s">
        <v>324</v>
      </c>
      <c r="F136" s="117" t="s">
        <v>507</v>
      </c>
      <c r="G136" t="s">
        <v>202</v>
      </c>
      <c r="H136" t="s">
        <v>195</v>
      </c>
      <c r="I136" s="59">
        <v>0</v>
      </c>
      <c r="J136" s="121">
        <v>0</v>
      </c>
      <c r="K136" s="12" t="s">
        <v>290</v>
      </c>
      <c r="L136" s="114" t="s">
        <v>290</v>
      </c>
      <c r="M136" t="s">
        <v>290</v>
      </c>
      <c r="N136" s="128" t="s">
        <v>290</v>
      </c>
      <c r="O136" s="12">
        <v>0.37</v>
      </c>
      <c r="P136" s="4">
        <v>2.63</v>
      </c>
    </row>
    <row r="137" spans="1:16" x14ac:dyDescent="0.25">
      <c r="A137" t="s">
        <v>506</v>
      </c>
      <c r="B137" t="s">
        <v>374</v>
      </c>
      <c r="C137" t="s">
        <v>473</v>
      </c>
      <c r="D137" t="s">
        <v>474</v>
      </c>
      <c r="E137" t="s">
        <v>325</v>
      </c>
      <c r="F137" s="117" t="s">
        <v>507</v>
      </c>
      <c r="G137" t="s">
        <v>194</v>
      </c>
      <c r="H137" t="s">
        <v>195</v>
      </c>
      <c r="I137" s="59">
        <v>3800</v>
      </c>
      <c r="J137" s="121">
        <v>1265</v>
      </c>
      <c r="K137" s="12">
        <v>20</v>
      </c>
      <c r="L137" s="114">
        <v>309000000</v>
      </c>
      <c r="M137">
        <v>222000000</v>
      </c>
      <c r="N137" s="130">
        <v>173000000</v>
      </c>
      <c r="O137" s="12">
        <v>40</v>
      </c>
      <c r="P137" s="4">
        <v>840</v>
      </c>
    </row>
    <row r="138" spans="1:16" x14ac:dyDescent="0.25">
      <c r="A138" t="s">
        <v>506</v>
      </c>
      <c r="B138" t="s">
        <v>374</v>
      </c>
      <c r="C138" t="s">
        <v>473</v>
      </c>
      <c r="D138" t="s">
        <v>474</v>
      </c>
      <c r="E138" t="s">
        <v>325</v>
      </c>
      <c r="F138" s="117" t="s">
        <v>507</v>
      </c>
      <c r="G138" t="s">
        <v>201</v>
      </c>
      <c r="H138" t="s">
        <v>195</v>
      </c>
      <c r="I138" s="59">
        <v>0</v>
      </c>
      <c r="J138" s="121">
        <v>0</v>
      </c>
      <c r="K138" s="12">
        <v>7.5</v>
      </c>
      <c r="L138" s="114">
        <v>345</v>
      </c>
      <c r="M138">
        <v>13.1</v>
      </c>
      <c r="N138" s="130">
        <v>2</v>
      </c>
      <c r="O138" s="19" t="s">
        <v>290</v>
      </c>
      <c r="P138" s="4" t="s">
        <v>290</v>
      </c>
    </row>
    <row r="139" spans="1:16" x14ac:dyDescent="0.25">
      <c r="A139" t="s">
        <v>506</v>
      </c>
      <c r="B139" t="s">
        <v>374</v>
      </c>
      <c r="C139" t="s">
        <v>473</v>
      </c>
      <c r="D139" t="s">
        <v>474</v>
      </c>
      <c r="E139" t="s">
        <v>325</v>
      </c>
      <c r="F139" s="117" t="s">
        <v>507</v>
      </c>
      <c r="G139" t="s">
        <v>202</v>
      </c>
      <c r="H139" t="s">
        <v>195</v>
      </c>
      <c r="I139" s="59">
        <v>0.5</v>
      </c>
      <c r="J139" s="121">
        <v>0</v>
      </c>
      <c r="K139" s="12" t="s">
        <v>290</v>
      </c>
      <c r="L139" s="114" t="s">
        <v>290</v>
      </c>
      <c r="M139" t="s">
        <v>290</v>
      </c>
      <c r="N139" s="128" t="s">
        <v>290</v>
      </c>
      <c r="O139" s="12">
        <v>0</v>
      </c>
      <c r="P139" s="4">
        <v>3.34</v>
      </c>
    </row>
    <row r="140" spans="1:16" x14ac:dyDescent="0.25">
      <c r="A140" t="s">
        <v>506</v>
      </c>
      <c r="B140" t="s">
        <v>477</v>
      </c>
      <c r="C140" t="s">
        <v>478</v>
      </c>
      <c r="D140" t="s">
        <v>478</v>
      </c>
      <c r="E140" t="s">
        <v>326</v>
      </c>
      <c r="F140" s="117" t="s">
        <v>507</v>
      </c>
      <c r="G140" t="s">
        <v>194</v>
      </c>
      <c r="H140" t="s">
        <v>195</v>
      </c>
      <c r="I140" s="59">
        <v>805</v>
      </c>
      <c r="J140" s="121">
        <v>5450</v>
      </c>
      <c r="K140" s="12">
        <v>5</v>
      </c>
      <c r="L140" s="114">
        <v>2420000000</v>
      </c>
      <c r="M140">
        <v>687000000</v>
      </c>
      <c r="N140" s="130">
        <v>488000000</v>
      </c>
      <c r="O140" s="12">
        <v>0</v>
      </c>
      <c r="P140" s="4">
        <v>870</v>
      </c>
    </row>
    <row r="141" spans="1:16" x14ac:dyDescent="0.25">
      <c r="A141" t="s">
        <v>506</v>
      </c>
      <c r="B141" t="s">
        <v>477</v>
      </c>
      <c r="C141" t="s">
        <v>478</v>
      </c>
      <c r="D141" t="s">
        <v>478</v>
      </c>
      <c r="E141" t="s">
        <v>326</v>
      </c>
      <c r="F141" s="117" t="s">
        <v>507</v>
      </c>
      <c r="G141" t="s">
        <v>201</v>
      </c>
      <c r="H141" t="s">
        <v>195</v>
      </c>
      <c r="I141" s="59">
        <v>0</v>
      </c>
      <c r="J141" s="121">
        <v>0</v>
      </c>
      <c r="K141" s="12">
        <v>2</v>
      </c>
      <c r="L141" s="114">
        <v>2420</v>
      </c>
      <c r="M141">
        <v>47.1</v>
      </c>
      <c r="N141" s="130">
        <v>12.1</v>
      </c>
      <c r="O141" s="19" t="s">
        <v>290</v>
      </c>
      <c r="P141" s="4" t="s">
        <v>290</v>
      </c>
    </row>
    <row r="142" spans="1:16" x14ac:dyDescent="0.25">
      <c r="A142" t="s">
        <v>506</v>
      </c>
      <c r="B142" t="s">
        <v>477</v>
      </c>
      <c r="C142" t="s">
        <v>478</v>
      </c>
      <c r="D142" t="s">
        <v>478</v>
      </c>
      <c r="E142" t="s">
        <v>326</v>
      </c>
      <c r="F142" s="117" t="s">
        <v>507</v>
      </c>
      <c r="G142" t="s">
        <v>202</v>
      </c>
      <c r="H142" t="s">
        <v>195</v>
      </c>
      <c r="I142" s="59">
        <v>0</v>
      </c>
      <c r="J142" s="121">
        <v>0</v>
      </c>
      <c r="K142" s="12" t="s">
        <v>290</v>
      </c>
      <c r="L142" s="114" t="s">
        <v>290</v>
      </c>
      <c r="M142" t="s">
        <v>290</v>
      </c>
      <c r="N142" t="s">
        <v>290</v>
      </c>
      <c r="O142" s="12">
        <v>0</v>
      </c>
      <c r="P142" s="4">
        <v>0.11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opLeftCell="A142" zoomScale="112" zoomScaleNormal="112" workbookViewId="0">
      <pane xSplit="1" topLeftCell="B1" activePane="topRight" state="frozen"/>
      <selection pane="topRight" activeCell="I155" sqref="I155"/>
    </sheetView>
  </sheetViews>
  <sheetFormatPr defaultRowHeight="15" x14ac:dyDescent="0.25"/>
  <cols>
    <col min="1" max="1" width="19.140625" bestFit="1" customWidth="1"/>
    <col min="2" max="2" width="14.28515625" customWidth="1"/>
    <col min="3" max="3" width="13.7109375" bestFit="1" customWidth="1"/>
    <col min="4" max="4" width="16.42578125" customWidth="1"/>
    <col min="5" max="5" width="15" bestFit="1" customWidth="1"/>
    <col min="6" max="6" width="13.7109375" bestFit="1" customWidth="1"/>
    <col min="7" max="7" width="13.5703125" bestFit="1" customWidth="1"/>
    <col min="8" max="8" width="13.42578125" bestFit="1" customWidth="1"/>
    <col min="9" max="9" width="14.28515625" bestFit="1" customWidth="1"/>
    <col min="10" max="10" width="14.85546875" bestFit="1" customWidth="1"/>
    <col min="11" max="11" width="13" customWidth="1"/>
    <col min="12" max="12" width="11.7109375" customWidth="1"/>
    <col min="13" max="13" width="12" customWidth="1"/>
    <col min="14" max="14" width="24.42578125" style="3" bestFit="1" customWidth="1"/>
    <col min="15" max="15" width="15.140625" style="3" bestFit="1" customWidth="1"/>
    <col min="16" max="16" width="19.140625" style="3" customWidth="1"/>
    <col min="17" max="17" width="22.5703125" style="3" bestFit="1" customWidth="1"/>
    <col min="18" max="18" width="16" style="3" bestFit="1" customWidth="1"/>
    <col min="19" max="19" width="21" bestFit="1" customWidth="1"/>
    <col min="20" max="20" width="19.140625" bestFit="1" customWidth="1"/>
  </cols>
  <sheetData>
    <row r="1" spans="1:20" x14ac:dyDescent="0.25">
      <c r="A1" t="s">
        <v>2</v>
      </c>
      <c r="B1" s="22" t="s">
        <v>163</v>
      </c>
      <c r="C1" s="22" t="s">
        <v>164</v>
      </c>
      <c r="D1" s="22" t="s">
        <v>0</v>
      </c>
      <c r="E1" s="22" t="s">
        <v>1</v>
      </c>
      <c r="F1" s="22" t="s">
        <v>3</v>
      </c>
      <c r="G1" s="22" t="s">
        <v>7</v>
      </c>
      <c r="H1" s="22" t="s">
        <v>4</v>
      </c>
      <c r="I1" s="22" t="s">
        <v>8</v>
      </c>
      <c r="J1" s="22" t="s">
        <v>13</v>
      </c>
      <c r="K1" s="22" t="s">
        <v>166</v>
      </c>
      <c r="L1" s="22" t="s">
        <v>165</v>
      </c>
      <c r="M1" s="22" t="s">
        <v>9</v>
      </c>
      <c r="N1" s="38" t="s">
        <v>174</v>
      </c>
      <c r="O1" s="38" t="s">
        <v>6</v>
      </c>
      <c r="P1" s="22" t="s">
        <v>28</v>
      </c>
      <c r="Q1" s="38" t="s">
        <v>175</v>
      </c>
      <c r="R1" s="38" t="s">
        <v>29</v>
      </c>
      <c r="S1" s="38" t="s">
        <v>27</v>
      </c>
    </row>
    <row r="2" spans="1:20" x14ac:dyDescent="0.25">
      <c r="A2" s="22" t="s">
        <v>99</v>
      </c>
      <c r="B2" s="43" t="s">
        <v>209</v>
      </c>
      <c r="C2" s="22" t="s">
        <v>133</v>
      </c>
      <c r="D2" s="22" t="s">
        <v>168</v>
      </c>
      <c r="E2" s="22" t="s">
        <v>171</v>
      </c>
      <c r="F2" s="32">
        <v>42086</v>
      </c>
      <c r="H2" s="32">
        <v>42087</v>
      </c>
      <c r="I2" s="32">
        <v>42087</v>
      </c>
      <c r="J2" s="22" t="s">
        <v>38</v>
      </c>
      <c r="K2" s="32">
        <v>42088</v>
      </c>
      <c r="L2" s="32" t="s">
        <v>167</v>
      </c>
      <c r="M2" s="22" t="s">
        <v>16</v>
      </c>
      <c r="N2" s="39">
        <v>20</v>
      </c>
      <c r="O2" s="39">
        <v>0.5</v>
      </c>
      <c r="P2" s="40">
        <f>LOG(O2)-LOG(N2)</f>
        <v>-1.6020599913279625</v>
      </c>
      <c r="Q2" s="39">
        <v>2400</v>
      </c>
      <c r="R2" s="39">
        <v>21.9</v>
      </c>
      <c r="S2" s="40">
        <f>LOG(R2)-LOG(Q2)</f>
        <v>-2.0397671268714879</v>
      </c>
    </row>
    <row r="3" spans="1:20" x14ac:dyDescent="0.25">
      <c r="A3" s="22" t="s">
        <v>100</v>
      </c>
      <c r="B3" s="43" t="s">
        <v>209</v>
      </c>
      <c r="C3" s="22" t="s">
        <v>134</v>
      </c>
      <c r="D3" s="22" t="s">
        <v>169</v>
      </c>
      <c r="E3" s="22" t="s">
        <v>172</v>
      </c>
      <c r="F3" s="32">
        <v>42094</v>
      </c>
      <c r="H3" s="32">
        <v>42095</v>
      </c>
      <c r="I3" s="32">
        <v>42095</v>
      </c>
      <c r="J3" s="22" t="s">
        <v>98</v>
      </c>
      <c r="K3" s="32"/>
      <c r="L3" s="32" t="s">
        <v>167</v>
      </c>
      <c r="M3" s="22" t="s">
        <v>16</v>
      </c>
      <c r="N3" s="39">
        <v>30</v>
      </c>
      <c r="O3" s="39">
        <v>0.1</v>
      </c>
      <c r="P3" s="40">
        <f>LOG(O3)-LOG(N3)</f>
        <v>-2.4771212547196626</v>
      </c>
      <c r="Q3" s="39">
        <v>3500</v>
      </c>
      <c r="R3" s="39">
        <v>39.5</v>
      </c>
      <c r="S3" s="40">
        <f>LOG(R3)-LOG(Q3)</f>
        <v>-1.9474709487238155</v>
      </c>
      <c r="T3" s="22"/>
    </row>
    <row r="4" spans="1:20" s="4" customFormat="1" x14ac:dyDescent="0.25">
      <c r="A4" s="22" t="s">
        <v>101</v>
      </c>
      <c r="B4" s="43" t="s">
        <v>210</v>
      </c>
      <c r="C4" s="22" t="s">
        <v>135</v>
      </c>
      <c r="D4" s="27" t="s">
        <v>170</v>
      </c>
      <c r="E4" s="27" t="s">
        <v>173</v>
      </c>
      <c r="F4" s="32">
        <v>42114</v>
      </c>
      <c r="H4" s="32">
        <v>42115</v>
      </c>
      <c r="I4" s="32">
        <v>42115</v>
      </c>
      <c r="J4" s="22" t="s">
        <v>33</v>
      </c>
      <c r="K4" s="27"/>
      <c r="L4" s="32" t="s">
        <v>167</v>
      </c>
      <c r="M4" s="22" t="s">
        <v>16</v>
      </c>
      <c r="N4" s="42">
        <v>8</v>
      </c>
      <c r="O4" s="42">
        <v>0.01</v>
      </c>
      <c r="P4" s="40">
        <f>LOG(O4)-LOG(N4)</f>
        <v>-2.9030899869919438</v>
      </c>
      <c r="Q4" s="42">
        <v>1044</v>
      </c>
      <c r="R4" s="42">
        <v>0.09</v>
      </c>
      <c r="S4" s="40">
        <f>LOG(R4)-LOG(Q4)</f>
        <v>-4.0644579892269181</v>
      </c>
    </row>
    <row r="5" spans="1:20" x14ac:dyDescent="0.25">
      <c r="A5" s="22" t="s">
        <v>102</v>
      </c>
      <c r="B5" s="43" t="s">
        <v>210</v>
      </c>
      <c r="C5" s="22" t="s">
        <v>136</v>
      </c>
      <c r="D5" s="22" t="s">
        <v>168</v>
      </c>
      <c r="E5" s="22" t="s">
        <v>171</v>
      </c>
      <c r="F5" s="32">
        <v>42114</v>
      </c>
      <c r="H5" s="32">
        <v>42115</v>
      </c>
      <c r="I5" s="32">
        <v>42115</v>
      </c>
      <c r="J5" s="22" t="s">
        <v>104</v>
      </c>
      <c r="K5" s="22"/>
      <c r="L5" s="32" t="s">
        <v>167</v>
      </c>
      <c r="M5" s="22" t="s">
        <v>16</v>
      </c>
      <c r="N5" s="39">
        <v>0</v>
      </c>
      <c r="O5" s="39">
        <v>0</v>
      </c>
      <c r="P5" s="40" t="e">
        <f t="shared" ref="P5:P12" si="0">LOG(O5)-LOG(N5)</f>
        <v>#NUM!</v>
      </c>
      <c r="Q5" s="39">
        <v>704</v>
      </c>
      <c r="R5" s="39">
        <v>2.9</v>
      </c>
      <c r="S5" s="40">
        <f t="shared" ref="S5:S12" si="1">LOG(R5)-LOG(Q5)</f>
        <v>-2.3851746612431559</v>
      </c>
    </row>
    <row r="6" spans="1:20" x14ac:dyDescent="0.25">
      <c r="A6" s="22" t="s">
        <v>103</v>
      </c>
      <c r="B6" s="43" t="s">
        <v>210</v>
      </c>
      <c r="C6" s="22" t="s">
        <v>137</v>
      </c>
      <c r="D6" s="22" t="s">
        <v>169</v>
      </c>
      <c r="E6" s="22" t="s">
        <v>172</v>
      </c>
      <c r="F6" s="32">
        <v>42115</v>
      </c>
      <c r="H6" s="32">
        <v>42116</v>
      </c>
      <c r="I6" s="32">
        <v>42116</v>
      </c>
      <c r="J6" s="22" t="s">
        <v>98</v>
      </c>
      <c r="K6" s="22"/>
      <c r="L6" s="32" t="s">
        <v>167</v>
      </c>
      <c r="M6" s="22" t="s">
        <v>16</v>
      </c>
      <c r="N6" s="39">
        <v>0</v>
      </c>
      <c r="O6" s="39">
        <v>0.08</v>
      </c>
      <c r="P6" s="40" t="e">
        <f t="shared" si="0"/>
        <v>#NUM!</v>
      </c>
      <c r="Q6" s="39">
        <v>336</v>
      </c>
      <c r="R6" s="39">
        <v>48</v>
      </c>
      <c r="S6" s="40">
        <f t="shared" si="1"/>
        <v>-0.84509804001425692</v>
      </c>
    </row>
    <row r="7" spans="1:20" x14ac:dyDescent="0.25">
      <c r="A7" s="22" t="s">
        <v>112</v>
      </c>
      <c r="B7" s="43" t="s">
        <v>211</v>
      </c>
      <c r="C7" s="22" t="s">
        <v>138</v>
      </c>
      <c r="D7" s="27" t="s">
        <v>170</v>
      </c>
      <c r="E7" s="27" t="s">
        <v>173</v>
      </c>
      <c r="F7" s="32">
        <v>42142</v>
      </c>
      <c r="H7" s="32">
        <v>42143</v>
      </c>
      <c r="I7" s="32">
        <v>42143</v>
      </c>
      <c r="J7" s="22" t="s">
        <v>33</v>
      </c>
      <c r="K7" s="22"/>
      <c r="L7" s="32" t="s">
        <v>167</v>
      </c>
      <c r="M7" s="22" t="s">
        <v>16</v>
      </c>
      <c r="N7" s="39">
        <v>20</v>
      </c>
      <c r="O7" s="39">
        <v>6</v>
      </c>
      <c r="P7" s="40">
        <f t="shared" si="0"/>
        <v>-0.52287874528033762</v>
      </c>
      <c r="Q7" s="39">
        <v>2620</v>
      </c>
      <c r="R7" s="39">
        <v>738</v>
      </c>
      <c r="S7" s="40">
        <f t="shared" si="1"/>
        <v>-0.55024492949670378</v>
      </c>
    </row>
    <row r="8" spans="1:20" x14ac:dyDescent="0.25">
      <c r="A8" s="22" t="s">
        <v>113</v>
      </c>
      <c r="B8" s="43" t="s">
        <v>211</v>
      </c>
      <c r="C8" s="22" t="s">
        <v>139</v>
      </c>
      <c r="D8" s="22" t="s">
        <v>168</v>
      </c>
      <c r="E8" s="22" t="s">
        <v>171</v>
      </c>
      <c r="F8" s="32">
        <v>42142</v>
      </c>
      <c r="H8" s="32">
        <v>42143</v>
      </c>
      <c r="I8" s="32">
        <v>42143</v>
      </c>
      <c r="J8" s="22" t="s">
        <v>104</v>
      </c>
      <c r="K8" s="22"/>
      <c r="L8" s="32" t="s">
        <v>167</v>
      </c>
      <c r="M8" s="22" t="s">
        <v>16</v>
      </c>
      <c r="N8" s="39">
        <v>10</v>
      </c>
      <c r="O8" s="39">
        <v>16</v>
      </c>
      <c r="P8" s="40">
        <f t="shared" si="0"/>
        <v>0.20411998265592479</v>
      </c>
      <c r="Q8" s="39">
        <v>2840</v>
      </c>
      <c r="R8" s="39">
        <v>1736</v>
      </c>
      <c r="S8" s="40">
        <f t="shared" si="1"/>
        <v>-0.21376861920656465</v>
      </c>
    </row>
    <row r="9" spans="1:20" x14ac:dyDescent="0.25">
      <c r="A9" s="22" t="s">
        <v>114</v>
      </c>
      <c r="B9" s="43" t="s">
        <v>211</v>
      </c>
      <c r="C9" s="22" t="s">
        <v>140</v>
      </c>
      <c r="D9" s="22" t="s">
        <v>169</v>
      </c>
      <c r="E9" s="22" t="s">
        <v>172</v>
      </c>
      <c r="F9" s="32">
        <v>42143</v>
      </c>
      <c r="H9" s="32">
        <v>42144</v>
      </c>
      <c r="I9" s="32">
        <v>42144</v>
      </c>
      <c r="J9" s="22" t="s">
        <v>104</v>
      </c>
      <c r="K9" s="22"/>
      <c r="L9" s="32" t="s">
        <v>167</v>
      </c>
      <c r="M9" s="22" t="s">
        <v>16</v>
      </c>
      <c r="N9" s="39">
        <v>10</v>
      </c>
      <c r="O9" s="39">
        <v>0</v>
      </c>
      <c r="P9" s="40" t="e">
        <f t="shared" si="0"/>
        <v>#NUM!</v>
      </c>
      <c r="Q9" s="39">
        <v>80</v>
      </c>
      <c r="R9" s="39">
        <v>0</v>
      </c>
      <c r="S9" s="40" t="e">
        <f t="shared" si="1"/>
        <v>#NUM!</v>
      </c>
    </row>
    <row r="10" spans="1:20" x14ac:dyDescent="0.25">
      <c r="A10" s="22" t="s">
        <v>118</v>
      </c>
      <c r="B10" s="43" t="s">
        <v>212</v>
      </c>
      <c r="C10" s="22" t="s">
        <v>141</v>
      </c>
      <c r="D10" s="27" t="s">
        <v>170</v>
      </c>
      <c r="E10" s="27" t="s">
        <v>173</v>
      </c>
      <c r="F10" s="32">
        <v>42170</v>
      </c>
      <c r="H10" s="32">
        <v>42171</v>
      </c>
      <c r="I10" s="32">
        <v>42171</v>
      </c>
      <c r="J10" s="22" t="s">
        <v>33</v>
      </c>
      <c r="K10" s="22"/>
      <c r="L10" s="32" t="s">
        <v>167</v>
      </c>
      <c r="M10" s="22" t="s">
        <v>16</v>
      </c>
      <c r="N10" s="39">
        <v>150</v>
      </c>
      <c r="O10" s="39">
        <v>4.4999999999999998E-2</v>
      </c>
      <c r="P10" s="40">
        <f t="shared" si="0"/>
        <v>-3.5228787452803374</v>
      </c>
      <c r="Q10" s="39">
        <v>280</v>
      </c>
      <c r="R10" s="39">
        <v>0.3</v>
      </c>
      <c r="S10" s="40">
        <f t="shared" si="1"/>
        <v>-2.9700367766225568</v>
      </c>
    </row>
    <row r="11" spans="1:20" x14ac:dyDescent="0.25">
      <c r="A11" s="22" t="s">
        <v>117</v>
      </c>
      <c r="B11" s="43" t="s">
        <v>212</v>
      </c>
      <c r="C11" s="22" t="s">
        <v>142</v>
      </c>
      <c r="D11" s="22" t="s">
        <v>168</v>
      </c>
      <c r="E11" s="22" t="s">
        <v>171</v>
      </c>
      <c r="F11" s="32">
        <v>42170</v>
      </c>
      <c r="H11" s="32">
        <v>42171</v>
      </c>
      <c r="I11" s="32">
        <v>42171</v>
      </c>
      <c r="J11" s="22" t="s">
        <v>104</v>
      </c>
      <c r="K11" s="22"/>
      <c r="L11" s="32" t="s">
        <v>167</v>
      </c>
      <c r="M11" s="22" t="s">
        <v>16</v>
      </c>
      <c r="N11" s="39">
        <v>0</v>
      </c>
      <c r="O11" s="39">
        <v>0.2</v>
      </c>
      <c r="P11" s="40" t="e">
        <f t="shared" si="0"/>
        <v>#NUM!</v>
      </c>
      <c r="Q11" s="39">
        <v>210</v>
      </c>
      <c r="R11" s="39">
        <v>0.1</v>
      </c>
      <c r="S11" s="40">
        <f t="shared" si="1"/>
        <v>-3.3222192947339191</v>
      </c>
    </row>
    <row r="12" spans="1:20" x14ac:dyDescent="0.25">
      <c r="A12" s="22" t="s">
        <v>116</v>
      </c>
      <c r="B12" s="43" t="s">
        <v>212</v>
      </c>
      <c r="C12" s="22" t="s">
        <v>143</v>
      </c>
      <c r="D12" s="22" t="s">
        <v>169</v>
      </c>
      <c r="E12" s="22" t="s">
        <v>172</v>
      </c>
      <c r="F12" s="32">
        <v>42171</v>
      </c>
      <c r="H12" s="32">
        <v>42172</v>
      </c>
      <c r="I12" s="32">
        <v>42172</v>
      </c>
      <c r="J12" s="22" t="s">
        <v>104</v>
      </c>
      <c r="K12" s="22"/>
      <c r="L12" s="32" t="s">
        <v>167</v>
      </c>
      <c r="M12" s="22" t="s">
        <v>16</v>
      </c>
      <c r="N12" s="39">
        <v>0</v>
      </c>
      <c r="O12" s="39">
        <v>0</v>
      </c>
      <c r="P12" s="40" t="e">
        <f t="shared" si="0"/>
        <v>#NUM!</v>
      </c>
      <c r="Q12" s="39">
        <v>100</v>
      </c>
      <c r="R12" s="39">
        <v>0.26</v>
      </c>
      <c r="S12" s="40">
        <f t="shared" si="1"/>
        <v>-2.5850266520291818</v>
      </c>
    </row>
    <row r="13" spans="1:20" x14ac:dyDescent="0.25">
      <c r="A13" s="27" t="s">
        <v>144</v>
      </c>
      <c r="B13" s="44" t="s">
        <v>213</v>
      </c>
      <c r="C13" s="27" t="s">
        <v>159</v>
      </c>
      <c r="D13" s="27" t="s">
        <v>170</v>
      </c>
      <c r="E13" s="27" t="s">
        <v>173</v>
      </c>
      <c r="F13" s="32">
        <v>42205</v>
      </c>
      <c r="G13" s="22"/>
      <c r="H13" s="32">
        <v>42206</v>
      </c>
      <c r="I13" s="32">
        <v>42206</v>
      </c>
      <c r="J13" s="22" t="s">
        <v>33</v>
      </c>
      <c r="K13" s="22"/>
      <c r="L13" s="32" t="s">
        <v>167</v>
      </c>
      <c r="M13" s="22" t="s">
        <v>16</v>
      </c>
      <c r="N13" s="39"/>
      <c r="O13" s="39"/>
      <c r="P13" s="39"/>
      <c r="Q13" s="39"/>
      <c r="R13" s="39"/>
      <c r="S13" s="40"/>
    </row>
    <row r="14" spans="1:20" x14ac:dyDescent="0.25">
      <c r="A14" s="27" t="s">
        <v>145</v>
      </c>
      <c r="B14" s="44" t="s">
        <v>213</v>
      </c>
      <c r="C14" s="27" t="s">
        <v>160</v>
      </c>
      <c r="D14" s="22" t="s">
        <v>168</v>
      </c>
      <c r="E14" s="22" t="s">
        <v>171</v>
      </c>
      <c r="F14" s="32">
        <v>42205</v>
      </c>
      <c r="G14" s="22"/>
      <c r="H14" s="32">
        <v>42206</v>
      </c>
      <c r="I14" s="32">
        <v>42206</v>
      </c>
      <c r="J14" s="22" t="s">
        <v>104</v>
      </c>
      <c r="K14" s="22"/>
      <c r="L14" s="32" t="s">
        <v>167</v>
      </c>
      <c r="M14" s="22" t="s">
        <v>16</v>
      </c>
      <c r="N14" s="39"/>
      <c r="O14" s="39"/>
      <c r="P14" s="39"/>
      <c r="Q14" s="39"/>
      <c r="R14" s="39"/>
      <c r="S14" s="40"/>
    </row>
    <row r="15" spans="1:20" x14ac:dyDescent="0.25">
      <c r="A15" s="36" t="s">
        <v>207</v>
      </c>
      <c r="B15" s="44" t="s">
        <v>213</v>
      </c>
      <c r="C15" s="36" t="s">
        <v>161</v>
      </c>
      <c r="D15" s="22" t="s">
        <v>169</v>
      </c>
      <c r="E15" s="22" t="s">
        <v>172</v>
      </c>
      <c r="F15" s="53">
        <v>42206</v>
      </c>
      <c r="G15" s="52"/>
      <c r="H15" s="53">
        <v>42207</v>
      </c>
      <c r="I15" s="53">
        <v>42207</v>
      </c>
      <c r="J15" s="52" t="s">
        <v>104</v>
      </c>
      <c r="K15" s="52"/>
      <c r="L15" s="53" t="s">
        <v>167</v>
      </c>
      <c r="M15" s="52" t="s">
        <v>16</v>
      </c>
      <c r="N15" s="39"/>
      <c r="O15" s="39"/>
      <c r="P15" s="39"/>
      <c r="Q15" s="39"/>
      <c r="R15" s="39"/>
      <c r="S15" s="40"/>
    </row>
    <row r="16" spans="1:20" x14ac:dyDescent="0.25">
      <c r="A16" s="22" t="s">
        <v>176</v>
      </c>
      <c r="B16" s="22" t="s">
        <v>214</v>
      </c>
      <c r="C16" s="22" t="s">
        <v>178</v>
      </c>
      <c r="D16" s="27" t="s">
        <v>170</v>
      </c>
      <c r="E16" s="27" t="s">
        <v>173</v>
      </c>
      <c r="F16" s="32">
        <v>42233</v>
      </c>
      <c r="G16" s="22"/>
      <c r="H16" s="32">
        <v>42234</v>
      </c>
      <c r="I16" s="32">
        <v>42234</v>
      </c>
      <c r="J16" s="22" t="s">
        <v>33</v>
      </c>
      <c r="K16" s="22"/>
      <c r="N16" s="39"/>
      <c r="O16" s="39"/>
      <c r="P16" s="39"/>
      <c r="Q16" s="39"/>
      <c r="R16" s="39"/>
      <c r="S16" s="40"/>
    </row>
    <row r="17" spans="1:21" x14ac:dyDescent="0.25">
      <c r="A17" s="22" t="s">
        <v>177</v>
      </c>
      <c r="B17" s="22" t="s">
        <v>214</v>
      </c>
      <c r="C17" s="22" t="s">
        <v>179</v>
      </c>
      <c r="D17" s="22" t="s">
        <v>168</v>
      </c>
      <c r="E17" s="22" t="s">
        <v>171</v>
      </c>
      <c r="F17" s="32">
        <v>42233</v>
      </c>
      <c r="G17" s="22"/>
      <c r="H17" s="32">
        <v>42234</v>
      </c>
      <c r="I17" s="32">
        <v>42234</v>
      </c>
      <c r="J17" s="22" t="s">
        <v>104</v>
      </c>
      <c r="K17" s="22"/>
      <c r="N17" s="39"/>
      <c r="O17" s="39"/>
      <c r="P17" s="39"/>
      <c r="Q17" s="39"/>
      <c r="R17" s="39"/>
      <c r="S17" s="40"/>
    </row>
    <row r="18" spans="1:21" x14ac:dyDescent="0.25">
      <c r="A18" s="22" t="s">
        <v>208</v>
      </c>
      <c r="B18" s="22" t="s">
        <v>214</v>
      </c>
      <c r="C18" s="22" t="s">
        <v>180</v>
      </c>
      <c r="D18" s="22" t="s">
        <v>169</v>
      </c>
      <c r="E18" s="22" t="s">
        <v>172</v>
      </c>
      <c r="F18" s="32">
        <v>42241</v>
      </c>
      <c r="G18" s="22"/>
      <c r="H18" s="32">
        <v>42242</v>
      </c>
      <c r="I18" s="32">
        <v>42242</v>
      </c>
      <c r="J18" s="22" t="s">
        <v>104</v>
      </c>
      <c r="K18" s="22"/>
      <c r="N18" s="39"/>
      <c r="O18" s="39"/>
      <c r="P18" s="74" t="s">
        <v>355</v>
      </c>
      <c r="Q18" s="74"/>
      <c r="R18" s="39"/>
      <c r="S18" s="40"/>
    </row>
    <row r="19" spans="1:21" x14ac:dyDescent="0.25">
      <c r="A19" s="22" t="s">
        <v>437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N19" s="39"/>
      <c r="O19" s="39"/>
      <c r="P19" s="39"/>
      <c r="Q19" s="39"/>
      <c r="R19" s="39"/>
      <c r="S19" s="40"/>
    </row>
    <row r="20" spans="1:2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N20" s="39"/>
      <c r="O20" s="39"/>
      <c r="P20" s="39"/>
      <c r="Q20" s="39"/>
      <c r="R20" s="39"/>
      <c r="S20" s="40"/>
    </row>
    <row r="21" spans="1:2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N21" s="39"/>
      <c r="O21" s="39"/>
      <c r="P21" s="39"/>
      <c r="Q21" s="39"/>
      <c r="R21" s="39"/>
      <c r="S21" s="40"/>
    </row>
    <row r="22" spans="1:21" ht="45" x14ac:dyDescent="0.25">
      <c r="A22" s="75" t="s">
        <v>356</v>
      </c>
      <c r="B22" s="75" t="s">
        <v>357</v>
      </c>
      <c r="C22" s="76" t="s">
        <v>358</v>
      </c>
      <c r="D22" s="75" t="s">
        <v>359</v>
      </c>
      <c r="E22" s="75" t="s">
        <v>360</v>
      </c>
      <c r="F22" s="75" t="s">
        <v>361</v>
      </c>
      <c r="G22" s="77" t="s">
        <v>362</v>
      </c>
      <c r="H22" s="75" t="s">
        <v>363</v>
      </c>
      <c r="I22" s="78" t="s">
        <v>364</v>
      </c>
      <c r="J22" s="75" t="s">
        <v>365</v>
      </c>
      <c r="K22" s="79" t="s">
        <v>366</v>
      </c>
      <c r="L22" s="80" t="s">
        <v>367</v>
      </c>
      <c r="M22" s="80" t="s">
        <v>368</v>
      </c>
      <c r="N22" s="75" t="s">
        <v>369</v>
      </c>
      <c r="O22" s="75" t="s">
        <v>370</v>
      </c>
      <c r="P22" s="75" t="s">
        <v>371</v>
      </c>
      <c r="Q22" s="75" t="s">
        <v>372</v>
      </c>
      <c r="R22" s="81"/>
      <c r="S22" s="81"/>
      <c r="T22" s="81"/>
      <c r="U22" s="81"/>
    </row>
    <row r="23" spans="1:21" x14ac:dyDescent="0.25">
      <c r="A23" s="141" t="s">
        <v>373</v>
      </c>
      <c r="B23" s="137" t="s">
        <v>374</v>
      </c>
      <c r="C23" s="82" t="s">
        <v>375</v>
      </c>
      <c r="D23" s="83">
        <v>2</v>
      </c>
      <c r="E23" s="83">
        <v>240</v>
      </c>
      <c r="F23" s="83">
        <v>0.1</v>
      </c>
      <c r="G23" s="84"/>
      <c r="H23" s="83"/>
      <c r="I23" s="85"/>
      <c r="J23" s="83">
        <v>0.5</v>
      </c>
      <c r="K23" s="86">
        <f t="shared" ref="K23:K38" si="2">J23/0.5</f>
        <v>1</v>
      </c>
      <c r="L23" s="87">
        <f>D23/F23*K23</f>
        <v>20</v>
      </c>
      <c r="M23" s="87">
        <f>E23/F23*K23</f>
        <v>2400</v>
      </c>
      <c r="N23" s="83"/>
      <c r="O23" s="83">
        <v>9</v>
      </c>
      <c r="P23" s="137">
        <f t="shared" ref="P23" si="3">LOG(L24)-LOG(L23)</f>
        <v>-1.5713911715615105</v>
      </c>
      <c r="Q23" s="137">
        <f>LOG(M24)-LOG(M23)</f>
        <v>-2.0090983071050355</v>
      </c>
      <c r="R23"/>
    </row>
    <row r="24" spans="1:21" x14ac:dyDescent="0.25">
      <c r="A24" s="141"/>
      <c r="B24" s="137"/>
      <c r="C24" s="88" t="s">
        <v>376</v>
      </c>
      <c r="D24" s="89">
        <v>5</v>
      </c>
      <c r="E24" s="89">
        <v>219</v>
      </c>
      <c r="F24" s="89">
        <v>100</v>
      </c>
      <c r="G24" s="90">
        <v>440</v>
      </c>
      <c r="H24" s="89">
        <f>G24-30</f>
        <v>410</v>
      </c>
      <c r="I24" s="91">
        <f>H24/G24*F24</f>
        <v>93.181818181818173</v>
      </c>
      <c r="J24" s="89">
        <v>5</v>
      </c>
      <c r="K24" s="92">
        <f t="shared" si="2"/>
        <v>10</v>
      </c>
      <c r="L24" s="93">
        <f>D24/I24*K24</f>
        <v>0.53658536585365857</v>
      </c>
      <c r="M24" s="93">
        <f>E24/I24*K24</f>
        <v>23.502439024390249</v>
      </c>
      <c r="N24" s="89" t="s">
        <v>377</v>
      </c>
      <c r="O24" s="83">
        <v>8</v>
      </c>
      <c r="P24" s="137"/>
      <c r="Q24" s="137"/>
      <c r="R24"/>
    </row>
    <row r="25" spans="1:21" x14ac:dyDescent="0.25">
      <c r="A25" s="141"/>
      <c r="B25" s="137" t="s">
        <v>378</v>
      </c>
      <c r="C25" s="82" t="s">
        <v>375</v>
      </c>
      <c r="D25" s="83">
        <v>3</v>
      </c>
      <c r="E25" s="83">
        <v>350</v>
      </c>
      <c r="F25" s="83">
        <v>0.1</v>
      </c>
      <c r="G25" s="84"/>
      <c r="H25" s="83"/>
      <c r="I25" s="85"/>
      <c r="J25" s="83">
        <v>0.5</v>
      </c>
      <c r="K25" s="86">
        <f t="shared" si="2"/>
        <v>1</v>
      </c>
      <c r="L25" s="87">
        <f>D25/F25*K25</f>
        <v>30</v>
      </c>
      <c r="M25" s="87">
        <f>E25/F25*K25</f>
        <v>3500</v>
      </c>
      <c r="N25" s="83" t="s">
        <v>377</v>
      </c>
      <c r="O25" s="142">
        <v>12</v>
      </c>
      <c r="P25" s="137">
        <f>LOG(L26)-LOG(L25)</f>
        <v>-2.4414057024531277</v>
      </c>
      <c r="Q25" s="137">
        <f>LOG(M26)-LOG(M25)</f>
        <v>-1.9117553964572809</v>
      </c>
      <c r="R25"/>
    </row>
    <row r="26" spans="1:21" x14ac:dyDescent="0.25">
      <c r="A26" s="141"/>
      <c r="B26" s="137"/>
      <c r="C26" s="88" t="s">
        <v>376</v>
      </c>
      <c r="D26" s="89">
        <v>1</v>
      </c>
      <c r="E26" s="89">
        <v>395</v>
      </c>
      <c r="F26" s="89">
        <v>100</v>
      </c>
      <c r="G26" s="90">
        <v>380</v>
      </c>
      <c r="H26" s="89">
        <f>G26-30</f>
        <v>350</v>
      </c>
      <c r="I26" s="91">
        <f>H26/G26*F26</f>
        <v>92.10526315789474</v>
      </c>
      <c r="J26" s="89">
        <v>5</v>
      </c>
      <c r="K26" s="92">
        <f t="shared" si="2"/>
        <v>10</v>
      </c>
      <c r="L26" s="93">
        <f>D26/I26*K26</f>
        <v>0.10857142857142857</v>
      </c>
      <c r="M26" s="93">
        <f>E26/I26*K26</f>
        <v>42.885714285714286</v>
      </c>
      <c r="N26" s="89" t="s">
        <v>379</v>
      </c>
      <c r="O26" s="142"/>
      <c r="P26" s="137"/>
      <c r="Q26" s="137"/>
      <c r="R26"/>
    </row>
    <row r="27" spans="1:21" x14ac:dyDescent="0.25">
      <c r="A27" s="141" t="s">
        <v>380</v>
      </c>
      <c r="B27" s="137" t="s">
        <v>374</v>
      </c>
      <c r="C27" s="82" t="s">
        <v>375</v>
      </c>
      <c r="D27" s="83">
        <v>0</v>
      </c>
      <c r="E27" s="83">
        <v>151</v>
      </c>
      <c r="F27" s="83">
        <v>0.25</v>
      </c>
      <c r="G27" s="84"/>
      <c r="H27" s="83"/>
      <c r="I27" s="85"/>
      <c r="J27" s="83">
        <v>0.5</v>
      </c>
      <c r="K27" s="86">
        <f t="shared" si="2"/>
        <v>1</v>
      </c>
      <c r="L27" s="87">
        <f>D27/F27*K27</f>
        <v>0</v>
      </c>
      <c r="M27" s="87">
        <f>E27/F27*K27</f>
        <v>604</v>
      </c>
      <c r="N27" s="83"/>
      <c r="O27" s="137">
        <v>13</v>
      </c>
      <c r="P27" s="142"/>
      <c r="Q27" s="137">
        <f>LOG(M28)-LOG(M27)</f>
        <v>-2.2849592662638232</v>
      </c>
      <c r="R27"/>
    </row>
    <row r="28" spans="1:21" x14ac:dyDescent="0.25">
      <c r="A28" s="141"/>
      <c r="B28" s="137"/>
      <c r="C28" s="88" t="s">
        <v>376</v>
      </c>
      <c r="D28" s="89">
        <v>0</v>
      </c>
      <c r="E28" s="89">
        <v>97</v>
      </c>
      <c r="F28" s="89">
        <v>100</v>
      </c>
      <c r="G28" s="90">
        <v>420</v>
      </c>
      <c r="H28" s="89">
        <f>G28-30</f>
        <v>390</v>
      </c>
      <c r="I28" s="91">
        <f>H28/G28*F28</f>
        <v>92.857142857142861</v>
      </c>
      <c r="J28" s="89">
        <v>1.5</v>
      </c>
      <c r="K28" s="92">
        <f t="shared" si="2"/>
        <v>3</v>
      </c>
      <c r="L28" s="93">
        <f>D28/I28*K28</f>
        <v>0</v>
      </c>
      <c r="M28" s="93">
        <f>E28/I28*K28</f>
        <v>3.1338461538461537</v>
      </c>
      <c r="N28" s="89" t="s">
        <v>377</v>
      </c>
      <c r="O28" s="137"/>
      <c r="P28" s="142"/>
      <c r="Q28" s="137"/>
      <c r="R28"/>
    </row>
    <row r="29" spans="1:21" x14ac:dyDescent="0.25">
      <c r="A29" s="141"/>
      <c r="B29" s="137" t="s">
        <v>378</v>
      </c>
      <c r="C29" s="82" t="s">
        <v>375</v>
      </c>
      <c r="D29" s="83">
        <v>0</v>
      </c>
      <c r="E29" s="83">
        <v>28</v>
      </c>
      <c r="F29" s="83">
        <v>0.25</v>
      </c>
      <c r="G29" s="84"/>
      <c r="H29" s="83"/>
      <c r="I29" s="85"/>
      <c r="J29" s="83">
        <v>1.5</v>
      </c>
      <c r="K29" s="86">
        <f t="shared" si="2"/>
        <v>3</v>
      </c>
      <c r="L29" s="87">
        <f>D29/F29*K29</f>
        <v>0</v>
      </c>
      <c r="M29" s="87">
        <f>E29/F29*K29</f>
        <v>336</v>
      </c>
      <c r="N29" s="83"/>
      <c r="O29" s="137"/>
      <c r="P29" s="137"/>
      <c r="Q29" s="137">
        <f>LOG(M30)-LOG(M29)</f>
        <v>-0.80993171815482379</v>
      </c>
      <c r="R29"/>
    </row>
    <row r="30" spans="1:21" x14ac:dyDescent="0.25">
      <c r="A30" s="141"/>
      <c r="B30" s="137"/>
      <c r="C30" s="88" t="s">
        <v>376</v>
      </c>
      <c r="D30" s="89">
        <v>1</v>
      </c>
      <c r="E30" s="89">
        <v>603</v>
      </c>
      <c r="F30" s="89">
        <v>100</v>
      </c>
      <c r="G30" s="90">
        <v>410</v>
      </c>
      <c r="H30" s="89">
        <f>G30-30</f>
        <v>380</v>
      </c>
      <c r="I30" s="91">
        <f>H30/G30*F30</f>
        <v>92.682926829268297</v>
      </c>
      <c r="J30" s="89">
        <v>4</v>
      </c>
      <c r="K30" s="92">
        <f t="shared" si="2"/>
        <v>8</v>
      </c>
      <c r="L30" s="93">
        <f>D30/I30*K30</f>
        <v>8.6315789473684207E-2</v>
      </c>
      <c r="M30" s="93">
        <f>E30/I30*K30</f>
        <v>52.048421052631575</v>
      </c>
      <c r="N30" s="89" t="s">
        <v>381</v>
      </c>
      <c r="O30" s="137"/>
      <c r="P30" s="137"/>
      <c r="Q30" s="137"/>
      <c r="R30"/>
    </row>
    <row r="31" spans="1:21" x14ac:dyDescent="0.25">
      <c r="A31" s="141"/>
      <c r="B31" s="137" t="s">
        <v>382</v>
      </c>
      <c r="C31" s="82" t="s">
        <v>375</v>
      </c>
      <c r="D31" s="83">
        <v>1</v>
      </c>
      <c r="E31" s="83">
        <v>128</v>
      </c>
      <c r="F31" s="83">
        <v>0.25</v>
      </c>
      <c r="G31" s="84"/>
      <c r="H31" s="83"/>
      <c r="I31" s="85"/>
      <c r="J31" s="83">
        <v>1</v>
      </c>
      <c r="K31" s="86">
        <f t="shared" si="2"/>
        <v>2</v>
      </c>
      <c r="L31" s="87">
        <f>D31/F31*K31</f>
        <v>8</v>
      </c>
      <c r="M31" s="87">
        <f>E31/F31*K31</f>
        <v>1024</v>
      </c>
      <c r="N31" s="83"/>
      <c r="O31" s="137"/>
      <c r="P31" s="137">
        <f>LOG(L32)-LOG(L31)</f>
        <v>-2.8756517386450042</v>
      </c>
      <c r="Q31" s="137">
        <f>LOG(M32)-LOG(M31)</f>
        <v>-4.0286191988535478</v>
      </c>
      <c r="R31"/>
    </row>
    <row r="32" spans="1:21" x14ac:dyDescent="0.25">
      <c r="A32" s="141"/>
      <c r="B32" s="137"/>
      <c r="C32" s="88" t="s">
        <v>376</v>
      </c>
      <c r="D32" s="89">
        <v>1</v>
      </c>
      <c r="E32" s="89">
        <v>9</v>
      </c>
      <c r="F32" s="89">
        <v>100</v>
      </c>
      <c r="G32" s="90">
        <v>490</v>
      </c>
      <c r="H32" s="89">
        <f>G32-30</f>
        <v>460</v>
      </c>
      <c r="I32" s="91">
        <f>H32/G32*F32</f>
        <v>93.877551020408163</v>
      </c>
      <c r="J32" s="89">
        <v>0.5</v>
      </c>
      <c r="K32" s="92">
        <f t="shared" si="2"/>
        <v>1</v>
      </c>
      <c r="L32" s="93">
        <f>D32/I32*K32</f>
        <v>1.0652173913043479E-2</v>
      </c>
      <c r="M32" s="93">
        <f>E32/I32*K32</f>
        <v>9.5869565217391303E-2</v>
      </c>
      <c r="N32" s="89" t="s">
        <v>383</v>
      </c>
      <c r="O32" s="137"/>
      <c r="P32" s="137"/>
      <c r="Q32" s="137"/>
      <c r="R32"/>
    </row>
    <row r="33" spans="1:18" x14ac:dyDescent="0.25">
      <c r="A33" s="141" t="s">
        <v>384</v>
      </c>
      <c r="B33" s="137" t="s">
        <v>374</v>
      </c>
      <c r="C33" s="82" t="s">
        <v>375</v>
      </c>
      <c r="D33" s="83">
        <v>1</v>
      </c>
      <c r="E33" s="83">
        <v>284</v>
      </c>
      <c r="F33" s="83">
        <v>0.1</v>
      </c>
      <c r="G33" s="84"/>
      <c r="H33" s="83"/>
      <c r="I33" s="85"/>
      <c r="J33" s="83">
        <v>0.5</v>
      </c>
      <c r="K33" s="86">
        <f t="shared" si="2"/>
        <v>1</v>
      </c>
      <c r="L33" s="87">
        <f>D33/F33*K33</f>
        <v>10</v>
      </c>
      <c r="M33" s="87">
        <f>E33/F33*K33</f>
        <v>2840</v>
      </c>
      <c r="N33" s="83" t="s">
        <v>385</v>
      </c>
      <c r="O33" s="137">
        <v>16</v>
      </c>
      <c r="P33" s="137"/>
      <c r="Q33" s="137">
        <f>LOG(M34)-LOG(M33)</f>
        <v>-2.1819767847827132</v>
      </c>
      <c r="R33"/>
    </row>
    <row r="34" spans="1:18" x14ac:dyDescent="0.25">
      <c r="A34" s="141"/>
      <c r="B34" s="137"/>
      <c r="C34" s="88" t="s">
        <v>376</v>
      </c>
      <c r="D34" s="89">
        <v>2</v>
      </c>
      <c r="E34" s="89">
        <v>217</v>
      </c>
      <c r="F34" s="89">
        <v>100</v>
      </c>
      <c r="G34" s="90">
        <v>425</v>
      </c>
      <c r="H34" s="89">
        <f>G34-30</f>
        <v>395</v>
      </c>
      <c r="I34" s="91">
        <f>H34/G34*F34</f>
        <v>92.941176470588232</v>
      </c>
      <c r="J34" s="89">
        <v>4</v>
      </c>
      <c r="K34" s="92">
        <f t="shared" si="2"/>
        <v>8</v>
      </c>
      <c r="L34" s="93">
        <f>D34/I34*K34</f>
        <v>0.17215189873417722</v>
      </c>
      <c r="M34" s="93">
        <f>E34/I34*K34</f>
        <v>18.678481012658228</v>
      </c>
      <c r="N34" s="89" t="s">
        <v>377</v>
      </c>
      <c r="O34" s="137"/>
      <c r="P34" s="137"/>
      <c r="Q34" s="137"/>
      <c r="R34"/>
    </row>
    <row r="35" spans="1:18" x14ac:dyDescent="0.25">
      <c r="A35" s="141"/>
      <c r="B35" s="137" t="s">
        <v>378</v>
      </c>
      <c r="C35" s="82" t="s">
        <v>375</v>
      </c>
      <c r="D35" s="83">
        <v>1</v>
      </c>
      <c r="E35" s="83">
        <v>8</v>
      </c>
      <c r="F35" s="83">
        <v>0.1</v>
      </c>
      <c r="G35" s="84"/>
      <c r="H35" s="83"/>
      <c r="I35" s="85"/>
      <c r="J35" s="83">
        <v>0.5</v>
      </c>
      <c r="K35" s="86">
        <f t="shared" si="2"/>
        <v>1</v>
      </c>
      <c r="L35" s="87">
        <f>D35/F35*K35</f>
        <v>10</v>
      </c>
      <c r="M35" s="87">
        <f>E35/F35*K35</f>
        <v>80</v>
      </c>
      <c r="N35" s="83" t="s">
        <v>377</v>
      </c>
      <c r="O35" s="137"/>
      <c r="P35" s="137"/>
      <c r="Q35" s="137" t="s">
        <v>196</v>
      </c>
      <c r="R35"/>
    </row>
    <row r="36" spans="1:18" x14ac:dyDescent="0.25">
      <c r="A36" s="141"/>
      <c r="B36" s="137"/>
      <c r="C36" s="88" t="s">
        <v>376</v>
      </c>
      <c r="D36" s="89">
        <v>0</v>
      </c>
      <c r="E36" s="89">
        <v>0</v>
      </c>
      <c r="F36" s="89">
        <v>100</v>
      </c>
      <c r="G36" s="90">
        <v>490</v>
      </c>
      <c r="H36" s="89">
        <f>G36-30</f>
        <v>460</v>
      </c>
      <c r="I36" s="91">
        <f>H36/G36*F36</f>
        <v>93.877551020408163</v>
      </c>
      <c r="J36" s="89">
        <v>0.5</v>
      </c>
      <c r="K36" s="92">
        <f t="shared" si="2"/>
        <v>1</v>
      </c>
      <c r="L36" s="93">
        <f>D36/I36*K36</f>
        <v>0</v>
      </c>
      <c r="M36" s="93">
        <f>E36/I36*K36</f>
        <v>0</v>
      </c>
      <c r="N36" s="89" t="s">
        <v>377</v>
      </c>
      <c r="O36" s="137"/>
      <c r="P36" s="137"/>
      <c r="Q36" s="137"/>
      <c r="R36"/>
    </row>
    <row r="37" spans="1:18" x14ac:dyDescent="0.25">
      <c r="A37" s="141"/>
      <c r="B37" s="137" t="s">
        <v>382</v>
      </c>
      <c r="C37" s="82" t="s">
        <v>375</v>
      </c>
      <c r="D37" s="83">
        <v>2</v>
      </c>
      <c r="E37" s="83">
        <v>262</v>
      </c>
      <c r="F37" s="83">
        <v>0.1</v>
      </c>
      <c r="G37" s="84"/>
      <c r="H37" s="83"/>
      <c r="I37" s="85"/>
      <c r="J37" s="83">
        <v>0.5</v>
      </c>
      <c r="K37" s="86">
        <f t="shared" si="2"/>
        <v>1</v>
      </c>
      <c r="L37" s="87">
        <f>D37/F37*K37</f>
        <v>20</v>
      </c>
      <c r="M37" s="87">
        <f>E37/F37*K37</f>
        <v>2620</v>
      </c>
      <c r="N37" s="83" t="s">
        <v>385</v>
      </c>
      <c r="O37" s="137"/>
      <c r="P37" s="137">
        <f>LOG(L38)-LOG(L37)</f>
        <v>-2.4942335638308073</v>
      </c>
      <c r="Q37" s="137">
        <f>LOG(M38)-LOG(M37)</f>
        <v>-2.5215997480471737</v>
      </c>
      <c r="R37"/>
    </row>
    <row r="38" spans="1:18" x14ac:dyDescent="0.25">
      <c r="A38" s="141"/>
      <c r="B38" s="137"/>
      <c r="C38" s="88" t="s">
        <v>376</v>
      </c>
      <c r="D38" s="94">
        <v>6</v>
      </c>
      <c r="E38" s="94">
        <v>738</v>
      </c>
      <c r="F38" s="89">
        <v>100</v>
      </c>
      <c r="G38" s="90">
        <v>470</v>
      </c>
      <c r="H38" s="89">
        <f>G38-30</f>
        <v>440</v>
      </c>
      <c r="I38" s="91">
        <f>H38/G38*F38</f>
        <v>93.61702127659575</v>
      </c>
      <c r="J38" s="89">
        <v>0.5</v>
      </c>
      <c r="K38" s="92">
        <f t="shared" si="2"/>
        <v>1</v>
      </c>
      <c r="L38" s="93">
        <f>D38/I38*K38</f>
        <v>6.4090909090909087E-2</v>
      </c>
      <c r="M38" s="93">
        <f>E38/I38*K38</f>
        <v>7.8831818181818178</v>
      </c>
      <c r="N38" s="89" t="s">
        <v>386</v>
      </c>
      <c r="O38" s="137"/>
      <c r="P38" s="137"/>
      <c r="Q38" s="137"/>
      <c r="R38"/>
    </row>
    <row r="39" spans="1:18" x14ac:dyDescent="0.25">
      <c r="A39" s="141"/>
      <c r="B39" s="83" t="s">
        <v>382</v>
      </c>
      <c r="C39" s="19" t="s">
        <v>375</v>
      </c>
      <c r="D39" s="83">
        <v>1</v>
      </c>
      <c r="E39" s="83">
        <v>15</v>
      </c>
      <c r="F39" s="95">
        <v>0.1</v>
      </c>
      <c r="G39" s="84"/>
      <c r="H39" s="95"/>
      <c r="I39" s="96"/>
      <c r="J39" s="95">
        <v>0.5</v>
      </c>
      <c r="K39" s="97">
        <v>1</v>
      </c>
      <c r="L39" s="87">
        <f>D39/F39*K39</f>
        <v>10</v>
      </c>
      <c r="M39" s="87">
        <f>E39/F39*K39</f>
        <v>150</v>
      </c>
      <c r="N39" s="95" t="s">
        <v>387</v>
      </c>
      <c r="O39" s="137"/>
      <c r="P39" s="83"/>
      <c r="Q39" s="83"/>
      <c r="R39"/>
    </row>
    <row r="40" spans="1:18" x14ac:dyDescent="0.25">
      <c r="A40" s="141"/>
      <c r="B40" s="83" t="s">
        <v>388</v>
      </c>
      <c r="C40" s="82" t="s">
        <v>375</v>
      </c>
      <c r="D40" s="83">
        <v>0</v>
      </c>
      <c r="E40" s="83">
        <v>350</v>
      </c>
      <c r="F40" s="83">
        <v>0.25</v>
      </c>
      <c r="G40" s="84"/>
      <c r="H40" s="83"/>
      <c r="I40" s="85"/>
      <c r="J40" s="83">
        <v>0.5</v>
      </c>
      <c r="K40" s="86">
        <v>1</v>
      </c>
      <c r="L40" s="87">
        <f>D40/F40*K40</f>
        <v>0</v>
      </c>
      <c r="M40" s="87">
        <f>E40/F40*K40</f>
        <v>1400</v>
      </c>
      <c r="N40" s="95" t="s">
        <v>387</v>
      </c>
      <c r="O40" s="137"/>
      <c r="P40" s="83"/>
      <c r="Q40" s="83"/>
      <c r="R40"/>
    </row>
    <row r="41" spans="1:18" x14ac:dyDescent="0.25">
      <c r="A41" s="141" t="s">
        <v>389</v>
      </c>
      <c r="B41" s="137" t="s">
        <v>374</v>
      </c>
      <c r="C41" s="82" t="s">
        <v>375</v>
      </c>
      <c r="D41" s="83">
        <v>0</v>
      </c>
      <c r="E41" s="83">
        <v>21</v>
      </c>
      <c r="F41" s="83">
        <v>0.1</v>
      </c>
      <c r="G41" s="84"/>
      <c r="H41" s="83"/>
      <c r="I41" s="85"/>
      <c r="J41" s="83">
        <v>0.5</v>
      </c>
      <c r="K41" s="86">
        <f t="shared" ref="K41:K104" si="4">J41/0.5</f>
        <v>1</v>
      </c>
      <c r="L41" s="87">
        <f>D41/F41*K41</f>
        <v>0</v>
      </c>
      <c r="M41" s="87">
        <f>E41/F41*K41</f>
        <v>210</v>
      </c>
      <c r="N41" s="83" t="s">
        <v>390</v>
      </c>
      <c r="O41" s="137">
        <v>19</v>
      </c>
      <c r="P41" s="142"/>
      <c r="Q41" s="137">
        <f>LOG(M42)-LOG(M41)</f>
        <v>-1.352281796768076</v>
      </c>
      <c r="R41"/>
    </row>
    <row r="42" spans="1:18" x14ac:dyDescent="0.25">
      <c r="A42" s="141"/>
      <c r="B42" s="137"/>
      <c r="C42" s="88" t="s">
        <v>376</v>
      </c>
      <c r="D42" s="89">
        <v>5</v>
      </c>
      <c r="E42" s="89">
        <v>216</v>
      </c>
      <c r="F42" s="89">
        <v>100</v>
      </c>
      <c r="G42" s="90">
        <v>405</v>
      </c>
      <c r="H42" s="89">
        <f>G42-30</f>
        <v>375</v>
      </c>
      <c r="I42" s="91">
        <f>H42/G42*F42</f>
        <v>92.592592592592595</v>
      </c>
      <c r="J42" s="89">
        <v>2</v>
      </c>
      <c r="K42" s="92">
        <f t="shared" si="4"/>
        <v>4</v>
      </c>
      <c r="L42" s="93">
        <f>D42/I42*K42</f>
        <v>0.216</v>
      </c>
      <c r="M42" s="93">
        <f>E42/I42*K42</f>
        <v>9.3311999999999991</v>
      </c>
      <c r="N42" s="89" t="s">
        <v>391</v>
      </c>
      <c r="O42" s="137"/>
      <c r="P42" s="142"/>
      <c r="Q42" s="137"/>
      <c r="R42"/>
    </row>
    <row r="43" spans="1:18" x14ac:dyDescent="0.25">
      <c r="A43" s="141"/>
      <c r="B43" s="137" t="s">
        <v>378</v>
      </c>
      <c r="C43" s="82" t="s">
        <v>375</v>
      </c>
      <c r="D43" s="83">
        <v>0</v>
      </c>
      <c r="E43" s="83">
        <v>10</v>
      </c>
      <c r="F43" s="83">
        <v>0.1</v>
      </c>
      <c r="G43" s="84"/>
      <c r="H43" s="83"/>
      <c r="I43" s="85"/>
      <c r="J43" s="83">
        <v>0.5</v>
      </c>
      <c r="K43" s="86">
        <f t="shared" si="4"/>
        <v>1</v>
      </c>
      <c r="L43" s="87">
        <f>D43/F43*K43</f>
        <v>0</v>
      </c>
      <c r="M43" s="87">
        <f>E43/F43*K43</f>
        <v>100</v>
      </c>
      <c r="N43" s="83" t="s">
        <v>390</v>
      </c>
      <c r="O43" s="137"/>
      <c r="P43" s="137"/>
      <c r="Q43" s="137">
        <f>LOG(M44)-LOG(M43)</f>
        <v>-1.5570305539393698</v>
      </c>
      <c r="R43"/>
    </row>
    <row r="44" spans="1:18" x14ac:dyDescent="0.25">
      <c r="A44" s="141"/>
      <c r="B44" s="137"/>
      <c r="C44" s="88" t="s">
        <v>376</v>
      </c>
      <c r="D44" s="89">
        <v>0</v>
      </c>
      <c r="E44" s="89">
        <v>261</v>
      </c>
      <c r="F44" s="89">
        <v>100</v>
      </c>
      <c r="G44" s="90">
        <v>510</v>
      </c>
      <c r="H44" s="89">
        <f>G44-30</f>
        <v>480</v>
      </c>
      <c r="I44" s="91">
        <f>H44/G44*F44</f>
        <v>94.117647058823522</v>
      </c>
      <c r="J44" s="89">
        <v>0.5</v>
      </c>
      <c r="K44" s="92">
        <f t="shared" si="4"/>
        <v>1</v>
      </c>
      <c r="L44" s="93">
        <f>D44/I44*K44</f>
        <v>0</v>
      </c>
      <c r="M44" s="93">
        <f>E44/I44*K44</f>
        <v>2.7731250000000003</v>
      </c>
      <c r="N44" s="89" t="s">
        <v>391</v>
      </c>
      <c r="O44" s="137"/>
      <c r="P44" s="137"/>
      <c r="Q44" s="137"/>
      <c r="R44"/>
    </row>
    <row r="45" spans="1:18" x14ac:dyDescent="0.25">
      <c r="A45" s="141"/>
      <c r="B45" s="137" t="s">
        <v>382</v>
      </c>
      <c r="C45" s="82" t="s">
        <v>375</v>
      </c>
      <c r="D45" s="83">
        <v>15</v>
      </c>
      <c r="E45" s="83">
        <v>28</v>
      </c>
      <c r="F45" s="83">
        <v>0.1</v>
      </c>
      <c r="G45" s="84"/>
      <c r="H45" s="83"/>
      <c r="I45" s="85"/>
      <c r="J45" s="83">
        <v>0.5</v>
      </c>
      <c r="K45" s="86">
        <f t="shared" si="4"/>
        <v>1</v>
      </c>
      <c r="L45" s="87">
        <f>D45/F45*K45</f>
        <v>150</v>
      </c>
      <c r="M45" s="87">
        <f>E45/F45*K45</f>
        <v>280</v>
      </c>
      <c r="N45" s="83" t="s">
        <v>390</v>
      </c>
      <c r="O45" s="137"/>
      <c r="P45" s="137">
        <f>LOG(L46)-LOG(L45)</f>
        <v>-2.4965498065579883</v>
      </c>
      <c r="Q45" s="137">
        <f>LOG(M46)-LOG(M45)</f>
        <v>-1.9614366048606393</v>
      </c>
      <c r="R45"/>
    </row>
    <row r="46" spans="1:18" x14ac:dyDescent="0.25">
      <c r="A46" s="141"/>
      <c r="B46" s="137"/>
      <c r="C46" s="88" t="s">
        <v>376</v>
      </c>
      <c r="D46" s="89">
        <v>45</v>
      </c>
      <c r="E46" s="89">
        <v>288</v>
      </c>
      <c r="F46" s="89">
        <v>100</v>
      </c>
      <c r="G46" s="90">
        <v>510</v>
      </c>
      <c r="H46" s="89">
        <f>G46-30</f>
        <v>480</v>
      </c>
      <c r="I46" s="91">
        <f>H46/G46*F46</f>
        <v>94.117647058823522</v>
      </c>
      <c r="J46" s="89">
        <v>0.5</v>
      </c>
      <c r="K46" s="92">
        <f t="shared" si="4"/>
        <v>1</v>
      </c>
      <c r="L46" s="93">
        <f>D46/I46*K46</f>
        <v>0.47812500000000002</v>
      </c>
      <c r="M46" s="93">
        <f>E46/I46*K46</f>
        <v>3.06</v>
      </c>
      <c r="N46" s="89" t="s">
        <v>391</v>
      </c>
      <c r="O46" s="137"/>
      <c r="P46" s="137"/>
      <c r="Q46" s="137"/>
      <c r="R46"/>
    </row>
    <row r="47" spans="1:18" x14ac:dyDescent="0.25">
      <c r="A47" s="141" t="s">
        <v>392</v>
      </c>
      <c r="B47" s="137" t="s">
        <v>374</v>
      </c>
      <c r="C47" s="82" t="s">
        <v>375</v>
      </c>
      <c r="D47" s="83">
        <v>0</v>
      </c>
      <c r="E47" s="83">
        <v>12</v>
      </c>
      <c r="F47" s="83">
        <v>0.1</v>
      </c>
      <c r="G47" s="84"/>
      <c r="H47" s="83"/>
      <c r="I47" s="85"/>
      <c r="J47" s="83">
        <v>0.5</v>
      </c>
      <c r="K47" s="86">
        <f t="shared" si="4"/>
        <v>1</v>
      </c>
      <c r="L47" s="87">
        <f>D47/F47*K47</f>
        <v>0</v>
      </c>
      <c r="M47" s="87">
        <f>E47/F47*K47</f>
        <v>120</v>
      </c>
      <c r="N47" s="83" t="s">
        <v>390</v>
      </c>
      <c r="O47" s="137">
        <v>28</v>
      </c>
      <c r="P47" s="142"/>
      <c r="Q47" s="137">
        <f>LOG(M48)-LOG(M47)</f>
        <v>-1.1595157948461272</v>
      </c>
      <c r="R47"/>
    </row>
    <row r="48" spans="1:18" x14ac:dyDescent="0.25">
      <c r="A48" s="141"/>
      <c r="B48" s="137"/>
      <c r="C48" s="88" t="s">
        <v>376</v>
      </c>
      <c r="D48" s="89">
        <v>7</v>
      </c>
      <c r="E48" s="89">
        <v>192</v>
      </c>
      <c r="F48" s="89">
        <v>100</v>
      </c>
      <c r="G48" s="90">
        <v>395</v>
      </c>
      <c r="H48" s="89">
        <f>G48-30</f>
        <v>365</v>
      </c>
      <c r="I48" s="91">
        <f>H48/G48*F48</f>
        <v>92.405063291139243</v>
      </c>
      <c r="J48" s="89">
        <v>2</v>
      </c>
      <c r="K48" s="92">
        <f t="shared" si="4"/>
        <v>4</v>
      </c>
      <c r="L48" s="93">
        <f>D48/I48*K48</f>
        <v>0.303013698630137</v>
      </c>
      <c r="M48" s="93">
        <f>E48/I48*K48</f>
        <v>8.311232876712328</v>
      </c>
      <c r="N48" s="89" t="s">
        <v>391</v>
      </c>
      <c r="O48" s="137"/>
      <c r="P48" s="142"/>
      <c r="Q48" s="137"/>
      <c r="R48"/>
    </row>
    <row r="49" spans="1:18" x14ac:dyDescent="0.25">
      <c r="A49" s="141"/>
      <c r="B49" s="137" t="s">
        <v>378</v>
      </c>
      <c r="C49" s="82" t="s">
        <v>375</v>
      </c>
      <c r="D49" s="83">
        <v>0</v>
      </c>
      <c r="E49" s="83">
        <v>2</v>
      </c>
      <c r="F49" s="83">
        <v>0.1</v>
      </c>
      <c r="G49" s="84"/>
      <c r="H49" s="83"/>
      <c r="I49" s="85"/>
      <c r="J49" s="83">
        <v>0.5</v>
      </c>
      <c r="K49" s="86">
        <f t="shared" si="4"/>
        <v>1</v>
      </c>
      <c r="L49" s="87">
        <f>D49/F49*K49</f>
        <v>0</v>
      </c>
      <c r="M49" s="87">
        <f>E49/F49*K49</f>
        <v>20</v>
      </c>
      <c r="N49" s="83" t="s">
        <v>390</v>
      </c>
      <c r="O49" s="137"/>
      <c r="P49" s="137"/>
      <c r="Q49" s="137"/>
      <c r="R49"/>
    </row>
    <row r="50" spans="1:18" x14ac:dyDescent="0.25">
      <c r="A50" s="141"/>
      <c r="B50" s="137"/>
      <c r="C50" s="88" t="s">
        <v>376</v>
      </c>
      <c r="D50" s="89">
        <v>0</v>
      </c>
      <c r="E50" s="89">
        <v>0</v>
      </c>
      <c r="F50" s="89">
        <v>100</v>
      </c>
      <c r="G50" s="90">
        <v>510</v>
      </c>
      <c r="H50" s="89">
        <f>G50-30</f>
        <v>480</v>
      </c>
      <c r="I50" s="91">
        <f>H50/G50*F50</f>
        <v>94.117647058823522</v>
      </c>
      <c r="J50" s="90">
        <v>0.5</v>
      </c>
      <c r="K50" s="92">
        <f t="shared" si="4"/>
        <v>1</v>
      </c>
      <c r="L50" s="93">
        <f>D50/I50*K50</f>
        <v>0</v>
      </c>
      <c r="M50" s="93">
        <f>E50/I50*K50</f>
        <v>0</v>
      </c>
      <c r="N50" s="89" t="s">
        <v>391</v>
      </c>
      <c r="O50" s="137"/>
      <c r="P50" s="137"/>
      <c r="Q50" s="137"/>
      <c r="R50"/>
    </row>
    <row r="51" spans="1:18" x14ac:dyDescent="0.25">
      <c r="A51" s="141"/>
      <c r="B51" s="137" t="s">
        <v>382</v>
      </c>
      <c r="C51" s="82" t="s">
        <v>375</v>
      </c>
      <c r="D51" s="83">
        <v>1</v>
      </c>
      <c r="E51" s="83">
        <v>29</v>
      </c>
      <c r="F51" s="83">
        <v>0.1</v>
      </c>
      <c r="G51" s="84"/>
      <c r="H51" s="83"/>
      <c r="I51" s="85"/>
      <c r="J51" s="83">
        <v>0.5</v>
      </c>
      <c r="K51" s="86">
        <f t="shared" si="4"/>
        <v>1</v>
      </c>
      <c r="L51" s="87">
        <f>D51/F51*K51</f>
        <v>10</v>
      </c>
      <c r="M51" s="87">
        <f>E51/F51*K51</f>
        <v>290</v>
      </c>
      <c r="N51" s="83" t="s">
        <v>390</v>
      </c>
      <c r="O51" s="137"/>
      <c r="P51" s="137">
        <f>LOG(L52)-LOG(L51)</f>
        <v>-1.8936097855836089</v>
      </c>
      <c r="Q51" s="137">
        <f>LOG(M52)-LOG(M51)</f>
        <v>-1.828807664419585</v>
      </c>
      <c r="R51"/>
    </row>
    <row r="52" spans="1:18" x14ac:dyDescent="0.25">
      <c r="A52" s="141"/>
      <c r="B52" s="137"/>
      <c r="C52" s="88" t="s">
        <v>376</v>
      </c>
      <c r="D52" s="89">
        <v>12</v>
      </c>
      <c r="E52" s="89">
        <v>404</v>
      </c>
      <c r="F52" s="89">
        <v>100</v>
      </c>
      <c r="G52" s="90">
        <v>494</v>
      </c>
      <c r="H52" s="89">
        <f>G52-30</f>
        <v>464</v>
      </c>
      <c r="I52" s="91">
        <f>H52/G52*F52</f>
        <v>93.927125506072869</v>
      </c>
      <c r="J52" s="89">
        <v>0.5</v>
      </c>
      <c r="K52" s="92">
        <f t="shared" si="4"/>
        <v>1</v>
      </c>
      <c r="L52" s="93">
        <f>D52/I52*K52</f>
        <v>0.12775862068965518</v>
      </c>
      <c r="M52" s="93">
        <f>E52/I52*K52</f>
        <v>4.3012068965517241</v>
      </c>
      <c r="N52" s="89" t="s">
        <v>391</v>
      </c>
      <c r="O52" s="137"/>
      <c r="P52" s="137"/>
      <c r="Q52" s="137"/>
      <c r="R52"/>
    </row>
    <row r="53" spans="1:18" x14ac:dyDescent="0.25">
      <c r="A53" s="141" t="s">
        <v>393</v>
      </c>
      <c r="B53" s="137" t="s">
        <v>374</v>
      </c>
      <c r="C53" s="82" t="s">
        <v>375</v>
      </c>
      <c r="D53" s="83">
        <v>19</v>
      </c>
      <c r="E53" s="83">
        <v>8</v>
      </c>
      <c r="F53" s="83">
        <v>0.1</v>
      </c>
      <c r="G53" s="84"/>
      <c r="H53" s="83"/>
      <c r="I53" s="85"/>
      <c r="J53" s="83">
        <v>0.5</v>
      </c>
      <c r="K53" s="86">
        <f t="shared" si="4"/>
        <v>1</v>
      </c>
      <c r="L53" s="87">
        <f>D53/F53*K53</f>
        <v>190</v>
      </c>
      <c r="M53" s="87">
        <f>E53/F53*K53</f>
        <v>80</v>
      </c>
      <c r="N53" s="83" t="s">
        <v>390</v>
      </c>
      <c r="O53" s="137" t="s">
        <v>394</v>
      </c>
      <c r="P53" s="137">
        <f>LOG(L54)-LOG(L53)</f>
        <v>-2.4270249820395589</v>
      </c>
      <c r="Q53" s="137">
        <f>LOG(M54)-LOG(M53)</f>
        <v>-1.3268372592702666</v>
      </c>
      <c r="R53"/>
    </row>
    <row r="54" spans="1:18" x14ac:dyDescent="0.25">
      <c r="A54" s="141"/>
      <c r="B54" s="137"/>
      <c r="C54" s="88" t="s">
        <v>376</v>
      </c>
      <c r="D54" s="89">
        <v>33</v>
      </c>
      <c r="E54" s="89">
        <v>175</v>
      </c>
      <c r="F54" s="89">
        <v>100</v>
      </c>
      <c r="G54" s="90">
        <v>420</v>
      </c>
      <c r="H54" s="89">
        <f>G54-30</f>
        <v>390</v>
      </c>
      <c r="I54" s="91">
        <f>H54/G54*F54</f>
        <v>92.857142857142861</v>
      </c>
      <c r="J54" s="89">
        <v>1</v>
      </c>
      <c r="K54" s="92">
        <f t="shared" si="4"/>
        <v>2</v>
      </c>
      <c r="L54" s="93">
        <f>D54/I54*K54</f>
        <v>0.71076923076923071</v>
      </c>
      <c r="M54" s="93">
        <f>E54/I54*K54</f>
        <v>3.7692307692307692</v>
      </c>
      <c r="N54" s="89" t="s">
        <v>391</v>
      </c>
      <c r="O54" s="137"/>
      <c r="P54" s="137"/>
      <c r="Q54" s="137"/>
      <c r="R54"/>
    </row>
    <row r="55" spans="1:18" x14ac:dyDescent="0.25">
      <c r="A55" s="141"/>
      <c r="B55" s="137" t="s">
        <v>378</v>
      </c>
      <c r="C55" s="82" t="s">
        <v>375</v>
      </c>
      <c r="D55" s="83">
        <v>342</v>
      </c>
      <c r="E55" s="83">
        <v>1031</v>
      </c>
      <c r="F55" s="83">
        <v>0.1</v>
      </c>
      <c r="G55" s="84"/>
      <c r="H55" s="83"/>
      <c r="I55" s="85"/>
      <c r="J55" s="83">
        <v>0.5</v>
      </c>
      <c r="K55" s="86">
        <f t="shared" si="4"/>
        <v>1</v>
      </c>
      <c r="L55" s="87">
        <f>D55/F55*K55</f>
        <v>3420</v>
      </c>
      <c r="M55" s="87">
        <f>E55/F55*K55</f>
        <v>10310</v>
      </c>
      <c r="N55" s="83" t="s">
        <v>390</v>
      </c>
      <c r="O55" s="137"/>
      <c r="P55" s="137">
        <f>LOG(L56)-LOG(L55)</f>
        <v>-1.8366764934308182</v>
      </c>
      <c r="Q55" s="137">
        <f>LOG(M56)-LOG(M55)</f>
        <v>-4.8082037102925188</v>
      </c>
      <c r="R55"/>
    </row>
    <row r="56" spans="1:18" x14ac:dyDescent="0.25">
      <c r="A56" s="141"/>
      <c r="B56" s="137"/>
      <c r="C56" s="88" t="s">
        <v>376</v>
      </c>
      <c r="D56" s="94">
        <v>4660</v>
      </c>
      <c r="E56" s="89">
        <v>15</v>
      </c>
      <c r="F56" s="89">
        <v>100</v>
      </c>
      <c r="G56" s="90">
        <v>465</v>
      </c>
      <c r="H56" s="89">
        <f>G56-30</f>
        <v>435</v>
      </c>
      <c r="I56" s="91">
        <f>H56/G56*F56</f>
        <v>93.548387096774192</v>
      </c>
      <c r="J56" s="90">
        <v>0.5</v>
      </c>
      <c r="K56" s="92">
        <f t="shared" si="4"/>
        <v>1</v>
      </c>
      <c r="L56" s="93">
        <f>D56/I56*K56</f>
        <v>49.813793103448276</v>
      </c>
      <c r="M56" s="93">
        <f>E56/I56*K56</f>
        <v>0.16034482758620691</v>
      </c>
      <c r="N56" s="89" t="s">
        <v>395</v>
      </c>
      <c r="O56" s="137"/>
      <c r="P56" s="137"/>
      <c r="Q56" s="137"/>
      <c r="R56"/>
    </row>
    <row r="57" spans="1:18" x14ac:dyDescent="0.25">
      <c r="A57" s="141"/>
      <c r="B57" s="137" t="s">
        <v>382</v>
      </c>
      <c r="C57" s="82" t="s">
        <v>375</v>
      </c>
      <c r="D57" s="83">
        <v>3</v>
      </c>
      <c r="E57" s="83">
        <v>135</v>
      </c>
      <c r="F57" s="83">
        <v>0.1</v>
      </c>
      <c r="G57" s="84"/>
      <c r="H57" s="83"/>
      <c r="I57" s="85"/>
      <c r="J57" s="83">
        <v>0.5</v>
      </c>
      <c r="K57" s="86">
        <f t="shared" si="4"/>
        <v>1</v>
      </c>
      <c r="L57" s="87">
        <f>D57/F57*K57</f>
        <v>30</v>
      </c>
      <c r="M57" s="87">
        <f>E57/F57*K57</f>
        <v>1350</v>
      </c>
      <c r="N57" s="83" t="s">
        <v>390</v>
      </c>
      <c r="O57" s="137"/>
      <c r="P57" s="137">
        <f>LOG(L58)-LOG(L57)</f>
        <v>-1.6169409154155676</v>
      </c>
      <c r="Q57" s="137">
        <f>LOG(M58)-LOG(M57)</f>
        <v>-2.7152725155584183</v>
      </c>
      <c r="R57"/>
    </row>
    <row r="58" spans="1:18" x14ac:dyDescent="0.25">
      <c r="A58" s="141"/>
      <c r="B58" s="137"/>
      <c r="C58" s="88" t="s">
        <v>376</v>
      </c>
      <c r="D58" s="89">
        <v>68</v>
      </c>
      <c r="E58" s="89">
        <v>244</v>
      </c>
      <c r="F58" s="89">
        <v>100</v>
      </c>
      <c r="G58" s="90">
        <v>486</v>
      </c>
      <c r="H58" s="89">
        <f>G58-30</f>
        <v>456</v>
      </c>
      <c r="I58" s="91">
        <f>H58/G58*F58</f>
        <v>93.827160493827151</v>
      </c>
      <c r="J58" s="89">
        <v>0.5</v>
      </c>
      <c r="K58" s="92">
        <f t="shared" si="4"/>
        <v>1</v>
      </c>
      <c r="L58" s="93">
        <f>D58/I58*K58</f>
        <v>0.72473684210526323</v>
      </c>
      <c r="M58" s="93">
        <f>E58/I58*K58</f>
        <v>2.600526315789474</v>
      </c>
      <c r="N58" s="89" t="s">
        <v>391</v>
      </c>
      <c r="O58" s="137"/>
      <c r="P58" s="137"/>
      <c r="Q58" s="137"/>
      <c r="R58"/>
    </row>
    <row r="59" spans="1:18" x14ac:dyDescent="0.25">
      <c r="A59" s="141" t="s">
        <v>396</v>
      </c>
      <c r="B59" s="137" t="s">
        <v>374</v>
      </c>
      <c r="C59" s="82" t="s">
        <v>375</v>
      </c>
      <c r="D59" s="83">
        <v>9</v>
      </c>
      <c r="E59" s="83">
        <v>5</v>
      </c>
      <c r="F59" s="83">
        <v>0.1</v>
      </c>
      <c r="G59" s="84"/>
      <c r="H59" s="83"/>
      <c r="I59" s="85"/>
      <c r="J59" s="83">
        <v>0.5</v>
      </c>
      <c r="K59" s="86">
        <f t="shared" si="4"/>
        <v>1</v>
      </c>
      <c r="L59" s="87">
        <f>D59/F59*K59</f>
        <v>90</v>
      </c>
      <c r="M59" s="87">
        <f>E59/F59*K59</f>
        <v>50</v>
      </c>
      <c r="N59" s="83" t="s">
        <v>390</v>
      </c>
      <c r="O59" s="137" t="s">
        <v>397</v>
      </c>
      <c r="P59" s="137">
        <f>LOG(L60)-LOG(L59)</f>
        <v>-2.0111392809536208</v>
      </c>
      <c r="Q59" s="137">
        <f>LOG(M60)-LOG(M59)</f>
        <v>-0.93408172853585125</v>
      </c>
      <c r="R59"/>
    </row>
    <row r="60" spans="1:18" x14ac:dyDescent="0.25">
      <c r="A60" s="141"/>
      <c r="B60" s="137"/>
      <c r="C60" s="88" t="s">
        <v>376</v>
      </c>
      <c r="D60" s="89">
        <v>41</v>
      </c>
      <c r="E60" s="89">
        <v>272</v>
      </c>
      <c r="F60" s="89">
        <v>100</v>
      </c>
      <c r="G60" s="90">
        <v>460</v>
      </c>
      <c r="H60" s="89">
        <f>G60-30</f>
        <v>430</v>
      </c>
      <c r="I60" s="91">
        <f>H60/G60*F60</f>
        <v>93.478260869565219</v>
      </c>
      <c r="J60" s="89">
        <v>1</v>
      </c>
      <c r="K60" s="92">
        <f t="shared" si="4"/>
        <v>2</v>
      </c>
      <c r="L60" s="93">
        <f>D60/I60*K60</f>
        <v>0.87720930232558136</v>
      </c>
      <c r="M60" s="93">
        <f>E60/I60*K60</f>
        <v>5.8195348837209302</v>
      </c>
      <c r="N60" s="89" t="s">
        <v>391</v>
      </c>
      <c r="O60" s="137"/>
      <c r="P60" s="137"/>
      <c r="Q60" s="137"/>
      <c r="R60"/>
    </row>
    <row r="61" spans="1:18" x14ac:dyDescent="0.25">
      <c r="A61" s="141"/>
      <c r="B61" s="137" t="s">
        <v>378</v>
      </c>
      <c r="C61" s="82" t="s">
        <v>375</v>
      </c>
      <c r="D61" s="83">
        <v>283</v>
      </c>
      <c r="E61" s="83">
        <v>679</v>
      </c>
      <c r="F61" s="83">
        <v>0.1</v>
      </c>
      <c r="G61" s="84"/>
      <c r="H61" s="83"/>
      <c r="I61" s="85"/>
      <c r="J61" s="83">
        <v>0.5</v>
      </c>
      <c r="K61" s="86">
        <f t="shared" si="4"/>
        <v>1</v>
      </c>
      <c r="L61" s="87">
        <f>D61/F61*K61</f>
        <v>2830</v>
      </c>
      <c r="M61" s="87">
        <f>E61/F61*K61</f>
        <v>6790</v>
      </c>
      <c r="N61" s="83" t="s">
        <v>390</v>
      </c>
      <c r="O61" s="137"/>
      <c r="P61" s="137">
        <f>LOG(L62)-LOG(L61)</f>
        <v>-5.1241586713665139</v>
      </c>
      <c r="Q61" s="137">
        <f>LOG(M62)-LOG(M61)</f>
        <v>-5.8052720057867067</v>
      </c>
      <c r="R61"/>
    </row>
    <row r="62" spans="1:18" x14ac:dyDescent="0.25">
      <c r="A62" s="141"/>
      <c r="B62" s="137"/>
      <c r="C62" s="88" t="s">
        <v>376</v>
      </c>
      <c r="D62" s="89">
        <v>2</v>
      </c>
      <c r="E62" s="89">
        <v>1</v>
      </c>
      <c r="F62" s="89">
        <v>100</v>
      </c>
      <c r="G62" s="90">
        <v>505</v>
      </c>
      <c r="H62" s="89">
        <f>G62-30</f>
        <v>475</v>
      </c>
      <c r="I62" s="91">
        <f>H62/G62*F62</f>
        <v>94.059405940594047</v>
      </c>
      <c r="J62" s="90">
        <v>0.5</v>
      </c>
      <c r="K62" s="92">
        <f t="shared" si="4"/>
        <v>1</v>
      </c>
      <c r="L62" s="93">
        <f>D62/I62*K62</f>
        <v>2.1263157894736845E-2</v>
      </c>
      <c r="M62" s="93">
        <f>E62/I62*K62</f>
        <v>1.0631578947368422E-2</v>
      </c>
      <c r="N62" s="89" t="s">
        <v>391</v>
      </c>
      <c r="O62" s="137"/>
      <c r="P62" s="137"/>
      <c r="Q62" s="137"/>
      <c r="R62"/>
    </row>
    <row r="63" spans="1:18" x14ac:dyDescent="0.25">
      <c r="A63" s="141"/>
      <c r="B63" s="137" t="s">
        <v>382</v>
      </c>
      <c r="C63" s="82" t="s">
        <v>375</v>
      </c>
      <c r="D63" s="83">
        <v>5</v>
      </c>
      <c r="E63" s="83">
        <v>114</v>
      </c>
      <c r="F63" s="83">
        <v>0.1</v>
      </c>
      <c r="G63" s="84"/>
      <c r="H63" s="83"/>
      <c r="I63" s="85"/>
      <c r="J63" s="83">
        <v>0.5</v>
      </c>
      <c r="K63" s="86">
        <f t="shared" si="4"/>
        <v>1</v>
      </c>
      <c r="L63" s="87">
        <f>D63/F63*K63</f>
        <v>50</v>
      </c>
      <c r="M63" s="87">
        <f>E63/F63*K63</f>
        <v>1140</v>
      </c>
      <c r="N63" s="83" t="s">
        <v>390</v>
      </c>
      <c r="O63" s="137"/>
      <c r="P63" s="137">
        <f>LOG(L64)-LOG(L63)</f>
        <v>-1.5470896397686893</v>
      </c>
      <c r="Q63" s="137">
        <f>LOG(M64)-LOG(M63)</f>
        <v>-2.1938200260161129</v>
      </c>
      <c r="R63"/>
    </row>
    <row r="64" spans="1:18" x14ac:dyDescent="0.25">
      <c r="A64" s="141"/>
      <c r="B64" s="137"/>
      <c r="C64" s="88" t="s">
        <v>376</v>
      </c>
      <c r="D64" s="89">
        <v>133</v>
      </c>
      <c r="E64" s="89">
        <v>684</v>
      </c>
      <c r="F64" s="89">
        <v>100</v>
      </c>
      <c r="G64" s="90">
        <v>480</v>
      </c>
      <c r="H64" s="89">
        <f>G64-30</f>
        <v>450</v>
      </c>
      <c r="I64" s="91">
        <f>H64/G64*F64</f>
        <v>93.75</v>
      </c>
      <c r="J64" s="89">
        <v>0.5</v>
      </c>
      <c r="K64" s="92">
        <f t="shared" si="4"/>
        <v>1</v>
      </c>
      <c r="L64" s="93">
        <f>D64/I64*K64</f>
        <v>1.4186666666666667</v>
      </c>
      <c r="M64" s="93">
        <f>E64/I64*K64</f>
        <v>7.2960000000000003</v>
      </c>
      <c r="N64" s="89" t="s">
        <v>391</v>
      </c>
      <c r="O64" s="137"/>
      <c r="P64" s="137"/>
      <c r="Q64" s="137"/>
      <c r="R64"/>
    </row>
    <row r="65" spans="1:18" x14ac:dyDescent="0.25">
      <c r="A65" s="141" t="s">
        <v>398</v>
      </c>
      <c r="B65" s="137" t="s">
        <v>374</v>
      </c>
      <c r="C65" s="82" t="s">
        <v>375</v>
      </c>
      <c r="D65" s="83">
        <v>8</v>
      </c>
      <c r="E65" s="83">
        <v>37</v>
      </c>
      <c r="F65" s="83">
        <v>0.1</v>
      </c>
      <c r="G65" s="84"/>
      <c r="H65" s="83"/>
      <c r="I65" s="85"/>
      <c r="J65" s="83">
        <v>0.5</v>
      </c>
      <c r="K65" s="86">
        <f t="shared" si="4"/>
        <v>1</v>
      </c>
      <c r="L65" s="87">
        <f>D65/F65*K65</f>
        <v>80</v>
      </c>
      <c r="M65" s="87">
        <f>E65/F65*K65</f>
        <v>370</v>
      </c>
      <c r="N65" s="83" t="s">
        <v>399</v>
      </c>
      <c r="O65" s="137">
        <v>36</v>
      </c>
      <c r="P65" s="137">
        <f>LOG(L66)-LOG(L65)</f>
        <v>-0.97114268551430571</v>
      </c>
      <c r="Q65" s="137">
        <f>LOG(M66)-LOG(M65)</f>
        <v>-1.5389081519033274</v>
      </c>
      <c r="R65"/>
    </row>
    <row r="66" spans="1:18" x14ac:dyDescent="0.25">
      <c r="A66" s="141"/>
      <c r="B66" s="137"/>
      <c r="C66" s="88" t="s">
        <v>376</v>
      </c>
      <c r="D66" s="89">
        <v>199</v>
      </c>
      <c r="E66" s="89">
        <v>249</v>
      </c>
      <c r="F66" s="89">
        <v>100</v>
      </c>
      <c r="G66" s="90">
        <v>435</v>
      </c>
      <c r="H66" s="89">
        <f>G66-30</f>
        <v>405</v>
      </c>
      <c r="I66" s="91">
        <f>H66/G66*F66</f>
        <v>93.103448275862064</v>
      </c>
      <c r="J66" s="89">
        <v>2</v>
      </c>
      <c r="K66" s="92">
        <f t="shared" si="4"/>
        <v>4</v>
      </c>
      <c r="L66" s="93">
        <f>D66/I66*K66</f>
        <v>8.5496296296296297</v>
      </c>
      <c r="M66" s="93">
        <f>E66/I66*K66</f>
        <v>10.697777777777778</v>
      </c>
      <c r="N66" s="89" t="s">
        <v>391</v>
      </c>
      <c r="O66" s="137"/>
      <c r="P66" s="137"/>
      <c r="Q66" s="137"/>
      <c r="R66"/>
    </row>
    <row r="67" spans="1:18" x14ac:dyDescent="0.25">
      <c r="A67" s="141"/>
      <c r="B67" s="137" t="s">
        <v>378</v>
      </c>
      <c r="C67" s="82" t="s">
        <v>375</v>
      </c>
      <c r="D67" s="83">
        <v>2</v>
      </c>
      <c r="E67" s="83">
        <v>289</v>
      </c>
      <c r="F67" s="83">
        <v>0.1</v>
      </c>
      <c r="G67" s="84"/>
      <c r="H67" s="83"/>
      <c r="I67" s="85"/>
      <c r="J67" s="83">
        <v>0.5</v>
      </c>
      <c r="K67" s="86">
        <f t="shared" si="4"/>
        <v>1</v>
      </c>
      <c r="L67" s="87">
        <f>D67/F67*K67</f>
        <v>20</v>
      </c>
      <c r="M67" s="87">
        <f>E67/F67*K67</f>
        <v>2890</v>
      </c>
      <c r="N67" s="83" t="s">
        <v>390</v>
      </c>
      <c r="O67" s="137"/>
      <c r="P67" s="137">
        <f>LOG(L68)-LOG(L67)</f>
        <v>-0.76834265294265214</v>
      </c>
      <c r="Q67" s="137">
        <f>LOG(M68)-LOG(M67)</f>
        <v>-2.8172374195637424</v>
      </c>
      <c r="R67"/>
    </row>
    <row r="68" spans="1:18" x14ac:dyDescent="0.25">
      <c r="A68" s="141"/>
      <c r="B68" s="137"/>
      <c r="C68" s="88" t="s">
        <v>376</v>
      </c>
      <c r="D68" s="89">
        <v>79</v>
      </c>
      <c r="E68" s="89">
        <v>102</v>
      </c>
      <c r="F68" s="89">
        <v>100</v>
      </c>
      <c r="G68" s="90">
        <v>410</v>
      </c>
      <c r="H68" s="89">
        <f>G68-30</f>
        <v>380</v>
      </c>
      <c r="I68" s="91">
        <f>H68/G68*F68</f>
        <v>92.682926829268297</v>
      </c>
      <c r="J68" s="89">
        <v>2</v>
      </c>
      <c r="K68" s="92">
        <f t="shared" si="4"/>
        <v>4</v>
      </c>
      <c r="L68" s="93">
        <f>D68/I68*K68</f>
        <v>3.4094736842105262</v>
      </c>
      <c r="M68" s="93">
        <f>E68/I68*K68</f>
        <v>4.4021052631578943</v>
      </c>
      <c r="N68" s="89" t="s">
        <v>391</v>
      </c>
      <c r="O68" s="137"/>
      <c r="P68" s="137"/>
      <c r="Q68" s="137"/>
      <c r="R68"/>
    </row>
    <row r="69" spans="1:18" x14ac:dyDescent="0.25">
      <c r="A69" s="141"/>
      <c r="B69" s="137" t="s">
        <v>382</v>
      </c>
      <c r="C69" s="82" t="s">
        <v>375</v>
      </c>
      <c r="D69" s="83">
        <v>2</v>
      </c>
      <c r="E69" s="83">
        <v>285</v>
      </c>
      <c r="F69" s="83">
        <v>0.1</v>
      </c>
      <c r="G69" s="84"/>
      <c r="H69" s="83"/>
      <c r="I69" s="85"/>
      <c r="J69" s="83">
        <v>0.5</v>
      </c>
      <c r="K69" s="86">
        <f t="shared" si="4"/>
        <v>1</v>
      </c>
      <c r="L69" s="87">
        <f>D69/F69*K69</f>
        <v>20</v>
      </c>
      <c r="M69" s="87">
        <f>E69/F69*K69</f>
        <v>2850</v>
      </c>
      <c r="N69" s="83" t="s">
        <v>390</v>
      </c>
      <c r="O69" s="137"/>
      <c r="P69" s="137">
        <f>LOG(L70)-LOG(L69)</f>
        <v>-1.1869398230440817</v>
      </c>
      <c r="Q69" s="137">
        <f>LOG(M70)-LOG(M69)</f>
        <v>-2.1200465674020608</v>
      </c>
      <c r="R69"/>
    </row>
    <row r="70" spans="1:18" x14ac:dyDescent="0.25">
      <c r="A70" s="141"/>
      <c r="B70" s="137"/>
      <c r="C70" s="88" t="s">
        <v>376</v>
      </c>
      <c r="D70" s="94">
        <v>122</v>
      </c>
      <c r="E70" s="94">
        <v>2028</v>
      </c>
      <c r="F70" s="89">
        <v>100</v>
      </c>
      <c r="G70" s="90">
        <v>485</v>
      </c>
      <c r="H70" s="89">
        <f>G70-30</f>
        <v>455</v>
      </c>
      <c r="I70" s="91">
        <f>H70/G70*F70</f>
        <v>93.814432989690715</v>
      </c>
      <c r="J70" s="89">
        <v>0.5</v>
      </c>
      <c r="K70" s="92">
        <f t="shared" si="4"/>
        <v>1</v>
      </c>
      <c r="L70" s="93">
        <f>D70/I70*K70</f>
        <v>1.3004395604395604</v>
      </c>
      <c r="M70" s="93">
        <f>E70/I70*K70</f>
        <v>21.617142857142859</v>
      </c>
      <c r="N70" s="89" t="s">
        <v>400</v>
      </c>
      <c r="O70" s="137"/>
      <c r="P70" s="137"/>
      <c r="Q70" s="137"/>
      <c r="R70"/>
    </row>
    <row r="71" spans="1:18" x14ac:dyDescent="0.25">
      <c r="A71" s="141" t="s">
        <v>401</v>
      </c>
      <c r="B71" s="137" t="s">
        <v>374</v>
      </c>
      <c r="C71" s="82" t="s">
        <v>375</v>
      </c>
      <c r="D71" s="83">
        <v>10</v>
      </c>
      <c r="E71" s="83">
        <v>80</v>
      </c>
      <c r="F71" s="83">
        <v>0.1</v>
      </c>
      <c r="G71" s="84"/>
      <c r="H71" s="83"/>
      <c r="I71" s="85"/>
      <c r="J71" s="83">
        <v>0.5</v>
      </c>
      <c r="K71" s="86">
        <f t="shared" si="4"/>
        <v>1</v>
      </c>
      <c r="L71" s="87">
        <f>D71/F71*K71</f>
        <v>100</v>
      </c>
      <c r="M71" s="87">
        <f>E71/F71*K71</f>
        <v>800</v>
      </c>
      <c r="N71" s="83" t="s">
        <v>402</v>
      </c>
      <c r="O71" s="137">
        <v>37</v>
      </c>
      <c r="P71" s="137">
        <f>LOG(L72)-LOG(L71)</f>
        <v>-2.9689657662600313</v>
      </c>
      <c r="Q71" s="137">
        <f>LOG(M72)-LOG(M71)</f>
        <v>-1.4965750386334025</v>
      </c>
      <c r="R71"/>
    </row>
    <row r="72" spans="1:18" x14ac:dyDescent="0.25">
      <c r="A72" s="141"/>
      <c r="B72" s="137"/>
      <c r="C72" s="88" t="s">
        <v>376</v>
      </c>
      <c r="D72" s="89">
        <v>5</v>
      </c>
      <c r="E72" s="89">
        <v>1187</v>
      </c>
      <c r="F72" s="89">
        <v>100</v>
      </c>
      <c r="G72" s="90">
        <v>435</v>
      </c>
      <c r="H72" s="89">
        <f>G72-30</f>
        <v>405</v>
      </c>
      <c r="I72" s="91">
        <f>H72/G72*F72</f>
        <v>93.103448275862064</v>
      </c>
      <c r="J72" s="89">
        <v>1</v>
      </c>
      <c r="K72" s="92">
        <f t="shared" si="4"/>
        <v>2</v>
      </c>
      <c r="L72" s="93">
        <f>D72/I72*K72</f>
        <v>0.10740740740740741</v>
      </c>
      <c r="M72" s="93">
        <f>E72/I72*K72</f>
        <v>25.498518518518519</v>
      </c>
      <c r="N72" s="89" t="s">
        <v>391</v>
      </c>
      <c r="O72" s="137"/>
      <c r="P72" s="137"/>
      <c r="Q72" s="137"/>
      <c r="R72"/>
    </row>
    <row r="73" spans="1:18" x14ac:dyDescent="0.25">
      <c r="A73" s="141"/>
      <c r="B73" s="137" t="s">
        <v>378</v>
      </c>
      <c r="C73" s="82" t="s">
        <v>375</v>
      </c>
      <c r="D73" s="83">
        <v>119</v>
      </c>
      <c r="E73" s="83">
        <v>4</v>
      </c>
      <c r="F73" s="83">
        <v>0.1</v>
      </c>
      <c r="G73" s="84"/>
      <c r="H73" s="83"/>
      <c r="I73" s="85"/>
      <c r="J73" s="83">
        <v>0.5</v>
      </c>
      <c r="K73" s="86">
        <f t="shared" si="4"/>
        <v>1</v>
      </c>
      <c r="L73" s="87">
        <f>D73/F73*K73</f>
        <v>1190</v>
      </c>
      <c r="M73" s="87">
        <f>E73/F73*K73</f>
        <v>40</v>
      </c>
      <c r="N73" s="83" t="s">
        <v>403</v>
      </c>
      <c r="O73" s="137"/>
      <c r="P73" s="137">
        <f>LOG(L74)-LOG(L73)</f>
        <v>-2.0567355459891492</v>
      </c>
      <c r="Q73" s="137">
        <f>LOG(M74)-LOG(M73)</f>
        <v>-1.0034883278458211</v>
      </c>
      <c r="R73"/>
    </row>
    <row r="74" spans="1:18" x14ac:dyDescent="0.25">
      <c r="A74" s="141"/>
      <c r="B74" s="137"/>
      <c r="C74" s="88" t="s">
        <v>376</v>
      </c>
      <c r="D74" s="89">
        <v>979</v>
      </c>
      <c r="E74" s="89">
        <v>372</v>
      </c>
      <c r="F74" s="89">
        <v>100</v>
      </c>
      <c r="G74" s="90">
        <v>480</v>
      </c>
      <c r="H74" s="89">
        <f>G74-30</f>
        <v>450</v>
      </c>
      <c r="I74" s="91">
        <f>H74/G74*F74</f>
        <v>93.75</v>
      </c>
      <c r="J74" s="89">
        <v>0.5</v>
      </c>
      <c r="K74" s="92">
        <f t="shared" si="4"/>
        <v>1</v>
      </c>
      <c r="L74" s="93">
        <f>D74/I74*K74</f>
        <v>10.442666666666666</v>
      </c>
      <c r="M74" s="93">
        <f>E74/I74*K74</f>
        <v>3.968</v>
      </c>
      <c r="N74" s="89" t="s">
        <v>391</v>
      </c>
      <c r="O74" s="137"/>
      <c r="P74" s="137"/>
      <c r="Q74" s="137"/>
      <c r="R74"/>
    </row>
    <row r="75" spans="1:18" x14ac:dyDescent="0.25">
      <c r="A75" s="141"/>
      <c r="B75" s="137" t="s">
        <v>382</v>
      </c>
      <c r="C75" s="82" t="s">
        <v>375</v>
      </c>
      <c r="D75" s="83">
        <v>0</v>
      </c>
      <c r="E75" s="83">
        <v>9</v>
      </c>
      <c r="F75" s="83">
        <v>0.1</v>
      </c>
      <c r="G75" s="84"/>
      <c r="H75" s="83"/>
      <c r="I75" s="85"/>
      <c r="J75" s="83">
        <v>0.5</v>
      </c>
      <c r="K75" s="86">
        <f t="shared" si="4"/>
        <v>1</v>
      </c>
      <c r="L75" s="87">
        <f>D75/F75*K75</f>
        <v>0</v>
      </c>
      <c r="M75" s="87">
        <f>E75/F75*K75</f>
        <v>90</v>
      </c>
      <c r="N75" s="83" t="s">
        <v>402</v>
      </c>
      <c r="O75" s="137"/>
      <c r="P75" s="137"/>
      <c r="Q75" s="137">
        <f>LOG(M76)-LOG(M75)</f>
        <v>-1.2781521565132421</v>
      </c>
      <c r="R75"/>
    </row>
    <row r="76" spans="1:18" x14ac:dyDescent="0.25">
      <c r="A76" s="141"/>
      <c r="B76" s="137"/>
      <c r="C76" s="88" t="s">
        <v>376</v>
      </c>
      <c r="D76" s="89">
        <v>18</v>
      </c>
      <c r="E76" s="89">
        <v>445</v>
      </c>
      <c r="F76" s="89">
        <v>100</v>
      </c>
      <c r="G76" s="89">
        <v>485</v>
      </c>
      <c r="H76" s="89">
        <f>G76-30</f>
        <v>455</v>
      </c>
      <c r="I76" s="91">
        <f>H76/G76*F76</f>
        <v>93.814432989690715</v>
      </c>
      <c r="J76" s="89">
        <v>0.5</v>
      </c>
      <c r="K76" s="92">
        <f t="shared" si="4"/>
        <v>1</v>
      </c>
      <c r="L76" s="93">
        <f>D76/I76*K76</f>
        <v>0.19186813186813187</v>
      </c>
      <c r="M76" s="93">
        <f>E76/I76*K76</f>
        <v>4.7434065934065934</v>
      </c>
      <c r="N76" s="89" t="s">
        <v>391</v>
      </c>
      <c r="O76" s="137"/>
      <c r="P76" s="137"/>
      <c r="Q76" s="137"/>
      <c r="R76"/>
    </row>
    <row r="77" spans="1:18" x14ac:dyDescent="0.25">
      <c r="A77" s="141" t="s">
        <v>404</v>
      </c>
      <c r="B77" s="137" t="s">
        <v>374</v>
      </c>
      <c r="C77" s="82" t="s">
        <v>375</v>
      </c>
      <c r="D77" s="83">
        <v>1</v>
      </c>
      <c r="E77" s="83">
        <v>29</v>
      </c>
      <c r="F77" s="83">
        <v>0.1</v>
      </c>
      <c r="G77" s="84"/>
      <c r="H77" s="83"/>
      <c r="I77" s="85"/>
      <c r="J77" s="83">
        <v>0.5</v>
      </c>
      <c r="K77" s="86">
        <f t="shared" si="4"/>
        <v>1</v>
      </c>
      <c r="L77" s="87">
        <f>D77/F77*K77</f>
        <v>10</v>
      </c>
      <c r="M77" s="87">
        <f>E77/F77*K77</f>
        <v>290</v>
      </c>
      <c r="N77" s="83" t="s">
        <v>402</v>
      </c>
      <c r="O77" s="137">
        <v>42</v>
      </c>
      <c r="P77" s="137">
        <f>LOG(L78)-LOG(L77)</f>
        <v>-1.3649397485691124</v>
      </c>
      <c r="Q77" s="137">
        <f>LOG(M78)-LOG(M77)</f>
        <v>-1.1231872296282692</v>
      </c>
      <c r="R77"/>
    </row>
    <row r="78" spans="1:18" x14ac:dyDescent="0.25">
      <c r="A78" s="141"/>
      <c r="B78" s="137"/>
      <c r="C78" s="88" t="s">
        <v>376</v>
      </c>
      <c r="D78" s="89">
        <v>10</v>
      </c>
      <c r="E78" s="89">
        <v>506</v>
      </c>
      <c r="F78" s="89">
        <v>100</v>
      </c>
      <c r="G78" s="89">
        <v>410</v>
      </c>
      <c r="H78" s="89">
        <f>G78-30</f>
        <v>380</v>
      </c>
      <c r="I78" s="91">
        <f>H78/G78*F78</f>
        <v>92.682926829268297</v>
      </c>
      <c r="J78" s="89">
        <v>2</v>
      </c>
      <c r="K78" s="92">
        <f t="shared" si="4"/>
        <v>4</v>
      </c>
      <c r="L78" s="93">
        <f>D78/I78*K78</f>
        <v>0.43157894736842101</v>
      </c>
      <c r="M78" s="93">
        <f>E78/I78*K78</f>
        <v>21.837894736842106</v>
      </c>
      <c r="N78" s="89" t="s">
        <v>391</v>
      </c>
      <c r="O78" s="137"/>
      <c r="P78" s="137"/>
      <c r="Q78" s="137"/>
      <c r="R78"/>
    </row>
    <row r="79" spans="1:18" x14ac:dyDescent="0.25">
      <c r="A79" s="141"/>
      <c r="B79" s="137" t="s">
        <v>378</v>
      </c>
      <c r="C79" s="82" t="s">
        <v>375</v>
      </c>
      <c r="D79" s="83">
        <v>115</v>
      </c>
      <c r="E79" s="83">
        <v>23</v>
      </c>
      <c r="F79" s="83">
        <v>0.1</v>
      </c>
      <c r="G79" s="84"/>
      <c r="H79" s="83"/>
      <c r="I79" s="85"/>
      <c r="J79" s="83">
        <v>0.5</v>
      </c>
      <c r="K79" s="86">
        <f t="shared" si="4"/>
        <v>1</v>
      </c>
      <c r="L79" s="87">
        <f>D79/F79*K79</f>
        <v>1150</v>
      </c>
      <c r="M79" s="87">
        <f>E79/F79*K79</f>
        <v>230</v>
      </c>
      <c r="N79" s="83" t="s">
        <v>390</v>
      </c>
      <c r="O79" s="137"/>
      <c r="P79" s="137">
        <f>LOG(L80)-LOG(L79)</f>
        <v>-3.7091891695177051</v>
      </c>
      <c r="Q79" s="137">
        <f>LOG(M80)-LOG(M79)</f>
        <v>-1.8218934497089934</v>
      </c>
      <c r="R79"/>
    </row>
    <row r="80" spans="1:18" x14ac:dyDescent="0.25">
      <c r="A80" s="141"/>
      <c r="B80" s="137"/>
      <c r="C80" s="88" t="s">
        <v>376</v>
      </c>
      <c r="D80" s="89">
        <v>21</v>
      </c>
      <c r="E80" s="89">
        <v>324</v>
      </c>
      <c r="F80" s="89">
        <v>100</v>
      </c>
      <c r="G80" s="89">
        <v>460</v>
      </c>
      <c r="H80" s="89">
        <f>G80-30</f>
        <v>430</v>
      </c>
      <c r="I80" s="91">
        <f>H80/G80*F80</f>
        <v>93.478260869565219</v>
      </c>
      <c r="J80" s="89">
        <v>0.5</v>
      </c>
      <c r="K80" s="92">
        <f t="shared" si="4"/>
        <v>1</v>
      </c>
      <c r="L80" s="93">
        <f>D80/I80*K80</f>
        <v>0.22465116279069766</v>
      </c>
      <c r="M80" s="93">
        <f>E80/I80*K80</f>
        <v>3.4660465116279071</v>
      </c>
      <c r="N80" s="89" t="s">
        <v>405</v>
      </c>
      <c r="O80" s="137"/>
      <c r="P80" s="137"/>
      <c r="Q80" s="137"/>
      <c r="R80"/>
    </row>
    <row r="81" spans="1:18" x14ac:dyDescent="0.25">
      <c r="A81" s="141"/>
      <c r="B81" s="137" t="s">
        <v>382</v>
      </c>
      <c r="C81" s="82" t="s">
        <v>375</v>
      </c>
      <c r="D81" s="83">
        <v>1</v>
      </c>
      <c r="E81" s="83">
        <v>8</v>
      </c>
      <c r="F81" s="83">
        <v>0.1</v>
      </c>
      <c r="G81" s="84"/>
      <c r="H81" s="83"/>
      <c r="I81" s="85"/>
      <c r="J81" s="83">
        <v>0.5</v>
      </c>
      <c r="K81" s="86">
        <f t="shared" si="4"/>
        <v>1</v>
      </c>
      <c r="L81" s="87">
        <f>D81/F81*K81</f>
        <v>10</v>
      </c>
      <c r="M81" s="87">
        <f>E81/F81*K81</f>
        <v>80</v>
      </c>
      <c r="N81" s="83" t="s">
        <v>402</v>
      </c>
      <c r="O81" s="137"/>
      <c r="P81" s="137">
        <f>LOG(L82)-LOG(L81)</f>
        <v>-2.6696806282340315</v>
      </c>
      <c r="Q81" s="137">
        <f>LOG(M82)-LOG(M81)</f>
        <v>-1.4990522648798521</v>
      </c>
      <c r="R81"/>
    </row>
    <row r="82" spans="1:18" x14ac:dyDescent="0.25">
      <c r="A82" s="141"/>
      <c r="B82" s="137"/>
      <c r="C82" s="88" t="s">
        <v>376</v>
      </c>
      <c r="D82" s="89">
        <v>2</v>
      </c>
      <c r="E82" s="89">
        <v>237</v>
      </c>
      <c r="F82" s="89">
        <v>100</v>
      </c>
      <c r="G82" s="89">
        <v>460</v>
      </c>
      <c r="H82" s="89">
        <f>G82-30</f>
        <v>430</v>
      </c>
      <c r="I82" s="91">
        <f>H82/G82*F82</f>
        <v>93.478260869565219</v>
      </c>
      <c r="J82" s="89">
        <v>0.5</v>
      </c>
      <c r="K82" s="92">
        <f t="shared" si="4"/>
        <v>1</v>
      </c>
      <c r="L82" s="93">
        <f>D82/I82*K82</f>
        <v>2.1395348837209303E-2</v>
      </c>
      <c r="M82" s="93">
        <f>E82/I82*K82</f>
        <v>2.5353488372093023</v>
      </c>
      <c r="N82" s="89" t="s">
        <v>391</v>
      </c>
      <c r="O82" s="137"/>
      <c r="P82" s="137"/>
      <c r="Q82" s="137"/>
      <c r="R82"/>
    </row>
    <row r="83" spans="1:18" x14ac:dyDescent="0.25">
      <c r="A83" s="141" t="s">
        <v>406</v>
      </c>
      <c r="B83" s="137" t="s">
        <v>374</v>
      </c>
      <c r="C83" s="82" t="s">
        <v>375</v>
      </c>
      <c r="D83" s="83">
        <v>1</v>
      </c>
      <c r="E83" s="83">
        <v>16</v>
      </c>
      <c r="F83" s="83">
        <v>0.1</v>
      </c>
      <c r="G83" s="84"/>
      <c r="H83" s="83"/>
      <c r="I83" s="85"/>
      <c r="J83" s="83">
        <v>0.5</v>
      </c>
      <c r="K83" s="86">
        <f t="shared" si="4"/>
        <v>1</v>
      </c>
      <c r="L83" s="87">
        <f>D83/F83*K83</f>
        <v>10</v>
      </c>
      <c r="M83" s="87">
        <f>E83/F83*K83</f>
        <v>160</v>
      </c>
      <c r="N83" s="83" t="s">
        <v>407</v>
      </c>
      <c r="O83" s="137">
        <v>45</v>
      </c>
      <c r="P83" s="137">
        <f>LOG(L84)-LOG(L83)</f>
        <v>-2.9674126327964077</v>
      </c>
      <c r="Q83" s="137">
        <f>LOG(M84)-LOG(M83)</f>
        <v>-2.3454578127515062</v>
      </c>
      <c r="R83"/>
    </row>
    <row r="84" spans="1:18" x14ac:dyDescent="0.25">
      <c r="A84" s="141"/>
      <c r="B84" s="137"/>
      <c r="C84" s="88" t="s">
        <v>376</v>
      </c>
      <c r="D84" s="89">
        <v>1</v>
      </c>
      <c r="E84" s="89">
        <v>67</v>
      </c>
      <c r="F84" s="89">
        <v>100</v>
      </c>
      <c r="G84" s="89">
        <v>415</v>
      </c>
      <c r="H84" s="89">
        <f>G84-30</f>
        <v>385</v>
      </c>
      <c r="I84" s="91">
        <f>H84/G84*F84</f>
        <v>92.771084337349393</v>
      </c>
      <c r="J84" s="89">
        <v>0.5</v>
      </c>
      <c r="K84" s="92">
        <f t="shared" si="4"/>
        <v>1</v>
      </c>
      <c r="L84" s="93">
        <f>D84/I84*K84</f>
        <v>1.0779220779220779E-2</v>
      </c>
      <c r="M84" s="93">
        <f>E84/I84*K84</f>
        <v>0.7222077922077923</v>
      </c>
      <c r="N84" s="89" t="s">
        <v>408</v>
      </c>
      <c r="O84" s="137"/>
      <c r="P84" s="137"/>
      <c r="Q84" s="137"/>
      <c r="R84"/>
    </row>
    <row r="85" spans="1:18" x14ac:dyDescent="0.25">
      <c r="A85" s="141"/>
      <c r="B85" s="137" t="s">
        <v>378</v>
      </c>
      <c r="C85" s="82" t="s">
        <v>375</v>
      </c>
      <c r="D85" s="98">
        <v>118</v>
      </c>
      <c r="E85" s="98">
        <v>2284</v>
      </c>
      <c r="F85" s="83">
        <v>0.1</v>
      </c>
      <c r="G85" s="84"/>
      <c r="H85" s="83"/>
      <c r="I85" s="85"/>
      <c r="J85" s="83">
        <v>0.5</v>
      </c>
      <c r="K85" s="86">
        <f t="shared" si="4"/>
        <v>1</v>
      </c>
      <c r="L85" s="87">
        <f>D85/F85*K85</f>
        <v>1180</v>
      </c>
      <c r="M85" s="87">
        <f>E85/F85*K85</f>
        <v>22840</v>
      </c>
      <c r="N85" s="83" t="s">
        <v>409</v>
      </c>
      <c r="O85" s="137"/>
      <c r="P85" s="137">
        <f>LOG(L86)-LOG(L85)</f>
        <v>-2.9562328005293899</v>
      </c>
      <c r="Q85" s="137">
        <f>LOG(M86)-LOG(M85)</f>
        <v>-4.4103286310957488</v>
      </c>
      <c r="R85"/>
    </row>
    <row r="86" spans="1:18" x14ac:dyDescent="0.25">
      <c r="A86" s="141"/>
      <c r="B86" s="137"/>
      <c r="C86" s="88" t="s">
        <v>376</v>
      </c>
      <c r="D86" s="89">
        <v>122</v>
      </c>
      <c r="E86" s="89">
        <v>83</v>
      </c>
      <c r="F86" s="89">
        <v>100</v>
      </c>
      <c r="G86" s="89">
        <v>460</v>
      </c>
      <c r="H86" s="89">
        <f>G86-30</f>
        <v>430</v>
      </c>
      <c r="I86" s="91">
        <f>H86/G86*F86</f>
        <v>93.478260869565219</v>
      </c>
      <c r="J86" s="89">
        <v>0.5</v>
      </c>
      <c r="K86" s="92">
        <f t="shared" si="4"/>
        <v>1</v>
      </c>
      <c r="L86" s="93">
        <f>D86/I86*K86</f>
        <v>1.3051162790697675</v>
      </c>
      <c r="M86" s="93">
        <f>E86/I86*K86</f>
        <v>0.88790697674418606</v>
      </c>
      <c r="N86" s="89" t="s">
        <v>410</v>
      </c>
      <c r="O86" s="137"/>
      <c r="P86" s="137"/>
      <c r="Q86" s="137"/>
      <c r="R86"/>
    </row>
    <row r="87" spans="1:18" x14ac:dyDescent="0.25">
      <c r="A87" s="141"/>
      <c r="B87" s="137" t="s">
        <v>382</v>
      </c>
      <c r="C87" s="82" t="s">
        <v>375</v>
      </c>
      <c r="D87" s="83">
        <v>1</v>
      </c>
      <c r="E87" s="83">
        <v>108</v>
      </c>
      <c r="F87" s="83">
        <v>0.1</v>
      </c>
      <c r="G87" s="84"/>
      <c r="H87" s="83"/>
      <c r="I87" s="85"/>
      <c r="J87" s="83">
        <v>0.5</v>
      </c>
      <c r="K87" s="86">
        <f t="shared" si="4"/>
        <v>1</v>
      </c>
      <c r="L87" s="87">
        <f>D87/F87*K87</f>
        <v>10</v>
      </c>
      <c r="M87" s="87">
        <f>E87/F87*K87</f>
        <v>1080</v>
      </c>
      <c r="N87" s="83" t="s">
        <v>402</v>
      </c>
      <c r="O87" s="137"/>
      <c r="P87" s="137">
        <f>LOG(L88)-LOG(L87)</f>
        <v>-1.2749645052250538</v>
      </c>
      <c r="Q87" s="137">
        <f>LOG(M88)-LOG(M87)</f>
        <v>-1.1754884907675209</v>
      </c>
      <c r="R87"/>
    </row>
    <row r="88" spans="1:18" x14ac:dyDescent="0.25">
      <c r="A88" s="141"/>
      <c r="B88" s="137"/>
      <c r="C88" s="88" t="s">
        <v>376</v>
      </c>
      <c r="D88" s="89">
        <v>5</v>
      </c>
      <c r="E88" s="89">
        <v>679</v>
      </c>
      <c r="F88" s="89">
        <v>100</v>
      </c>
      <c r="G88" s="89">
        <v>515</v>
      </c>
      <c r="H88" s="89">
        <f>G88-30</f>
        <v>485</v>
      </c>
      <c r="I88" s="91">
        <f>H88/G88*F88</f>
        <v>94.174757281553397</v>
      </c>
      <c r="J88" s="89">
        <v>5</v>
      </c>
      <c r="K88" s="92">
        <f t="shared" si="4"/>
        <v>10</v>
      </c>
      <c r="L88" s="93">
        <f>D88/I88*K88</f>
        <v>0.53092783505154639</v>
      </c>
      <c r="M88" s="93">
        <f>E88/I88*K88</f>
        <v>72.099999999999994</v>
      </c>
      <c r="N88" s="89" t="s">
        <v>408</v>
      </c>
      <c r="O88" s="137"/>
      <c r="P88" s="137"/>
      <c r="Q88" s="137"/>
      <c r="R88"/>
    </row>
    <row r="89" spans="1:18" x14ac:dyDescent="0.25">
      <c r="A89" s="141" t="s">
        <v>411</v>
      </c>
      <c r="B89" s="137" t="s">
        <v>374</v>
      </c>
      <c r="C89" s="82" t="s">
        <v>375</v>
      </c>
      <c r="D89" s="83">
        <v>1</v>
      </c>
      <c r="E89" s="83">
        <v>61</v>
      </c>
      <c r="F89" s="83">
        <v>0.1</v>
      </c>
      <c r="G89" s="84"/>
      <c r="H89" s="83"/>
      <c r="I89" s="85"/>
      <c r="J89" s="83">
        <v>0.5</v>
      </c>
      <c r="K89" s="86">
        <f t="shared" si="4"/>
        <v>1</v>
      </c>
      <c r="L89" s="87">
        <f>D89/F89*K89</f>
        <v>10</v>
      </c>
      <c r="M89" s="87">
        <f>E89/F89*K89</f>
        <v>610</v>
      </c>
      <c r="N89" s="83" t="s">
        <v>412</v>
      </c>
      <c r="O89" s="137">
        <v>53</v>
      </c>
      <c r="P89" s="137">
        <f>LOG(L90)-LOG(L89)</f>
        <v>-1.2853350071374632</v>
      </c>
      <c r="Q89" s="137">
        <f>LOG(M90)-LOG(M89)</f>
        <v>-0.88220510584993961</v>
      </c>
      <c r="R89"/>
    </row>
    <row r="90" spans="1:18" x14ac:dyDescent="0.25">
      <c r="A90" s="141"/>
      <c r="B90" s="137"/>
      <c r="C90" s="88" t="s">
        <v>376</v>
      </c>
      <c r="D90" s="89">
        <v>6</v>
      </c>
      <c r="E90" s="89">
        <v>926</v>
      </c>
      <c r="F90" s="89">
        <v>100</v>
      </c>
      <c r="G90" s="89">
        <v>405</v>
      </c>
      <c r="H90" s="89">
        <f>G90-30</f>
        <v>375</v>
      </c>
      <c r="I90" s="91">
        <f>H90/G90*F90</f>
        <v>92.592592592592595</v>
      </c>
      <c r="J90" s="89">
        <v>4</v>
      </c>
      <c r="K90" s="92">
        <f t="shared" si="4"/>
        <v>8</v>
      </c>
      <c r="L90" s="93">
        <f>D90/I90*K90</f>
        <v>0.51839999999999997</v>
      </c>
      <c r="M90" s="93">
        <f>E90/I90*K90</f>
        <v>80.006399999999999</v>
      </c>
      <c r="N90" s="89" t="s">
        <v>408</v>
      </c>
      <c r="O90" s="137"/>
      <c r="P90" s="137"/>
      <c r="Q90" s="137"/>
      <c r="R90"/>
    </row>
    <row r="91" spans="1:18" x14ac:dyDescent="0.25">
      <c r="A91" s="141"/>
      <c r="B91" s="137" t="s">
        <v>378</v>
      </c>
      <c r="C91" s="82" t="s">
        <v>375</v>
      </c>
      <c r="D91" s="83">
        <v>185</v>
      </c>
      <c r="E91" s="83">
        <v>707</v>
      </c>
      <c r="F91" s="83">
        <v>0.1</v>
      </c>
      <c r="G91" s="84"/>
      <c r="H91" s="83"/>
      <c r="I91" s="85"/>
      <c r="J91" s="83">
        <v>0.5</v>
      </c>
      <c r="K91" s="86">
        <f t="shared" si="4"/>
        <v>1</v>
      </c>
      <c r="L91" s="87">
        <f>D91/F91*K91</f>
        <v>1850</v>
      </c>
      <c r="M91" s="87">
        <f>E91/F91*K91</f>
        <v>7070</v>
      </c>
      <c r="N91" s="83" t="s">
        <v>390</v>
      </c>
      <c r="O91" s="137"/>
      <c r="P91" s="137">
        <f>LOG(L92)-LOG(L91)</f>
        <v>-4.3380162509721423</v>
      </c>
      <c r="Q91" s="137">
        <f>LOG(M92)-LOG(M91)</f>
        <v>-4.2105700666382369</v>
      </c>
      <c r="R91"/>
    </row>
    <row r="92" spans="1:18" x14ac:dyDescent="0.25">
      <c r="A92" s="141"/>
      <c r="B92" s="137"/>
      <c r="C92" s="88" t="s">
        <v>376</v>
      </c>
      <c r="D92" s="89">
        <v>8</v>
      </c>
      <c r="E92" s="89">
        <v>41</v>
      </c>
      <c r="F92" s="89">
        <v>100</v>
      </c>
      <c r="G92" s="89">
        <v>515</v>
      </c>
      <c r="H92" s="89">
        <f>G92-30</f>
        <v>485</v>
      </c>
      <c r="I92" s="91">
        <f>H92/G92*F92</f>
        <v>94.174757281553397</v>
      </c>
      <c r="J92" s="89">
        <v>0.5</v>
      </c>
      <c r="K92" s="92">
        <f t="shared" si="4"/>
        <v>1</v>
      </c>
      <c r="L92" s="93">
        <f>D92/I92*K92</f>
        <v>8.4948453608247418E-2</v>
      </c>
      <c r="M92" s="93">
        <f>E92/I92*K92</f>
        <v>0.43536082474226806</v>
      </c>
      <c r="N92" s="89" t="s">
        <v>410</v>
      </c>
      <c r="O92" s="137"/>
      <c r="P92" s="137"/>
      <c r="Q92" s="137"/>
      <c r="R92"/>
    </row>
    <row r="93" spans="1:18" x14ac:dyDescent="0.25">
      <c r="A93" s="141"/>
      <c r="B93" s="137" t="s">
        <v>382</v>
      </c>
      <c r="C93" s="82" t="s">
        <v>375</v>
      </c>
      <c r="D93" s="83">
        <v>0</v>
      </c>
      <c r="E93" s="83">
        <v>314</v>
      </c>
      <c r="F93" s="83">
        <v>0.1</v>
      </c>
      <c r="G93" s="84"/>
      <c r="H93" s="83"/>
      <c r="I93" s="85"/>
      <c r="J93" s="83">
        <v>0.5</v>
      </c>
      <c r="K93" s="86">
        <f t="shared" si="4"/>
        <v>1</v>
      </c>
      <c r="L93" s="87">
        <f>D93/F93*K93</f>
        <v>0</v>
      </c>
      <c r="M93" s="87">
        <f>E93/F93*K93</f>
        <v>3140</v>
      </c>
      <c r="N93" s="83" t="s">
        <v>402</v>
      </c>
      <c r="O93" s="137"/>
      <c r="P93" s="137" t="e">
        <f>LOG(L94)-LOG(L93)</f>
        <v>#NUM!</v>
      </c>
      <c r="Q93" s="137">
        <f>LOG(M94)-LOG(M93)</f>
        <v>-1.6106645890434583</v>
      </c>
      <c r="R93"/>
    </row>
    <row r="94" spans="1:18" x14ac:dyDescent="0.25">
      <c r="A94" s="141"/>
      <c r="B94" s="137"/>
      <c r="C94" s="88" t="s">
        <v>376</v>
      </c>
      <c r="D94" s="94">
        <v>2</v>
      </c>
      <c r="E94" s="94">
        <v>3626</v>
      </c>
      <c r="F94" s="94">
        <v>100</v>
      </c>
      <c r="G94" s="89">
        <v>520</v>
      </c>
      <c r="H94" s="89">
        <f>G94-30</f>
        <v>490</v>
      </c>
      <c r="I94" s="91">
        <f>H94/G94*F94</f>
        <v>94.230769230769226</v>
      </c>
      <c r="J94" s="89">
        <v>1</v>
      </c>
      <c r="K94" s="92">
        <f t="shared" si="4"/>
        <v>2</v>
      </c>
      <c r="L94" s="93">
        <f>D94/I94*K94</f>
        <v>4.2448979591836737E-2</v>
      </c>
      <c r="M94" s="93">
        <f>E94/I94*K94</f>
        <v>76.960000000000008</v>
      </c>
      <c r="N94" s="89" t="s">
        <v>413</v>
      </c>
      <c r="O94" s="137"/>
      <c r="P94" s="137"/>
      <c r="Q94" s="137"/>
      <c r="R94"/>
    </row>
    <row r="95" spans="1:18" x14ac:dyDescent="0.25">
      <c r="A95" s="141" t="s">
        <v>414</v>
      </c>
      <c r="B95" s="137" t="s">
        <v>374</v>
      </c>
      <c r="C95" s="82" t="s">
        <v>375</v>
      </c>
      <c r="D95" s="83">
        <v>0</v>
      </c>
      <c r="E95" s="83">
        <v>21</v>
      </c>
      <c r="F95" s="83">
        <v>0.1</v>
      </c>
      <c r="G95" s="84"/>
      <c r="H95" s="83"/>
      <c r="I95" s="85"/>
      <c r="J95" s="83">
        <v>0.5</v>
      </c>
      <c r="K95" s="86">
        <f t="shared" si="4"/>
        <v>1</v>
      </c>
      <c r="L95" s="87">
        <f>D95/F95*K95</f>
        <v>0</v>
      </c>
      <c r="M95" s="87">
        <f>E95/F95*K95</f>
        <v>210</v>
      </c>
      <c r="N95" s="83" t="s">
        <v>412</v>
      </c>
      <c r="O95" s="137">
        <v>57</v>
      </c>
      <c r="P95" s="137" t="e">
        <f>LOG(L96)-LOG(L95)</f>
        <v>#NUM!</v>
      </c>
      <c r="Q95" s="137">
        <f>LOG(M96)-LOG(M95)</f>
        <v>-1.7624562618571253</v>
      </c>
      <c r="R95"/>
    </row>
    <row r="96" spans="1:18" x14ac:dyDescent="0.25">
      <c r="A96" s="141"/>
      <c r="B96" s="137"/>
      <c r="C96" s="88" t="s">
        <v>376</v>
      </c>
      <c r="D96" s="89">
        <v>0</v>
      </c>
      <c r="E96" s="89">
        <v>84</v>
      </c>
      <c r="F96" s="89">
        <v>100</v>
      </c>
      <c r="G96" s="89">
        <v>405</v>
      </c>
      <c r="H96" s="89">
        <f>G96-30</f>
        <v>375</v>
      </c>
      <c r="I96" s="91">
        <f>H96/G96*F96</f>
        <v>92.592592592592595</v>
      </c>
      <c r="J96" s="89">
        <v>2</v>
      </c>
      <c r="K96" s="92">
        <f t="shared" si="4"/>
        <v>4</v>
      </c>
      <c r="L96" s="93">
        <f>D96/I96*K96</f>
        <v>0</v>
      </c>
      <c r="M96" s="93">
        <f>E96/I96*K96</f>
        <v>3.6288</v>
      </c>
      <c r="N96" s="89" t="s">
        <v>408</v>
      </c>
      <c r="O96" s="137"/>
      <c r="P96" s="137"/>
      <c r="Q96" s="137"/>
      <c r="R96"/>
    </row>
    <row r="97" spans="1:20" x14ac:dyDescent="0.25">
      <c r="A97" s="141"/>
      <c r="B97" s="137" t="s">
        <v>378</v>
      </c>
      <c r="C97" s="82" t="s">
        <v>375</v>
      </c>
      <c r="D97" s="83">
        <v>5</v>
      </c>
      <c r="E97" s="83">
        <v>692</v>
      </c>
      <c r="F97" s="83">
        <v>0.1</v>
      </c>
      <c r="G97" s="84"/>
      <c r="H97" s="83"/>
      <c r="I97" s="85"/>
      <c r="J97" s="83">
        <v>0.5</v>
      </c>
      <c r="K97" s="86">
        <f t="shared" si="4"/>
        <v>1</v>
      </c>
      <c r="L97" s="87">
        <f>D97/F97*K97</f>
        <v>50</v>
      </c>
      <c r="M97" s="87">
        <f>E97/F97*K97</f>
        <v>6920</v>
      </c>
      <c r="N97" s="83" t="s">
        <v>390</v>
      </c>
      <c r="O97" s="137"/>
      <c r="P97" s="137">
        <f>LOG(L98)-LOG(L97)</f>
        <v>-1.1051770046727691</v>
      </c>
      <c r="Q97" s="137">
        <f>LOG(M98)-LOG(M97)</f>
        <v>-3.0585150762045767</v>
      </c>
      <c r="R97"/>
    </row>
    <row r="98" spans="1:20" x14ac:dyDescent="0.25">
      <c r="A98" s="141"/>
      <c r="B98" s="137"/>
      <c r="C98" s="88" t="s">
        <v>376</v>
      </c>
      <c r="D98" s="89">
        <v>122</v>
      </c>
      <c r="E98" s="89">
        <v>188</v>
      </c>
      <c r="F98" s="89">
        <v>100</v>
      </c>
      <c r="G98" s="89">
        <v>445</v>
      </c>
      <c r="H98" s="89">
        <f>G98-30</f>
        <v>415</v>
      </c>
      <c r="I98" s="91">
        <f>H98/G98*F98</f>
        <v>93.258426966292134</v>
      </c>
      <c r="J98" s="89">
        <v>1.5</v>
      </c>
      <c r="K98" s="92">
        <f t="shared" si="4"/>
        <v>3</v>
      </c>
      <c r="L98" s="93">
        <f>D98/I98*K98</f>
        <v>3.9245783132530119</v>
      </c>
      <c r="M98" s="93">
        <f>E98/I98*K98</f>
        <v>6.0477108433734941</v>
      </c>
      <c r="N98" s="89" t="s">
        <v>410</v>
      </c>
      <c r="O98" s="137"/>
      <c r="P98" s="137"/>
      <c r="Q98" s="137"/>
      <c r="R98"/>
    </row>
    <row r="99" spans="1:20" x14ac:dyDescent="0.25">
      <c r="A99" s="141"/>
      <c r="B99" s="137" t="s">
        <v>382</v>
      </c>
      <c r="C99" s="82" t="s">
        <v>375</v>
      </c>
      <c r="D99" s="83">
        <v>0</v>
      </c>
      <c r="E99" s="83">
        <v>41</v>
      </c>
      <c r="F99" s="83">
        <v>0.1</v>
      </c>
      <c r="G99" s="84"/>
      <c r="H99" s="83"/>
      <c r="I99" s="85"/>
      <c r="J99" s="83">
        <v>0.5</v>
      </c>
      <c r="K99" s="86">
        <f t="shared" si="4"/>
        <v>1</v>
      </c>
      <c r="L99" s="87">
        <f>D99/F99*K99</f>
        <v>0</v>
      </c>
      <c r="M99" s="87">
        <f>E99/F99*K99</f>
        <v>410</v>
      </c>
      <c r="N99" s="83" t="s">
        <v>402</v>
      </c>
      <c r="O99" s="137"/>
      <c r="P99" s="137" t="e">
        <f>LOG(L100)-LOG(L99)</f>
        <v>#NUM!</v>
      </c>
      <c r="Q99" s="137">
        <f>LOG(M100)-LOG(M99)</f>
        <v>-1.9634175877098254</v>
      </c>
      <c r="R99"/>
    </row>
    <row r="100" spans="1:20" x14ac:dyDescent="0.25">
      <c r="A100" s="141"/>
      <c r="B100" s="137"/>
      <c r="C100" s="88" t="s">
        <v>376</v>
      </c>
      <c r="D100" s="89">
        <v>0</v>
      </c>
      <c r="E100" s="89">
        <v>419</v>
      </c>
      <c r="F100" s="89">
        <v>100</v>
      </c>
      <c r="G100" s="89">
        <v>495</v>
      </c>
      <c r="H100" s="89">
        <f>G100-30</f>
        <v>465</v>
      </c>
      <c r="I100" s="91">
        <f>H100/G100*F100</f>
        <v>93.939393939393938</v>
      </c>
      <c r="J100" s="89">
        <v>0.5</v>
      </c>
      <c r="K100" s="92">
        <f t="shared" si="4"/>
        <v>1</v>
      </c>
      <c r="L100" s="93">
        <f>D100/I100*K100</f>
        <v>0</v>
      </c>
      <c r="M100" s="93">
        <f>E100/I100*K100</f>
        <v>4.460322580645161</v>
      </c>
      <c r="N100" s="89" t="s">
        <v>408</v>
      </c>
      <c r="O100" s="137"/>
      <c r="P100" s="137"/>
      <c r="Q100" s="137"/>
      <c r="R100"/>
    </row>
    <row r="101" spans="1:20" x14ac:dyDescent="0.25">
      <c r="A101" s="141" t="s">
        <v>415</v>
      </c>
      <c r="B101" s="137" t="s">
        <v>374</v>
      </c>
      <c r="C101" s="82" t="s">
        <v>375</v>
      </c>
      <c r="D101" s="83">
        <v>0</v>
      </c>
      <c r="E101" s="83">
        <v>25</v>
      </c>
      <c r="F101" s="83">
        <v>0.1</v>
      </c>
      <c r="G101" s="84"/>
      <c r="H101" s="83"/>
      <c r="I101" s="85"/>
      <c r="J101" s="83">
        <v>0.5</v>
      </c>
      <c r="K101" s="86">
        <f t="shared" si="4"/>
        <v>1</v>
      </c>
      <c r="L101" s="87">
        <f>D101/F101*K101</f>
        <v>0</v>
      </c>
      <c r="M101" s="87">
        <f>E101/F101*K101</f>
        <v>250</v>
      </c>
      <c r="N101" s="83" t="s">
        <v>412</v>
      </c>
      <c r="O101" s="137">
        <v>60</v>
      </c>
      <c r="P101" s="137" t="e">
        <f>LOG(L102)-LOG(L101)</f>
        <v>#NUM!</v>
      </c>
      <c r="Q101" s="137">
        <f>LOG(M102)-LOG(M101)</f>
        <v>-0.77658090454873174</v>
      </c>
      <c r="R101"/>
    </row>
    <row r="102" spans="1:20" x14ac:dyDescent="0.25">
      <c r="A102" s="141"/>
      <c r="B102" s="137"/>
      <c r="C102" s="88" t="s">
        <v>376</v>
      </c>
      <c r="D102" s="94">
        <v>4</v>
      </c>
      <c r="E102" s="94">
        <v>968</v>
      </c>
      <c r="F102" s="89">
        <v>50</v>
      </c>
      <c r="G102" s="89">
        <v>405</v>
      </c>
      <c r="H102" s="89">
        <f>G102-30</f>
        <v>375</v>
      </c>
      <c r="I102" s="91">
        <f>H102/G102*F102</f>
        <v>46.296296296296298</v>
      </c>
      <c r="J102" s="89">
        <v>1</v>
      </c>
      <c r="K102" s="92">
        <f t="shared" si="4"/>
        <v>2</v>
      </c>
      <c r="L102" s="93">
        <f>D102/I102*K102</f>
        <v>0.17279999999999998</v>
      </c>
      <c r="M102" s="93">
        <f>E102/I102*K102</f>
        <v>41.817599999999999</v>
      </c>
      <c r="N102" s="89" t="s">
        <v>416</v>
      </c>
      <c r="O102" s="137"/>
      <c r="P102" s="137"/>
      <c r="Q102" s="137"/>
      <c r="R102"/>
    </row>
    <row r="103" spans="1:20" x14ac:dyDescent="0.25">
      <c r="A103" s="141"/>
      <c r="B103" s="137" t="s">
        <v>378</v>
      </c>
      <c r="C103" s="82" t="s">
        <v>375</v>
      </c>
      <c r="D103" s="83">
        <v>0</v>
      </c>
      <c r="E103" s="83">
        <v>191</v>
      </c>
      <c r="F103" s="83">
        <v>0.1</v>
      </c>
      <c r="G103" s="84"/>
      <c r="H103" s="83"/>
      <c r="I103" s="85"/>
      <c r="J103" s="83">
        <v>0.5</v>
      </c>
      <c r="K103" s="86">
        <f t="shared" si="4"/>
        <v>1</v>
      </c>
      <c r="L103" s="87">
        <f>D103/F103*K103</f>
        <v>0</v>
      </c>
      <c r="M103" s="87">
        <f>E103/F103*K103</f>
        <v>1910</v>
      </c>
      <c r="N103" s="83" t="s">
        <v>417</v>
      </c>
      <c r="O103" s="137"/>
      <c r="P103" s="137" t="e">
        <f>LOG(L104)-LOG(L103)</f>
        <v>#NUM!</v>
      </c>
      <c r="Q103" s="137">
        <f>LOG(M104)-LOG(M103)</f>
        <v>-2.9775861418820604</v>
      </c>
      <c r="R103"/>
    </row>
    <row r="104" spans="1:20" x14ac:dyDescent="0.25">
      <c r="A104" s="141"/>
      <c r="B104" s="137"/>
      <c r="C104" s="88" t="s">
        <v>376</v>
      </c>
      <c r="D104" s="89">
        <v>1</v>
      </c>
      <c r="E104" s="89">
        <v>94</v>
      </c>
      <c r="F104" s="89">
        <v>50</v>
      </c>
      <c r="G104" s="89">
        <v>460</v>
      </c>
      <c r="H104" s="89">
        <f>G104-30</f>
        <v>430</v>
      </c>
      <c r="I104" s="91">
        <f>H104/G104*F104</f>
        <v>46.739130434782609</v>
      </c>
      <c r="J104" s="89">
        <v>0.5</v>
      </c>
      <c r="K104" s="92">
        <f t="shared" si="4"/>
        <v>1</v>
      </c>
      <c r="L104" s="93">
        <f>D104/I104*K104</f>
        <v>2.1395348837209303E-2</v>
      </c>
      <c r="M104" s="93">
        <f>E104/I104*K104</f>
        <v>2.0111627906976746</v>
      </c>
      <c r="N104" s="89" t="s">
        <v>410</v>
      </c>
      <c r="O104" s="137"/>
      <c r="P104" s="137"/>
      <c r="Q104" s="137"/>
      <c r="R104"/>
    </row>
    <row r="105" spans="1:20" x14ac:dyDescent="0.25">
      <c r="A105" s="141"/>
      <c r="B105" s="137" t="s">
        <v>382</v>
      </c>
      <c r="C105" s="82" t="s">
        <v>375</v>
      </c>
      <c r="D105" s="83">
        <v>1</v>
      </c>
      <c r="E105" s="83">
        <v>9</v>
      </c>
      <c r="F105" s="83">
        <v>0.1</v>
      </c>
      <c r="G105" s="84"/>
      <c r="H105" s="83"/>
      <c r="I105" s="85"/>
      <c r="J105" s="83">
        <v>0.5</v>
      </c>
      <c r="K105" s="86">
        <f t="shared" ref="K105:K106" si="5">J105/0.5</f>
        <v>1</v>
      </c>
      <c r="L105" s="87">
        <f>D105/F105*K105</f>
        <v>10</v>
      </c>
      <c r="M105" s="87">
        <f>E105/F105*K105</f>
        <v>90</v>
      </c>
      <c r="N105" s="83" t="s">
        <v>402</v>
      </c>
      <c r="O105" s="137"/>
      <c r="P105" s="137">
        <f>LOG(L106)-LOG(L105)</f>
        <v>-1.5926365122447792</v>
      </c>
      <c r="Q105" s="137">
        <f>LOG(M106)-LOG(M105)</f>
        <v>-0.8977064857105006</v>
      </c>
      <c r="R105"/>
    </row>
    <row r="106" spans="1:20" x14ac:dyDescent="0.25">
      <c r="A106" s="141"/>
      <c r="B106" s="137"/>
      <c r="C106" s="88" t="s">
        <v>376</v>
      </c>
      <c r="D106" s="89">
        <v>12</v>
      </c>
      <c r="E106" s="89">
        <v>535</v>
      </c>
      <c r="F106" s="89">
        <v>50</v>
      </c>
      <c r="G106" s="89">
        <v>495</v>
      </c>
      <c r="H106" s="89">
        <f>G106-30</f>
        <v>465</v>
      </c>
      <c r="I106" s="91">
        <f>H106/G106*F106</f>
        <v>46.969696969696969</v>
      </c>
      <c r="J106" s="89">
        <v>0.5</v>
      </c>
      <c r="K106" s="92">
        <f t="shared" si="5"/>
        <v>1</v>
      </c>
      <c r="L106" s="93">
        <f>D106/I106*K106</f>
        <v>0.25548387096774194</v>
      </c>
      <c r="M106" s="93">
        <f>E106/I106*K106</f>
        <v>11.390322580645162</v>
      </c>
      <c r="N106" s="89" t="s">
        <v>418</v>
      </c>
      <c r="O106" s="137"/>
      <c r="P106" s="137"/>
      <c r="Q106" s="137"/>
      <c r="R106"/>
    </row>
    <row r="107" spans="1:20" x14ac:dyDescent="0.25">
      <c r="D107" s="83" t="s">
        <v>419</v>
      </c>
      <c r="E107" s="83" t="s">
        <v>420</v>
      </c>
      <c r="F107" s="83"/>
      <c r="G107" s="84"/>
      <c r="H107" s="83"/>
      <c r="I107" s="85"/>
      <c r="J107" s="83"/>
      <c r="L107" s="41" t="s">
        <v>421</v>
      </c>
      <c r="M107" s="41" t="s">
        <v>422</v>
      </c>
      <c r="N107"/>
      <c r="O107"/>
      <c r="P107" s="99" t="s">
        <v>423</v>
      </c>
      <c r="Q107" s="99" t="s">
        <v>424</v>
      </c>
      <c r="R107" s="99" t="s">
        <v>425</v>
      </c>
      <c r="S107" s="99" t="s">
        <v>426</v>
      </c>
      <c r="T107" s="99" t="s">
        <v>427</v>
      </c>
    </row>
    <row r="108" spans="1:20" x14ac:dyDescent="0.25">
      <c r="A108" s="141" t="s">
        <v>428</v>
      </c>
      <c r="B108" s="137" t="s">
        <v>374</v>
      </c>
      <c r="C108" s="82" t="s">
        <v>375</v>
      </c>
      <c r="D108" s="83">
        <v>0</v>
      </c>
      <c r="E108" s="83">
        <v>5</v>
      </c>
      <c r="F108" s="83">
        <v>0.1</v>
      </c>
      <c r="G108" s="84"/>
      <c r="H108" s="83"/>
      <c r="I108" s="85"/>
      <c r="J108" s="83">
        <v>0.5</v>
      </c>
      <c r="K108" s="86">
        <f t="shared" ref="K108:K113" si="6">J108/0.5</f>
        <v>1</v>
      </c>
      <c r="L108" s="87">
        <f>D108/F108*K108</f>
        <v>0</v>
      </c>
      <c r="M108" s="87">
        <f>E108/F108*K108</f>
        <v>50</v>
      </c>
      <c r="N108" s="83" t="s">
        <v>407</v>
      </c>
      <c r="O108" s="137">
        <v>60</v>
      </c>
      <c r="P108" s="100">
        <v>3</v>
      </c>
      <c r="Q108" s="100">
        <v>11</v>
      </c>
      <c r="R108" s="100">
        <v>3</v>
      </c>
      <c r="S108" s="100">
        <v>11</v>
      </c>
      <c r="T108" s="99">
        <v>100</v>
      </c>
    </row>
    <row r="109" spans="1:20" x14ac:dyDescent="0.25">
      <c r="A109" s="141"/>
      <c r="B109" s="137"/>
      <c r="C109" s="88" t="s">
        <v>376</v>
      </c>
      <c r="D109" s="94">
        <v>1</v>
      </c>
      <c r="E109" s="94">
        <v>917</v>
      </c>
      <c r="F109" s="89">
        <v>50</v>
      </c>
      <c r="G109" s="89">
        <v>405</v>
      </c>
      <c r="H109" s="89">
        <f>G109-30</f>
        <v>375</v>
      </c>
      <c r="I109" s="91">
        <f>H109/G109*F109</f>
        <v>46.296296296296298</v>
      </c>
      <c r="J109" s="89">
        <v>1</v>
      </c>
      <c r="K109" s="92">
        <f t="shared" si="6"/>
        <v>2</v>
      </c>
      <c r="L109" s="93">
        <f>D109/I109*K109</f>
        <v>4.3199999999999995E-2</v>
      </c>
      <c r="M109" s="93">
        <f>E109/I109*K109</f>
        <v>39.614399999999996</v>
      </c>
      <c r="N109" s="89" t="s">
        <v>429</v>
      </c>
      <c r="O109" s="137"/>
      <c r="P109" s="101">
        <v>11</v>
      </c>
      <c r="Q109" s="101">
        <v>21</v>
      </c>
      <c r="R109" s="101">
        <v>22</v>
      </c>
      <c r="S109" s="101">
        <v>42</v>
      </c>
      <c r="T109" s="99">
        <v>50</v>
      </c>
    </row>
    <row r="110" spans="1:20" x14ac:dyDescent="0.25">
      <c r="A110" s="141"/>
      <c r="B110" s="137" t="s">
        <v>378</v>
      </c>
      <c r="C110" s="82" t="s">
        <v>375</v>
      </c>
      <c r="D110" s="83">
        <v>0</v>
      </c>
      <c r="E110" s="83">
        <v>314</v>
      </c>
      <c r="F110" s="83">
        <v>0.1</v>
      </c>
      <c r="G110" s="84"/>
      <c r="H110" s="83"/>
      <c r="I110" s="85"/>
      <c r="J110" s="83">
        <v>0.5</v>
      </c>
      <c r="K110" s="86">
        <f t="shared" si="6"/>
        <v>1</v>
      </c>
      <c r="L110" s="87">
        <f>D110/F110*K110</f>
        <v>0</v>
      </c>
      <c r="M110" s="87">
        <f>E110/F110*K110</f>
        <v>3140</v>
      </c>
      <c r="N110" s="83" t="s">
        <v>407</v>
      </c>
      <c r="O110" s="137"/>
      <c r="P110" s="100">
        <v>4</v>
      </c>
      <c r="Q110" s="100">
        <v>16</v>
      </c>
      <c r="R110" s="100">
        <v>4</v>
      </c>
      <c r="S110" s="100">
        <v>16</v>
      </c>
      <c r="T110" s="99">
        <v>100</v>
      </c>
    </row>
    <row r="111" spans="1:20" x14ac:dyDescent="0.25">
      <c r="A111" s="141"/>
      <c r="B111" s="137"/>
      <c r="C111" s="88" t="s">
        <v>376</v>
      </c>
      <c r="D111" s="89">
        <v>0</v>
      </c>
      <c r="E111" s="89">
        <v>176</v>
      </c>
      <c r="F111" s="89">
        <v>50</v>
      </c>
      <c r="G111" s="89">
        <v>460</v>
      </c>
      <c r="H111" s="89">
        <f>G111-30</f>
        <v>430</v>
      </c>
      <c r="I111" s="91">
        <f>H111/G111*F111</f>
        <v>46.739130434782609</v>
      </c>
      <c r="J111" s="89">
        <v>0.5</v>
      </c>
      <c r="K111" s="92">
        <f t="shared" si="6"/>
        <v>1</v>
      </c>
      <c r="L111" s="93">
        <f>D111/I111*K111</f>
        <v>0</v>
      </c>
      <c r="M111" s="93">
        <f>E111/I111*K111</f>
        <v>3.7655813953488373</v>
      </c>
      <c r="N111" s="89" t="s">
        <v>417</v>
      </c>
      <c r="O111" s="137"/>
      <c r="P111" s="101">
        <v>49</v>
      </c>
      <c r="Q111" s="101">
        <v>52</v>
      </c>
      <c r="R111" s="101">
        <v>49</v>
      </c>
      <c r="S111" s="101">
        <v>52</v>
      </c>
      <c r="T111" s="99">
        <v>100</v>
      </c>
    </row>
    <row r="112" spans="1:20" x14ac:dyDescent="0.25">
      <c r="A112" s="141"/>
      <c r="B112" s="137" t="s">
        <v>382</v>
      </c>
      <c r="C112" s="82" t="s">
        <v>375</v>
      </c>
      <c r="D112" s="83">
        <v>1</v>
      </c>
      <c r="E112" s="83">
        <v>2</v>
      </c>
      <c r="F112" s="83">
        <v>0.1</v>
      </c>
      <c r="G112" s="84"/>
      <c r="H112" s="83"/>
      <c r="I112" s="85"/>
      <c r="J112" s="83">
        <v>0.5</v>
      </c>
      <c r="K112" s="86">
        <f t="shared" si="6"/>
        <v>1</v>
      </c>
      <c r="L112" s="87">
        <f>D112/F112*K112</f>
        <v>10</v>
      </c>
      <c r="M112" s="87">
        <f>E112/F112*K112</f>
        <v>20</v>
      </c>
      <c r="N112" s="83" t="s">
        <v>407</v>
      </c>
      <c r="O112" s="137"/>
      <c r="P112" s="100">
        <v>17</v>
      </c>
      <c r="Q112" s="100">
        <v>4</v>
      </c>
      <c r="R112" s="100">
        <v>17</v>
      </c>
      <c r="S112" s="100">
        <v>4</v>
      </c>
      <c r="T112" s="99">
        <v>100</v>
      </c>
    </row>
    <row r="113" spans="1:20" x14ac:dyDescent="0.25">
      <c r="A113" s="141"/>
      <c r="B113" s="137"/>
      <c r="C113" s="88" t="s">
        <v>376</v>
      </c>
      <c r="D113" s="89">
        <v>3</v>
      </c>
      <c r="E113" s="94">
        <v>589</v>
      </c>
      <c r="F113" s="89">
        <v>50</v>
      </c>
      <c r="G113" s="89">
        <v>495</v>
      </c>
      <c r="H113" s="89">
        <f>G113-30</f>
        <v>465</v>
      </c>
      <c r="I113" s="91">
        <f>H113/G113*F113</f>
        <v>46.969696969696969</v>
      </c>
      <c r="J113" s="89">
        <v>0.5</v>
      </c>
      <c r="K113" s="92">
        <f t="shared" si="6"/>
        <v>1</v>
      </c>
      <c r="L113" s="93">
        <f>D113/I113*K113</f>
        <v>6.3870967741935486E-2</v>
      </c>
      <c r="M113" s="93">
        <f>E113/I113*K113</f>
        <v>12.540000000000001</v>
      </c>
      <c r="N113" s="89" t="s">
        <v>430</v>
      </c>
      <c r="O113" s="137"/>
      <c r="P113" s="101">
        <v>46</v>
      </c>
      <c r="Q113" s="101">
        <v>25</v>
      </c>
      <c r="R113" s="101">
        <v>46</v>
      </c>
      <c r="S113" s="101">
        <v>25</v>
      </c>
      <c r="T113" s="99">
        <v>100</v>
      </c>
    </row>
    <row r="114" spans="1:20" x14ac:dyDescent="0.25">
      <c r="D114" s="83"/>
      <c r="E114" s="83"/>
      <c r="F114" s="83"/>
      <c r="G114" s="84"/>
      <c r="H114" s="83"/>
      <c r="I114" s="85"/>
      <c r="J114" s="83"/>
      <c r="L114" s="41"/>
      <c r="M114" s="41"/>
      <c r="N114"/>
      <c r="O114"/>
      <c r="P114"/>
      <c r="Q114"/>
      <c r="R114"/>
    </row>
    <row r="115" spans="1:20" x14ac:dyDescent="0.25">
      <c r="A115" s="141" t="s">
        <v>431</v>
      </c>
      <c r="B115" s="137" t="s">
        <v>374</v>
      </c>
      <c r="C115" s="82" t="s">
        <v>375</v>
      </c>
      <c r="D115" s="83">
        <v>0</v>
      </c>
      <c r="E115" s="83">
        <v>7</v>
      </c>
      <c r="F115" s="83">
        <v>0.1</v>
      </c>
      <c r="G115" s="84"/>
      <c r="H115" s="83"/>
      <c r="I115" s="85"/>
      <c r="J115" s="83">
        <v>0.5</v>
      </c>
      <c r="K115" s="86">
        <f t="shared" ref="K115:K120" si="7">J115/0.5</f>
        <v>1</v>
      </c>
      <c r="L115" s="87">
        <f>D115/F115*K115</f>
        <v>0</v>
      </c>
      <c r="M115" s="87">
        <f>E115/F115*K115</f>
        <v>70</v>
      </c>
      <c r="N115" s="83" t="s">
        <v>391</v>
      </c>
      <c r="O115" s="137">
        <v>63</v>
      </c>
      <c r="P115" s="137" t="e">
        <f>LOG(L116)-LOG(L115)</f>
        <v>#NUM!</v>
      </c>
      <c r="Q115" s="137">
        <f>LOG(M116)-LOG(M115)</f>
        <v>-0.10653870293643863</v>
      </c>
      <c r="R115"/>
    </row>
    <row r="116" spans="1:20" x14ac:dyDescent="0.25">
      <c r="A116" s="141"/>
      <c r="B116" s="137"/>
      <c r="C116" s="88" t="s">
        <v>376</v>
      </c>
      <c r="D116" s="89">
        <v>8</v>
      </c>
      <c r="E116" s="89">
        <v>1280</v>
      </c>
      <c r="F116" s="89">
        <v>100</v>
      </c>
      <c r="G116" s="89">
        <v>460</v>
      </c>
      <c r="H116" s="89">
        <f>G116-30</f>
        <v>430</v>
      </c>
      <c r="I116" s="91">
        <f>H116/G116*F116</f>
        <v>93.478260869565219</v>
      </c>
      <c r="J116" s="89">
        <v>2</v>
      </c>
      <c r="K116" s="92">
        <f t="shared" si="7"/>
        <v>4</v>
      </c>
      <c r="L116" s="93">
        <f>D116/I116*K116</f>
        <v>0.34232558139534885</v>
      </c>
      <c r="M116" s="93">
        <f>E116/I116*K116</f>
        <v>54.772093023255813</v>
      </c>
      <c r="N116" s="89" t="s">
        <v>418</v>
      </c>
      <c r="O116" s="137"/>
      <c r="P116" s="137"/>
      <c r="Q116" s="137"/>
      <c r="R116"/>
    </row>
    <row r="117" spans="1:20" x14ac:dyDescent="0.25">
      <c r="A117" s="141"/>
      <c r="B117" s="137" t="s">
        <v>378</v>
      </c>
      <c r="C117" s="82" t="s">
        <v>375</v>
      </c>
      <c r="D117" s="83">
        <v>5</v>
      </c>
      <c r="E117" s="83">
        <v>931</v>
      </c>
      <c r="F117" s="83">
        <v>0.1</v>
      </c>
      <c r="G117" s="84"/>
      <c r="H117" s="83"/>
      <c r="I117" s="85"/>
      <c r="J117" s="83">
        <v>0.5</v>
      </c>
      <c r="K117" s="86">
        <f t="shared" si="7"/>
        <v>1</v>
      </c>
      <c r="L117" s="87">
        <f>D117/F117*K117</f>
        <v>50</v>
      </c>
      <c r="M117" s="87">
        <f>E117/F117*K117</f>
        <v>9310</v>
      </c>
      <c r="N117" s="83" t="s">
        <v>432</v>
      </c>
      <c r="O117" s="137"/>
      <c r="P117" s="137">
        <f>LOG(L118)-LOG(L117)</f>
        <v>-3.0688812894078126</v>
      </c>
      <c r="Q117" s="137">
        <f>LOG(M118)-LOG(M117)</f>
        <v>-4.2333507812831623</v>
      </c>
      <c r="R117"/>
    </row>
    <row r="118" spans="1:20" x14ac:dyDescent="0.25">
      <c r="A118" s="141"/>
      <c r="B118" s="137"/>
      <c r="C118" s="88" t="s">
        <v>376</v>
      </c>
      <c r="D118" s="89">
        <v>4</v>
      </c>
      <c r="E118" s="89">
        <v>51</v>
      </c>
      <c r="F118" s="89">
        <v>100</v>
      </c>
      <c r="G118" s="89">
        <v>480</v>
      </c>
      <c r="H118" s="89">
        <f>G118-30</f>
        <v>450</v>
      </c>
      <c r="I118" s="91">
        <f>H118/G118*F118</f>
        <v>93.75</v>
      </c>
      <c r="J118" s="89">
        <v>0.5</v>
      </c>
      <c r="K118" s="92">
        <f t="shared" si="7"/>
        <v>1</v>
      </c>
      <c r="L118" s="93">
        <f>D118/I118*K118</f>
        <v>4.2666666666666665E-2</v>
      </c>
      <c r="M118" s="93">
        <f>E118/I118*K118</f>
        <v>0.54400000000000004</v>
      </c>
      <c r="N118" s="89" t="s">
        <v>433</v>
      </c>
      <c r="O118" s="137"/>
      <c r="P118" s="137"/>
      <c r="Q118" s="137"/>
      <c r="R118"/>
    </row>
    <row r="119" spans="1:20" x14ac:dyDescent="0.25">
      <c r="A119" s="141"/>
      <c r="B119" s="137" t="s">
        <v>382</v>
      </c>
      <c r="C119" s="82" t="s">
        <v>375</v>
      </c>
      <c r="D119" s="83">
        <v>0</v>
      </c>
      <c r="E119" s="83">
        <v>12</v>
      </c>
      <c r="F119" s="83">
        <v>0.1</v>
      </c>
      <c r="G119" s="84"/>
      <c r="H119" s="83"/>
      <c r="I119" s="85"/>
      <c r="J119" s="83">
        <v>0.5</v>
      </c>
      <c r="K119" s="86">
        <f t="shared" si="7"/>
        <v>1</v>
      </c>
      <c r="L119" s="87">
        <f>D119/F119*K119</f>
        <v>0</v>
      </c>
      <c r="M119" s="87">
        <f>E119/F119*K119</f>
        <v>120</v>
      </c>
      <c r="N119" s="83" t="s">
        <v>417</v>
      </c>
      <c r="O119" s="137"/>
      <c r="P119" s="137" t="e">
        <f>LOG(L120)-LOG(L119)</f>
        <v>#NUM!</v>
      </c>
      <c r="Q119" s="137">
        <f>LOG(M120)-LOG(M119)</f>
        <v>-0.53267383517569855</v>
      </c>
      <c r="R119"/>
    </row>
    <row r="120" spans="1:20" x14ac:dyDescent="0.25">
      <c r="A120" s="141"/>
      <c r="B120" s="137"/>
      <c r="C120" s="88" t="s">
        <v>376</v>
      </c>
      <c r="D120" s="89">
        <v>18</v>
      </c>
      <c r="E120" s="89">
        <v>3302</v>
      </c>
      <c r="F120" s="89">
        <v>100</v>
      </c>
      <c r="G120" s="89">
        <v>485</v>
      </c>
      <c r="H120" s="89">
        <f>G120-30</f>
        <v>455</v>
      </c>
      <c r="I120" s="91">
        <f>H120/G120*F120</f>
        <v>93.814432989690715</v>
      </c>
      <c r="J120" s="89">
        <v>0.5</v>
      </c>
      <c r="K120" s="92">
        <f t="shared" si="7"/>
        <v>1</v>
      </c>
      <c r="L120" s="93">
        <f>D120/I120*K120</f>
        <v>0.19186813186813187</v>
      </c>
      <c r="M120" s="93">
        <f>E120/I120*K120</f>
        <v>35.197142857142858</v>
      </c>
      <c r="N120" s="89" t="s">
        <v>434</v>
      </c>
      <c r="O120" s="137"/>
      <c r="P120" s="137"/>
      <c r="Q120" s="137"/>
      <c r="R120"/>
    </row>
    <row r="121" spans="1:20" x14ac:dyDescent="0.25">
      <c r="D121" s="83"/>
      <c r="E121" s="83"/>
      <c r="F121" s="83"/>
      <c r="G121" s="84"/>
      <c r="H121" s="83"/>
      <c r="I121" s="85"/>
      <c r="J121" s="83"/>
      <c r="L121" s="41"/>
      <c r="M121" s="41"/>
      <c r="N121"/>
      <c r="O121"/>
      <c r="P121"/>
      <c r="Q121"/>
      <c r="R121"/>
    </row>
    <row r="122" spans="1:20" x14ac:dyDescent="0.25">
      <c r="A122" s="141" t="s">
        <v>435</v>
      </c>
      <c r="B122" s="137" t="s">
        <v>374</v>
      </c>
      <c r="C122" s="82" t="s">
        <v>375</v>
      </c>
      <c r="D122" s="83">
        <v>1</v>
      </c>
      <c r="E122" s="83">
        <v>21</v>
      </c>
      <c r="F122" s="83">
        <v>0.1</v>
      </c>
      <c r="G122" s="84"/>
      <c r="H122" s="83"/>
      <c r="I122" s="85"/>
      <c r="J122" s="83">
        <v>2</v>
      </c>
      <c r="K122" s="86">
        <f t="shared" ref="K122:K127" si="8">J122/0.5</f>
        <v>4</v>
      </c>
      <c r="L122" s="87">
        <f>D122/F122*K122</f>
        <v>40</v>
      </c>
      <c r="M122" s="87">
        <f>E122/F122*K122</f>
        <v>840</v>
      </c>
      <c r="N122" s="83" t="s">
        <v>417</v>
      </c>
      <c r="O122" s="137" t="s">
        <v>436</v>
      </c>
      <c r="P122" s="137" t="e">
        <f>LOG(L123)-LOG(L122)</f>
        <v>#NUM!</v>
      </c>
      <c r="Q122" s="137">
        <f>LOG(M123)-LOG(M122)</f>
        <v>-2.4008970511500971</v>
      </c>
      <c r="R122"/>
    </row>
    <row r="123" spans="1:20" x14ac:dyDescent="0.25">
      <c r="A123" s="141"/>
      <c r="B123" s="137"/>
      <c r="C123" s="88" t="s">
        <v>376</v>
      </c>
      <c r="D123" s="89">
        <v>0</v>
      </c>
      <c r="E123" s="89">
        <v>309</v>
      </c>
      <c r="F123" s="89">
        <v>100</v>
      </c>
      <c r="G123" s="89">
        <v>405</v>
      </c>
      <c r="H123" s="89">
        <f>G123-30</f>
        <v>375</v>
      </c>
      <c r="I123" s="91">
        <f>H123/G123*F123</f>
        <v>92.592592592592595</v>
      </c>
      <c r="J123" s="89">
        <v>0.5</v>
      </c>
      <c r="K123" s="92">
        <f t="shared" si="8"/>
        <v>1</v>
      </c>
      <c r="L123" s="93">
        <f>D123/I123*K123</f>
        <v>0</v>
      </c>
      <c r="M123" s="93">
        <f>E123/I123*K123</f>
        <v>3.3371999999999997</v>
      </c>
      <c r="N123" s="89" t="s">
        <v>407</v>
      </c>
      <c r="O123" s="137"/>
      <c r="P123" s="137"/>
      <c r="Q123" s="137"/>
      <c r="R123"/>
    </row>
    <row r="124" spans="1:20" x14ac:dyDescent="0.25">
      <c r="A124" s="141"/>
      <c r="B124" s="137" t="s">
        <v>378</v>
      </c>
      <c r="C124" s="82" t="s">
        <v>375</v>
      </c>
      <c r="D124" s="83">
        <v>0</v>
      </c>
      <c r="E124" s="83">
        <v>87</v>
      </c>
      <c r="F124" s="83">
        <v>0.1</v>
      </c>
      <c r="G124" s="84"/>
      <c r="H124" s="83"/>
      <c r="I124" s="85"/>
      <c r="J124" s="83">
        <v>0.5</v>
      </c>
      <c r="K124" s="86">
        <f t="shared" si="8"/>
        <v>1</v>
      </c>
      <c r="L124" s="87">
        <f>D124/F124*K124</f>
        <v>0</v>
      </c>
      <c r="M124" s="87">
        <f>E124/F124*K124</f>
        <v>870</v>
      </c>
      <c r="N124" s="83" t="s">
        <v>417</v>
      </c>
      <c r="O124" s="137"/>
      <c r="P124" s="137" t="e">
        <f>LOG(L125)-LOG(L124)</f>
        <v>#NUM!</v>
      </c>
      <c r="Q124" s="137">
        <f>LOG(M125)-LOG(M124)</f>
        <v>-3.9105555566833021</v>
      </c>
      <c r="R124"/>
    </row>
    <row r="125" spans="1:20" x14ac:dyDescent="0.25">
      <c r="A125" s="141"/>
      <c r="B125" s="137"/>
      <c r="C125" s="88" t="s">
        <v>376</v>
      </c>
      <c r="D125" s="89">
        <v>0</v>
      </c>
      <c r="E125" s="89">
        <v>10</v>
      </c>
      <c r="F125" s="89">
        <v>100</v>
      </c>
      <c r="G125" s="89">
        <v>465</v>
      </c>
      <c r="H125" s="89">
        <f>G125-30</f>
        <v>435</v>
      </c>
      <c r="I125" s="91">
        <f>H125/G125*F125</f>
        <v>93.548387096774192</v>
      </c>
      <c r="J125" s="89">
        <v>0.5</v>
      </c>
      <c r="K125" s="92">
        <f t="shared" si="8"/>
        <v>1</v>
      </c>
      <c r="L125" s="93">
        <f>D125/I125*K125</f>
        <v>0</v>
      </c>
      <c r="M125" s="93">
        <f>E125/I125*K125</f>
        <v>0.10689655172413794</v>
      </c>
      <c r="N125" s="89" t="s">
        <v>407</v>
      </c>
      <c r="O125" s="137"/>
      <c r="P125" s="137"/>
      <c r="Q125" s="137"/>
      <c r="R125"/>
    </row>
    <row r="126" spans="1:20" x14ac:dyDescent="0.25">
      <c r="A126" s="141"/>
      <c r="B126" s="137" t="s">
        <v>382</v>
      </c>
      <c r="C126" s="82" t="s">
        <v>375</v>
      </c>
      <c r="D126" s="83">
        <v>0</v>
      </c>
      <c r="E126" s="83">
        <v>0</v>
      </c>
      <c r="F126" s="83">
        <v>0.1</v>
      </c>
      <c r="G126" s="84"/>
      <c r="H126" s="83"/>
      <c r="I126" s="85"/>
      <c r="J126" s="83">
        <v>0.5</v>
      </c>
      <c r="K126" s="86">
        <f t="shared" si="8"/>
        <v>1</v>
      </c>
      <c r="L126" s="87">
        <f>D126/F126*K126</f>
        <v>0</v>
      </c>
      <c r="M126" s="87">
        <f>E126/F126*K126</f>
        <v>0</v>
      </c>
      <c r="N126" s="83" t="s">
        <v>417</v>
      </c>
      <c r="O126" s="137"/>
      <c r="P126" s="137" t="e">
        <f>LOG(L127)-LOG(L126)</f>
        <v>#NUM!</v>
      </c>
      <c r="Q126" s="137" t="e">
        <f>LOG(M127)-LOG(M126)</f>
        <v>#NUM!</v>
      </c>
      <c r="R126"/>
    </row>
    <row r="127" spans="1:20" x14ac:dyDescent="0.25">
      <c r="A127" s="141"/>
      <c r="B127" s="137"/>
      <c r="C127" s="88" t="s">
        <v>376</v>
      </c>
      <c r="D127" s="89">
        <v>35</v>
      </c>
      <c r="E127" s="89">
        <v>247</v>
      </c>
      <c r="F127" s="89">
        <v>100</v>
      </c>
      <c r="G127" s="89">
        <v>505</v>
      </c>
      <c r="H127" s="89">
        <f>G127-30</f>
        <v>475</v>
      </c>
      <c r="I127" s="91">
        <f>H127/G127*F127</f>
        <v>94.059405940594047</v>
      </c>
      <c r="J127" s="89">
        <v>0.5</v>
      </c>
      <c r="K127" s="92">
        <f t="shared" si="8"/>
        <v>1</v>
      </c>
      <c r="L127" s="93">
        <f>D127/I127*K127</f>
        <v>0.37210526315789477</v>
      </c>
      <c r="M127" s="93">
        <f>E127/I127*K127</f>
        <v>2.6260000000000003</v>
      </c>
      <c r="N127" s="89" t="s">
        <v>407</v>
      </c>
      <c r="O127" s="137"/>
      <c r="P127" s="137"/>
      <c r="Q127" s="137"/>
      <c r="R127"/>
    </row>
    <row r="128" spans="1:20" x14ac:dyDescent="0.25">
      <c r="D128" s="6"/>
      <c r="E128" s="6"/>
      <c r="G128" s="102"/>
      <c r="I128" s="41"/>
      <c r="J128" s="6"/>
      <c r="L128" s="41"/>
      <c r="M128" s="41"/>
      <c r="N128"/>
      <c r="O128"/>
      <c r="P128"/>
      <c r="Q128"/>
      <c r="R128"/>
    </row>
    <row r="130" spans="1:7" x14ac:dyDescent="0.25">
      <c r="A130" s="138" t="s">
        <v>438</v>
      </c>
      <c r="B130" s="139"/>
      <c r="C130" s="139"/>
      <c r="D130" s="139"/>
      <c r="E130" s="139"/>
      <c r="F130" s="139"/>
      <c r="G130" s="140"/>
    </row>
    <row r="131" spans="1:7" x14ac:dyDescent="0.25">
      <c r="A131" s="83" t="s">
        <v>439</v>
      </c>
      <c r="B131" s="82" t="s">
        <v>440</v>
      </c>
      <c r="C131" s="86" t="s">
        <v>441</v>
      </c>
      <c r="D131" s="103" t="s">
        <v>440</v>
      </c>
      <c r="E131" s="11" t="s">
        <v>441</v>
      </c>
      <c r="F131" s="82" t="s">
        <v>440</v>
      </c>
      <c r="G131" s="86" t="s">
        <v>441</v>
      </c>
    </row>
    <row r="132" spans="1:7" x14ac:dyDescent="0.25">
      <c r="A132" s="104" t="s">
        <v>274</v>
      </c>
      <c r="B132" s="103" t="s">
        <v>134</v>
      </c>
      <c r="C132" s="105">
        <v>380</v>
      </c>
      <c r="D132" s="103" t="s">
        <v>290</v>
      </c>
      <c r="E132" s="106" t="s">
        <v>290</v>
      </c>
      <c r="F132" s="10" t="s">
        <v>133</v>
      </c>
      <c r="G132" s="106">
        <v>440</v>
      </c>
    </row>
    <row r="133" spans="1:7" x14ac:dyDescent="0.25">
      <c r="A133" s="107" t="s">
        <v>276</v>
      </c>
      <c r="B133" s="12" t="s">
        <v>137</v>
      </c>
      <c r="C133" s="108">
        <v>410</v>
      </c>
      <c r="D133" s="12" t="s">
        <v>135</v>
      </c>
      <c r="E133" s="109">
        <v>490</v>
      </c>
      <c r="F133" s="6" t="s">
        <v>136</v>
      </c>
      <c r="G133" s="109">
        <v>420</v>
      </c>
    </row>
    <row r="134" spans="1:7" x14ac:dyDescent="0.25">
      <c r="A134" s="107" t="s">
        <v>278</v>
      </c>
      <c r="B134" s="12" t="s">
        <v>140</v>
      </c>
      <c r="C134" s="108">
        <v>490</v>
      </c>
      <c r="D134" s="12" t="s">
        <v>138</v>
      </c>
      <c r="E134" s="109">
        <v>470</v>
      </c>
      <c r="F134" s="6" t="s">
        <v>139</v>
      </c>
      <c r="G134" s="109">
        <v>425</v>
      </c>
    </row>
    <row r="135" spans="1:7" x14ac:dyDescent="0.25">
      <c r="A135" s="107" t="s">
        <v>280</v>
      </c>
      <c r="B135" s="12" t="s">
        <v>143</v>
      </c>
      <c r="C135" s="108">
        <v>510</v>
      </c>
      <c r="D135" s="12" t="s">
        <v>141</v>
      </c>
      <c r="E135" s="109">
        <v>510</v>
      </c>
      <c r="F135" s="6" t="s">
        <v>142</v>
      </c>
      <c r="G135" s="109">
        <v>405</v>
      </c>
    </row>
    <row r="136" spans="1:7" x14ac:dyDescent="0.25">
      <c r="A136" s="107" t="s">
        <v>282</v>
      </c>
      <c r="B136" s="12" t="s">
        <v>161</v>
      </c>
      <c r="C136" s="108">
        <v>510</v>
      </c>
      <c r="D136" s="12" t="s">
        <v>159</v>
      </c>
      <c r="E136" s="109">
        <v>494</v>
      </c>
      <c r="F136" s="6" t="s">
        <v>160</v>
      </c>
      <c r="G136" s="109">
        <v>395</v>
      </c>
    </row>
    <row r="137" spans="1:7" x14ac:dyDescent="0.25">
      <c r="A137" s="107" t="s">
        <v>284</v>
      </c>
      <c r="B137" s="12" t="s">
        <v>180</v>
      </c>
      <c r="C137" s="108">
        <v>465</v>
      </c>
      <c r="D137" s="12" t="s">
        <v>178</v>
      </c>
      <c r="E137" s="109">
        <v>486</v>
      </c>
      <c r="F137" s="6" t="s">
        <v>179</v>
      </c>
      <c r="G137" s="109">
        <v>420</v>
      </c>
    </row>
    <row r="138" spans="1:7" x14ac:dyDescent="0.25">
      <c r="A138" s="107" t="s">
        <v>287</v>
      </c>
      <c r="B138" s="12" t="s">
        <v>223</v>
      </c>
      <c r="C138" s="108">
        <v>505</v>
      </c>
      <c r="D138" s="12" t="s">
        <v>221</v>
      </c>
      <c r="E138" s="109">
        <v>480</v>
      </c>
      <c r="F138" s="6" t="s">
        <v>222</v>
      </c>
      <c r="G138" s="109">
        <v>460</v>
      </c>
    </row>
    <row r="139" spans="1:7" x14ac:dyDescent="0.25">
      <c r="A139" s="107" t="s">
        <v>292</v>
      </c>
      <c r="B139" s="12" t="s">
        <v>232</v>
      </c>
      <c r="C139" s="108">
        <v>410</v>
      </c>
      <c r="D139" s="12" t="s">
        <v>230</v>
      </c>
      <c r="E139" s="109">
        <v>485</v>
      </c>
      <c r="F139" s="6" t="s">
        <v>231</v>
      </c>
      <c r="G139" s="109">
        <v>435</v>
      </c>
    </row>
    <row r="140" spans="1:7" x14ac:dyDescent="0.25">
      <c r="A140" s="107" t="s">
        <v>296</v>
      </c>
      <c r="B140" s="12" t="s">
        <v>238</v>
      </c>
      <c r="C140" s="108">
        <v>480</v>
      </c>
      <c r="D140" s="12" t="s">
        <v>236</v>
      </c>
      <c r="E140" s="109">
        <v>485</v>
      </c>
      <c r="F140" s="6" t="s">
        <v>237</v>
      </c>
      <c r="G140" s="109">
        <v>435</v>
      </c>
    </row>
    <row r="141" spans="1:7" x14ac:dyDescent="0.25">
      <c r="A141" s="107" t="s">
        <v>298</v>
      </c>
      <c r="B141" s="12" t="s">
        <v>244</v>
      </c>
      <c r="C141" s="108">
        <v>460</v>
      </c>
      <c r="D141" s="12" t="s">
        <v>242</v>
      </c>
      <c r="E141" s="109">
        <v>460</v>
      </c>
      <c r="F141" s="6" t="s">
        <v>243</v>
      </c>
      <c r="G141" s="109">
        <v>410</v>
      </c>
    </row>
    <row r="142" spans="1:7" x14ac:dyDescent="0.25">
      <c r="A142" s="107" t="s">
        <v>300</v>
      </c>
      <c r="B142" s="12" t="s">
        <v>254</v>
      </c>
      <c r="C142" s="108">
        <v>460</v>
      </c>
      <c r="D142" s="12" t="s">
        <v>252</v>
      </c>
      <c r="E142" s="109">
        <v>515</v>
      </c>
      <c r="F142" s="6" t="s">
        <v>253</v>
      </c>
      <c r="G142" s="109">
        <v>415</v>
      </c>
    </row>
    <row r="143" spans="1:7" x14ac:dyDescent="0.25">
      <c r="A143" s="107" t="s">
        <v>442</v>
      </c>
      <c r="B143" s="12" t="s">
        <v>257</v>
      </c>
      <c r="C143" s="108">
        <v>515</v>
      </c>
      <c r="D143" s="12" t="s">
        <v>255</v>
      </c>
      <c r="E143" s="109">
        <v>520</v>
      </c>
      <c r="F143" s="6" t="s">
        <v>256</v>
      </c>
      <c r="G143" s="109">
        <v>405</v>
      </c>
    </row>
    <row r="144" spans="1:7" x14ac:dyDescent="0.25">
      <c r="A144" s="107" t="s">
        <v>304</v>
      </c>
      <c r="B144" s="12" t="s">
        <v>263</v>
      </c>
      <c r="C144" s="108">
        <v>445</v>
      </c>
      <c r="D144" s="12" t="s">
        <v>261</v>
      </c>
      <c r="E144" s="109">
        <v>495</v>
      </c>
      <c r="F144" s="6" t="s">
        <v>262</v>
      </c>
      <c r="G144" s="109">
        <v>405</v>
      </c>
    </row>
    <row r="145" spans="1:19" x14ac:dyDescent="0.25">
      <c r="A145" s="107" t="s">
        <v>314</v>
      </c>
      <c r="B145" s="12" t="s">
        <v>312</v>
      </c>
      <c r="C145" s="108">
        <v>460</v>
      </c>
      <c r="D145" s="12" t="s">
        <v>310</v>
      </c>
      <c r="E145" s="109">
        <v>495</v>
      </c>
      <c r="F145" s="6" t="s">
        <v>311</v>
      </c>
      <c r="G145" s="109">
        <v>405</v>
      </c>
    </row>
    <row r="146" spans="1:19" x14ac:dyDescent="0.25">
      <c r="A146" s="107" t="s">
        <v>443</v>
      </c>
      <c r="B146" s="12" t="s">
        <v>315</v>
      </c>
      <c r="C146" s="108">
        <v>480</v>
      </c>
      <c r="D146" s="12" t="s">
        <v>318</v>
      </c>
      <c r="E146" s="109">
        <v>485</v>
      </c>
      <c r="F146" s="6" t="s">
        <v>319</v>
      </c>
      <c r="G146" s="109">
        <v>460</v>
      </c>
    </row>
    <row r="147" spans="1:19" x14ac:dyDescent="0.25">
      <c r="A147" s="110" t="s">
        <v>353</v>
      </c>
      <c r="B147" s="14" t="s">
        <v>326</v>
      </c>
      <c r="C147" s="15">
        <v>465</v>
      </c>
      <c r="D147" s="14" t="s">
        <v>324</v>
      </c>
      <c r="E147" s="111">
        <v>505</v>
      </c>
      <c r="F147" s="15" t="s">
        <v>325</v>
      </c>
      <c r="G147" s="111">
        <v>405</v>
      </c>
    </row>
    <row r="148" spans="1:19" x14ac:dyDescent="0.25">
      <c r="B148" s="103"/>
      <c r="C148" s="10"/>
      <c r="D148" s="10"/>
      <c r="E148" s="10"/>
      <c r="F148" s="10"/>
      <c r="G148" s="11"/>
    </row>
    <row r="149" spans="1:19" x14ac:dyDescent="0.25">
      <c r="B149" s="12"/>
      <c r="C149" s="6">
        <f>AVERAGE(C132:C147)</f>
        <v>465.3125</v>
      </c>
      <c r="D149" s="6"/>
      <c r="E149" s="6">
        <f>AVERAGE(E132:E147)</f>
        <v>491.66666666666669</v>
      </c>
      <c r="F149" s="6"/>
      <c r="G149" s="13">
        <f>AVERAGE(G132:G147)</f>
        <v>421.25</v>
      </c>
    </row>
    <row r="150" spans="1:19" x14ac:dyDescent="0.25">
      <c r="B150" s="12"/>
      <c r="C150" s="6">
        <f>STDEV(C132:C147)</f>
        <v>39.135182381074962</v>
      </c>
      <c r="D150" s="6"/>
      <c r="E150" s="6">
        <f>STDEV(E132:E147)</f>
        <v>16.180529157278009</v>
      </c>
      <c r="F150" s="6"/>
      <c r="G150" s="13">
        <f>STDEV(G132:G147)</f>
        <v>19.874606914351791</v>
      </c>
    </row>
    <row r="151" spans="1:19" x14ac:dyDescent="0.25">
      <c r="B151" s="12"/>
      <c r="C151" s="6"/>
      <c r="D151" s="6"/>
      <c r="E151" s="6"/>
      <c r="F151" s="6"/>
      <c r="G151" s="13"/>
    </row>
    <row r="152" spans="1:19" x14ac:dyDescent="0.25">
      <c r="B152" s="12"/>
      <c r="C152" s="6"/>
      <c r="D152" s="6"/>
      <c r="E152" s="6"/>
      <c r="F152" s="6"/>
      <c r="G152" s="13"/>
    </row>
    <row r="153" spans="1:19" x14ac:dyDescent="0.25">
      <c r="B153" s="12"/>
      <c r="C153" s="6">
        <f>434</f>
        <v>434</v>
      </c>
      <c r="D153" s="6"/>
      <c r="E153" s="6">
        <v>461</v>
      </c>
      <c r="F153" s="6"/>
      <c r="G153" s="13">
        <f>419-30</f>
        <v>389</v>
      </c>
    </row>
    <row r="154" spans="1:19" x14ac:dyDescent="0.25">
      <c r="B154" s="12"/>
      <c r="C154" s="6">
        <f>C153/C149</f>
        <v>0.93270651443922092</v>
      </c>
      <c r="D154" s="6"/>
      <c r="E154" s="6">
        <f>E153/E149</f>
        <v>0.93762711864406778</v>
      </c>
      <c r="F154" s="6"/>
      <c r="G154" s="13">
        <f>G153/G149</f>
        <v>0.92344213649851636</v>
      </c>
    </row>
    <row r="155" spans="1:19" x14ac:dyDescent="0.25">
      <c r="B155" s="14"/>
      <c r="C155" s="15"/>
      <c r="D155" s="15"/>
      <c r="E155" s="15"/>
      <c r="F155" s="15"/>
      <c r="G155" s="16"/>
    </row>
    <row r="158" spans="1:19" ht="30" x14ac:dyDescent="0.25">
      <c r="A158" s="81" t="s">
        <v>356</v>
      </c>
      <c r="B158" s="81" t="s">
        <v>357</v>
      </c>
      <c r="C158" s="81" t="s">
        <v>358</v>
      </c>
      <c r="D158" s="112" t="s">
        <v>367</v>
      </c>
      <c r="E158" s="112" t="s">
        <v>368</v>
      </c>
      <c r="F158" s="81"/>
      <c r="G158" s="81"/>
      <c r="H158" s="81" t="s">
        <v>356</v>
      </c>
      <c r="I158" s="81" t="s">
        <v>357</v>
      </c>
      <c r="J158" s="81" t="s">
        <v>358</v>
      </c>
      <c r="K158" s="112" t="s">
        <v>367</v>
      </c>
      <c r="L158" s="112" t="s">
        <v>368</v>
      </c>
      <c r="M158" s="81"/>
      <c r="N158" s="81" t="s">
        <v>356</v>
      </c>
      <c r="O158" s="81" t="s">
        <v>357</v>
      </c>
      <c r="P158" s="81" t="s">
        <v>358</v>
      </c>
      <c r="Q158" s="112" t="s">
        <v>367</v>
      </c>
      <c r="R158" s="112" t="s">
        <v>368</v>
      </c>
      <c r="S158" s="81"/>
    </row>
    <row r="159" spans="1:19" x14ac:dyDescent="0.25">
      <c r="A159" t="s">
        <v>373</v>
      </c>
      <c r="B159" t="s">
        <v>374</v>
      </c>
      <c r="C159" t="s">
        <v>375</v>
      </c>
      <c r="D159" s="113">
        <v>20</v>
      </c>
      <c r="E159" s="113">
        <v>2400</v>
      </c>
      <c r="K159" s="113"/>
      <c r="L159" s="113"/>
      <c r="N159" t="s">
        <v>373</v>
      </c>
      <c r="O159" t="s">
        <v>378</v>
      </c>
      <c r="P159" t="s">
        <v>375</v>
      </c>
      <c r="Q159" s="113">
        <v>30</v>
      </c>
      <c r="R159" s="113">
        <v>3500</v>
      </c>
    </row>
    <row r="160" spans="1:19" x14ac:dyDescent="0.25">
      <c r="A160" t="s">
        <v>380</v>
      </c>
      <c r="B160" t="s">
        <v>374</v>
      </c>
      <c r="C160" t="s">
        <v>375</v>
      </c>
      <c r="D160" s="113">
        <v>0</v>
      </c>
      <c r="E160" s="113">
        <v>604</v>
      </c>
      <c r="H160" t="s">
        <v>380</v>
      </c>
      <c r="I160" t="s">
        <v>382</v>
      </c>
      <c r="J160" t="s">
        <v>375</v>
      </c>
      <c r="K160" s="113">
        <v>8</v>
      </c>
      <c r="L160" s="113">
        <v>1024</v>
      </c>
      <c r="N160" t="s">
        <v>380</v>
      </c>
      <c r="O160" t="s">
        <v>378</v>
      </c>
      <c r="P160" t="s">
        <v>375</v>
      </c>
      <c r="Q160" s="113">
        <v>0</v>
      </c>
      <c r="R160" s="113">
        <v>336</v>
      </c>
    </row>
    <row r="161" spans="1:18" x14ac:dyDescent="0.25">
      <c r="A161" t="s">
        <v>384</v>
      </c>
      <c r="B161" t="s">
        <v>374</v>
      </c>
      <c r="C161" t="s">
        <v>375</v>
      </c>
      <c r="D161" s="113">
        <v>10</v>
      </c>
      <c r="E161" s="113">
        <v>2840</v>
      </c>
      <c r="H161" t="s">
        <v>384</v>
      </c>
      <c r="I161" t="s">
        <v>382</v>
      </c>
      <c r="J161" t="s">
        <v>375</v>
      </c>
      <c r="K161" s="113">
        <v>20</v>
      </c>
      <c r="L161" s="113">
        <v>2620</v>
      </c>
      <c r="N161" t="s">
        <v>384</v>
      </c>
      <c r="O161" t="s">
        <v>378</v>
      </c>
      <c r="P161" t="s">
        <v>375</v>
      </c>
      <c r="Q161" s="113">
        <v>10</v>
      </c>
      <c r="R161" s="113">
        <v>80</v>
      </c>
    </row>
    <row r="162" spans="1:18" x14ac:dyDescent="0.25">
      <c r="A162" t="s">
        <v>389</v>
      </c>
      <c r="B162" t="s">
        <v>374</v>
      </c>
      <c r="C162" t="s">
        <v>375</v>
      </c>
      <c r="D162" s="113">
        <v>0</v>
      </c>
      <c r="E162" s="113">
        <v>210</v>
      </c>
      <c r="H162" t="s">
        <v>389</v>
      </c>
      <c r="I162" t="s">
        <v>382</v>
      </c>
      <c r="J162" t="s">
        <v>375</v>
      </c>
      <c r="K162" s="113">
        <v>150</v>
      </c>
      <c r="L162" s="113">
        <v>280</v>
      </c>
      <c r="N162" t="s">
        <v>389</v>
      </c>
      <c r="O162" t="s">
        <v>378</v>
      </c>
      <c r="P162" t="s">
        <v>375</v>
      </c>
      <c r="Q162" s="113">
        <v>0</v>
      </c>
      <c r="R162" s="113">
        <v>100</v>
      </c>
    </row>
    <row r="163" spans="1:18" x14ac:dyDescent="0.25">
      <c r="A163" t="s">
        <v>392</v>
      </c>
      <c r="B163" t="s">
        <v>374</v>
      </c>
      <c r="C163" t="s">
        <v>375</v>
      </c>
      <c r="D163" s="113">
        <v>0</v>
      </c>
      <c r="E163" s="113">
        <v>120</v>
      </c>
      <c r="H163" t="s">
        <v>392</v>
      </c>
      <c r="I163" t="s">
        <v>382</v>
      </c>
      <c r="J163" t="s">
        <v>375</v>
      </c>
      <c r="K163" s="113">
        <v>10</v>
      </c>
      <c r="L163" s="113">
        <v>290</v>
      </c>
      <c r="N163" t="s">
        <v>392</v>
      </c>
      <c r="O163" t="s">
        <v>378</v>
      </c>
      <c r="P163" t="s">
        <v>375</v>
      </c>
      <c r="Q163" s="113">
        <v>0</v>
      </c>
      <c r="R163" s="113">
        <v>20</v>
      </c>
    </row>
    <row r="164" spans="1:18" x14ac:dyDescent="0.25">
      <c r="A164" t="s">
        <v>393</v>
      </c>
      <c r="B164" t="s">
        <v>374</v>
      </c>
      <c r="C164" t="s">
        <v>375</v>
      </c>
      <c r="D164" s="113">
        <v>190</v>
      </c>
      <c r="E164" s="113">
        <v>80</v>
      </c>
      <c r="H164" t="s">
        <v>393</v>
      </c>
      <c r="I164" t="s">
        <v>382</v>
      </c>
      <c r="J164" t="s">
        <v>375</v>
      </c>
      <c r="K164" s="113">
        <v>30</v>
      </c>
      <c r="L164" s="113">
        <v>1350</v>
      </c>
      <c r="N164" t="s">
        <v>393</v>
      </c>
      <c r="O164" t="s">
        <v>378</v>
      </c>
      <c r="P164" t="s">
        <v>375</v>
      </c>
      <c r="Q164" s="113">
        <v>3420</v>
      </c>
      <c r="R164" s="113">
        <v>10310</v>
      </c>
    </row>
    <row r="165" spans="1:18" x14ac:dyDescent="0.25">
      <c r="A165" t="s">
        <v>396</v>
      </c>
      <c r="B165" t="s">
        <v>374</v>
      </c>
      <c r="C165" t="s">
        <v>375</v>
      </c>
      <c r="D165" s="113">
        <v>90</v>
      </c>
      <c r="E165" s="113">
        <v>50</v>
      </c>
      <c r="H165" t="s">
        <v>396</v>
      </c>
      <c r="I165" t="s">
        <v>382</v>
      </c>
      <c r="J165" t="s">
        <v>375</v>
      </c>
      <c r="K165" s="113">
        <v>50</v>
      </c>
      <c r="L165" s="113">
        <v>1140</v>
      </c>
      <c r="N165" t="s">
        <v>396</v>
      </c>
      <c r="O165" t="s">
        <v>378</v>
      </c>
      <c r="P165" t="s">
        <v>375</v>
      </c>
      <c r="Q165" s="113">
        <v>2830</v>
      </c>
      <c r="R165" s="113">
        <v>6790</v>
      </c>
    </row>
    <row r="166" spans="1:18" x14ac:dyDescent="0.25">
      <c r="A166" t="s">
        <v>398</v>
      </c>
      <c r="B166" t="s">
        <v>374</v>
      </c>
      <c r="C166" t="s">
        <v>375</v>
      </c>
      <c r="D166" s="113">
        <v>80</v>
      </c>
      <c r="E166" s="113">
        <v>370</v>
      </c>
      <c r="H166" t="s">
        <v>398</v>
      </c>
      <c r="I166" t="s">
        <v>382</v>
      </c>
      <c r="J166" t="s">
        <v>375</v>
      </c>
      <c r="K166" s="113">
        <v>20</v>
      </c>
      <c r="L166" s="113">
        <v>2850</v>
      </c>
      <c r="N166" t="s">
        <v>398</v>
      </c>
      <c r="O166" t="s">
        <v>378</v>
      </c>
      <c r="P166" t="s">
        <v>375</v>
      </c>
      <c r="Q166" s="113">
        <v>20</v>
      </c>
      <c r="R166" s="113">
        <v>2890</v>
      </c>
    </row>
    <row r="167" spans="1:18" x14ac:dyDescent="0.25">
      <c r="A167" t="s">
        <v>401</v>
      </c>
      <c r="B167" t="s">
        <v>374</v>
      </c>
      <c r="C167" t="s">
        <v>375</v>
      </c>
      <c r="D167" s="113">
        <v>100</v>
      </c>
      <c r="E167" s="113">
        <v>800</v>
      </c>
      <c r="H167" t="s">
        <v>401</v>
      </c>
      <c r="I167" t="s">
        <v>382</v>
      </c>
      <c r="J167" t="s">
        <v>375</v>
      </c>
      <c r="K167" s="113">
        <v>0</v>
      </c>
      <c r="L167" s="113">
        <v>90</v>
      </c>
      <c r="N167" t="s">
        <v>401</v>
      </c>
      <c r="O167" t="s">
        <v>378</v>
      </c>
      <c r="P167" t="s">
        <v>375</v>
      </c>
      <c r="Q167" s="113">
        <v>1190</v>
      </c>
      <c r="R167" s="113">
        <v>40</v>
      </c>
    </row>
    <row r="168" spans="1:18" x14ac:dyDescent="0.25">
      <c r="A168" t="s">
        <v>404</v>
      </c>
      <c r="B168" t="s">
        <v>374</v>
      </c>
      <c r="C168" t="s">
        <v>375</v>
      </c>
      <c r="D168" s="113">
        <v>10</v>
      </c>
      <c r="E168" s="113">
        <v>290</v>
      </c>
      <c r="H168" t="s">
        <v>404</v>
      </c>
      <c r="I168" t="s">
        <v>382</v>
      </c>
      <c r="J168" t="s">
        <v>375</v>
      </c>
      <c r="K168" s="113">
        <v>10</v>
      </c>
      <c r="L168" s="113">
        <v>80</v>
      </c>
      <c r="N168" t="s">
        <v>404</v>
      </c>
      <c r="O168" t="s">
        <v>378</v>
      </c>
      <c r="P168" t="s">
        <v>375</v>
      </c>
      <c r="Q168" s="113">
        <v>1150</v>
      </c>
      <c r="R168" s="113">
        <v>230</v>
      </c>
    </row>
    <row r="169" spans="1:18" x14ac:dyDescent="0.25">
      <c r="A169" t="s">
        <v>406</v>
      </c>
      <c r="B169" t="s">
        <v>374</v>
      </c>
      <c r="C169" t="s">
        <v>375</v>
      </c>
      <c r="D169" s="113">
        <v>10</v>
      </c>
      <c r="E169" s="113">
        <v>160</v>
      </c>
      <c r="H169" t="s">
        <v>406</v>
      </c>
      <c r="I169" t="s">
        <v>382</v>
      </c>
      <c r="J169" t="s">
        <v>375</v>
      </c>
      <c r="K169" s="113">
        <v>10</v>
      </c>
      <c r="L169" s="113">
        <v>1080</v>
      </c>
      <c r="N169" t="s">
        <v>406</v>
      </c>
      <c r="O169" t="s">
        <v>378</v>
      </c>
      <c r="P169" t="s">
        <v>375</v>
      </c>
      <c r="Q169" s="113">
        <v>1180</v>
      </c>
      <c r="R169" s="113">
        <v>22840</v>
      </c>
    </row>
    <row r="170" spans="1:18" x14ac:dyDescent="0.25">
      <c r="A170" t="s">
        <v>411</v>
      </c>
      <c r="B170" t="s">
        <v>374</v>
      </c>
      <c r="C170" t="s">
        <v>375</v>
      </c>
      <c r="D170" s="113">
        <v>10</v>
      </c>
      <c r="E170" s="113">
        <v>610</v>
      </c>
      <c r="H170" t="s">
        <v>411</v>
      </c>
      <c r="I170" t="s">
        <v>382</v>
      </c>
      <c r="J170" t="s">
        <v>375</v>
      </c>
      <c r="K170" s="113">
        <v>0</v>
      </c>
      <c r="L170" s="113">
        <v>3140</v>
      </c>
      <c r="N170" t="s">
        <v>411</v>
      </c>
      <c r="O170" t="s">
        <v>378</v>
      </c>
      <c r="P170" t="s">
        <v>375</v>
      </c>
      <c r="Q170" s="113">
        <v>1850</v>
      </c>
      <c r="R170" s="113">
        <v>7070</v>
      </c>
    </row>
    <row r="171" spans="1:18" x14ac:dyDescent="0.25">
      <c r="A171" t="s">
        <v>414</v>
      </c>
      <c r="B171" t="s">
        <v>374</v>
      </c>
      <c r="C171" t="s">
        <v>375</v>
      </c>
      <c r="D171" s="113">
        <v>0</v>
      </c>
      <c r="E171" s="113">
        <v>210</v>
      </c>
      <c r="H171" t="s">
        <v>414</v>
      </c>
      <c r="I171" t="s">
        <v>382</v>
      </c>
      <c r="J171" t="s">
        <v>375</v>
      </c>
      <c r="K171" s="113">
        <v>0</v>
      </c>
      <c r="L171" s="113">
        <v>410</v>
      </c>
      <c r="N171" t="s">
        <v>414</v>
      </c>
      <c r="O171" t="s">
        <v>378</v>
      </c>
      <c r="P171" t="s">
        <v>375</v>
      </c>
      <c r="Q171" s="113">
        <v>50</v>
      </c>
      <c r="R171" s="113">
        <v>6920</v>
      </c>
    </row>
    <row r="172" spans="1:18" x14ac:dyDescent="0.25">
      <c r="A172" t="s">
        <v>415</v>
      </c>
      <c r="B172" t="s">
        <v>374</v>
      </c>
      <c r="C172" t="s">
        <v>375</v>
      </c>
      <c r="D172" s="113">
        <v>0</v>
      </c>
      <c r="E172" s="113">
        <v>250</v>
      </c>
      <c r="H172" t="s">
        <v>415</v>
      </c>
      <c r="I172" t="s">
        <v>382</v>
      </c>
      <c r="J172" t="s">
        <v>375</v>
      </c>
      <c r="K172" s="113">
        <v>10</v>
      </c>
      <c r="L172" s="113">
        <v>90</v>
      </c>
      <c r="N172" t="s">
        <v>415</v>
      </c>
      <c r="O172" t="s">
        <v>378</v>
      </c>
      <c r="P172" t="s">
        <v>375</v>
      </c>
      <c r="Q172" s="113">
        <v>0</v>
      </c>
      <c r="R172" s="113">
        <v>1910</v>
      </c>
    </row>
    <row r="173" spans="1:18" x14ac:dyDescent="0.25">
      <c r="A173" t="s">
        <v>444</v>
      </c>
      <c r="B173" t="s">
        <v>374</v>
      </c>
      <c r="C173" t="s">
        <v>445</v>
      </c>
      <c r="D173" s="113">
        <v>0</v>
      </c>
      <c r="E173" s="113">
        <v>50</v>
      </c>
      <c r="H173" t="s">
        <v>444</v>
      </c>
      <c r="I173" t="s">
        <v>382</v>
      </c>
      <c r="J173" t="s">
        <v>375</v>
      </c>
      <c r="K173" s="113">
        <v>10</v>
      </c>
      <c r="L173" s="113">
        <v>20</v>
      </c>
      <c r="N173" t="s">
        <v>444</v>
      </c>
      <c r="O173" t="s">
        <v>378</v>
      </c>
      <c r="P173" t="s">
        <v>375</v>
      </c>
      <c r="Q173" s="113">
        <v>0</v>
      </c>
      <c r="R173" s="113">
        <v>3140</v>
      </c>
    </row>
    <row r="174" spans="1:18" x14ac:dyDescent="0.25">
      <c r="A174" t="s">
        <v>431</v>
      </c>
      <c r="B174" t="s">
        <v>374</v>
      </c>
      <c r="C174" t="s">
        <v>375</v>
      </c>
      <c r="D174" s="113">
        <v>0</v>
      </c>
      <c r="E174" s="113">
        <v>70</v>
      </c>
      <c r="H174" t="s">
        <v>431</v>
      </c>
      <c r="I174" t="s">
        <v>382</v>
      </c>
      <c r="J174" t="s">
        <v>375</v>
      </c>
      <c r="K174" s="113">
        <v>0</v>
      </c>
      <c r="L174" s="113">
        <v>120</v>
      </c>
      <c r="N174" t="s">
        <v>431</v>
      </c>
      <c r="O174" t="s">
        <v>378</v>
      </c>
      <c r="P174" t="s">
        <v>375</v>
      </c>
      <c r="Q174" s="113">
        <v>50</v>
      </c>
      <c r="R174" s="113">
        <v>9310</v>
      </c>
    </row>
    <row r="175" spans="1:18" x14ac:dyDescent="0.25">
      <c r="A175" t="s">
        <v>435</v>
      </c>
      <c r="B175" t="s">
        <v>374</v>
      </c>
      <c r="C175" t="s">
        <v>375</v>
      </c>
      <c r="D175" s="113">
        <v>40</v>
      </c>
      <c r="E175" s="113">
        <v>840</v>
      </c>
      <c r="H175" t="s">
        <v>435</v>
      </c>
      <c r="I175" t="s">
        <v>382</v>
      </c>
      <c r="J175" t="s">
        <v>375</v>
      </c>
      <c r="K175" s="113">
        <v>0</v>
      </c>
      <c r="L175" s="113">
        <v>0</v>
      </c>
      <c r="N175" t="s">
        <v>435</v>
      </c>
      <c r="O175" t="s">
        <v>378</v>
      </c>
      <c r="P175" t="s">
        <v>375</v>
      </c>
      <c r="Q175" s="113">
        <v>0</v>
      </c>
      <c r="R175" s="113">
        <v>870</v>
      </c>
    </row>
    <row r="176" spans="1:18" x14ac:dyDescent="0.25">
      <c r="C176" t="s">
        <v>446</v>
      </c>
      <c r="D176" s="113">
        <f>AVERAGE(D159:D175)</f>
        <v>32.941176470588232</v>
      </c>
      <c r="E176" s="113">
        <f>AVERAGE(E159:E175)</f>
        <v>585.52941176470586</v>
      </c>
      <c r="J176" t="s">
        <v>446</v>
      </c>
      <c r="K176" s="113">
        <f>AVERAGE(K159:K175)</f>
        <v>20.5</v>
      </c>
      <c r="L176" s="113">
        <f>AVERAGE(L159:L175)</f>
        <v>911.5</v>
      </c>
      <c r="N176"/>
      <c r="O176"/>
      <c r="P176" t="s">
        <v>446</v>
      </c>
      <c r="Q176" s="113">
        <f>AVERAGE(Q159:Q175)</f>
        <v>692.94117647058829</v>
      </c>
      <c r="R176" s="113">
        <f>AVERAGE(R159:R175)</f>
        <v>4491.5294117647063</v>
      </c>
    </row>
    <row r="177" spans="1:18" x14ac:dyDescent="0.25">
      <c r="C177" t="s">
        <v>447</v>
      </c>
      <c r="D177" s="113">
        <f>STDEV(D159:D175)</f>
        <v>52.768919105183606</v>
      </c>
      <c r="E177" s="113">
        <f>STDEV(E159:E175)</f>
        <v>810.39173533907808</v>
      </c>
      <c r="J177" t="s">
        <v>447</v>
      </c>
      <c r="K177" s="113">
        <f>STDEV(K159:K175)</f>
        <v>37.004504230341112</v>
      </c>
      <c r="L177" s="113">
        <f>STDEV(L159:L175)</f>
        <v>1072.6372484053809</v>
      </c>
      <c r="N177"/>
      <c r="O177"/>
      <c r="P177" t="s">
        <v>447</v>
      </c>
      <c r="Q177" s="113">
        <f>STDEV(Q159:Q175)</f>
        <v>1092.6559654454504</v>
      </c>
      <c r="R177" s="113">
        <f>STDEV(R159:R175)</f>
        <v>5866.7968061546053</v>
      </c>
    </row>
    <row r="178" spans="1:18" x14ac:dyDescent="0.25">
      <c r="D178" s="113"/>
      <c r="E178" s="113"/>
      <c r="K178" s="113"/>
      <c r="L178" s="113"/>
      <c r="N178"/>
      <c r="O178"/>
      <c r="P178"/>
      <c r="Q178" s="113"/>
      <c r="R178" s="113"/>
    </row>
    <row r="179" spans="1:18" ht="30" x14ac:dyDescent="0.25">
      <c r="A179" s="81" t="s">
        <v>356</v>
      </c>
      <c r="B179" s="81" t="s">
        <v>357</v>
      </c>
      <c r="C179" s="81" t="s">
        <v>358</v>
      </c>
      <c r="D179" s="112" t="s">
        <v>367</v>
      </c>
      <c r="E179" s="112" t="s">
        <v>368</v>
      </c>
      <c r="F179" s="81"/>
      <c r="G179" s="81"/>
      <c r="H179" s="81" t="s">
        <v>356</v>
      </c>
      <c r="I179" s="81" t="s">
        <v>357</v>
      </c>
      <c r="J179" s="81" t="s">
        <v>358</v>
      </c>
      <c r="K179" s="112" t="s">
        <v>367</v>
      </c>
      <c r="L179" s="112" t="s">
        <v>368</v>
      </c>
      <c r="M179" s="81"/>
      <c r="N179" s="81" t="s">
        <v>356</v>
      </c>
      <c r="O179" s="81" t="s">
        <v>357</v>
      </c>
      <c r="P179" s="81" t="s">
        <v>358</v>
      </c>
      <c r="Q179" s="112" t="s">
        <v>367</v>
      </c>
      <c r="R179" s="112" t="s">
        <v>368</v>
      </c>
    </row>
    <row r="180" spans="1:18" x14ac:dyDescent="0.25">
      <c r="A180" t="s">
        <v>373</v>
      </c>
      <c r="B180" t="s">
        <v>374</v>
      </c>
      <c r="C180" t="s">
        <v>376</v>
      </c>
      <c r="D180" s="113">
        <v>0.53658536585365857</v>
      </c>
      <c r="E180" s="113">
        <v>23.502439024390249</v>
      </c>
      <c r="K180" s="113"/>
      <c r="L180" s="113"/>
      <c r="N180" t="s">
        <v>373</v>
      </c>
      <c r="O180" t="s">
        <v>378</v>
      </c>
      <c r="P180" t="s">
        <v>376</v>
      </c>
      <c r="Q180" s="113">
        <v>0.10857142857142857</v>
      </c>
      <c r="R180" s="113">
        <v>42.885714285714286</v>
      </c>
    </row>
    <row r="181" spans="1:18" x14ac:dyDescent="0.25">
      <c r="A181" t="s">
        <v>380</v>
      </c>
      <c r="B181" t="s">
        <v>374</v>
      </c>
      <c r="C181" t="s">
        <v>376</v>
      </c>
      <c r="D181" s="113">
        <v>0</v>
      </c>
      <c r="E181" s="113">
        <v>3.1338461538461537</v>
      </c>
      <c r="H181" t="s">
        <v>380</v>
      </c>
      <c r="I181" t="s">
        <v>382</v>
      </c>
      <c r="J181" t="s">
        <v>376</v>
      </c>
      <c r="K181" s="113">
        <v>1.0652173913043479E-2</v>
      </c>
      <c r="L181" s="113">
        <v>9.5869565217391303E-2</v>
      </c>
      <c r="N181" t="s">
        <v>380</v>
      </c>
      <c r="O181" t="s">
        <v>378</v>
      </c>
      <c r="P181" t="s">
        <v>376</v>
      </c>
      <c r="Q181" s="113">
        <v>8.6315789473684207E-2</v>
      </c>
      <c r="R181" s="113">
        <v>52.048421052631575</v>
      </c>
    </row>
    <row r="182" spans="1:18" x14ac:dyDescent="0.25">
      <c r="A182" t="s">
        <v>384</v>
      </c>
      <c r="B182" t="s">
        <v>374</v>
      </c>
      <c r="C182" t="s">
        <v>376</v>
      </c>
      <c r="D182" s="113">
        <v>0.17215189873417722</v>
      </c>
      <c r="E182" s="113">
        <v>18.678481012658228</v>
      </c>
      <c r="H182" t="s">
        <v>384</v>
      </c>
      <c r="I182" t="s">
        <v>382</v>
      </c>
      <c r="J182" t="s">
        <v>376</v>
      </c>
      <c r="K182" s="113">
        <v>6.4090909090909087E-2</v>
      </c>
      <c r="L182" s="113">
        <v>7.8831818181818178</v>
      </c>
      <c r="N182" t="s">
        <v>384</v>
      </c>
      <c r="O182" t="s">
        <v>378</v>
      </c>
      <c r="P182" t="s">
        <v>376</v>
      </c>
      <c r="Q182" s="113">
        <v>0</v>
      </c>
      <c r="R182" s="113">
        <v>0</v>
      </c>
    </row>
    <row r="183" spans="1:18" x14ac:dyDescent="0.25">
      <c r="A183" t="s">
        <v>389</v>
      </c>
      <c r="B183" t="s">
        <v>374</v>
      </c>
      <c r="C183" t="s">
        <v>376</v>
      </c>
      <c r="D183" s="113">
        <v>0.216</v>
      </c>
      <c r="E183" s="113">
        <v>9.3311999999999991</v>
      </c>
      <c r="H183" t="s">
        <v>389</v>
      </c>
      <c r="I183" t="s">
        <v>382</v>
      </c>
      <c r="J183" t="s">
        <v>376</v>
      </c>
      <c r="K183" s="113">
        <v>0.47812500000000002</v>
      </c>
      <c r="L183" s="113">
        <v>3.06</v>
      </c>
      <c r="N183" t="s">
        <v>389</v>
      </c>
      <c r="O183" t="s">
        <v>378</v>
      </c>
      <c r="P183" t="s">
        <v>376</v>
      </c>
      <c r="Q183" s="113">
        <v>0</v>
      </c>
      <c r="R183" s="113">
        <v>2.7731250000000003</v>
      </c>
    </row>
    <row r="184" spans="1:18" x14ac:dyDescent="0.25">
      <c r="A184" t="s">
        <v>392</v>
      </c>
      <c r="B184" t="s">
        <v>374</v>
      </c>
      <c r="C184" t="s">
        <v>376</v>
      </c>
      <c r="D184" s="113">
        <v>0.303013698630137</v>
      </c>
      <c r="E184" s="113">
        <v>8.311232876712328</v>
      </c>
      <c r="H184" t="s">
        <v>392</v>
      </c>
      <c r="I184" t="s">
        <v>382</v>
      </c>
      <c r="J184" t="s">
        <v>376</v>
      </c>
      <c r="K184" s="113">
        <v>0.12775862068965518</v>
      </c>
      <c r="L184" s="113">
        <v>4.3012068965517241</v>
      </c>
      <c r="N184" t="s">
        <v>392</v>
      </c>
      <c r="O184" t="s">
        <v>378</v>
      </c>
      <c r="P184" t="s">
        <v>376</v>
      </c>
      <c r="Q184" s="113">
        <v>0</v>
      </c>
      <c r="R184" s="113">
        <v>0</v>
      </c>
    </row>
    <row r="185" spans="1:18" x14ac:dyDescent="0.25">
      <c r="A185" t="s">
        <v>393</v>
      </c>
      <c r="B185" t="s">
        <v>374</v>
      </c>
      <c r="C185" t="s">
        <v>376</v>
      </c>
      <c r="D185" s="113">
        <v>0.71076923076923071</v>
      </c>
      <c r="E185" s="113">
        <v>3.7692307692307692</v>
      </c>
      <c r="H185" t="s">
        <v>393</v>
      </c>
      <c r="I185" t="s">
        <v>382</v>
      </c>
      <c r="J185" t="s">
        <v>376</v>
      </c>
      <c r="K185" s="113">
        <v>0.72473684210526323</v>
      </c>
      <c r="L185" s="113">
        <v>2.600526315789474</v>
      </c>
      <c r="N185" t="s">
        <v>393</v>
      </c>
      <c r="O185" t="s">
        <v>378</v>
      </c>
      <c r="P185" t="s">
        <v>376</v>
      </c>
      <c r="Q185" s="113">
        <v>49.813793103448276</v>
      </c>
      <c r="R185" s="113">
        <v>0.16034482758620691</v>
      </c>
    </row>
    <row r="186" spans="1:18" x14ac:dyDescent="0.25">
      <c r="A186" t="s">
        <v>396</v>
      </c>
      <c r="B186" t="s">
        <v>374</v>
      </c>
      <c r="C186" t="s">
        <v>376</v>
      </c>
      <c r="D186" s="113">
        <v>0.87720930232558136</v>
      </c>
      <c r="E186" s="113">
        <v>5.8195348837209302</v>
      </c>
      <c r="H186" t="s">
        <v>396</v>
      </c>
      <c r="I186" t="s">
        <v>382</v>
      </c>
      <c r="J186" t="s">
        <v>376</v>
      </c>
      <c r="K186" s="113">
        <v>1.4186666666666667</v>
      </c>
      <c r="L186" s="113">
        <v>7.2960000000000003</v>
      </c>
      <c r="N186" t="s">
        <v>396</v>
      </c>
      <c r="O186" t="s">
        <v>378</v>
      </c>
      <c r="P186" t="s">
        <v>376</v>
      </c>
      <c r="Q186" s="113">
        <v>2.1263157894736845E-2</v>
      </c>
      <c r="R186" s="113">
        <v>1.0631578947368422E-2</v>
      </c>
    </row>
    <row r="187" spans="1:18" x14ac:dyDescent="0.25">
      <c r="A187" t="s">
        <v>398</v>
      </c>
      <c r="B187" t="s">
        <v>374</v>
      </c>
      <c r="C187" t="s">
        <v>376</v>
      </c>
      <c r="D187" s="113">
        <v>8.5496296296296297</v>
      </c>
      <c r="E187" s="113">
        <v>10.697777777777778</v>
      </c>
      <c r="H187" t="s">
        <v>398</v>
      </c>
      <c r="I187" t="s">
        <v>382</v>
      </c>
      <c r="J187" t="s">
        <v>376</v>
      </c>
      <c r="K187" s="113">
        <v>1.3004395604395604</v>
      </c>
      <c r="L187" s="113">
        <v>21.617142857142859</v>
      </c>
      <c r="N187" t="s">
        <v>398</v>
      </c>
      <c r="O187" t="s">
        <v>378</v>
      </c>
      <c r="P187" t="s">
        <v>376</v>
      </c>
      <c r="Q187" s="113">
        <v>3.4094736842105262</v>
      </c>
      <c r="R187" s="113">
        <v>4.4021052631578943</v>
      </c>
    </row>
    <row r="188" spans="1:18" x14ac:dyDescent="0.25">
      <c r="A188" t="s">
        <v>401</v>
      </c>
      <c r="B188" t="s">
        <v>374</v>
      </c>
      <c r="C188" t="s">
        <v>376</v>
      </c>
      <c r="D188" s="113">
        <v>0.10740740740740741</v>
      </c>
      <c r="E188" s="113">
        <v>25.498518518518519</v>
      </c>
      <c r="H188" t="s">
        <v>401</v>
      </c>
      <c r="I188" t="s">
        <v>382</v>
      </c>
      <c r="J188" t="s">
        <v>376</v>
      </c>
      <c r="K188" s="113">
        <v>0.19186813186813187</v>
      </c>
      <c r="L188" s="113">
        <v>4.7434065934065934</v>
      </c>
      <c r="N188" t="s">
        <v>401</v>
      </c>
      <c r="O188" t="s">
        <v>378</v>
      </c>
      <c r="P188" t="s">
        <v>376</v>
      </c>
      <c r="Q188" s="113">
        <v>10.442666666666666</v>
      </c>
      <c r="R188" s="113">
        <v>3.968</v>
      </c>
    </row>
    <row r="189" spans="1:18" x14ac:dyDescent="0.25">
      <c r="A189" t="s">
        <v>404</v>
      </c>
      <c r="B189" t="s">
        <v>374</v>
      </c>
      <c r="C189" t="s">
        <v>376</v>
      </c>
      <c r="D189" s="113">
        <v>0.43157894736842101</v>
      </c>
      <c r="E189" s="113">
        <v>21.837894736842106</v>
      </c>
      <c r="H189" t="s">
        <v>404</v>
      </c>
      <c r="I189" t="s">
        <v>382</v>
      </c>
      <c r="J189" t="s">
        <v>376</v>
      </c>
      <c r="K189" s="113">
        <v>2.1395348837209303E-2</v>
      </c>
      <c r="L189" s="113">
        <v>2.5353488372093023</v>
      </c>
      <c r="N189" t="s">
        <v>404</v>
      </c>
      <c r="O189" t="s">
        <v>378</v>
      </c>
      <c r="P189" t="s">
        <v>376</v>
      </c>
      <c r="Q189" s="113">
        <v>0.22465116279069766</v>
      </c>
      <c r="R189" s="113">
        <v>3.4660465116279071</v>
      </c>
    </row>
    <row r="190" spans="1:18" x14ac:dyDescent="0.25">
      <c r="A190" t="s">
        <v>406</v>
      </c>
      <c r="B190" t="s">
        <v>374</v>
      </c>
      <c r="C190" t="s">
        <v>376</v>
      </c>
      <c r="D190" s="113">
        <v>1.0779220779220779E-2</v>
      </c>
      <c r="E190" s="113">
        <v>0.7222077922077923</v>
      </c>
      <c r="H190" t="s">
        <v>406</v>
      </c>
      <c r="I190" t="s">
        <v>382</v>
      </c>
      <c r="J190" t="s">
        <v>376</v>
      </c>
      <c r="K190" s="113">
        <v>0.53092783505154639</v>
      </c>
      <c r="L190" s="113">
        <v>72.099999999999994</v>
      </c>
      <c r="N190" t="s">
        <v>406</v>
      </c>
      <c r="O190" t="s">
        <v>378</v>
      </c>
      <c r="P190" t="s">
        <v>376</v>
      </c>
      <c r="Q190" s="113">
        <v>1.3051162790697675</v>
      </c>
      <c r="R190" s="113">
        <v>0.88790697674418606</v>
      </c>
    </row>
    <row r="191" spans="1:18" x14ac:dyDescent="0.25">
      <c r="A191" t="s">
        <v>411</v>
      </c>
      <c r="B191" t="s">
        <v>374</v>
      </c>
      <c r="C191" t="s">
        <v>376</v>
      </c>
      <c r="D191" s="113">
        <v>0.51839999999999997</v>
      </c>
      <c r="E191" s="113">
        <v>80.006399999999999</v>
      </c>
      <c r="H191" t="s">
        <v>411</v>
      </c>
      <c r="I191" t="s">
        <v>382</v>
      </c>
      <c r="J191" t="s">
        <v>376</v>
      </c>
      <c r="K191" s="113">
        <v>4.2448979591836737E-2</v>
      </c>
      <c r="L191" s="113">
        <v>76.960000000000008</v>
      </c>
      <c r="N191" t="s">
        <v>411</v>
      </c>
      <c r="O191" t="s">
        <v>378</v>
      </c>
      <c r="P191" t="s">
        <v>376</v>
      </c>
      <c r="Q191" s="113">
        <v>8.4948453608247418E-2</v>
      </c>
      <c r="R191" s="113">
        <v>0.43536082474226806</v>
      </c>
    </row>
    <row r="192" spans="1:18" x14ac:dyDescent="0.25">
      <c r="A192" t="s">
        <v>414</v>
      </c>
      <c r="B192" t="s">
        <v>374</v>
      </c>
      <c r="C192" t="s">
        <v>376</v>
      </c>
      <c r="D192" s="113">
        <v>0</v>
      </c>
      <c r="E192" s="113">
        <v>3.6288</v>
      </c>
      <c r="H192" t="s">
        <v>414</v>
      </c>
      <c r="I192" t="s">
        <v>382</v>
      </c>
      <c r="J192" t="s">
        <v>376</v>
      </c>
      <c r="K192" s="113">
        <v>0</v>
      </c>
      <c r="L192" s="113">
        <v>4.460322580645161</v>
      </c>
      <c r="N192" t="s">
        <v>414</v>
      </c>
      <c r="O192" t="s">
        <v>378</v>
      </c>
      <c r="P192" t="s">
        <v>376</v>
      </c>
      <c r="Q192" s="113">
        <v>3.9245783132530119</v>
      </c>
      <c r="R192" s="113">
        <v>6.0477108433734941</v>
      </c>
    </row>
    <row r="193" spans="1:18" x14ac:dyDescent="0.25">
      <c r="A193" t="s">
        <v>415</v>
      </c>
      <c r="B193" t="s">
        <v>374</v>
      </c>
      <c r="C193" t="s">
        <v>376</v>
      </c>
      <c r="D193" s="113">
        <v>0.17279999999999998</v>
      </c>
      <c r="E193" s="113">
        <v>41.817599999999999</v>
      </c>
      <c r="H193" t="s">
        <v>415</v>
      </c>
      <c r="I193" t="s">
        <v>382</v>
      </c>
      <c r="J193" t="s">
        <v>376</v>
      </c>
      <c r="K193" s="113">
        <v>0.25548387096774194</v>
      </c>
      <c r="L193" s="113">
        <v>11.390322580645162</v>
      </c>
      <c r="N193" t="s">
        <v>415</v>
      </c>
      <c r="O193" t="s">
        <v>378</v>
      </c>
      <c r="P193" t="s">
        <v>376</v>
      </c>
      <c r="Q193" s="113">
        <v>2.1395348837209303E-2</v>
      </c>
      <c r="R193" s="113">
        <v>2.0111627906976746</v>
      </c>
    </row>
    <row r="194" spans="1:18" x14ac:dyDescent="0.25">
      <c r="A194" t="s">
        <v>444</v>
      </c>
      <c r="B194" t="s">
        <v>374</v>
      </c>
      <c r="C194" t="s">
        <v>376</v>
      </c>
      <c r="D194" s="113">
        <v>4.3199999999999995E-2</v>
      </c>
      <c r="E194" s="113">
        <v>39.614399999999996</v>
      </c>
      <c r="H194" t="s">
        <v>444</v>
      </c>
      <c r="I194" t="s">
        <v>382</v>
      </c>
      <c r="J194" t="s">
        <v>376</v>
      </c>
      <c r="K194" s="113">
        <v>6.3870967741935486E-2</v>
      </c>
      <c r="L194" s="113">
        <v>12.540000000000001</v>
      </c>
      <c r="N194" t="s">
        <v>444</v>
      </c>
      <c r="O194" t="s">
        <v>378</v>
      </c>
      <c r="P194" t="s">
        <v>376</v>
      </c>
      <c r="Q194" s="113">
        <v>0</v>
      </c>
      <c r="R194" s="113">
        <v>3.7655813953488373</v>
      </c>
    </row>
    <row r="195" spans="1:18" x14ac:dyDescent="0.25">
      <c r="A195" t="s">
        <v>431</v>
      </c>
      <c r="B195" t="s">
        <v>374</v>
      </c>
      <c r="C195" t="s">
        <v>376</v>
      </c>
      <c r="D195" s="113">
        <v>0.34</v>
      </c>
      <c r="E195" s="113">
        <v>57.8</v>
      </c>
      <c r="H195" t="s">
        <v>431</v>
      </c>
      <c r="I195" t="s">
        <v>382</v>
      </c>
      <c r="J195" t="s">
        <v>376</v>
      </c>
      <c r="K195" s="113">
        <v>0.19</v>
      </c>
      <c r="L195" s="113">
        <v>35.200000000000003</v>
      </c>
      <c r="N195" t="s">
        <v>431</v>
      </c>
      <c r="O195" t="s">
        <v>378</v>
      </c>
      <c r="P195" t="s">
        <v>376</v>
      </c>
      <c r="Q195" s="113">
        <v>0.04</v>
      </c>
      <c r="R195" s="113">
        <v>0.54</v>
      </c>
    </row>
    <row r="196" spans="1:18" x14ac:dyDescent="0.25">
      <c r="A196" t="s">
        <v>435</v>
      </c>
      <c r="B196" t="s">
        <v>374</v>
      </c>
      <c r="C196" t="s">
        <v>376</v>
      </c>
      <c r="D196" s="113">
        <v>0</v>
      </c>
      <c r="E196" s="113">
        <v>3.34</v>
      </c>
      <c r="H196" t="s">
        <v>435</v>
      </c>
      <c r="I196" t="s">
        <v>382</v>
      </c>
      <c r="J196" t="s">
        <v>376</v>
      </c>
      <c r="K196" s="113">
        <v>0.4</v>
      </c>
      <c r="L196" s="113">
        <v>2.6</v>
      </c>
      <c r="N196" t="s">
        <v>435</v>
      </c>
      <c r="O196" t="s">
        <v>378</v>
      </c>
      <c r="P196" t="s">
        <v>376</v>
      </c>
      <c r="Q196" s="113">
        <v>0</v>
      </c>
      <c r="R196" s="113">
        <v>0.11</v>
      </c>
    </row>
    <row r="197" spans="1:18" x14ac:dyDescent="0.25">
      <c r="C197" t="s">
        <v>446</v>
      </c>
      <c r="D197" s="113">
        <f>AVERAGE(D180:D196)</f>
        <v>0.7640896883233802</v>
      </c>
      <c r="E197" s="113">
        <f>AVERAGE(E180:E196)</f>
        <v>21.029974326229699</v>
      </c>
      <c r="J197" t="s">
        <v>446</v>
      </c>
      <c r="K197" s="113">
        <f>AVERAGE(K180:K196)</f>
        <v>0.3637790566852187</v>
      </c>
      <c r="L197" s="113">
        <f>AVERAGE(L180:L196)</f>
        <v>16.836458002799347</v>
      </c>
      <c r="N197"/>
      <c r="O197"/>
      <c r="P197" t="s">
        <v>446</v>
      </c>
      <c r="Q197" s="113">
        <f>AVERAGE(Q180:Q196)</f>
        <v>4.087221963989661</v>
      </c>
      <c r="R197" s="113">
        <f>AVERAGE(R180:R196)</f>
        <v>7.2654183147395113</v>
      </c>
    </row>
    <row r="198" spans="1:18" x14ac:dyDescent="0.25">
      <c r="C198" t="s">
        <v>447</v>
      </c>
      <c r="D198" s="113">
        <f>STDEV(D180:D196)</f>
        <v>2.0235443068092409</v>
      </c>
      <c r="E198" s="113">
        <f>STDEV(E180:E196)</f>
        <v>22.252961359669921</v>
      </c>
      <c r="J198" t="s">
        <v>447</v>
      </c>
      <c r="K198" s="113">
        <f>STDEV(K180:K196)</f>
        <v>0.44326021284676942</v>
      </c>
      <c r="L198" s="113">
        <f>STDEV(L180:L196)</f>
        <v>24.200160994388845</v>
      </c>
      <c r="N198"/>
      <c r="O198"/>
      <c r="P198" t="s">
        <v>447</v>
      </c>
      <c r="Q198" s="113">
        <f>STDEV(Q180:Q196)</f>
        <v>12.081187182027238</v>
      </c>
      <c r="R198" s="113">
        <f>STDEV(R180:R196)</f>
        <v>15.333356918426416</v>
      </c>
    </row>
    <row r="199" spans="1:18" x14ac:dyDescent="0.25">
      <c r="D199" s="113"/>
      <c r="E199" s="113"/>
      <c r="K199" s="113"/>
      <c r="L199" s="113"/>
      <c r="N199"/>
      <c r="O199"/>
      <c r="P199"/>
      <c r="Q199" s="113"/>
      <c r="R199" s="113"/>
    </row>
  </sheetData>
  <mergeCells count="179">
    <mergeCell ref="A23:A26"/>
    <mergeCell ref="B23:B24"/>
    <mergeCell ref="P23:P24"/>
    <mergeCell ref="Q23:Q24"/>
    <mergeCell ref="B25:B26"/>
    <mergeCell ref="O25:O26"/>
    <mergeCell ref="P25:P26"/>
    <mergeCell ref="Q25:Q26"/>
    <mergeCell ref="Q31:Q32"/>
    <mergeCell ref="A33:A40"/>
    <mergeCell ref="B33:B34"/>
    <mergeCell ref="O33:O40"/>
    <mergeCell ref="P33:P34"/>
    <mergeCell ref="Q33:Q34"/>
    <mergeCell ref="B35:B36"/>
    <mergeCell ref="P35:P36"/>
    <mergeCell ref="Q35:Q36"/>
    <mergeCell ref="B37:B38"/>
    <mergeCell ref="A27:A32"/>
    <mergeCell ref="B27:B28"/>
    <mergeCell ref="O27:O32"/>
    <mergeCell ref="P27:P28"/>
    <mergeCell ref="Q27:Q28"/>
    <mergeCell ref="B29:B30"/>
    <mergeCell ref="P29:P30"/>
    <mergeCell ref="Q29:Q30"/>
    <mergeCell ref="B31:B32"/>
    <mergeCell ref="P31:P32"/>
    <mergeCell ref="P37:P38"/>
    <mergeCell ref="Q37:Q38"/>
    <mergeCell ref="A41:A46"/>
    <mergeCell ref="B41:B42"/>
    <mergeCell ref="O41:O46"/>
    <mergeCell ref="P41:P42"/>
    <mergeCell ref="Q41:Q42"/>
    <mergeCell ref="B43:B44"/>
    <mergeCell ref="P43:P44"/>
    <mergeCell ref="Q43:Q44"/>
    <mergeCell ref="B45:B46"/>
    <mergeCell ref="P45:P46"/>
    <mergeCell ref="Q45:Q46"/>
    <mergeCell ref="A47:A52"/>
    <mergeCell ref="B47:B48"/>
    <mergeCell ref="O47:O52"/>
    <mergeCell ref="P47:P48"/>
    <mergeCell ref="Q47:Q48"/>
    <mergeCell ref="B49:B50"/>
    <mergeCell ref="P49:P50"/>
    <mergeCell ref="A59:A64"/>
    <mergeCell ref="B59:B60"/>
    <mergeCell ref="O59:O64"/>
    <mergeCell ref="P59:P60"/>
    <mergeCell ref="Q59:Q60"/>
    <mergeCell ref="Q49:Q50"/>
    <mergeCell ref="B51:B52"/>
    <mergeCell ref="P51:P52"/>
    <mergeCell ref="Q51:Q52"/>
    <mergeCell ref="A53:A58"/>
    <mergeCell ref="B53:B54"/>
    <mergeCell ref="O53:O58"/>
    <mergeCell ref="P53:P54"/>
    <mergeCell ref="Q53:Q54"/>
    <mergeCell ref="B55:B56"/>
    <mergeCell ref="B61:B62"/>
    <mergeCell ref="P61:P62"/>
    <mergeCell ref="Q61:Q62"/>
    <mergeCell ref="B63:B64"/>
    <mergeCell ref="P63:P64"/>
    <mergeCell ref="Q63:Q64"/>
    <mergeCell ref="P55:P56"/>
    <mergeCell ref="Q55:Q56"/>
    <mergeCell ref="B57:B58"/>
    <mergeCell ref="P57:P58"/>
    <mergeCell ref="Q57:Q58"/>
    <mergeCell ref="Q69:Q70"/>
    <mergeCell ref="A71:A76"/>
    <mergeCell ref="B71:B72"/>
    <mergeCell ref="O71:O76"/>
    <mergeCell ref="P71:P72"/>
    <mergeCell ref="Q71:Q72"/>
    <mergeCell ref="B73:B74"/>
    <mergeCell ref="P73:P74"/>
    <mergeCell ref="Q73:Q74"/>
    <mergeCell ref="B75:B76"/>
    <mergeCell ref="A65:A70"/>
    <mergeCell ref="B65:B66"/>
    <mergeCell ref="O65:O70"/>
    <mergeCell ref="P65:P66"/>
    <mergeCell ref="Q65:Q66"/>
    <mergeCell ref="B67:B68"/>
    <mergeCell ref="P67:P68"/>
    <mergeCell ref="Q67:Q68"/>
    <mergeCell ref="B69:B70"/>
    <mergeCell ref="P69:P70"/>
    <mergeCell ref="P75:P76"/>
    <mergeCell ref="Q75:Q76"/>
    <mergeCell ref="A77:A82"/>
    <mergeCell ref="B77:B78"/>
    <mergeCell ref="O77:O82"/>
    <mergeCell ref="P77:P78"/>
    <mergeCell ref="Q77:Q78"/>
    <mergeCell ref="B79:B80"/>
    <mergeCell ref="P79:P80"/>
    <mergeCell ref="Q79:Q80"/>
    <mergeCell ref="B81:B82"/>
    <mergeCell ref="P81:P82"/>
    <mergeCell ref="Q81:Q82"/>
    <mergeCell ref="A83:A88"/>
    <mergeCell ref="B83:B84"/>
    <mergeCell ref="O83:O88"/>
    <mergeCell ref="P83:P84"/>
    <mergeCell ref="Q83:Q84"/>
    <mergeCell ref="B85:B86"/>
    <mergeCell ref="P85:P86"/>
    <mergeCell ref="A95:A100"/>
    <mergeCell ref="B95:B96"/>
    <mergeCell ref="O95:O100"/>
    <mergeCell ref="P95:P96"/>
    <mergeCell ref="Q95:Q96"/>
    <mergeCell ref="Q85:Q86"/>
    <mergeCell ref="B87:B88"/>
    <mergeCell ref="P87:P88"/>
    <mergeCell ref="Q87:Q88"/>
    <mergeCell ref="A89:A94"/>
    <mergeCell ref="B89:B90"/>
    <mergeCell ref="O89:O94"/>
    <mergeCell ref="P89:P90"/>
    <mergeCell ref="Q89:Q90"/>
    <mergeCell ref="B91:B92"/>
    <mergeCell ref="B97:B98"/>
    <mergeCell ref="P97:P98"/>
    <mergeCell ref="Q97:Q98"/>
    <mergeCell ref="B99:B100"/>
    <mergeCell ref="P99:P100"/>
    <mergeCell ref="Q99:Q100"/>
    <mergeCell ref="P91:P92"/>
    <mergeCell ref="Q91:Q92"/>
    <mergeCell ref="B93:B94"/>
    <mergeCell ref="P93:P94"/>
    <mergeCell ref="Q93:Q94"/>
    <mergeCell ref="Q105:Q106"/>
    <mergeCell ref="A108:A113"/>
    <mergeCell ref="B108:B109"/>
    <mergeCell ref="O108:O113"/>
    <mergeCell ref="B110:B111"/>
    <mergeCell ref="B112:B113"/>
    <mergeCell ref="A101:A106"/>
    <mergeCell ref="B101:B102"/>
    <mergeCell ref="O101:O106"/>
    <mergeCell ref="P101:P102"/>
    <mergeCell ref="Q101:Q102"/>
    <mergeCell ref="B103:B104"/>
    <mergeCell ref="P103:P104"/>
    <mergeCell ref="Q103:Q104"/>
    <mergeCell ref="B105:B106"/>
    <mergeCell ref="P105:P106"/>
    <mergeCell ref="P126:P127"/>
    <mergeCell ref="Q126:Q127"/>
    <mergeCell ref="A130:G130"/>
    <mergeCell ref="Q119:Q120"/>
    <mergeCell ref="A122:A127"/>
    <mergeCell ref="B122:B123"/>
    <mergeCell ref="O122:O127"/>
    <mergeCell ref="P122:P123"/>
    <mergeCell ref="Q122:Q123"/>
    <mergeCell ref="B124:B125"/>
    <mergeCell ref="P124:P125"/>
    <mergeCell ref="Q124:Q125"/>
    <mergeCell ref="B126:B127"/>
    <mergeCell ref="A115:A120"/>
    <mergeCell ref="B115:B116"/>
    <mergeCell ref="O115:O120"/>
    <mergeCell ref="P115:P116"/>
    <mergeCell ref="Q115:Q116"/>
    <mergeCell ref="B117:B118"/>
    <mergeCell ref="P117:P118"/>
    <mergeCell ref="Q117:Q118"/>
    <mergeCell ref="B119:B120"/>
    <mergeCell ref="P119:P1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4"/>
  <sheetViews>
    <sheetView topLeftCell="A671" zoomScale="80" zoomScaleNormal="80" workbookViewId="0">
      <selection activeCell="S700" sqref="S700"/>
    </sheetView>
  </sheetViews>
  <sheetFormatPr defaultRowHeight="15" x14ac:dyDescent="0.25"/>
  <cols>
    <col min="1" max="1" width="20.5703125" customWidth="1"/>
    <col min="2" max="2" width="18.28515625" bestFit="1" customWidth="1"/>
    <col min="3" max="3" width="15" bestFit="1" customWidth="1"/>
    <col min="4" max="4" width="10.7109375" customWidth="1"/>
    <col min="5" max="5" width="6.140625" customWidth="1"/>
    <col min="6" max="7" width="13.42578125" customWidth="1"/>
    <col min="8" max="8" width="14.140625" customWidth="1"/>
    <col min="9" max="9" width="11" bestFit="1" customWidth="1"/>
  </cols>
  <sheetData>
    <row r="1" spans="1:15" x14ac:dyDescent="0.25">
      <c r="A1" s="6" t="s">
        <v>2</v>
      </c>
      <c r="B1" s="6" t="s">
        <v>184</v>
      </c>
      <c r="C1" s="6" t="s">
        <v>185</v>
      </c>
      <c r="D1" s="8" t="s">
        <v>163</v>
      </c>
      <c r="E1" s="8" t="s">
        <v>272</v>
      </c>
      <c r="F1" s="6" t="s">
        <v>273</v>
      </c>
      <c r="G1" s="6" t="s">
        <v>186</v>
      </c>
      <c r="H1" s="6" t="s">
        <v>12</v>
      </c>
      <c r="I1" s="6" t="s">
        <v>187</v>
      </c>
      <c r="J1" s="6" t="s">
        <v>188</v>
      </c>
      <c r="K1" s="6" t="s">
        <v>189</v>
      </c>
      <c r="L1" s="21" t="s">
        <v>190</v>
      </c>
      <c r="M1" s="6" t="s">
        <v>191</v>
      </c>
      <c r="N1" s="6" t="s">
        <v>192</v>
      </c>
      <c r="O1" s="49" t="s">
        <v>193</v>
      </c>
    </row>
    <row r="2" spans="1:15" x14ac:dyDescent="0.25">
      <c r="A2" s="6" t="s">
        <v>99</v>
      </c>
      <c r="B2" s="6" t="s">
        <v>168</v>
      </c>
      <c r="C2" s="6" t="s">
        <v>171</v>
      </c>
      <c r="D2" s="57" t="s">
        <v>274</v>
      </c>
      <c r="E2" s="57" t="s">
        <v>275</v>
      </c>
      <c r="F2" s="8" t="s">
        <v>133</v>
      </c>
      <c r="G2" s="48">
        <v>42090</v>
      </c>
      <c r="H2" s="6" t="s">
        <v>194</v>
      </c>
      <c r="I2" s="6" t="s">
        <v>195</v>
      </c>
      <c r="J2" s="6" t="s">
        <v>196</v>
      </c>
      <c r="K2" s="6" t="s">
        <v>196</v>
      </c>
      <c r="L2" s="21" t="e">
        <f>AVERAGE(J2:K2)</f>
        <v>#DIV/0!</v>
      </c>
      <c r="M2" s="8" t="s">
        <v>196</v>
      </c>
      <c r="N2" s="8" t="s">
        <v>196</v>
      </c>
      <c r="O2" s="49" t="e">
        <f>AVERAGE(M2:N2)</f>
        <v>#DIV/0!</v>
      </c>
    </row>
    <row r="3" spans="1:15" x14ac:dyDescent="0.25">
      <c r="A3" s="6" t="s">
        <v>99</v>
      </c>
      <c r="B3" s="6" t="s">
        <v>168</v>
      </c>
      <c r="C3" s="6" t="s">
        <v>171</v>
      </c>
      <c r="D3" s="57" t="s">
        <v>274</v>
      </c>
      <c r="E3" s="57" t="s">
        <v>275</v>
      </c>
      <c r="F3" s="8" t="s">
        <v>133</v>
      </c>
      <c r="G3" s="48">
        <v>42090</v>
      </c>
      <c r="H3" s="6" t="s">
        <v>194</v>
      </c>
      <c r="I3" s="6" t="s">
        <v>197</v>
      </c>
      <c r="J3" s="8" t="s">
        <v>196</v>
      </c>
      <c r="K3" s="8" t="s">
        <v>196</v>
      </c>
      <c r="L3" s="21" t="e">
        <f t="shared" ref="L3:L66" si="0">AVERAGE(J3:K3)</f>
        <v>#DIV/0!</v>
      </c>
      <c r="M3" s="8" t="s">
        <v>196</v>
      </c>
      <c r="N3" s="6" t="s">
        <v>196</v>
      </c>
      <c r="O3" s="49" t="e">
        <f>AVERAGE(M3:N3)</f>
        <v>#DIV/0!</v>
      </c>
    </row>
    <row r="4" spans="1:15" x14ac:dyDescent="0.25">
      <c r="A4" s="6" t="s">
        <v>99</v>
      </c>
      <c r="B4" s="6" t="s">
        <v>168</v>
      </c>
      <c r="C4" s="6" t="s">
        <v>171</v>
      </c>
      <c r="D4" s="57" t="s">
        <v>274</v>
      </c>
      <c r="E4" s="57" t="s">
        <v>275</v>
      </c>
      <c r="F4" s="8" t="s">
        <v>133</v>
      </c>
      <c r="G4" s="48">
        <v>42090</v>
      </c>
      <c r="H4" s="6" t="s">
        <v>194</v>
      </c>
      <c r="I4" s="6" t="s">
        <v>198</v>
      </c>
      <c r="J4" s="6">
        <v>34</v>
      </c>
      <c r="K4" s="6">
        <v>27</v>
      </c>
      <c r="L4" s="21">
        <f t="shared" si="0"/>
        <v>30.5</v>
      </c>
      <c r="M4" s="8">
        <v>60</v>
      </c>
      <c r="N4" s="8">
        <v>45</v>
      </c>
      <c r="O4" s="49">
        <f t="shared" ref="O4:O69" si="1">AVERAGE(M4:N4)</f>
        <v>52.5</v>
      </c>
    </row>
    <row r="5" spans="1:15" x14ac:dyDescent="0.25">
      <c r="A5" s="6" t="s">
        <v>99</v>
      </c>
      <c r="B5" s="6" t="s">
        <v>168</v>
      </c>
      <c r="C5" s="6" t="s">
        <v>171</v>
      </c>
      <c r="D5" s="57" t="s">
        <v>274</v>
      </c>
      <c r="E5" s="57" t="s">
        <v>275</v>
      </c>
      <c r="F5" s="8" t="s">
        <v>133</v>
      </c>
      <c r="G5" s="48">
        <v>42090</v>
      </c>
      <c r="H5" s="6" t="s">
        <v>194</v>
      </c>
      <c r="I5" s="6" t="s">
        <v>199</v>
      </c>
      <c r="J5" s="6">
        <v>2</v>
      </c>
      <c r="K5" s="6">
        <v>3</v>
      </c>
      <c r="L5" s="21">
        <f t="shared" si="0"/>
        <v>2.5</v>
      </c>
      <c r="M5" s="8">
        <v>3</v>
      </c>
      <c r="N5" s="8">
        <v>1</v>
      </c>
      <c r="O5" s="49">
        <f t="shared" si="1"/>
        <v>2</v>
      </c>
    </row>
    <row r="6" spans="1:15" x14ac:dyDescent="0.25">
      <c r="A6" s="6" t="s">
        <v>99</v>
      </c>
      <c r="B6" s="6" t="s">
        <v>168</v>
      </c>
      <c r="C6" s="6" t="s">
        <v>171</v>
      </c>
      <c r="D6" s="57" t="s">
        <v>274</v>
      </c>
      <c r="E6" s="57" t="s">
        <v>275</v>
      </c>
      <c r="F6" s="8" t="s">
        <v>133</v>
      </c>
      <c r="G6" s="48">
        <v>42090</v>
      </c>
      <c r="H6" s="6" t="s">
        <v>194</v>
      </c>
      <c r="I6" s="6" t="s">
        <v>200</v>
      </c>
      <c r="J6" s="6">
        <v>2</v>
      </c>
      <c r="K6" s="6">
        <v>0</v>
      </c>
      <c r="L6" s="21">
        <f t="shared" si="0"/>
        <v>1</v>
      </c>
      <c r="M6" s="8">
        <v>1</v>
      </c>
      <c r="N6" s="8">
        <v>0</v>
      </c>
      <c r="O6" s="49">
        <f t="shared" si="1"/>
        <v>0.5</v>
      </c>
    </row>
    <row r="7" spans="1:15" x14ac:dyDescent="0.25">
      <c r="A7" s="6" t="s">
        <v>99</v>
      </c>
      <c r="B7" s="6" t="s">
        <v>168</v>
      </c>
      <c r="C7" s="6" t="s">
        <v>171</v>
      </c>
      <c r="D7" s="57" t="s">
        <v>274</v>
      </c>
      <c r="E7" s="57" t="s">
        <v>275</v>
      </c>
      <c r="F7" s="8" t="s">
        <v>133</v>
      </c>
      <c r="G7" s="48">
        <v>42090</v>
      </c>
      <c r="H7" s="6" t="s">
        <v>201</v>
      </c>
      <c r="I7" s="6" t="s">
        <v>195</v>
      </c>
      <c r="J7" s="8">
        <v>0</v>
      </c>
      <c r="K7" s="6">
        <v>0</v>
      </c>
      <c r="L7" s="21">
        <f t="shared" si="0"/>
        <v>0</v>
      </c>
      <c r="M7" s="8">
        <v>0</v>
      </c>
      <c r="N7" s="6">
        <v>0</v>
      </c>
      <c r="O7" s="49">
        <f t="shared" si="1"/>
        <v>0</v>
      </c>
    </row>
    <row r="8" spans="1:15" x14ac:dyDescent="0.25">
      <c r="A8" s="6" t="s">
        <v>99</v>
      </c>
      <c r="B8" s="6" t="s">
        <v>168</v>
      </c>
      <c r="C8" s="6" t="s">
        <v>171</v>
      </c>
      <c r="D8" s="57" t="s">
        <v>274</v>
      </c>
      <c r="E8" s="57" t="s">
        <v>275</v>
      </c>
      <c r="F8" s="8" t="s">
        <v>133</v>
      </c>
      <c r="G8" s="48">
        <v>42090</v>
      </c>
      <c r="H8" s="6" t="s">
        <v>201</v>
      </c>
      <c r="I8" s="6" t="s">
        <v>197</v>
      </c>
      <c r="J8" s="8">
        <v>0</v>
      </c>
      <c r="K8" s="8">
        <v>0</v>
      </c>
      <c r="L8" s="21">
        <f t="shared" si="0"/>
        <v>0</v>
      </c>
      <c r="M8" s="8">
        <v>0</v>
      </c>
      <c r="N8" s="8">
        <v>0</v>
      </c>
      <c r="O8" s="49">
        <f t="shared" si="1"/>
        <v>0</v>
      </c>
    </row>
    <row r="9" spans="1:15" x14ac:dyDescent="0.25">
      <c r="A9" s="6" t="s">
        <v>99</v>
      </c>
      <c r="B9" s="6" t="s">
        <v>168</v>
      </c>
      <c r="C9" s="6" t="s">
        <v>171</v>
      </c>
      <c r="D9" s="57" t="s">
        <v>274</v>
      </c>
      <c r="E9" s="57" t="s">
        <v>275</v>
      </c>
      <c r="F9" s="8" t="s">
        <v>133</v>
      </c>
      <c r="G9" s="48">
        <v>42090</v>
      </c>
      <c r="H9" s="6" t="s">
        <v>201</v>
      </c>
      <c r="I9" s="6" t="s">
        <v>198</v>
      </c>
      <c r="J9" s="8">
        <v>0</v>
      </c>
      <c r="K9" s="8">
        <v>0</v>
      </c>
      <c r="L9" s="21">
        <f t="shared" si="0"/>
        <v>0</v>
      </c>
      <c r="M9" s="8">
        <v>0</v>
      </c>
      <c r="N9" s="8">
        <v>0</v>
      </c>
      <c r="O9" s="49">
        <f t="shared" si="1"/>
        <v>0</v>
      </c>
    </row>
    <row r="10" spans="1:15" x14ac:dyDescent="0.25">
      <c r="A10" s="6" t="s">
        <v>99</v>
      </c>
      <c r="B10" s="6" t="s">
        <v>168</v>
      </c>
      <c r="C10" s="6" t="s">
        <v>171</v>
      </c>
      <c r="D10" s="57" t="s">
        <v>274</v>
      </c>
      <c r="E10" s="57" t="s">
        <v>275</v>
      </c>
      <c r="F10" s="8" t="s">
        <v>133</v>
      </c>
      <c r="G10" s="48">
        <v>42090</v>
      </c>
      <c r="H10" s="6" t="s">
        <v>201</v>
      </c>
      <c r="I10" s="6" t="s">
        <v>199</v>
      </c>
      <c r="J10" s="8" t="s">
        <v>196</v>
      </c>
      <c r="K10" s="8" t="s">
        <v>196</v>
      </c>
      <c r="L10" s="21" t="e">
        <f t="shared" si="0"/>
        <v>#DIV/0!</v>
      </c>
      <c r="M10" s="8" t="s">
        <v>196</v>
      </c>
      <c r="N10" s="8" t="s">
        <v>196</v>
      </c>
      <c r="O10" s="49" t="e">
        <f t="shared" si="1"/>
        <v>#DIV/0!</v>
      </c>
    </row>
    <row r="11" spans="1:15" x14ac:dyDescent="0.25">
      <c r="A11" s="6" t="s">
        <v>99</v>
      </c>
      <c r="B11" s="6" t="s">
        <v>168</v>
      </c>
      <c r="C11" s="6" t="s">
        <v>171</v>
      </c>
      <c r="D11" s="57" t="s">
        <v>274</v>
      </c>
      <c r="E11" s="57" t="s">
        <v>275</v>
      </c>
      <c r="F11" s="8" t="s">
        <v>133</v>
      </c>
      <c r="G11" s="48">
        <v>42090</v>
      </c>
      <c r="H11" s="6" t="s">
        <v>201</v>
      </c>
      <c r="I11" s="6" t="s">
        <v>200</v>
      </c>
      <c r="J11" s="8" t="s">
        <v>196</v>
      </c>
      <c r="K11" s="6" t="s">
        <v>196</v>
      </c>
      <c r="L11" s="21" t="e">
        <f t="shared" si="0"/>
        <v>#DIV/0!</v>
      </c>
      <c r="M11" s="8" t="s">
        <v>196</v>
      </c>
      <c r="N11" s="6" t="s">
        <v>196</v>
      </c>
      <c r="O11" s="49" t="e">
        <f t="shared" si="1"/>
        <v>#DIV/0!</v>
      </c>
    </row>
    <row r="12" spans="1:15" x14ac:dyDescent="0.25">
      <c r="A12" s="6" t="s">
        <v>99</v>
      </c>
      <c r="B12" s="6" t="s">
        <v>168</v>
      </c>
      <c r="C12" s="6" t="s">
        <v>171</v>
      </c>
      <c r="D12" s="57" t="s">
        <v>274</v>
      </c>
      <c r="E12" s="57" t="s">
        <v>275</v>
      </c>
      <c r="F12" s="8" t="s">
        <v>133</v>
      </c>
      <c r="G12" s="48">
        <v>42090</v>
      </c>
      <c r="H12" s="6" t="s">
        <v>202</v>
      </c>
      <c r="I12" s="6" t="s">
        <v>195</v>
      </c>
      <c r="J12" s="8" t="s">
        <v>196</v>
      </c>
      <c r="K12" s="8" t="s">
        <v>196</v>
      </c>
      <c r="L12" s="21" t="e">
        <f t="shared" si="0"/>
        <v>#DIV/0!</v>
      </c>
      <c r="M12" s="8" t="s">
        <v>196</v>
      </c>
      <c r="N12" s="8" t="s">
        <v>196</v>
      </c>
      <c r="O12" s="49" t="e">
        <f t="shared" si="1"/>
        <v>#DIV/0!</v>
      </c>
    </row>
    <row r="13" spans="1:15" x14ac:dyDescent="0.25">
      <c r="A13" s="6" t="s">
        <v>99</v>
      </c>
      <c r="B13" s="6" t="s">
        <v>168</v>
      </c>
      <c r="C13" s="6" t="s">
        <v>171</v>
      </c>
      <c r="D13" s="57" t="s">
        <v>274</v>
      </c>
      <c r="E13" s="57" t="s">
        <v>275</v>
      </c>
      <c r="F13" s="8" t="s">
        <v>133</v>
      </c>
      <c r="G13" s="48">
        <v>42090</v>
      </c>
      <c r="H13" s="6" t="s">
        <v>202</v>
      </c>
      <c r="I13" s="6" t="s">
        <v>197</v>
      </c>
      <c r="J13" s="8" t="s">
        <v>196</v>
      </c>
      <c r="K13" s="6" t="s">
        <v>196</v>
      </c>
      <c r="L13" s="21" t="e">
        <f t="shared" si="0"/>
        <v>#DIV/0!</v>
      </c>
      <c r="M13" s="8" t="s">
        <v>196</v>
      </c>
      <c r="N13" s="6" t="s">
        <v>196</v>
      </c>
      <c r="O13" s="49" t="e">
        <f t="shared" si="1"/>
        <v>#DIV/0!</v>
      </c>
    </row>
    <row r="14" spans="1:15" x14ac:dyDescent="0.25">
      <c r="A14" s="6" t="s">
        <v>99</v>
      </c>
      <c r="B14" s="6" t="s">
        <v>168</v>
      </c>
      <c r="C14" s="6" t="s">
        <v>171</v>
      </c>
      <c r="D14" s="57" t="s">
        <v>274</v>
      </c>
      <c r="E14" s="57" t="s">
        <v>275</v>
      </c>
      <c r="F14" s="8" t="s">
        <v>133</v>
      </c>
      <c r="G14" s="48">
        <v>42090</v>
      </c>
      <c r="H14" s="6" t="s">
        <v>202</v>
      </c>
      <c r="I14" s="6" t="s">
        <v>198</v>
      </c>
      <c r="J14" s="8">
        <v>0</v>
      </c>
      <c r="K14" s="6">
        <v>0</v>
      </c>
      <c r="L14" s="21">
        <f t="shared" si="0"/>
        <v>0</v>
      </c>
      <c r="M14" s="8">
        <v>0</v>
      </c>
      <c r="N14" s="6">
        <v>0</v>
      </c>
      <c r="O14" s="49">
        <f t="shared" si="1"/>
        <v>0</v>
      </c>
    </row>
    <row r="15" spans="1:15" x14ac:dyDescent="0.25">
      <c r="A15" s="6" t="s">
        <v>99</v>
      </c>
      <c r="B15" s="6" t="s">
        <v>168</v>
      </c>
      <c r="C15" s="6" t="s">
        <v>171</v>
      </c>
      <c r="D15" s="57" t="s">
        <v>274</v>
      </c>
      <c r="E15" s="57" t="s">
        <v>275</v>
      </c>
      <c r="F15" s="8" t="s">
        <v>133</v>
      </c>
      <c r="G15" s="48">
        <v>42090</v>
      </c>
      <c r="H15" s="6" t="s">
        <v>202</v>
      </c>
      <c r="I15" s="6" t="s">
        <v>199</v>
      </c>
      <c r="J15" s="8">
        <v>0</v>
      </c>
      <c r="K15" s="8">
        <v>0</v>
      </c>
      <c r="L15" s="21">
        <f t="shared" si="0"/>
        <v>0</v>
      </c>
      <c r="M15" s="8">
        <v>0</v>
      </c>
      <c r="N15" s="8">
        <v>0</v>
      </c>
      <c r="O15" s="49">
        <f t="shared" si="1"/>
        <v>0</v>
      </c>
    </row>
    <row r="16" spans="1:15" x14ac:dyDescent="0.25">
      <c r="A16" s="6" t="s">
        <v>99</v>
      </c>
      <c r="B16" s="6" t="s">
        <v>168</v>
      </c>
      <c r="C16" s="6" t="s">
        <v>171</v>
      </c>
      <c r="D16" s="57" t="s">
        <v>274</v>
      </c>
      <c r="E16" s="57" t="s">
        <v>275</v>
      </c>
      <c r="F16" s="8" t="s">
        <v>133</v>
      </c>
      <c r="G16" s="48">
        <v>42090</v>
      </c>
      <c r="H16" s="6" t="s">
        <v>202</v>
      </c>
      <c r="I16" s="6" t="s">
        <v>200</v>
      </c>
      <c r="J16" s="8">
        <v>0</v>
      </c>
      <c r="K16" s="8">
        <v>0</v>
      </c>
      <c r="L16" s="21">
        <f t="shared" si="0"/>
        <v>0</v>
      </c>
      <c r="M16" s="8">
        <v>0</v>
      </c>
      <c r="N16" s="8">
        <v>0</v>
      </c>
      <c r="O16" s="49">
        <f t="shared" si="1"/>
        <v>0</v>
      </c>
    </row>
    <row r="17" spans="1:15" x14ac:dyDescent="0.25">
      <c r="A17" s="6" t="s">
        <v>100</v>
      </c>
      <c r="B17" s="6" t="s">
        <v>169</v>
      </c>
      <c r="C17" s="6" t="s">
        <v>172</v>
      </c>
      <c r="D17" s="57" t="s">
        <v>274</v>
      </c>
      <c r="E17" s="57" t="s">
        <v>275</v>
      </c>
      <c r="F17" s="8" t="s">
        <v>134</v>
      </c>
      <c r="G17" s="48">
        <v>42097</v>
      </c>
      <c r="H17" s="6" t="s">
        <v>194</v>
      </c>
      <c r="I17" s="6" t="s">
        <v>195</v>
      </c>
      <c r="J17" s="8" t="s">
        <v>196</v>
      </c>
      <c r="K17" s="8" t="s">
        <v>196</v>
      </c>
      <c r="L17" s="21" t="e">
        <f t="shared" si="0"/>
        <v>#DIV/0!</v>
      </c>
      <c r="M17" s="8" t="s">
        <v>196</v>
      </c>
      <c r="N17" s="8" t="s">
        <v>196</v>
      </c>
      <c r="O17" s="49" t="e">
        <f t="shared" si="1"/>
        <v>#DIV/0!</v>
      </c>
    </row>
    <row r="18" spans="1:15" x14ac:dyDescent="0.25">
      <c r="A18" s="6" t="s">
        <v>100</v>
      </c>
      <c r="B18" s="6" t="s">
        <v>169</v>
      </c>
      <c r="C18" s="6" t="s">
        <v>172</v>
      </c>
      <c r="D18" s="57" t="s">
        <v>274</v>
      </c>
      <c r="E18" s="57" t="s">
        <v>275</v>
      </c>
      <c r="F18" s="8" t="s">
        <v>134</v>
      </c>
      <c r="G18" s="48">
        <v>42097</v>
      </c>
      <c r="H18" s="6" t="s">
        <v>194</v>
      </c>
      <c r="I18" s="6" t="s">
        <v>197</v>
      </c>
      <c r="J18" s="8" t="s">
        <v>196</v>
      </c>
      <c r="K18" s="6" t="s">
        <v>196</v>
      </c>
      <c r="L18" s="21" t="e">
        <f t="shared" si="0"/>
        <v>#DIV/0!</v>
      </c>
      <c r="M18" s="8" t="s">
        <v>196</v>
      </c>
      <c r="N18" s="6" t="s">
        <v>196</v>
      </c>
      <c r="O18" s="49" t="e">
        <f t="shared" si="1"/>
        <v>#DIV/0!</v>
      </c>
    </row>
    <row r="19" spans="1:15" x14ac:dyDescent="0.25">
      <c r="A19" s="6" t="s">
        <v>100</v>
      </c>
      <c r="B19" s="6" t="s">
        <v>169</v>
      </c>
      <c r="C19" s="6" t="s">
        <v>172</v>
      </c>
      <c r="D19" s="57" t="s">
        <v>274</v>
      </c>
      <c r="E19" s="57" t="s">
        <v>275</v>
      </c>
      <c r="F19" s="8" t="s">
        <v>134</v>
      </c>
      <c r="G19" s="48">
        <v>42097</v>
      </c>
      <c r="H19" s="6" t="s">
        <v>194</v>
      </c>
      <c r="I19" s="6" t="s">
        <v>198</v>
      </c>
      <c r="J19" s="8">
        <v>6</v>
      </c>
      <c r="K19" s="8">
        <v>20</v>
      </c>
      <c r="L19" s="21">
        <f t="shared" si="0"/>
        <v>13</v>
      </c>
      <c r="M19" s="8">
        <v>95</v>
      </c>
      <c r="N19" s="8">
        <v>94</v>
      </c>
      <c r="O19" s="49">
        <f t="shared" si="1"/>
        <v>94.5</v>
      </c>
    </row>
    <row r="20" spans="1:15" x14ac:dyDescent="0.25">
      <c r="A20" s="6" t="s">
        <v>100</v>
      </c>
      <c r="B20" s="6" t="s">
        <v>169</v>
      </c>
      <c r="C20" s="6" t="s">
        <v>172</v>
      </c>
      <c r="D20" s="57" t="s">
        <v>274</v>
      </c>
      <c r="E20" s="57" t="s">
        <v>275</v>
      </c>
      <c r="F20" s="8" t="s">
        <v>134</v>
      </c>
      <c r="G20" s="48">
        <v>42097</v>
      </c>
      <c r="H20" s="6" t="s">
        <v>194</v>
      </c>
      <c r="I20" s="6" t="s">
        <v>199</v>
      </c>
      <c r="J20" s="8">
        <v>3</v>
      </c>
      <c r="K20" s="8">
        <v>0</v>
      </c>
      <c r="L20" s="21">
        <f t="shared" si="0"/>
        <v>1.5</v>
      </c>
      <c r="M20" s="8">
        <v>10</v>
      </c>
      <c r="N20" s="8">
        <v>13</v>
      </c>
      <c r="O20" s="49">
        <f t="shared" si="1"/>
        <v>11.5</v>
      </c>
    </row>
    <row r="21" spans="1:15" x14ac:dyDescent="0.25">
      <c r="A21" s="6" t="s">
        <v>100</v>
      </c>
      <c r="B21" s="6" t="s">
        <v>169</v>
      </c>
      <c r="C21" s="6" t="s">
        <v>172</v>
      </c>
      <c r="D21" s="57" t="s">
        <v>274</v>
      </c>
      <c r="E21" s="57" t="s">
        <v>275</v>
      </c>
      <c r="F21" s="8" t="s">
        <v>134</v>
      </c>
      <c r="G21" s="48">
        <v>42097</v>
      </c>
      <c r="H21" s="6" t="s">
        <v>194</v>
      </c>
      <c r="I21" s="6" t="s">
        <v>200</v>
      </c>
      <c r="J21" s="8">
        <v>0</v>
      </c>
      <c r="K21" s="6">
        <v>0</v>
      </c>
      <c r="L21" s="21">
        <f t="shared" si="0"/>
        <v>0</v>
      </c>
      <c r="M21" s="8">
        <v>2</v>
      </c>
      <c r="N21" s="8">
        <v>0</v>
      </c>
      <c r="O21" s="49">
        <f t="shared" si="1"/>
        <v>1</v>
      </c>
    </row>
    <row r="22" spans="1:15" x14ac:dyDescent="0.25">
      <c r="A22" s="6" t="s">
        <v>100</v>
      </c>
      <c r="B22" s="6" t="s">
        <v>169</v>
      </c>
      <c r="C22" s="6" t="s">
        <v>172</v>
      </c>
      <c r="D22" s="57" t="s">
        <v>274</v>
      </c>
      <c r="E22" s="57" t="s">
        <v>275</v>
      </c>
      <c r="F22" s="8" t="s">
        <v>134</v>
      </c>
      <c r="G22" s="48">
        <v>42097</v>
      </c>
      <c r="H22" s="6" t="s">
        <v>201</v>
      </c>
      <c r="I22" s="6" t="s">
        <v>195</v>
      </c>
      <c r="J22" s="8">
        <v>1</v>
      </c>
      <c r="K22" s="6">
        <v>3</v>
      </c>
      <c r="L22" s="21">
        <f t="shared" si="0"/>
        <v>2</v>
      </c>
      <c r="M22" s="8">
        <v>1</v>
      </c>
      <c r="N22" s="8">
        <v>1</v>
      </c>
      <c r="O22" s="49">
        <f t="shared" si="1"/>
        <v>1</v>
      </c>
    </row>
    <row r="23" spans="1:15" x14ac:dyDescent="0.25">
      <c r="A23" s="6" t="s">
        <v>100</v>
      </c>
      <c r="B23" s="6" t="s">
        <v>169</v>
      </c>
      <c r="C23" s="6" t="s">
        <v>172</v>
      </c>
      <c r="D23" s="57" t="s">
        <v>274</v>
      </c>
      <c r="E23" s="57" t="s">
        <v>275</v>
      </c>
      <c r="F23" s="8" t="s">
        <v>134</v>
      </c>
      <c r="G23" s="48">
        <v>42097</v>
      </c>
      <c r="H23" s="6" t="s">
        <v>201</v>
      </c>
      <c r="I23" s="6" t="s">
        <v>197</v>
      </c>
      <c r="J23" s="8">
        <v>0</v>
      </c>
      <c r="K23" s="8">
        <v>0</v>
      </c>
      <c r="L23" s="21">
        <f t="shared" si="0"/>
        <v>0</v>
      </c>
      <c r="M23" s="8">
        <v>0</v>
      </c>
      <c r="N23" s="8">
        <v>0</v>
      </c>
      <c r="O23" s="49">
        <f>AVERAGE(M23:N23)</f>
        <v>0</v>
      </c>
    </row>
    <row r="24" spans="1:15" x14ac:dyDescent="0.25">
      <c r="A24" s="6" t="s">
        <v>100</v>
      </c>
      <c r="B24" s="6" t="s">
        <v>169</v>
      </c>
      <c r="C24" s="6" t="s">
        <v>172</v>
      </c>
      <c r="D24" s="57" t="s">
        <v>274</v>
      </c>
      <c r="E24" s="57" t="s">
        <v>275</v>
      </c>
      <c r="F24" s="8" t="s">
        <v>134</v>
      </c>
      <c r="G24" s="48">
        <v>42097</v>
      </c>
      <c r="H24" s="6" t="s">
        <v>201</v>
      </c>
      <c r="I24" s="6" t="s">
        <v>198</v>
      </c>
      <c r="J24" s="8">
        <v>0</v>
      </c>
      <c r="K24" s="8">
        <v>0</v>
      </c>
      <c r="L24" s="21">
        <f t="shared" si="0"/>
        <v>0</v>
      </c>
      <c r="M24" s="8">
        <v>0</v>
      </c>
      <c r="N24" s="8">
        <v>0</v>
      </c>
      <c r="O24" s="49">
        <f t="shared" si="1"/>
        <v>0</v>
      </c>
    </row>
    <row r="25" spans="1:15" x14ac:dyDescent="0.25">
      <c r="A25" s="6" t="s">
        <v>100</v>
      </c>
      <c r="B25" s="6" t="s">
        <v>169</v>
      </c>
      <c r="C25" s="6" t="s">
        <v>172</v>
      </c>
      <c r="D25" s="57" t="s">
        <v>274</v>
      </c>
      <c r="E25" s="57" t="s">
        <v>275</v>
      </c>
      <c r="F25" s="8" t="s">
        <v>134</v>
      </c>
      <c r="G25" s="48">
        <v>42097</v>
      </c>
      <c r="H25" s="6" t="s">
        <v>201</v>
      </c>
      <c r="I25" s="6" t="s">
        <v>199</v>
      </c>
      <c r="J25" s="8" t="s">
        <v>196</v>
      </c>
      <c r="K25" s="8" t="s">
        <v>196</v>
      </c>
      <c r="L25" s="21" t="e">
        <f t="shared" si="0"/>
        <v>#DIV/0!</v>
      </c>
      <c r="M25" s="8" t="s">
        <v>196</v>
      </c>
      <c r="N25" s="8" t="s">
        <v>196</v>
      </c>
      <c r="O25" s="49" t="e">
        <f t="shared" si="1"/>
        <v>#DIV/0!</v>
      </c>
    </row>
    <row r="26" spans="1:15" x14ac:dyDescent="0.25">
      <c r="A26" s="6" t="s">
        <v>100</v>
      </c>
      <c r="B26" s="6" t="s">
        <v>169</v>
      </c>
      <c r="C26" s="6" t="s">
        <v>172</v>
      </c>
      <c r="D26" s="57" t="s">
        <v>274</v>
      </c>
      <c r="E26" s="57" t="s">
        <v>275</v>
      </c>
      <c r="F26" s="8" t="s">
        <v>134</v>
      </c>
      <c r="G26" s="48">
        <v>42097</v>
      </c>
      <c r="H26" s="6" t="s">
        <v>201</v>
      </c>
      <c r="I26" s="6" t="s">
        <v>200</v>
      </c>
      <c r="J26" s="8" t="s">
        <v>196</v>
      </c>
      <c r="K26" s="6" t="s">
        <v>196</v>
      </c>
      <c r="L26" s="21" t="e">
        <f t="shared" si="0"/>
        <v>#DIV/0!</v>
      </c>
      <c r="M26" s="8" t="s">
        <v>196</v>
      </c>
      <c r="N26" s="6" t="s">
        <v>196</v>
      </c>
      <c r="O26" s="49" t="e">
        <f t="shared" si="1"/>
        <v>#DIV/0!</v>
      </c>
    </row>
    <row r="27" spans="1:15" x14ac:dyDescent="0.25">
      <c r="A27" s="6" t="s">
        <v>100</v>
      </c>
      <c r="B27" s="6" t="s">
        <v>169</v>
      </c>
      <c r="C27" s="6" t="s">
        <v>172</v>
      </c>
      <c r="D27" s="57" t="s">
        <v>274</v>
      </c>
      <c r="E27" s="57" t="s">
        <v>275</v>
      </c>
      <c r="F27" s="8" t="s">
        <v>134</v>
      </c>
      <c r="G27" s="48">
        <v>42097</v>
      </c>
      <c r="H27" s="6" t="s">
        <v>202</v>
      </c>
      <c r="I27" s="6" t="s">
        <v>195</v>
      </c>
      <c r="J27" s="8">
        <v>60</v>
      </c>
      <c r="K27" s="8">
        <v>71</v>
      </c>
      <c r="L27" s="21">
        <f t="shared" si="0"/>
        <v>65.5</v>
      </c>
      <c r="M27" s="8">
        <v>7</v>
      </c>
      <c r="N27" s="8">
        <v>13</v>
      </c>
      <c r="O27" s="49">
        <f t="shared" si="1"/>
        <v>10</v>
      </c>
    </row>
    <row r="28" spans="1:15" x14ac:dyDescent="0.25">
      <c r="A28" s="6" t="s">
        <v>100</v>
      </c>
      <c r="B28" s="6" t="s">
        <v>169</v>
      </c>
      <c r="C28" s="6" t="s">
        <v>172</v>
      </c>
      <c r="D28" s="57" t="s">
        <v>274</v>
      </c>
      <c r="E28" s="57" t="s">
        <v>275</v>
      </c>
      <c r="F28" s="8" t="s">
        <v>134</v>
      </c>
      <c r="G28" s="48">
        <v>42097</v>
      </c>
      <c r="H28" s="6" t="s">
        <v>202</v>
      </c>
      <c r="I28" s="6" t="s">
        <v>197</v>
      </c>
      <c r="J28" s="8">
        <v>7</v>
      </c>
      <c r="K28" s="8">
        <v>6</v>
      </c>
      <c r="L28" s="21">
        <f t="shared" si="0"/>
        <v>6.5</v>
      </c>
      <c r="M28" s="8">
        <v>0</v>
      </c>
      <c r="N28" s="8">
        <v>0</v>
      </c>
      <c r="O28" s="49">
        <f t="shared" si="1"/>
        <v>0</v>
      </c>
    </row>
    <row r="29" spans="1:15" x14ac:dyDescent="0.25">
      <c r="A29" s="6" t="s">
        <v>100</v>
      </c>
      <c r="B29" s="6" t="s">
        <v>169</v>
      </c>
      <c r="C29" s="6" t="s">
        <v>172</v>
      </c>
      <c r="D29" s="57" t="s">
        <v>274</v>
      </c>
      <c r="E29" s="57" t="s">
        <v>275</v>
      </c>
      <c r="F29" s="8" t="s">
        <v>134</v>
      </c>
      <c r="G29" s="48">
        <v>42097</v>
      </c>
      <c r="H29" s="6" t="s">
        <v>202</v>
      </c>
      <c r="I29" s="6" t="s">
        <v>198</v>
      </c>
      <c r="J29" s="8">
        <v>0</v>
      </c>
      <c r="K29" s="8">
        <v>1</v>
      </c>
      <c r="L29" s="21">
        <f t="shared" si="0"/>
        <v>0.5</v>
      </c>
      <c r="M29" s="8">
        <v>0</v>
      </c>
      <c r="N29" s="8">
        <v>0</v>
      </c>
      <c r="O29" s="49">
        <f t="shared" si="1"/>
        <v>0</v>
      </c>
    </row>
    <row r="30" spans="1:15" x14ac:dyDescent="0.25">
      <c r="A30" s="6" t="s">
        <v>100</v>
      </c>
      <c r="B30" s="6" t="s">
        <v>169</v>
      </c>
      <c r="C30" s="6" t="s">
        <v>172</v>
      </c>
      <c r="D30" s="57" t="s">
        <v>274</v>
      </c>
      <c r="E30" s="57" t="s">
        <v>275</v>
      </c>
      <c r="F30" s="8" t="s">
        <v>134</v>
      </c>
      <c r="G30" s="48">
        <v>42097</v>
      </c>
      <c r="H30" s="6" t="s">
        <v>202</v>
      </c>
      <c r="I30" s="6" t="s">
        <v>199</v>
      </c>
      <c r="J30" s="8" t="s">
        <v>196</v>
      </c>
      <c r="K30" s="8" t="s">
        <v>196</v>
      </c>
      <c r="L30" s="21" t="e">
        <f t="shared" si="0"/>
        <v>#DIV/0!</v>
      </c>
      <c r="M30" s="8" t="s">
        <v>196</v>
      </c>
      <c r="N30" s="8" t="s">
        <v>196</v>
      </c>
      <c r="O30" s="49" t="e">
        <f t="shared" si="1"/>
        <v>#DIV/0!</v>
      </c>
    </row>
    <row r="31" spans="1:15" x14ac:dyDescent="0.25">
      <c r="A31" s="6" t="s">
        <v>100</v>
      </c>
      <c r="B31" s="6" t="s">
        <v>169</v>
      </c>
      <c r="C31" s="6" t="s">
        <v>172</v>
      </c>
      <c r="D31" s="57" t="s">
        <v>274</v>
      </c>
      <c r="E31" s="57" t="s">
        <v>275</v>
      </c>
      <c r="F31" s="8" t="s">
        <v>134</v>
      </c>
      <c r="G31" s="48">
        <v>42097</v>
      </c>
      <c r="H31" s="6" t="s">
        <v>202</v>
      </c>
      <c r="I31" s="6" t="s">
        <v>200</v>
      </c>
      <c r="J31" s="8" t="s">
        <v>196</v>
      </c>
      <c r="K31" s="6" t="s">
        <v>196</v>
      </c>
      <c r="L31" s="21" t="e">
        <f t="shared" si="0"/>
        <v>#DIV/0!</v>
      </c>
      <c r="M31" s="8" t="s">
        <v>196</v>
      </c>
      <c r="N31" s="6" t="s">
        <v>196</v>
      </c>
      <c r="O31" s="49" t="e">
        <f t="shared" si="1"/>
        <v>#DIV/0!</v>
      </c>
    </row>
    <row r="32" spans="1:15" x14ac:dyDescent="0.25">
      <c r="A32" s="6" t="s">
        <v>101</v>
      </c>
      <c r="B32" s="6" t="s">
        <v>170</v>
      </c>
      <c r="C32" s="6" t="s">
        <v>173</v>
      </c>
      <c r="D32" s="57" t="s">
        <v>276</v>
      </c>
      <c r="E32" s="57" t="s">
        <v>277</v>
      </c>
      <c r="F32" s="45" t="s">
        <v>135</v>
      </c>
      <c r="G32" s="48">
        <v>42118</v>
      </c>
      <c r="H32" s="6" t="s">
        <v>194</v>
      </c>
      <c r="I32" s="6" t="s">
        <v>195</v>
      </c>
      <c r="J32" s="6" t="s">
        <v>196</v>
      </c>
      <c r="K32" s="6" t="s">
        <v>196</v>
      </c>
      <c r="L32" s="21" t="e">
        <f t="shared" si="0"/>
        <v>#DIV/0!</v>
      </c>
      <c r="M32" s="8" t="s">
        <v>196</v>
      </c>
      <c r="N32" s="6" t="s">
        <v>196</v>
      </c>
      <c r="O32" s="49" t="e">
        <f t="shared" si="1"/>
        <v>#DIV/0!</v>
      </c>
    </row>
    <row r="33" spans="1:15" x14ac:dyDescent="0.25">
      <c r="A33" s="6" t="s">
        <v>101</v>
      </c>
      <c r="B33" s="6" t="s">
        <v>170</v>
      </c>
      <c r="C33" s="6" t="s">
        <v>173</v>
      </c>
      <c r="D33" s="57" t="s">
        <v>276</v>
      </c>
      <c r="E33" s="57" t="s">
        <v>277</v>
      </c>
      <c r="F33" s="45" t="s">
        <v>135</v>
      </c>
      <c r="G33" s="48">
        <v>42118</v>
      </c>
      <c r="H33" s="6" t="s">
        <v>194</v>
      </c>
      <c r="I33" s="6" t="s">
        <v>197</v>
      </c>
      <c r="J33" s="8" t="s">
        <v>203</v>
      </c>
      <c r="K33" s="8" t="s">
        <v>203</v>
      </c>
      <c r="L33" s="21" t="e">
        <f t="shared" si="0"/>
        <v>#DIV/0!</v>
      </c>
      <c r="M33" s="8" t="s">
        <v>203</v>
      </c>
      <c r="N33" s="8" t="s">
        <v>203</v>
      </c>
      <c r="O33" s="49" t="e">
        <f t="shared" si="1"/>
        <v>#DIV/0!</v>
      </c>
    </row>
    <row r="34" spans="1:15" x14ac:dyDescent="0.25">
      <c r="A34" s="6" t="s">
        <v>101</v>
      </c>
      <c r="B34" s="6" t="s">
        <v>170</v>
      </c>
      <c r="C34" s="6" t="s">
        <v>173</v>
      </c>
      <c r="D34" s="57" t="s">
        <v>276</v>
      </c>
      <c r="E34" s="57" t="s">
        <v>277</v>
      </c>
      <c r="F34" s="45" t="s">
        <v>135</v>
      </c>
      <c r="G34" s="48">
        <v>42118</v>
      </c>
      <c r="H34" s="6" t="s">
        <v>194</v>
      </c>
      <c r="I34" s="6" t="s">
        <v>198</v>
      </c>
      <c r="J34" s="6">
        <v>148</v>
      </c>
      <c r="K34" s="6">
        <v>155</v>
      </c>
      <c r="L34" s="21">
        <f t="shared" si="0"/>
        <v>151.5</v>
      </c>
      <c r="M34" s="8">
        <v>60</v>
      </c>
      <c r="N34" s="8">
        <v>45</v>
      </c>
      <c r="O34" s="49">
        <f t="shared" si="1"/>
        <v>52.5</v>
      </c>
    </row>
    <row r="35" spans="1:15" x14ac:dyDescent="0.25">
      <c r="A35" s="6" t="s">
        <v>101</v>
      </c>
      <c r="B35" s="6" t="s">
        <v>170</v>
      </c>
      <c r="C35" s="6" t="s">
        <v>173</v>
      </c>
      <c r="D35" s="57" t="s">
        <v>276</v>
      </c>
      <c r="E35" s="57" t="s">
        <v>277</v>
      </c>
      <c r="F35" s="45" t="s">
        <v>135</v>
      </c>
      <c r="G35" s="48">
        <v>42118</v>
      </c>
      <c r="H35" s="6" t="s">
        <v>194</v>
      </c>
      <c r="I35" s="6" t="s">
        <v>199</v>
      </c>
      <c r="J35" s="6">
        <v>10</v>
      </c>
      <c r="K35" s="6">
        <v>16</v>
      </c>
      <c r="L35" s="21">
        <f t="shared" si="0"/>
        <v>13</v>
      </c>
      <c r="M35" s="8">
        <v>5</v>
      </c>
      <c r="N35" s="8">
        <v>6</v>
      </c>
      <c r="O35" s="49">
        <f t="shared" si="1"/>
        <v>5.5</v>
      </c>
    </row>
    <row r="36" spans="1:15" x14ac:dyDescent="0.25">
      <c r="A36" s="6" t="s">
        <v>101</v>
      </c>
      <c r="B36" s="6" t="s">
        <v>170</v>
      </c>
      <c r="C36" s="6" t="s">
        <v>173</v>
      </c>
      <c r="D36" s="57" t="s">
        <v>276</v>
      </c>
      <c r="E36" s="57" t="s">
        <v>277</v>
      </c>
      <c r="F36" s="45" t="s">
        <v>135</v>
      </c>
      <c r="G36" s="48">
        <v>42118</v>
      </c>
      <c r="H36" s="6" t="s">
        <v>194</v>
      </c>
      <c r="I36" s="6" t="s">
        <v>200</v>
      </c>
      <c r="J36" s="8" t="s">
        <v>196</v>
      </c>
      <c r="K36" s="6" t="s">
        <v>196</v>
      </c>
      <c r="L36" s="21" t="e">
        <f t="shared" si="0"/>
        <v>#DIV/0!</v>
      </c>
      <c r="M36" s="8" t="s">
        <v>196</v>
      </c>
      <c r="N36" s="8" t="s">
        <v>196</v>
      </c>
      <c r="O36" s="49" t="e">
        <f t="shared" si="1"/>
        <v>#DIV/0!</v>
      </c>
    </row>
    <row r="37" spans="1:15" x14ac:dyDescent="0.25">
      <c r="A37" s="6" t="s">
        <v>101</v>
      </c>
      <c r="B37" s="6" t="s">
        <v>170</v>
      </c>
      <c r="C37" s="6" t="s">
        <v>173</v>
      </c>
      <c r="D37" s="57" t="s">
        <v>276</v>
      </c>
      <c r="E37" s="57" t="s">
        <v>277</v>
      </c>
      <c r="F37" s="45" t="s">
        <v>135</v>
      </c>
      <c r="G37" s="48">
        <v>42118</v>
      </c>
      <c r="H37" s="6" t="s">
        <v>201</v>
      </c>
      <c r="I37" s="6" t="s">
        <v>195</v>
      </c>
      <c r="J37" s="8">
        <v>0</v>
      </c>
      <c r="K37" s="8">
        <v>0</v>
      </c>
      <c r="L37" s="21">
        <f t="shared" si="0"/>
        <v>0</v>
      </c>
      <c r="M37" s="8">
        <v>0</v>
      </c>
      <c r="N37" s="8">
        <v>0</v>
      </c>
      <c r="O37" s="49">
        <f t="shared" si="1"/>
        <v>0</v>
      </c>
    </row>
    <row r="38" spans="1:15" x14ac:dyDescent="0.25">
      <c r="A38" s="6" t="s">
        <v>101</v>
      </c>
      <c r="B38" s="6" t="s">
        <v>170</v>
      </c>
      <c r="C38" s="6" t="s">
        <v>173</v>
      </c>
      <c r="D38" s="57" t="s">
        <v>276</v>
      </c>
      <c r="E38" s="57" t="s">
        <v>277</v>
      </c>
      <c r="F38" s="45" t="s">
        <v>135</v>
      </c>
      <c r="G38" s="48">
        <v>42118</v>
      </c>
      <c r="H38" s="6" t="s">
        <v>201</v>
      </c>
      <c r="I38" s="6" t="s">
        <v>197</v>
      </c>
      <c r="J38" s="6">
        <v>0</v>
      </c>
      <c r="K38" s="6">
        <v>0</v>
      </c>
      <c r="L38" s="21">
        <f t="shared" si="0"/>
        <v>0</v>
      </c>
      <c r="M38" s="6">
        <v>0</v>
      </c>
      <c r="N38" s="6">
        <v>0</v>
      </c>
      <c r="O38" s="49">
        <f t="shared" si="1"/>
        <v>0</v>
      </c>
    </row>
    <row r="39" spans="1:15" x14ac:dyDescent="0.25">
      <c r="A39" s="6" t="s">
        <v>101</v>
      </c>
      <c r="B39" s="6" t="s">
        <v>170</v>
      </c>
      <c r="C39" s="6" t="s">
        <v>173</v>
      </c>
      <c r="D39" s="57" t="s">
        <v>276</v>
      </c>
      <c r="E39" s="57" t="s">
        <v>277</v>
      </c>
      <c r="F39" s="45" t="s">
        <v>135</v>
      </c>
      <c r="G39" s="48">
        <v>42118</v>
      </c>
      <c r="H39" s="6" t="s">
        <v>201</v>
      </c>
      <c r="I39" s="6" t="s">
        <v>198</v>
      </c>
      <c r="J39" s="8" t="s">
        <v>196</v>
      </c>
      <c r="K39" s="6" t="s">
        <v>196</v>
      </c>
      <c r="L39" s="21" t="e">
        <f t="shared" si="0"/>
        <v>#DIV/0!</v>
      </c>
      <c r="M39" s="8" t="s">
        <v>196</v>
      </c>
      <c r="N39" s="6" t="s">
        <v>196</v>
      </c>
      <c r="O39" s="49" t="e">
        <f t="shared" si="1"/>
        <v>#DIV/0!</v>
      </c>
    </row>
    <row r="40" spans="1:15" x14ac:dyDescent="0.25">
      <c r="A40" s="6" t="s">
        <v>101</v>
      </c>
      <c r="B40" s="6" t="s">
        <v>170</v>
      </c>
      <c r="C40" s="6" t="s">
        <v>173</v>
      </c>
      <c r="D40" s="57" t="s">
        <v>276</v>
      </c>
      <c r="E40" s="57" t="s">
        <v>277</v>
      </c>
      <c r="F40" s="45" t="s">
        <v>135</v>
      </c>
      <c r="G40" s="48">
        <v>42118</v>
      </c>
      <c r="H40" s="6" t="s">
        <v>201</v>
      </c>
      <c r="I40" s="6" t="s">
        <v>199</v>
      </c>
      <c r="J40" s="8" t="s">
        <v>196</v>
      </c>
      <c r="K40" s="6" t="s">
        <v>196</v>
      </c>
      <c r="L40" s="21" t="e">
        <f t="shared" si="0"/>
        <v>#DIV/0!</v>
      </c>
      <c r="M40" s="8" t="s">
        <v>196</v>
      </c>
      <c r="N40" s="6" t="s">
        <v>196</v>
      </c>
      <c r="O40" s="49" t="e">
        <f t="shared" si="1"/>
        <v>#DIV/0!</v>
      </c>
    </row>
    <row r="41" spans="1:15" x14ac:dyDescent="0.25">
      <c r="A41" s="6" t="s">
        <v>101</v>
      </c>
      <c r="B41" s="6" t="s">
        <v>170</v>
      </c>
      <c r="C41" s="6" t="s">
        <v>173</v>
      </c>
      <c r="D41" s="57" t="s">
        <v>276</v>
      </c>
      <c r="E41" s="57" t="s">
        <v>277</v>
      </c>
      <c r="F41" s="45" t="s">
        <v>135</v>
      </c>
      <c r="G41" s="48">
        <v>42118</v>
      </c>
      <c r="H41" s="6" t="s">
        <v>201</v>
      </c>
      <c r="I41" s="6" t="s">
        <v>200</v>
      </c>
      <c r="J41" s="8" t="s">
        <v>196</v>
      </c>
      <c r="K41" s="6" t="s">
        <v>196</v>
      </c>
      <c r="L41" s="21" t="e">
        <f t="shared" si="0"/>
        <v>#DIV/0!</v>
      </c>
      <c r="M41" s="8" t="s">
        <v>196</v>
      </c>
      <c r="N41" s="6" t="s">
        <v>196</v>
      </c>
      <c r="O41" s="49" t="e">
        <f t="shared" si="1"/>
        <v>#DIV/0!</v>
      </c>
    </row>
    <row r="42" spans="1:15" x14ac:dyDescent="0.25">
      <c r="A42" s="6" t="s">
        <v>101</v>
      </c>
      <c r="B42" s="6" t="s">
        <v>170</v>
      </c>
      <c r="C42" s="6" t="s">
        <v>173</v>
      </c>
      <c r="D42" s="57" t="s">
        <v>276</v>
      </c>
      <c r="E42" s="57" t="s">
        <v>277</v>
      </c>
      <c r="F42" s="45" t="s">
        <v>135</v>
      </c>
      <c r="G42" s="48">
        <v>42118</v>
      </c>
      <c r="H42" s="6" t="s">
        <v>202</v>
      </c>
      <c r="I42" s="6" t="s">
        <v>195</v>
      </c>
      <c r="J42" s="8">
        <v>0</v>
      </c>
      <c r="K42" s="8">
        <v>0</v>
      </c>
      <c r="L42" s="21">
        <f t="shared" si="0"/>
        <v>0</v>
      </c>
      <c r="M42" s="8">
        <v>0</v>
      </c>
      <c r="N42" s="8">
        <v>0</v>
      </c>
      <c r="O42" s="49">
        <f t="shared" si="1"/>
        <v>0</v>
      </c>
    </row>
    <row r="43" spans="1:15" x14ac:dyDescent="0.25">
      <c r="A43" s="6" t="s">
        <v>101</v>
      </c>
      <c r="B43" s="6" t="s">
        <v>170</v>
      </c>
      <c r="C43" s="6" t="s">
        <v>173</v>
      </c>
      <c r="D43" s="57" t="s">
        <v>276</v>
      </c>
      <c r="E43" s="57" t="s">
        <v>277</v>
      </c>
      <c r="F43" s="45" t="s">
        <v>135</v>
      </c>
      <c r="G43" s="48">
        <v>42118</v>
      </c>
      <c r="H43" s="6" t="s">
        <v>202</v>
      </c>
      <c r="I43" s="6" t="s">
        <v>197</v>
      </c>
      <c r="J43" s="8">
        <v>0</v>
      </c>
      <c r="K43" s="8">
        <v>0</v>
      </c>
      <c r="L43" s="21">
        <f t="shared" si="0"/>
        <v>0</v>
      </c>
      <c r="M43" s="8">
        <v>0</v>
      </c>
      <c r="N43" s="8">
        <v>0</v>
      </c>
      <c r="O43" s="49">
        <f>AVERAGE(M43:N43)</f>
        <v>0</v>
      </c>
    </row>
    <row r="44" spans="1:15" x14ac:dyDescent="0.25">
      <c r="A44" s="6" t="s">
        <v>101</v>
      </c>
      <c r="B44" s="6" t="s">
        <v>170</v>
      </c>
      <c r="C44" s="6" t="s">
        <v>173</v>
      </c>
      <c r="D44" s="57" t="s">
        <v>276</v>
      </c>
      <c r="E44" s="57" t="s">
        <v>277</v>
      </c>
      <c r="F44" s="45" t="s">
        <v>135</v>
      </c>
      <c r="G44" s="48">
        <v>42118</v>
      </c>
      <c r="H44" s="6" t="s">
        <v>202</v>
      </c>
      <c r="I44" s="6" t="s">
        <v>198</v>
      </c>
      <c r="J44" s="6">
        <v>0</v>
      </c>
      <c r="K44" s="6">
        <v>0</v>
      </c>
      <c r="L44" s="21">
        <f t="shared" si="0"/>
        <v>0</v>
      </c>
      <c r="M44" s="8">
        <v>0</v>
      </c>
      <c r="N44" s="8">
        <v>0</v>
      </c>
      <c r="O44" s="49">
        <f t="shared" si="1"/>
        <v>0</v>
      </c>
    </row>
    <row r="45" spans="1:15" x14ac:dyDescent="0.25">
      <c r="A45" s="6" t="s">
        <v>101</v>
      </c>
      <c r="B45" s="6" t="s">
        <v>170</v>
      </c>
      <c r="C45" s="6" t="s">
        <v>173</v>
      </c>
      <c r="D45" s="57" t="s">
        <v>276</v>
      </c>
      <c r="E45" s="57" t="s">
        <v>277</v>
      </c>
      <c r="F45" s="45" t="s">
        <v>135</v>
      </c>
      <c r="G45" s="48">
        <v>42118</v>
      </c>
      <c r="H45" s="6" t="s">
        <v>202</v>
      </c>
      <c r="I45" s="6" t="s">
        <v>199</v>
      </c>
      <c r="J45" s="8" t="s">
        <v>196</v>
      </c>
      <c r="K45" s="8" t="s">
        <v>196</v>
      </c>
      <c r="L45" s="21" t="e">
        <f t="shared" si="0"/>
        <v>#DIV/0!</v>
      </c>
      <c r="M45" s="8" t="s">
        <v>196</v>
      </c>
      <c r="N45" s="8" t="s">
        <v>196</v>
      </c>
      <c r="O45" s="49" t="e">
        <f t="shared" si="1"/>
        <v>#DIV/0!</v>
      </c>
    </row>
    <row r="46" spans="1:15" x14ac:dyDescent="0.25">
      <c r="A46" s="6" t="s">
        <v>101</v>
      </c>
      <c r="B46" s="6" t="s">
        <v>170</v>
      </c>
      <c r="C46" s="6" t="s">
        <v>173</v>
      </c>
      <c r="D46" s="57" t="s">
        <v>276</v>
      </c>
      <c r="E46" s="57" t="s">
        <v>277</v>
      </c>
      <c r="F46" s="45" t="s">
        <v>135</v>
      </c>
      <c r="G46" s="48">
        <v>42118</v>
      </c>
      <c r="H46" s="6" t="s">
        <v>202</v>
      </c>
      <c r="I46" s="6" t="s">
        <v>200</v>
      </c>
      <c r="J46" s="8" t="s">
        <v>196</v>
      </c>
      <c r="K46" s="6" t="s">
        <v>196</v>
      </c>
      <c r="L46" s="21" t="e">
        <f t="shared" si="0"/>
        <v>#DIV/0!</v>
      </c>
      <c r="M46" s="8" t="s">
        <v>196</v>
      </c>
      <c r="N46" s="6" t="s">
        <v>196</v>
      </c>
      <c r="O46" s="49" t="e">
        <f t="shared" si="1"/>
        <v>#DIV/0!</v>
      </c>
    </row>
    <row r="47" spans="1:15" x14ac:dyDescent="0.25">
      <c r="A47" s="6" t="s">
        <v>204</v>
      </c>
      <c r="B47" s="6" t="s">
        <v>168</v>
      </c>
      <c r="C47" s="6" t="s">
        <v>171</v>
      </c>
      <c r="D47" s="57" t="s">
        <v>276</v>
      </c>
      <c r="E47" s="57" t="s">
        <v>277</v>
      </c>
      <c r="F47" s="46" t="s">
        <v>136</v>
      </c>
      <c r="G47" s="48">
        <v>42118</v>
      </c>
      <c r="H47" s="6" t="s">
        <v>194</v>
      </c>
      <c r="I47" s="6" t="s">
        <v>195</v>
      </c>
      <c r="J47" s="6" t="s">
        <v>196</v>
      </c>
      <c r="K47" s="6" t="s">
        <v>196</v>
      </c>
      <c r="L47" s="21" t="e">
        <f t="shared" si="0"/>
        <v>#DIV/0!</v>
      </c>
      <c r="M47" s="6" t="s">
        <v>196</v>
      </c>
      <c r="N47" s="6" t="s">
        <v>196</v>
      </c>
      <c r="O47" s="49" t="e">
        <f t="shared" si="1"/>
        <v>#DIV/0!</v>
      </c>
    </row>
    <row r="48" spans="1:15" x14ac:dyDescent="0.25">
      <c r="A48" s="6" t="s">
        <v>204</v>
      </c>
      <c r="B48" s="6" t="s">
        <v>168</v>
      </c>
      <c r="C48" s="6" t="s">
        <v>171</v>
      </c>
      <c r="D48" s="57" t="s">
        <v>276</v>
      </c>
      <c r="E48" s="57" t="s">
        <v>277</v>
      </c>
      <c r="F48" s="46" t="s">
        <v>136</v>
      </c>
      <c r="G48" s="48">
        <v>42118</v>
      </c>
      <c r="H48" s="6" t="s">
        <v>194</v>
      </c>
      <c r="I48" s="6" t="s">
        <v>197</v>
      </c>
      <c r="J48" s="6">
        <v>65</v>
      </c>
      <c r="K48" s="6">
        <v>58</v>
      </c>
      <c r="L48" s="21">
        <f t="shared" si="0"/>
        <v>61.5</v>
      </c>
      <c r="M48" s="8">
        <v>135</v>
      </c>
      <c r="N48" s="8">
        <v>185</v>
      </c>
      <c r="O48" s="49">
        <f t="shared" si="1"/>
        <v>160</v>
      </c>
    </row>
    <row r="49" spans="1:15" x14ac:dyDescent="0.25">
      <c r="A49" s="6" t="s">
        <v>204</v>
      </c>
      <c r="B49" s="6" t="s">
        <v>168</v>
      </c>
      <c r="C49" s="6" t="s">
        <v>171</v>
      </c>
      <c r="D49" s="57" t="s">
        <v>276</v>
      </c>
      <c r="E49" s="57" t="s">
        <v>277</v>
      </c>
      <c r="F49" s="46" t="s">
        <v>136</v>
      </c>
      <c r="G49" s="48">
        <v>42118</v>
      </c>
      <c r="H49" s="6" t="s">
        <v>194</v>
      </c>
      <c r="I49" s="6" t="s">
        <v>198</v>
      </c>
      <c r="J49" s="6">
        <v>8</v>
      </c>
      <c r="K49" s="6">
        <v>3</v>
      </c>
      <c r="L49" s="21">
        <f t="shared" si="0"/>
        <v>5.5</v>
      </c>
      <c r="M49" s="8">
        <v>15</v>
      </c>
      <c r="N49" s="8">
        <v>11</v>
      </c>
      <c r="O49" s="49">
        <f t="shared" si="1"/>
        <v>13</v>
      </c>
    </row>
    <row r="50" spans="1:15" x14ac:dyDescent="0.25">
      <c r="A50" s="6" t="s">
        <v>204</v>
      </c>
      <c r="B50" s="6" t="s">
        <v>168</v>
      </c>
      <c r="C50" s="6" t="s">
        <v>171</v>
      </c>
      <c r="D50" s="57" t="s">
        <v>276</v>
      </c>
      <c r="E50" s="57" t="s">
        <v>277</v>
      </c>
      <c r="F50" s="46" t="s">
        <v>136</v>
      </c>
      <c r="G50" s="48">
        <v>42118</v>
      </c>
      <c r="H50" s="6" t="s">
        <v>194</v>
      </c>
      <c r="I50" s="6" t="s">
        <v>199</v>
      </c>
      <c r="J50" s="6">
        <v>0</v>
      </c>
      <c r="K50" s="6">
        <v>0</v>
      </c>
      <c r="L50" s="21">
        <f t="shared" si="0"/>
        <v>0</v>
      </c>
      <c r="M50" s="8">
        <v>0</v>
      </c>
      <c r="N50" s="8">
        <v>0</v>
      </c>
      <c r="O50" s="49">
        <f t="shared" si="1"/>
        <v>0</v>
      </c>
    </row>
    <row r="51" spans="1:15" x14ac:dyDescent="0.25">
      <c r="A51" s="6" t="s">
        <v>204</v>
      </c>
      <c r="B51" s="6" t="s">
        <v>168</v>
      </c>
      <c r="C51" s="6" t="s">
        <v>171</v>
      </c>
      <c r="D51" s="57" t="s">
        <v>276</v>
      </c>
      <c r="E51" s="57" t="s">
        <v>277</v>
      </c>
      <c r="F51" s="46" t="s">
        <v>136</v>
      </c>
      <c r="G51" s="48">
        <v>42118</v>
      </c>
      <c r="H51" s="6" t="s">
        <v>194</v>
      </c>
      <c r="I51" s="6" t="s">
        <v>200</v>
      </c>
      <c r="J51" s="8" t="s">
        <v>196</v>
      </c>
      <c r="K51" s="8" t="s">
        <v>196</v>
      </c>
      <c r="L51" s="21" t="e">
        <f t="shared" si="0"/>
        <v>#DIV/0!</v>
      </c>
      <c r="M51" s="8" t="s">
        <v>196</v>
      </c>
      <c r="N51" s="8" t="s">
        <v>196</v>
      </c>
      <c r="O51" s="49" t="e">
        <f t="shared" si="1"/>
        <v>#DIV/0!</v>
      </c>
    </row>
    <row r="52" spans="1:15" x14ac:dyDescent="0.25">
      <c r="A52" s="6" t="s">
        <v>204</v>
      </c>
      <c r="B52" s="6" t="s">
        <v>168</v>
      </c>
      <c r="C52" s="6" t="s">
        <v>171</v>
      </c>
      <c r="D52" s="57" t="s">
        <v>276</v>
      </c>
      <c r="E52" s="57" t="s">
        <v>277</v>
      </c>
      <c r="F52" s="46" t="s">
        <v>136</v>
      </c>
      <c r="G52" s="48">
        <v>42118</v>
      </c>
      <c r="H52" s="6" t="s">
        <v>201</v>
      </c>
      <c r="I52" s="6" t="s">
        <v>195</v>
      </c>
      <c r="J52" s="8">
        <v>0</v>
      </c>
      <c r="K52" s="8">
        <v>0</v>
      </c>
      <c r="L52" s="21">
        <f t="shared" si="0"/>
        <v>0</v>
      </c>
      <c r="M52" s="8">
        <v>0</v>
      </c>
      <c r="N52" s="8">
        <v>0</v>
      </c>
      <c r="O52" s="49">
        <f t="shared" si="1"/>
        <v>0</v>
      </c>
    </row>
    <row r="53" spans="1:15" x14ac:dyDescent="0.25">
      <c r="A53" s="6" t="s">
        <v>204</v>
      </c>
      <c r="B53" s="6" t="s">
        <v>168</v>
      </c>
      <c r="C53" s="6" t="s">
        <v>171</v>
      </c>
      <c r="D53" s="57" t="s">
        <v>276</v>
      </c>
      <c r="E53" s="57" t="s">
        <v>277</v>
      </c>
      <c r="F53" s="46" t="s">
        <v>136</v>
      </c>
      <c r="G53" s="48">
        <v>42118</v>
      </c>
      <c r="H53" s="6" t="s">
        <v>201</v>
      </c>
      <c r="I53" s="6" t="s">
        <v>197</v>
      </c>
      <c r="J53" s="6">
        <v>0</v>
      </c>
      <c r="K53" s="6">
        <v>0</v>
      </c>
      <c r="L53" s="21">
        <f t="shared" si="0"/>
        <v>0</v>
      </c>
      <c r="M53" s="6">
        <v>0</v>
      </c>
      <c r="N53" s="6">
        <v>0</v>
      </c>
      <c r="O53" s="49">
        <f t="shared" si="1"/>
        <v>0</v>
      </c>
    </row>
    <row r="54" spans="1:15" x14ac:dyDescent="0.25">
      <c r="A54" s="6" t="s">
        <v>204</v>
      </c>
      <c r="B54" s="6" t="s">
        <v>168</v>
      </c>
      <c r="C54" s="6" t="s">
        <v>171</v>
      </c>
      <c r="D54" s="57" t="s">
        <v>276</v>
      </c>
      <c r="E54" s="57" t="s">
        <v>277</v>
      </c>
      <c r="F54" s="46" t="s">
        <v>136</v>
      </c>
      <c r="G54" s="48">
        <v>42118</v>
      </c>
      <c r="H54" s="6" t="s">
        <v>201</v>
      </c>
      <c r="I54" s="6" t="s">
        <v>198</v>
      </c>
      <c r="J54" s="8" t="s">
        <v>196</v>
      </c>
      <c r="K54" s="8" t="s">
        <v>196</v>
      </c>
      <c r="L54" s="21" t="e">
        <f t="shared" si="0"/>
        <v>#DIV/0!</v>
      </c>
      <c r="M54" s="8" t="s">
        <v>196</v>
      </c>
      <c r="N54" s="8" t="s">
        <v>196</v>
      </c>
      <c r="O54" s="49" t="e">
        <f t="shared" si="1"/>
        <v>#DIV/0!</v>
      </c>
    </row>
    <row r="55" spans="1:15" x14ac:dyDescent="0.25">
      <c r="A55" s="6" t="s">
        <v>204</v>
      </c>
      <c r="B55" s="6" t="s">
        <v>168</v>
      </c>
      <c r="C55" s="6" t="s">
        <v>171</v>
      </c>
      <c r="D55" s="57" t="s">
        <v>276</v>
      </c>
      <c r="E55" s="57" t="s">
        <v>277</v>
      </c>
      <c r="F55" s="46" t="s">
        <v>136</v>
      </c>
      <c r="G55" s="48">
        <v>42118</v>
      </c>
      <c r="H55" s="6" t="s">
        <v>201</v>
      </c>
      <c r="I55" s="6" t="s">
        <v>199</v>
      </c>
      <c r="J55" s="8" t="s">
        <v>196</v>
      </c>
      <c r="K55" s="6" t="s">
        <v>196</v>
      </c>
      <c r="L55" s="21" t="e">
        <f t="shared" si="0"/>
        <v>#DIV/0!</v>
      </c>
      <c r="M55" s="8" t="s">
        <v>196</v>
      </c>
      <c r="N55" s="6" t="s">
        <v>196</v>
      </c>
      <c r="O55" s="49" t="e">
        <f t="shared" si="1"/>
        <v>#DIV/0!</v>
      </c>
    </row>
    <row r="56" spans="1:15" x14ac:dyDescent="0.25">
      <c r="A56" s="6" t="s">
        <v>204</v>
      </c>
      <c r="B56" s="6" t="s">
        <v>168</v>
      </c>
      <c r="C56" s="6" t="s">
        <v>171</v>
      </c>
      <c r="D56" s="57" t="s">
        <v>276</v>
      </c>
      <c r="E56" s="57" t="s">
        <v>277</v>
      </c>
      <c r="F56" s="46" t="s">
        <v>136</v>
      </c>
      <c r="G56" s="48">
        <v>42118</v>
      </c>
      <c r="H56" s="6" t="s">
        <v>201</v>
      </c>
      <c r="I56" s="6" t="s">
        <v>200</v>
      </c>
      <c r="J56" s="8" t="s">
        <v>196</v>
      </c>
      <c r="K56" s="6" t="s">
        <v>196</v>
      </c>
      <c r="L56" s="21" t="e">
        <f t="shared" si="0"/>
        <v>#DIV/0!</v>
      </c>
      <c r="M56" s="8" t="s">
        <v>196</v>
      </c>
      <c r="N56" s="6" t="s">
        <v>196</v>
      </c>
      <c r="O56" s="49" t="e">
        <f t="shared" si="1"/>
        <v>#DIV/0!</v>
      </c>
    </row>
    <row r="57" spans="1:15" x14ac:dyDescent="0.25">
      <c r="A57" s="6" t="s">
        <v>204</v>
      </c>
      <c r="B57" s="6" t="s">
        <v>168</v>
      </c>
      <c r="C57" s="6" t="s">
        <v>171</v>
      </c>
      <c r="D57" s="57" t="s">
        <v>276</v>
      </c>
      <c r="E57" s="57" t="s">
        <v>277</v>
      </c>
      <c r="F57" s="46" t="s">
        <v>136</v>
      </c>
      <c r="G57" s="48">
        <v>42118</v>
      </c>
      <c r="H57" s="6" t="s">
        <v>202</v>
      </c>
      <c r="I57" s="6" t="s">
        <v>195</v>
      </c>
      <c r="J57" s="8">
        <v>0</v>
      </c>
      <c r="K57" s="8">
        <v>0</v>
      </c>
      <c r="L57" s="21">
        <f t="shared" si="0"/>
        <v>0</v>
      </c>
      <c r="M57" s="8">
        <v>0</v>
      </c>
      <c r="N57" s="8">
        <v>0</v>
      </c>
      <c r="O57" s="49">
        <f t="shared" si="1"/>
        <v>0</v>
      </c>
    </row>
    <row r="58" spans="1:15" x14ac:dyDescent="0.25">
      <c r="A58" s="6" t="s">
        <v>204</v>
      </c>
      <c r="B58" s="6" t="s">
        <v>168</v>
      </c>
      <c r="C58" s="6" t="s">
        <v>171</v>
      </c>
      <c r="D58" s="57" t="s">
        <v>276</v>
      </c>
      <c r="E58" s="57" t="s">
        <v>277</v>
      </c>
      <c r="F58" s="46" t="s">
        <v>136</v>
      </c>
      <c r="G58" s="48">
        <v>42118</v>
      </c>
      <c r="H58" s="6" t="s">
        <v>202</v>
      </c>
      <c r="I58" s="6" t="s">
        <v>197</v>
      </c>
      <c r="J58" s="8">
        <v>0</v>
      </c>
      <c r="K58" s="8">
        <v>0</v>
      </c>
      <c r="L58" s="21">
        <f t="shared" si="0"/>
        <v>0</v>
      </c>
      <c r="M58" s="8">
        <v>0</v>
      </c>
      <c r="N58" s="8">
        <v>0</v>
      </c>
      <c r="O58" s="49">
        <f t="shared" si="1"/>
        <v>0</v>
      </c>
    </row>
    <row r="59" spans="1:15" x14ac:dyDescent="0.25">
      <c r="A59" s="6" t="s">
        <v>204</v>
      </c>
      <c r="B59" s="6" t="s">
        <v>168</v>
      </c>
      <c r="C59" s="6" t="s">
        <v>171</v>
      </c>
      <c r="D59" s="57" t="s">
        <v>276</v>
      </c>
      <c r="E59" s="57" t="s">
        <v>277</v>
      </c>
      <c r="F59" s="46" t="s">
        <v>136</v>
      </c>
      <c r="G59" s="48">
        <v>42118</v>
      </c>
      <c r="H59" s="6" t="s">
        <v>202</v>
      </c>
      <c r="I59" s="6" t="s">
        <v>198</v>
      </c>
      <c r="J59" s="6">
        <v>0</v>
      </c>
      <c r="K59" s="6">
        <v>0</v>
      </c>
      <c r="L59" s="21">
        <f t="shared" si="0"/>
        <v>0</v>
      </c>
      <c r="M59" s="6">
        <v>0</v>
      </c>
      <c r="N59" s="6">
        <v>0</v>
      </c>
      <c r="O59" s="49">
        <f t="shared" si="1"/>
        <v>0</v>
      </c>
    </row>
    <row r="60" spans="1:15" x14ac:dyDescent="0.25">
      <c r="A60" s="6" t="s">
        <v>204</v>
      </c>
      <c r="B60" s="6" t="s">
        <v>168</v>
      </c>
      <c r="C60" s="6" t="s">
        <v>171</v>
      </c>
      <c r="D60" s="57" t="s">
        <v>276</v>
      </c>
      <c r="E60" s="57" t="s">
        <v>277</v>
      </c>
      <c r="F60" s="46" t="s">
        <v>136</v>
      </c>
      <c r="G60" s="48">
        <v>42118</v>
      </c>
      <c r="H60" s="6" t="s">
        <v>202</v>
      </c>
      <c r="I60" s="6" t="s">
        <v>199</v>
      </c>
      <c r="J60" s="8" t="s">
        <v>196</v>
      </c>
      <c r="K60" s="8" t="s">
        <v>196</v>
      </c>
      <c r="L60" s="21" t="e">
        <f t="shared" si="0"/>
        <v>#DIV/0!</v>
      </c>
      <c r="M60" s="8" t="s">
        <v>196</v>
      </c>
      <c r="N60" s="8" t="s">
        <v>196</v>
      </c>
      <c r="O60" s="49" t="e">
        <f t="shared" si="1"/>
        <v>#DIV/0!</v>
      </c>
    </row>
    <row r="61" spans="1:15" x14ac:dyDescent="0.25">
      <c r="A61" s="6" t="s">
        <v>204</v>
      </c>
      <c r="B61" s="6" t="s">
        <v>168</v>
      </c>
      <c r="C61" s="6" t="s">
        <v>171</v>
      </c>
      <c r="D61" s="57" t="s">
        <v>276</v>
      </c>
      <c r="E61" s="57" t="s">
        <v>277</v>
      </c>
      <c r="F61" s="46" t="s">
        <v>136</v>
      </c>
      <c r="G61" s="48">
        <v>42118</v>
      </c>
      <c r="H61" s="6" t="s">
        <v>202</v>
      </c>
      <c r="I61" s="6" t="s">
        <v>200</v>
      </c>
      <c r="J61" s="8" t="s">
        <v>196</v>
      </c>
      <c r="K61" s="6" t="s">
        <v>196</v>
      </c>
      <c r="L61" s="21" t="e">
        <f t="shared" si="0"/>
        <v>#DIV/0!</v>
      </c>
      <c r="M61" s="8" t="s">
        <v>196</v>
      </c>
      <c r="N61" s="6" t="s">
        <v>196</v>
      </c>
      <c r="O61" s="49" t="e">
        <f t="shared" si="1"/>
        <v>#DIV/0!</v>
      </c>
    </row>
    <row r="62" spans="1:15" x14ac:dyDescent="0.25">
      <c r="A62" s="6" t="s">
        <v>103</v>
      </c>
      <c r="B62" s="6" t="s">
        <v>169</v>
      </c>
      <c r="C62" s="6" t="s">
        <v>172</v>
      </c>
      <c r="D62" s="57" t="s">
        <v>276</v>
      </c>
      <c r="E62" s="57" t="s">
        <v>277</v>
      </c>
      <c r="F62" s="47" t="s">
        <v>137</v>
      </c>
      <c r="G62" s="48">
        <v>42118</v>
      </c>
      <c r="H62" s="6" t="s">
        <v>194</v>
      </c>
      <c r="I62" s="6" t="s">
        <v>195</v>
      </c>
      <c r="J62" s="6" t="s">
        <v>196</v>
      </c>
      <c r="K62" s="6" t="s">
        <v>196</v>
      </c>
      <c r="L62" s="21" t="e">
        <f t="shared" si="0"/>
        <v>#DIV/0!</v>
      </c>
      <c r="M62" s="6" t="s">
        <v>196</v>
      </c>
      <c r="N62" s="6" t="s">
        <v>196</v>
      </c>
      <c r="O62" s="49" t="e">
        <f t="shared" si="1"/>
        <v>#DIV/0!</v>
      </c>
    </row>
    <row r="63" spans="1:15" x14ac:dyDescent="0.25">
      <c r="A63" s="6" t="s">
        <v>103</v>
      </c>
      <c r="B63" s="6" t="s">
        <v>169</v>
      </c>
      <c r="C63" s="6" t="s">
        <v>172</v>
      </c>
      <c r="D63" s="57" t="s">
        <v>276</v>
      </c>
      <c r="E63" s="57" t="s">
        <v>277</v>
      </c>
      <c r="F63" s="47" t="s">
        <v>137</v>
      </c>
      <c r="G63" s="48">
        <v>42118</v>
      </c>
      <c r="H63" s="6" t="s">
        <v>194</v>
      </c>
      <c r="I63" s="6" t="s">
        <v>197</v>
      </c>
      <c r="J63" s="6">
        <v>188</v>
      </c>
      <c r="K63" s="6">
        <v>202</v>
      </c>
      <c r="L63" s="21">
        <f t="shared" si="0"/>
        <v>195</v>
      </c>
      <c r="M63" s="6" t="s">
        <v>203</v>
      </c>
      <c r="N63" s="6" t="s">
        <v>203</v>
      </c>
      <c r="O63" s="49" t="e">
        <f>AVERAGE(M63:N63)</f>
        <v>#DIV/0!</v>
      </c>
    </row>
    <row r="64" spans="1:15" x14ac:dyDescent="0.25">
      <c r="A64" s="6" t="s">
        <v>103</v>
      </c>
      <c r="B64" s="6" t="s">
        <v>169</v>
      </c>
      <c r="C64" s="6" t="s">
        <v>172</v>
      </c>
      <c r="D64" s="57" t="s">
        <v>276</v>
      </c>
      <c r="E64" s="57" t="s">
        <v>277</v>
      </c>
      <c r="F64" s="47" t="s">
        <v>137</v>
      </c>
      <c r="G64" s="48">
        <v>42118</v>
      </c>
      <c r="H64" s="6" t="s">
        <v>194</v>
      </c>
      <c r="I64" s="6" t="s">
        <v>198</v>
      </c>
      <c r="J64" s="6">
        <v>34</v>
      </c>
      <c r="K64" s="6">
        <v>30</v>
      </c>
      <c r="L64" s="21">
        <f t="shared" si="0"/>
        <v>32</v>
      </c>
      <c r="M64" s="8">
        <v>59</v>
      </c>
      <c r="N64" s="8">
        <v>57</v>
      </c>
      <c r="O64" s="49">
        <f t="shared" si="1"/>
        <v>58</v>
      </c>
    </row>
    <row r="65" spans="1:15" x14ac:dyDescent="0.25">
      <c r="A65" s="6" t="s">
        <v>103</v>
      </c>
      <c r="B65" s="6" t="s">
        <v>169</v>
      </c>
      <c r="C65" s="6" t="s">
        <v>172</v>
      </c>
      <c r="D65" s="57" t="s">
        <v>276</v>
      </c>
      <c r="E65" s="57" t="s">
        <v>277</v>
      </c>
      <c r="F65" s="47" t="s">
        <v>137</v>
      </c>
      <c r="G65" s="48">
        <v>42118</v>
      </c>
      <c r="H65" s="6" t="s">
        <v>194</v>
      </c>
      <c r="I65" s="6" t="s">
        <v>199</v>
      </c>
      <c r="J65" s="6">
        <v>4</v>
      </c>
      <c r="K65" s="6">
        <v>4</v>
      </c>
      <c r="L65" s="21">
        <f t="shared" si="0"/>
        <v>4</v>
      </c>
      <c r="M65" s="8">
        <v>2</v>
      </c>
      <c r="N65" s="8">
        <v>3</v>
      </c>
      <c r="O65" s="49">
        <f t="shared" si="1"/>
        <v>2.5</v>
      </c>
    </row>
    <row r="66" spans="1:15" x14ac:dyDescent="0.25">
      <c r="A66" s="6" t="s">
        <v>103</v>
      </c>
      <c r="B66" s="6" t="s">
        <v>169</v>
      </c>
      <c r="C66" s="6" t="s">
        <v>172</v>
      </c>
      <c r="D66" s="57" t="s">
        <v>276</v>
      </c>
      <c r="E66" s="57" t="s">
        <v>277</v>
      </c>
      <c r="F66" s="47" t="s">
        <v>137</v>
      </c>
      <c r="G66" s="48">
        <v>42118</v>
      </c>
      <c r="H66" s="6" t="s">
        <v>194</v>
      </c>
      <c r="I66" s="6" t="s">
        <v>200</v>
      </c>
      <c r="J66" s="8" t="s">
        <v>196</v>
      </c>
      <c r="K66" s="6" t="s">
        <v>196</v>
      </c>
      <c r="L66" s="21" t="e">
        <f t="shared" si="0"/>
        <v>#DIV/0!</v>
      </c>
      <c r="M66" s="8" t="s">
        <v>196</v>
      </c>
      <c r="N66" s="6" t="s">
        <v>196</v>
      </c>
      <c r="O66" s="49" t="e">
        <f t="shared" si="1"/>
        <v>#DIV/0!</v>
      </c>
    </row>
    <row r="67" spans="1:15" x14ac:dyDescent="0.25">
      <c r="A67" s="6" t="s">
        <v>103</v>
      </c>
      <c r="B67" s="6" t="s">
        <v>169</v>
      </c>
      <c r="C67" s="6" t="s">
        <v>172</v>
      </c>
      <c r="D67" s="57" t="s">
        <v>276</v>
      </c>
      <c r="E67" s="57" t="s">
        <v>277</v>
      </c>
      <c r="F67" s="47" t="s">
        <v>137</v>
      </c>
      <c r="G67" s="48">
        <v>42118</v>
      </c>
      <c r="H67" s="6" t="s">
        <v>201</v>
      </c>
      <c r="I67" s="6" t="s">
        <v>195</v>
      </c>
      <c r="J67" s="8">
        <v>0</v>
      </c>
      <c r="K67" s="8">
        <v>0</v>
      </c>
      <c r="L67" s="21">
        <f t="shared" ref="L67:L130" si="2">AVERAGE(J67:K67)</f>
        <v>0</v>
      </c>
      <c r="M67" s="8">
        <v>0</v>
      </c>
      <c r="N67" s="8">
        <v>0</v>
      </c>
      <c r="O67" s="49">
        <f t="shared" si="1"/>
        <v>0</v>
      </c>
    </row>
    <row r="68" spans="1:15" x14ac:dyDescent="0.25">
      <c r="A68" s="6" t="s">
        <v>103</v>
      </c>
      <c r="B68" s="6" t="s">
        <v>169</v>
      </c>
      <c r="C68" s="6" t="s">
        <v>172</v>
      </c>
      <c r="D68" s="57" t="s">
        <v>276</v>
      </c>
      <c r="E68" s="57" t="s">
        <v>277</v>
      </c>
      <c r="F68" s="47" t="s">
        <v>137</v>
      </c>
      <c r="G68" s="48">
        <v>42118</v>
      </c>
      <c r="H68" s="6" t="s">
        <v>201</v>
      </c>
      <c r="I68" s="6" t="s">
        <v>197</v>
      </c>
      <c r="J68" s="6">
        <v>0</v>
      </c>
      <c r="K68" s="6">
        <v>0</v>
      </c>
      <c r="L68" s="21">
        <f t="shared" si="2"/>
        <v>0</v>
      </c>
      <c r="M68" s="6">
        <v>0</v>
      </c>
      <c r="N68" s="6">
        <v>0</v>
      </c>
      <c r="O68" s="49">
        <f>AVERAGE(M68:N68)</f>
        <v>0</v>
      </c>
    </row>
    <row r="69" spans="1:15" x14ac:dyDescent="0.25">
      <c r="A69" s="6" t="s">
        <v>103</v>
      </c>
      <c r="B69" s="6" t="s">
        <v>169</v>
      </c>
      <c r="C69" s="6" t="s">
        <v>172</v>
      </c>
      <c r="D69" s="57" t="s">
        <v>276</v>
      </c>
      <c r="E69" s="57" t="s">
        <v>277</v>
      </c>
      <c r="F69" s="47" t="s">
        <v>137</v>
      </c>
      <c r="G69" s="48">
        <v>42118</v>
      </c>
      <c r="H69" s="6" t="s">
        <v>201</v>
      </c>
      <c r="I69" s="6" t="s">
        <v>198</v>
      </c>
      <c r="J69" s="8" t="s">
        <v>196</v>
      </c>
      <c r="K69" s="8" t="s">
        <v>196</v>
      </c>
      <c r="L69" s="21" t="e">
        <f t="shared" si="2"/>
        <v>#DIV/0!</v>
      </c>
      <c r="M69" s="8" t="s">
        <v>196</v>
      </c>
      <c r="N69" s="6" t="s">
        <v>196</v>
      </c>
      <c r="O69" s="49" t="e">
        <f t="shared" si="1"/>
        <v>#DIV/0!</v>
      </c>
    </row>
    <row r="70" spans="1:15" x14ac:dyDescent="0.25">
      <c r="A70" s="6" t="s">
        <v>103</v>
      </c>
      <c r="B70" s="6" t="s">
        <v>169</v>
      </c>
      <c r="C70" s="6" t="s">
        <v>172</v>
      </c>
      <c r="D70" s="57" t="s">
        <v>276</v>
      </c>
      <c r="E70" s="57" t="s">
        <v>277</v>
      </c>
      <c r="F70" s="47" t="s">
        <v>137</v>
      </c>
      <c r="G70" s="48">
        <v>42118</v>
      </c>
      <c r="H70" s="6" t="s">
        <v>201</v>
      </c>
      <c r="I70" s="6" t="s">
        <v>199</v>
      </c>
      <c r="J70" s="8" t="s">
        <v>196</v>
      </c>
      <c r="K70" s="6" t="s">
        <v>196</v>
      </c>
      <c r="L70" s="21" t="e">
        <f t="shared" si="2"/>
        <v>#DIV/0!</v>
      </c>
      <c r="M70" s="8" t="s">
        <v>196</v>
      </c>
      <c r="N70" s="6" t="s">
        <v>196</v>
      </c>
      <c r="O70" s="49" t="e">
        <f t="shared" ref="O70:O98" si="3">AVERAGE(M70:N70)</f>
        <v>#DIV/0!</v>
      </c>
    </row>
    <row r="71" spans="1:15" x14ac:dyDescent="0.25">
      <c r="A71" s="6" t="s">
        <v>103</v>
      </c>
      <c r="B71" s="6" t="s">
        <v>169</v>
      </c>
      <c r="C71" s="6" t="s">
        <v>172</v>
      </c>
      <c r="D71" s="57" t="s">
        <v>276</v>
      </c>
      <c r="E71" s="57" t="s">
        <v>277</v>
      </c>
      <c r="F71" s="47" t="s">
        <v>137</v>
      </c>
      <c r="G71" s="48">
        <v>42118</v>
      </c>
      <c r="H71" s="6" t="s">
        <v>201</v>
      </c>
      <c r="I71" s="6" t="s">
        <v>200</v>
      </c>
      <c r="J71" s="8" t="s">
        <v>196</v>
      </c>
      <c r="K71" s="6" t="s">
        <v>196</v>
      </c>
      <c r="L71" s="21" t="e">
        <f t="shared" si="2"/>
        <v>#DIV/0!</v>
      </c>
      <c r="M71" s="8" t="s">
        <v>196</v>
      </c>
      <c r="N71" s="6" t="s">
        <v>196</v>
      </c>
      <c r="O71" s="49" t="e">
        <f t="shared" si="3"/>
        <v>#DIV/0!</v>
      </c>
    </row>
    <row r="72" spans="1:15" x14ac:dyDescent="0.25">
      <c r="A72" s="6" t="s">
        <v>103</v>
      </c>
      <c r="B72" s="6" t="s">
        <v>169</v>
      </c>
      <c r="C72" s="6" t="s">
        <v>172</v>
      </c>
      <c r="D72" s="57" t="s">
        <v>276</v>
      </c>
      <c r="E72" s="57" t="s">
        <v>277</v>
      </c>
      <c r="F72" s="47" t="s">
        <v>137</v>
      </c>
      <c r="G72" s="48">
        <v>42118</v>
      </c>
      <c r="H72" s="6" t="s">
        <v>202</v>
      </c>
      <c r="I72" s="6" t="s">
        <v>195</v>
      </c>
      <c r="J72" s="6">
        <v>0</v>
      </c>
      <c r="K72" s="6">
        <v>1</v>
      </c>
      <c r="L72" s="21">
        <f t="shared" si="2"/>
        <v>0.5</v>
      </c>
      <c r="M72" s="8">
        <v>0</v>
      </c>
      <c r="N72" s="8">
        <v>0</v>
      </c>
      <c r="O72" s="49">
        <f t="shared" si="3"/>
        <v>0</v>
      </c>
    </row>
    <row r="73" spans="1:15" x14ac:dyDescent="0.25">
      <c r="A73" s="6" t="s">
        <v>103</v>
      </c>
      <c r="B73" s="6" t="s">
        <v>169</v>
      </c>
      <c r="C73" s="6" t="s">
        <v>172</v>
      </c>
      <c r="D73" s="57" t="s">
        <v>276</v>
      </c>
      <c r="E73" s="57" t="s">
        <v>277</v>
      </c>
      <c r="F73" s="47" t="s">
        <v>137</v>
      </c>
      <c r="G73" s="48">
        <v>42118</v>
      </c>
      <c r="H73" s="6" t="s">
        <v>202</v>
      </c>
      <c r="I73" s="6" t="s">
        <v>197</v>
      </c>
      <c r="J73" s="8">
        <v>0</v>
      </c>
      <c r="K73" s="8">
        <v>0</v>
      </c>
      <c r="L73" s="21">
        <f t="shared" si="2"/>
        <v>0</v>
      </c>
      <c r="M73" s="8">
        <v>0</v>
      </c>
      <c r="N73" s="8">
        <v>0</v>
      </c>
      <c r="O73" s="49">
        <f t="shared" si="3"/>
        <v>0</v>
      </c>
    </row>
    <row r="74" spans="1:15" x14ac:dyDescent="0.25">
      <c r="A74" s="6" t="s">
        <v>103</v>
      </c>
      <c r="B74" s="6" t="s">
        <v>169</v>
      </c>
      <c r="C74" s="6" t="s">
        <v>172</v>
      </c>
      <c r="D74" s="57" t="s">
        <v>276</v>
      </c>
      <c r="E74" s="57" t="s">
        <v>277</v>
      </c>
      <c r="F74" s="47" t="s">
        <v>137</v>
      </c>
      <c r="G74" s="48">
        <v>42118</v>
      </c>
      <c r="H74" s="6" t="s">
        <v>202</v>
      </c>
      <c r="I74" s="6" t="s">
        <v>198</v>
      </c>
      <c r="J74" s="8">
        <v>0</v>
      </c>
      <c r="K74" s="6">
        <v>0</v>
      </c>
      <c r="L74" s="21">
        <f t="shared" si="2"/>
        <v>0</v>
      </c>
      <c r="M74" s="6">
        <v>0</v>
      </c>
      <c r="N74" s="6">
        <v>0</v>
      </c>
      <c r="O74" s="49">
        <f t="shared" si="3"/>
        <v>0</v>
      </c>
    </row>
    <row r="75" spans="1:15" x14ac:dyDescent="0.25">
      <c r="A75" s="6" t="s">
        <v>103</v>
      </c>
      <c r="B75" s="6" t="s">
        <v>169</v>
      </c>
      <c r="C75" s="6" t="s">
        <v>172</v>
      </c>
      <c r="D75" s="57" t="s">
        <v>276</v>
      </c>
      <c r="E75" s="57" t="s">
        <v>277</v>
      </c>
      <c r="F75" s="47" t="s">
        <v>137</v>
      </c>
      <c r="G75" s="48">
        <v>42118</v>
      </c>
      <c r="H75" s="6" t="s">
        <v>202</v>
      </c>
      <c r="I75" s="6" t="s">
        <v>199</v>
      </c>
      <c r="J75" s="8" t="s">
        <v>196</v>
      </c>
      <c r="K75" s="8" t="s">
        <v>196</v>
      </c>
      <c r="L75" s="21" t="e">
        <f t="shared" si="2"/>
        <v>#DIV/0!</v>
      </c>
      <c r="M75" s="8" t="s">
        <v>196</v>
      </c>
      <c r="N75" s="8" t="s">
        <v>196</v>
      </c>
      <c r="O75" s="49" t="e">
        <f t="shared" si="3"/>
        <v>#DIV/0!</v>
      </c>
    </row>
    <row r="76" spans="1:15" x14ac:dyDescent="0.25">
      <c r="A76" s="6" t="s">
        <v>103</v>
      </c>
      <c r="B76" s="6" t="s">
        <v>169</v>
      </c>
      <c r="C76" s="6" t="s">
        <v>172</v>
      </c>
      <c r="D76" s="57" t="s">
        <v>276</v>
      </c>
      <c r="E76" s="57" t="s">
        <v>277</v>
      </c>
      <c r="F76" s="47" t="s">
        <v>137</v>
      </c>
      <c r="G76" s="48">
        <v>42118</v>
      </c>
      <c r="H76" s="6" t="s">
        <v>202</v>
      </c>
      <c r="I76" s="6" t="s">
        <v>200</v>
      </c>
      <c r="J76" s="8" t="s">
        <v>196</v>
      </c>
      <c r="K76" s="6" t="s">
        <v>196</v>
      </c>
      <c r="L76" s="21" t="e">
        <f t="shared" si="2"/>
        <v>#DIV/0!</v>
      </c>
      <c r="M76" s="8" t="s">
        <v>196</v>
      </c>
      <c r="N76" s="6" t="s">
        <v>196</v>
      </c>
      <c r="O76" s="49" t="e">
        <f t="shared" si="3"/>
        <v>#DIV/0!</v>
      </c>
    </row>
    <row r="77" spans="1:15" x14ac:dyDescent="0.25">
      <c r="A77" s="6" t="s">
        <v>112</v>
      </c>
      <c r="B77" s="6" t="s">
        <v>170</v>
      </c>
      <c r="C77" s="6" t="s">
        <v>173</v>
      </c>
      <c r="D77" s="57" t="s">
        <v>278</v>
      </c>
      <c r="E77" s="57" t="s">
        <v>279</v>
      </c>
      <c r="F77" s="45" t="s">
        <v>138</v>
      </c>
      <c r="G77" s="48">
        <v>42145</v>
      </c>
      <c r="H77" s="6" t="s">
        <v>194</v>
      </c>
      <c r="I77" s="6" t="s">
        <v>195</v>
      </c>
      <c r="J77" s="8" t="s">
        <v>196</v>
      </c>
      <c r="K77" s="6" t="s">
        <v>196</v>
      </c>
      <c r="L77" s="21" t="e">
        <f t="shared" si="2"/>
        <v>#DIV/0!</v>
      </c>
      <c r="M77" s="8" t="s">
        <v>196</v>
      </c>
      <c r="N77" s="6" t="s">
        <v>196</v>
      </c>
      <c r="O77" s="49" t="e">
        <f t="shared" si="3"/>
        <v>#DIV/0!</v>
      </c>
    </row>
    <row r="78" spans="1:15" x14ac:dyDescent="0.25">
      <c r="A78" s="6" t="s">
        <v>112</v>
      </c>
      <c r="B78" s="6" t="s">
        <v>170</v>
      </c>
      <c r="C78" s="6" t="s">
        <v>173</v>
      </c>
      <c r="D78" s="57" t="s">
        <v>278</v>
      </c>
      <c r="E78" s="57" t="s">
        <v>279</v>
      </c>
      <c r="F78" s="45" t="s">
        <v>138</v>
      </c>
      <c r="G78" s="48">
        <v>42145</v>
      </c>
      <c r="H78" s="6" t="s">
        <v>194</v>
      </c>
      <c r="I78" s="6" t="s">
        <v>197</v>
      </c>
      <c r="J78" s="6">
        <v>231</v>
      </c>
      <c r="K78" s="6">
        <v>307</v>
      </c>
      <c r="L78" s="21">
        <f t="shared" si="2"/>
        <v>269</v>
      </c>
      <c r="M78" s="6" t="s">
        <v>203</v>
      </c>
      <c r="N78" s="6" t="s">
        <v>203</v>
      </c>
      <c r="O78" s="49" t="e">
        <f t="shared" si="3"/>
        <v>#DIV/0!</v>
      </c>
    </row>
    <row r="79" spans="1:15" x14ac:dyDescent="0.25">
      <c r="A79" s="6" t="s">
        <v>112</v>
      </c>
      <c r="B79" s="6" t="s">
        <v>170</v>
      </c>
      <c r="C79" s="6" t="s">
        <v>173</v>
      </c>
      <c r="D79" s="57" t="s">
        <v>278</v>
      </c>
      <c r="E79" s="57" t="s">
        <v>279</v>
      </c>
      <c r="F79" s="45" t="s">
        <v>138</v>
      </c>
      <c r="G79" s="48">
        <v>42145</v>
      </c>
      <c r="H79" s="6" t="s">
        <v>194</v>
      </c>
      <c r="I79" s="6" t="s">
        <v>198</v>
      </c>
      <c r="J79" s="6">
        <v>28</v>
      </c>
      <c r="K79" s="6">
        <v>47</v>
      </c>
      <c r="L79" s="21">
        <f t="shared" si="2"/>
        <v>37.5</v>
      </c>
      <c r="M79" s="8">
        <v>31</v>
      </c>
      <c r="N79" s="8">
        <v>29</v>
      </c>
      <c r="O79" s="49">
        <f t="shared" si="3"/>
        <v>30</v>
      </c>
    </row>
    <row r="80" spans="1:15" x14ac:dyDescent="0.25">
      <c r="A80" s="6" t="s">
        <v>112</v>
      </c>
      <c r="B80" s="6" t="s">
        <v>170</v>
      </c>
      <c r="C80" s="6" t="s">
        <v>173</v>
      </c>
      <c r="D80" s="57" t="s">
        <v>278</v>
      </c>
      <c r="E80" s="57" t="s">
        <v>279</v>
      </c>
      <c r="F80" s="45" t="s">
        <v>138</v>
      </c>
      <c r="G80" s="48">
        <v>42145</v>
      </c>
      <c r="H80" s="6" t="s">
        <v>194</v>
      </c>
      <c r="I80" s="6" t="s">
        <v>199</v>
      </c>
      <c r="J80" s="6">
        <v>2</v>
      </c>
      <c r="K80" s="6">
        <v>4</v>
      </c>
      <c r="L80" s="21">
        <f t="shared" si="2"/>
        <v>3</v>
      </c>
      <c r="M80" s="8">
        <v>3</v>
      </c>
      <c r="N80" s="8">
        <v>0</v>
      </c>
      <c r="O80" s="49">
        <f t="shared" si="3"/>
        <v>1.5</v>
      </c>
    </row>
    <row r="81" spans="1:15" x14ac:dyDescent="0.25">
      <c r="A81" s="6" t="s">
        <v>112</v>
      </c>
      <c r="B81" s="6" t="s">
        <v>170</v>
      </c>
      <c r="C81" s="6" t="s">
        <v>173</v>
      </c>
      <c r="D81" s="57" t="s">
        <v>278</v>
      </c>
      <c r="E81" s="57" t="s">
        <v>279</v>
      </c>
      <c r="F81" s="45" t="s">
        <v>138</v>
      </c>
      <c r="G81" s="48">
        <v>42145</v>
      </c>
      <c r="H81" s="6" t="s">
        <v>194</v>
      </c>
      <c r="I81" s="6" t="s">
        <v>200</v>
      </c>
      <c r="J81" s="8" t="s">
        <v>196</v>
      </c>
      <c r="K81" s="6" t="s">
        <v>196</v>
      </c>
      <c r="L81" s="21" t="e">
        <f t="shared" si="2"/>
        <v>#DIV/0!</v>
      </c>
      <c r="M81" s="8" t="s">
        <v>196</v>
      </c>
      <c r="N81" s="6" t="s">
        <v>196</v>
      </c>
      <c r="O81" s="49" t="e">
        <f t="shared" si="3"/>
        <v>#DIV/0!</v>
      </c>
    </row>
    <row r="82" spans="1:15" x14ac:dyDescent="0.25">
      <c r="A82" s="6" t="s">
        <v>112</v>
      </c>
      <c r="B82" s="6" t="s">
        <v>170</v>
      </c>
      <c r="C82" s="6" t="s">
        <v>173</v>
      </c>
      <c r="D82" s="57" t="s">
        <v>278</v>
      </c>
      <c r="E82" s="57" t="s">
        <v>279</v>
      </c>
      <c r="F82" s="45" t="s">
        <v>138</v>
      </c>
      <c r="G82" s="48">
        <v>42145</v>
      </c>
      <c r="H82" s="6" t="s">
        <v>201</v>
      </c>
      <c r="I82" s="6" t="s">
        <v>195</v>
      </c>
      <c r="J82" s="8">
        <v>0</v>
      </c>
      <c r="K82" s="8">
        <v>0</v>
      </c>
      <c r="L82" s="21">
        <f t="shared" si="2"/>
        <v>0</v>
      </c>
      <c r="M82" s="8">
        <v>0</v>
      </c>
      <c r="N82" s="8">
        <v>0</v>
      </c>
      <c r="O82" s="49">
        <f t="shared" si="3"/>
        <v>0</v>
      </c>
    </row>
    <row r="83" spans="1:15" x14ac:dyDescent="0.25">
      <c r="A83" s="6" t="s">
        <v>112</v>
      </c>
      <c r="B83" s="6" t="s">
        <v>170</v>
      </c>
      <c r="C83" s="6" t="s">
        <v>173</v>
      </c>
      <c r="D83" s="57" t="s">
        <v>278</v>
      </c>
      <c r="E83" s="57" t="s">
        <v>279</v>
      </c>
      <c r="F83" s="45" t="s">
        <v>138</v>
      </c>
      <c r="G83" s="48">
        <v>42145</v>
      </c>
      <c r="H83" s="6" t="s">
        <v>201</v>
      </c>
      <c r="I83" s="6" t="s">
        <v>197</v>
      </c>
      <c r="J83" s="8">
        <v>0</v>
      </c>
      <c r="K83" s="8">
        <v>0</v>
      </c>
      <c r="L83" s="21">
        <f t="shared" si="2"/>
        <v>0</v>
      </c>
      <c r="M83" s="8">
        <v>0</v>
      </c>
      <c r="N83" s="8">
        <v>0</v>
      </c>
      <c r="O83" s="49">
        <f t="shared" si="3"/>
        <v>0</v>
      </c>
    </row>
    <row r="84" spans="1:15" x14ac:dyDescent="0.25">
      <c r="A84" s="6" t="s">
        <v>112</v>
      </c>
      <c r="B84" s="6" t="s">
        <v>170</v>
      </c>
      <c r="C84" s="6" t="s">
        <v>173</v>
      </c>
      <c r="D84" s="57" t="s">
        <v>278</v>
      </c>
      <c r="E84" s="57" t="s">
        <v>279</v>
      </c>
      <c r="F84" s="45" t="s">
        <v>138</v>
      </c>
      <c r="G84" s="48">
        <v>42145</v>
      </c>
      <c r="H84" s="6" t="s">
        <v>201</v>
      </c>
      <c r="I84" s="6" t="s">
        <v>198</v>
      </c>
      <c r="J84" s="8" t="s">
        <v>196</v>
      </c>
      <c r="K84" s="8" t="s">
        <v>196</v>
      </c>
      <c r="L84" s="21" t="e">
        <f t="shared" si="2"/>
        <v>#DIV/0!</v>
      </c>
      <c r="M84" s="8" t="s">
        <v>196</v>
      </c>
      <c r="N84" s="8" t="s">
        <v>196</v>
      </c>
      <c r="O84" s="49" t="e">
        <f t="shared" si="3"/>
        <v>#DIV/0!</v>
      </c>
    </row>
    <row r="85" spans="1:15" x14ac:dyDescent="0.25">
      <c r="A85" s="6" t="s">
        <v>112</v>
      </c>
      <c r="B85" s="6" t="s">
        <v>170</v>
      </c>
      <c r="C85" s="6" t="s">
        <v>173</v>
      </c>
      <c r="D85" s="57" t="s">
        <v>278</v>
      </c>
      <c r="E85" s="57" t="s">
        <v>279</v>
      </c>
      <c r="F85" s="45" t="s">
        <v>138</v>
      </c>
      <c r="G85" s="48">
        <v>42145</v>
      </c>
      <c r="H85" s="6" t="s">
        <v>201</v>
      </c>
      <c r="I85" s="6" t="s">
        <v>199</v>
      </c>
      <c r="J85" s="8" t="s">
        <v>196</v>
      </c>
      <c r="K85" s="6" t="s">
        <v>196</v>
      </c>
      <c r="L85" s="21" t="e">
        <f t="shared" si="2"/>
        <v>#DIV/0!</v>
      </c>
      <c r="M85" s="8" t="s">
        <v>196</v>
      </c>
      <c r="N85" s="6" t="s">
        <v>196</v>
      </c>
      <c r="O85" s="49" t="e">
        <f t="shared" si="3"/>
        <v>#DIV/0!</v>
      </c>
    </row>
    <row r="86" spans="1:15" x14ac:dyDescent="0.25">
      <c r="A86" s="6" t="s">
        <v>112</v>
      </c>
      <c r="B86" s="6" t="s">
        <v>170</v>
      </c>
      <c r="C86" s="6" t="s">
        <v>173</v>
      </c>
      <c r="D86" s="57" t="s">
        <v>278</v>
      </c>
      <c r="E86" s="57" t="s">
        <v>279</v>
      </c>
      <c r="F86" s="45" t="s">
        <v>138</v>
      </c>
      <c r="G86" s="48">
        <v>42145</v>
      </c>
      <c r="H86" s="6" t="s">
        <v>201</v>
      </c>
      <c r="I86" s="6" t="s">
        <v>200</v>
      </c>
      <c r="J86" s="8" t="s">
        <v>196</v>
      </c>
      <c r="K86" s="6" t="s">
        <v>196</v>
      </c>
      <c r="L86" s="21" t="e">
        <f t="shared" si="2"/>
        <v>#DIV/0!</v>
      </c>
      <c r="M86" s="8" t="s">
        <v>196</v>
      </c>
      <c r="N86" s="6" t="s">
        <v>196</v>
      </c>
      <c r="O86" s="49" t="e">
        <f t="shared" si="3"/>
        <v>#DIV/0!</v>
      </c>
    </row>
    <row r="87" spans="1:15" x14ac:dyDescent="0.25">
      <c r="A87" s="6" t="s">
        <v>112</v>
      </c>
      <c r="B87" s="6" t="s">
        <v>170</v>
      </c>
      <c r="C87" s="6" t="s">
        <v>173</v>
      </c>
      <c r="D87" s="57" t="s">
        <v>278</v>
      </c>
      <c r="E87" s="57" t="s">
        <v>279</v>
      </c>
      <c r="F87" s="45" t="s">
        <v>138</v>
      </c>
      <c r="G87" s="48">
        <v>42145</v>
      </c>
      <c r="H87" s="6" t="s">
        <v>202</v>
      </c>
      <c r="I87" s="6" t="s">
        <v>195</v>
      </c>
      <c r="J87" s="8">
        <v>0</v>
      </c>
      <c r="K87" s="8">
        <v>0</v>
      </c>
      <c r="L87" s="21">
        <f t="shared" si="2"/>
        <v>0</v>
      </c>
      <c r="M87" s="8">
        <v>0</v>
      </c>
      <c r="N87" s="8">
        <v>0</v>
      </c>
      <c r="O87" s="49">
        <f t="shared" si="3"/>
        <v>0</v>
      </c>
    </row>
    <row r="88" spans="1:15" x14ac:dyDescent="0.25">
      <c r="A88" s="6" t="s">
        <v>112</v>
      </c>
      <c r="B88" s="6" t="s">
        <v>170</v>
      </c>
      <c r="C88" s="6" t="s">
        <v>173</v>
      </c>
      <c r="D88" s="57" t="s">
        <v>278</v>
      </c>
      <c r="E88" s="57" t="s">
        <v>279</v>
      </c>
      <c r="F88" s="45" t="s">
        <v>138</v>
      </c>
      <c r="G88" s="48">
        <v>42145</v>
      </c>
      <c r="H88" s="6" t="s">
        <v>202</v>
      </c>
      <c r="I88" s="6" t="s">
        <v>197</v>
      </c>
      <c r="J88" s="8">
        <v>0</v>
      </c>
      <c r="K88" s="8">
        <v>0</v>
      </c>
      <c r="L88" s="21">
        <f t="shared" si="2"/>
        <v>0</v>
      </c>
      <c r="M88" s="8">
        <v>0</v>
      </c>
      <c r="N88" s="8">
        <v>0</v>
      </c>
      <c r="O88" s="49">
        <f>AVERAGE(M88:N88)</f>
        <v>0</v>
      </c>
    </row>
    <row r="89" spans="1:15" x14ac:dyDescent="0.25">
      <c r="A89" s="6" t="s">
        <v>112</v>
      </c>
      <c r="B89" s="6" t="s">
        <v>170</v>
      </c>
      <c r="C89" s="6" t="s">
        <v>173</v>
      </c>
      <c r="D89" s="57" t="s">
        <v>278</v>
      </c>
      <c r="E89" s="57" t="s">
        <v>279</v>
      </c>
      <c r="F89" s="45" t="s">
        <v>138</v>
      </c>
      <c r="G89" s="48">
        <v>42145</v>
      </c>
      <c r="H89" s="6" t="s">
        <v>202</v>
      </c>
      <c r="I89" s="6" t="s">
        <v>198</v>
      </c>
      <c r="J89" s="6">
        <v>0</v>
      </c>
      <c r="K89" s="6">
        <v>0</v>
      </c>
      <c r="L89" s="21">
        <f t="shared" si="2"/>
        <v>0</v>
      </c>
      <c r="M89" s="6">
        <v>0</v>
      </c>
      <c r="N89" s="6">
        <v>0</v>
      </c>
      <c r="O89" s="49">
        <f t="shared" si="3"/>
        <v>0</v>
      </c>
    </row>
    <row r="90" spans="1:15" x14ac:dyDescent="0.25">
      <c r="A90" s="6" t="s">
        <v>112</v>
      </c>
      <c r="B90" s="6" t="s">
        <v>170</v>
      </c>
      <c r="C90" s="6" t="s">
        <v>173</v>
      </c>
      <c r="D90" s="57" t="s">
        <v>278</v>
      </c>
      <c r="E90" s="57" t="s">
        <v>279</v>
      </c>
      <c r="F90" s="45" t="s">
        <v>138</v>
      </c>
      <c r="G90" s="48">
        <v>42145</v>
      </c>
      <c r="H90" s="6" t="s">
        <v>202</v>
      </c>
      <c r="I90" s="6" t="s">
        <v>199</v>
      </c>
      <c r="J90" s="8" t="s">
        <v>196</v>
      </c>
      <c r="K90" s="8" t="s">
        <v>196</v>
      </c>
      <c r="L90" s="21" t="e">
        <f t="shared" si="2"/>
        <v>#DIV/0!</v>
      </c>
      <c r="M90" s="8" t="s">
        <v>196</v>
      </c>
      <c r="N90" s="8" t="s">
        <v>196</v>
      </c>
      <c r="O90" s="49" t="e">
        <f t="shared" si="3"/>
        <v>#DIV/0!</v>
      </c>
    </row>
    <row r="91" spans="1:15" x14ac:dyDescent="0.25">
      <c r="A91" s="6" t="s">
        <v>112</v>
      </c>
      <c r="B91" s="6" t="s">
        <v>170</v>
      </c>
      <c r="C91" s="6" t="s">
        <v>173</v>
      </c>
      <c r="D91" s="57" t="s">
        <v>278</v>
      </c>
      <c r="E91" s="57" t="s">
        <v>279</v>
      </c>
      <c r="F91" s="45" t="s">
        <v>138</v>
      </c>
      <c r="G91" s="48">
        <v>42145</v>
      </c>
      <c r="H91" s="6" t="s">
        <v>202</v>
      </c>
      <c r="I91" s="6" t="s">
        <v>200</v>
      </c>
      <c r="J91" s="8" t="s">
        <v>196</v>
      </c>
      <c r="K91" s="6" t="s">
        <v>196</v>
      </c>
      <c r="L91" s="21" t="e">
        <f t="shared" si="2"/>
        <v>#DIV/0!</v>
      </c>
      <c r="M91" s="8" t="s">
        <v>196</v>
      </c>
      <c r="N91" s="6" t="s">
        <v>196</v>
      </c>
      <c r="O91" s="49" t="e">
        <f t="shared" si="3"/>
        <v>#DIV/0!</v>
      </c>
    </row>
    <row r="92" spans="1:15" x14ac:dyDescent="0.25">
      <c r="A92" s="6" t="s">
        <v>205</v>
      </c>
      <c r="B92" s="6" t="s">
        <v>168</v>
      </c>
      <c r="C92" s="6" t="s">
        <v>171</v>
      </c>
      <c r="D92" s="57" t="s">
        <v>278</v>
      </c>
      <c r="E92" s="57" t="s">
        <v>279</v>
      </c>
      <c r="F92" s="46" t="s">
        <v>139</v>
      </c>
      <c r="G92" s="48">
        <v>42145</v>
      </c>
      <c r="H92" s="6" t="s">
        <v>194</v>
      </c>
      <c r="I92" s="6" t="s">
        <v>195</v>
      </c>
      <c r="J92" s="6" t="s">
        <v>196</v>
      </c>
      <c r="K92" s="8" t="s">
        <v>196</v>
      </c>
      <c r="L92" s="21" t="e">
        <f t="shared" si="2"/>
        <v>#DIV/0!</v>
      </c>
      <c r="M92" s="8" t="s">
        <v>203</v>
      </c>
      <c r="N92" s="8" t="s">
        <v>203</v>
      </c>
      <c r="O92" s="49" t="e">
        <f t="shared" si="3"/>
        <v>#DIV/0!</v>
      </c>
    </row>
    <row r="93" spans="1:15" x14ac:dyDescent="0.25">
      <c r="A93" s="6" t="s">
        <v>205</v>
      </c>
      <c r="B93" s="6" t="s">
        <v>168</v>
      </c>
      <c r="C93" s="6" t="s">
        <v>171</v>
      </c>
      <c r="D93" s="57" t="s">
        <v>278</v>
      </c>
      <c r="E93" s="57" t="s">
        <v>279</v>
      </c>
      <c r="F93" s="46" t="s">
        <v>139</v>
      </c>
      <c r="G93" s="48">
        <v>42145</v>
      </c>
      <c r="H93" s="6" t="s">
        <v>194</v>
      </c>
      <c r="I93" s="6" t="s">
        <v>197</v>
      </c>
      <c r="J93" s="8" t="s">
        <v>203</v>
      </c>
      <c r="K93" s="8" t="s">
        <v>203</v>
      </c>
      <c r="L93" s="21" t="e">
        <f t="shared" si="2"/>
        <v>#DIV/0!</v>
      </c>
      <c r="M93" s="6">
        <v>29</v>
      </c>
      <c r="N93" s="6">
        <v>31</v>
      </c>
      <c r="O93" s="49">
        <f t="shared" si="3"/>
        <v>30</v>
      </c>
    </row>
    <row r="94" spans="1:15" x14ac:dyDescent="0.25">
      <c r="A94" s="6" t="s">
        <v>205</v>
      </c>
      <c r="B94" s="6" t="s">
        <v>168</v>
      </c>
      <c r="C94" s="6" t="s">
        <v>171</v>
      </c>
      <c r="D94" s="57" t="s">
        <v>278</v>
      </c>
      <c r="E94" s="57" t="s">
        <v>279</v>
      </c>
      <c r="F94" s="46" t="s">
        <v>139</v>
      </c>
      <c r="G94" s="48">
        <v>42145</v>
      </c>
      <c r="H94" s="6" t="s">
        <v>194</v>
      </c>
      <c r="I94" s="6" t="s">
        <v>198</v>
      </c>
      <c r="J94" s="6">
        <v>31</v>
      </c>
      <c r="K94" s="6">
        <v>12</v>
      </c>
      <c r="L94" s="21">
        <f t="shared" si="2"/>
        <v>21.5</v>
      </c>
      <c r="M94" s="8">
        <v>2</v>
      </c>
      <c r="N94" s="8">
        <v>5</v>
      </c>
      <c r="O94" s="49">
        <f t="shared" si="3"/>
        <v>3.5</v>
      </c>
    </row>
    <row r="95" spans="1:15" x14ac:dyDescent="0.25">
      <c r="A95" s="6" t="s">
        <v>205</v>
      </c>
      <c r="B95" s="6" t="s">
        <v>168</v>
      </c>
      <c r="C95" s="6" t="s">
        <v>171</v>
      </c>
      <c r="D95" s="57" t="s">
        <v>278</v>
      </c>
      <c r="E95" s="57" t="s">
        <v>279</v>
      </c>
      <c r="F95" s="46" t="s">
        <v>139</v>
      </c>
      <c r="G95" s="48">
        <v>42145</v>
      </c>
      <c r="H95" s="6" t="s">
        <v>194</v>
      </c>
      <c r="I95" s="6" t="s">
        <v>199</v>
      </c>
      <c r="J95" s="6">
        <v>27</v>
      </c>
      <c r="K95" s="6">
        <v>21</v>
      </c>
      <c r="L95" s="21">
        <f t="shared" si="2"/>
        <v>24</v>
      </c>
      <c r="M95" s="8" t="s">
        <v>196</v>
      </c>
      <c r="N95" s="8" t="s">
        <v>196</v>
      </c>
      <c r="O95" s="49" t="e">
        <f t="shared" si="3"/>
        <v>#DIV/0!</v>
      </c>
    </row>
    <row r="96" spans="1:15" x14ac:dyDescent="0.25">
      <c r="A96" s="6" t="s">
        <v>205</v>
      </c>
      <c r="B96" s="6" t="s">
        <v>168</v>
      </c>
      <c r="C96" s="6" t="s">
        <v>171</v>
      </c>
      <c r="D96" s="57" t="s">
        <v>278</v>
      </c>
      <c r="E96" s="57" t="s">
        <v>279</v>
      </c>
      <c r="F96" s="46" t="s">
        <v>139</v>
      </c>
      <c r="G96" s="48">
        <v>42145</v>
      </c>
      <c r="H96" s="6" t="s">
        <v>194</v>
      </c>
      <c r="I96" s="6" t="s">
        <v>200</v>
      </c>
      <c r="J96" s="8" t="s">
        <v>196</v>
      </c>
      <c r="K96" s="6" t="s">
        <v>196</v>
      </c>
      <c r="L96" s="21" t="e">
        <f t="shared" si="2"/>
        <v>#DIV/0!</v>
      </c>
      <c r="M96" s="8" t="s">
        <v>196</v>
      </c>
      <c r="N96" s="6" t="s">
        <v>196</v>
      </c>
      <c r="O96" s="49" t="e">
        <f t="shared" si="3"/>
        <v>#DIV/0!</v>
      </c>
    </row>
    <row r="97" spans="1:15" x14ac:dyDescent="0.25">
      <c r="A97" s="6" t="s">
        <v>205</v>
      </c>
      <c r="B97" s="6" t="s">
        <v>168</v>
      </c>
      <c r="C97" s="6" t="s">
        <v>171</v>
      </c>
      <c r="D97" s="57" t="s">
        <v>278</v>
      </c>
      <c r="E97" s="57" t="s">
        <v>279</v>
      </c>
      <c r="F97" s="46" t="s">
        <v>139</v>
      </c>
      <c r="G97" s="48">
        <v>42145</v>
      </c>
      <c r="H97" s="6" t="s">
        <v>201</v>
      </c>
      <c r="I97" s="6" t="s">
        <v>195</v>
      </c>
      <c r="J97" s="8">
        <v>0</v>
      </c>
      <c r="K97" s="8">
        <v>0</v>
      </c>
      <c r="L97" s="21">
        <f t="shared" si="2"/>
        <v>0</v>
      </c>
      <c r="M97" s="8">
        <v>0</v>
      </c>
      <c r="N97" s="8">
        <v>0</v>
      </c>
      <c r="O97" s="49">
        <f t="shared" si="3"/>
        <v>0</v>
      </c>
    </row>
    <row r="98" spans="1:15" x14ac:dyDescent="0.25">
      <c r="A98" s="6" t="s">
        <v>205</v>
      </c>
      <c r="B98" s="6" t="s">
        <v>168</v>
      </c>
      <c r="C98" s="6" t="s">
        <v>171</v>
      </c>
      <c r="D98" s="57" t="s">
        <v>278</v>
      </c>
      <c r="E98" s="57" t="s">
        <v>279</v>
      </c>
      <c r="F98" s="46" t="s">
        <v>139</v>
      </c>
      <c r="G98" s="48">
        <v>42145</v>
      </c>
      <c r="H98" s="6" t="s">
        <v>201</v>
      </c>
      <c r="I98" s="6" t="s">
        <v>197</v>
      </c>
      <c r="J98" s="6">
        <v>0</v>
      </c>
      <c r="K98" s="6">
        <v>0</v>
      </c>
      <c r="L98" s="21">
        <f t="shared" si="2"/>
        <v>0</v>
      </c>
      <c r="M98" s="6">
        <v>0</v>
      </c>
      <c r="N98" s="6">
        <v>0</v>
      </c>
      <c r="O98" s="49">
        <f t="shared" si="3"/>
        <v>0</v>
      </c>
    </row>
    <row r="99" spans="1:15" x14ac:dyDescent="0.25">
      <c r="A99" s="6" t="s">
        <v>205</v>
      </c>
      <c r="B99" s="6" t="s">
        <v>168</v>
      </c>
      <c r="C99" s="6" t="s">
        <v>171</v>
      </c>
      <c r="D99" s="57" t="s">
        <v>278</v>
      </c>
      <c r="E99" s="57" t="s">
        <v>279</v>
      </c>
      <c r="F99" s="46" t="s">
        <v>139</v>
      </c>
      <c r="G99" s="48">
        <v>42145</v>
      </c>
      <c r="H99" s="6" t="s">
        <v>201</v>
      </c>
      <c r="I99" s="6" t="s">
        <v>198</v>
      </c>
      <c r="J99" s="8" t="s">
        <v>196</v>
      </c>
      <c r="K99" s="8" t="s">
        <v>196</v>
      </c>
      <c r="L99" s="21" t="e">
        <f t="shared" si="2"/>
        <v>#DIV/0!</v>
      </c>
      <c r="M99" s="8" t="s">
        <v>196</v>
      </c>
      <c r="N99" s="8" t="s">
        <v>196</v>
      </c>
      <c r="O99" s="49" t="e">
        <f>AVERAGE(M99:N99)</f>
        <v>#DIV/0!</v>
      </c>
    </row>
    <row r="100" spans="1:15" x14ac:dyDescent="0.25">
      <c r="A100" s="6" t="s">
        <v>205</v>
      </c>
      <c r="B100" s="6" t="s">
        <v>168</v>
      </c>
      <c r="C100" s="6" t="s">
        <v>171</v>
      </c>
      <c r="D100" s="57" t="s">
        <v>278</v>
      </c>
      <c r="E100" s="57" t="s">
        <v>279</v>
      </c>
      <c r="F100" s="46" t="s">
        <v>139</v>
      </c>
      <c r="G100" s="48">
        <v>42145</v>
      </c>
      <c r="H100" s="6" t="s">
        <v>201</v>
      </c>
      <c r="I100" s="6" t="s">
        <v>199</v>
      </c>
      <c r="J100" s="8" t="s">
        <v>196</v>
      </c>
      <c r="K100" s="6" t="s">
        <v>196</v>
      </c>
      <c r="L100" s="21" t="e">
        <f t="shared" si="2"/>
        <v>#DIV/0!</v>
      </c>
      <c r="M100" s="8" t="s">
        <v>196</v>
      </c>
      <c r="N100" s="6" t="s">
        <v>196</v>
      </c>
      <c r="O100" s="49" t="e">
        <f t="shared" ref="O100:O117" si="4">AVERAGE(M100:N100)</f>
        <v>#DIV/0!</v>
      </c>
    </row>
    <row r="101" spans="1:15" x14ac:dyDescent="0.25">
      <c r="A101" s="6" t="s">
        <v>205</v>
      </c>
      <c r="B101" s="6" t="s">
        <v>168</v>
      </c>
      <c r="C101" s="6" t="s">
        <v>171</v>
      </c>
      <c r="D101" s="57" t="s">
        <v>278</v>
      </c>
      <c r="E101" s="57" t="s">
        <v>279</v>
      </c>
      <c r="F101" s="46" t="s">
        <v>139</v>
      </c>
      <c r="G101" s="48">
        <v>42145</v>
      </c>
      <c r="H101" s="6" t="s">
        <v>201</v>
      </c>
      <c r="I101" s="6" t="s">
        <v>200</v>
      </c>
      <c r="J101" s="8" t="s">
        <v>196</v>
      </c>
      <c r="K101" s="6" t="s">
        <v>196</v>
      </c>
      <c r="L101" s="21" t="e">
        <f t="shared" si="2"/>
        <v>#DIV/0!</v>
      </c>
      <c r="M101" s="8" t="s">
        <v>196</v>
      </c>
      <c r="N101" s="6" t="s">
        <v>196</v>
      </c>
      <c r="O101" s="49" t="e">
        <f t="shared" si="4"/>
        <v>#DIV/0!</v>
      </c>
    </row>
    <row r="102" spans="1:15" x14ac:dyDescent="0.25">
      <c r="A102" s="6" t="s">
        <v>205</v>
      </c>
      <c r="B102" s="6" t="s">
        <v>168</v>
      </c>
      <c r="C102" s="6" t="s">
        <v>171</v>
      </c>
      <c r="D102" s="57" t="s">
        <v>278</v>
      </c>
      <c r="E102" s="57" t="s">
        <v>279</v>
      </c>
      <c r="F102" s="46" t="s">
        <v>139</v>
      </c>
      <c r="G102" s="48">
        <v>42145</v>
      </c>
      <c r="H102" s="6" t="s">
        <v>202</v>
      </c>
      <c r="I102" s="6" t="s">
        <v>195</v>
      </c>
      <c r="J102" s="6">
        <v>1</v>
      </c>
      <c r="K102" s="6">
        <v>2</v>
      </c>
      <c r="L102" s="21">
        <f t="shared" si="2"/>
        <v>1.5</v>
      </c>
      <c r="M102" s="8">
        <v>12</v>
      </c>
      <c r="N102" s="8">
        <v>8</v>
      </c>
      <c r="O102" s="49">
        <f t="shared" si="4"/>
        <v>10</v>
      </c>
    </row>
    <row r="103" spans="1:15" x14ac:dyDescent="0.25">
      <c r="A103" s="6" t="s">
        <v>205</v>
      </c>
      <c r="B103" s="6" t="s">
        <v>168</v>
      </c>
      <c r="C103" s="6" t="s">
        <v>171</v>
      </c>
      <c r="D103" s="57" t="s">
        <v>278</v>
      </c>
      <c r="E103" s="57" t="s">
        <v>279</v>
      </c>
      <c r="F103" s="46" t="s">
        <v>139</v>
      </c>
      <c r="G103" s="48">
        <v>42145</v>
      </c>
      <c r="H103" s="6" t="s">
        <v>202</v>
      </c>
      <c r="I103" s="6" t="s">
        <v>197</v>
      </c>
      <c r="J103" s="8">
        <v>0</v>
      </c>
      <c r="K103" s="8">
        <v>0</v>
      </c>
      <c r="L103" s="21">
        <f t="shared" si="2"/>
        <v>0</v>
      </c>
      <c r="M103" s="6">
        <v>3</v>
      </c>
      <c r="N103" s="6">
        <v>8</v>
      </c>
      <c r="O103" s="49">
        <f t="shared" si="4"/>
        <v>5.5</v>
      </c>
    </row>
    <row r="104" spans="1:15" x14ac:dyDescent="0.25">
      <c r="A104" s="6" t="s">
        <v>205</v>
      </c>
      <c r="B104" s="6" t="s">
        <v>168</v>
      </c>
      <c r="C104" s="6" t="s">
        <v>171</v>
      </c>
      <c r="D104" s="57" t="s">
        <v>278</v>
      </c>
      <c r="E104" s="57" t="s">
        <v>279</v>
      </c>
      <c r="F104" s="46" t="s">
        <v>139</v>
      </c>
      <c r="G104" s="48">
        <v>42145</v>
      </c>
      <c r="H104" s="6" t="s">
        <v>202</v>
      </c>
      <c r="I104" s="6" t="s">
        <v>198</v>
      </c>
      <c r="J104" s="6">
        <v>0</v>
      </c>
      <c r="K104" s="6">
        <v>0</v>
      </c>
      <c r="L104" s="21">
        <f t="shared" si="2"/>
        <v>0</v>
      </c>
      <c r="M104" s="8">
        <v>0</v>
      </c>
      <c r="N104" s="8">
        <v>0</v>
      </c>
      <c r="O104" s="49">
        <f t="shared" si="4"/>
        <v>0</v>
      </c>
    </row>
    <row r="105" spans="1:15" x14ac:dyDescent="0.25">
      <c r="A105" s="6" t="s">
        <v>205</v>
      </c>
      <c r="B105" s="6" t="s">
        <v>168</v>
      </c>
      <c r="C105" s="6" t="s">
        <v>171</v>
      </c>
      <c r="D105" s="57" t="s">
        <v>278</v>
      </c>
      <c r="E105" s="57" t="s">
        <v>279</v>
      </c>
      <c r="F105" s="46" t="s">
        <v>139</v>
      </c>
      <c r="G105" s="48">
        <v>42145</v>
      </c>
      <c r="H105" s="6" t="s">
        <v>202</v>
      </c>
      <c r="I105" s="6" t="s">
        <v>199</v>
      </c>
      <c r="J105" s="8" t="s">
        <v>196</v>
      </c>
      <c r="K105" s="8" t="s">
        <v>196</v>
      </c>
      <c r="L105" s="21" t="e">
        <f t="shared" si="2"/>
        <v>#DIV/0!</v>
      </c>
      <c r="M105" s="8" t="s">
        <v>196</v>
      </c>
      <c r="N105" s="8" t="s">
        <v>196</v>
      </c>
      <c r="O105" s="49" t="e">
        <f t="shared" si="4"/>
        <v>#DIV/0!</v>
      </c>
    </row>
    <row r="106" spans="1:15" x14ac:dyDescent="0.25">
      <c r="A106" s="6" t="s">
        <v>205</v>
      </c>
      <c r="B106" s="6" t="s">
        <v>168</v>
      </c>
      <c r="C106" s="6" t="s">
        <v>171</v>
      </c>
      <c r="D106" s="57" t="s">
        <v>278</v>
      </c>
      <c r="E106" s="57" t="s">
        <v>279</v>
      </c>
      <c r="F106" s="46" t="s">
        <v>139</v>
      </c>
      <c r="G106" s="48">
        <v>42145</v>
      </c>
      <c r="H106" s="6" t="s">
        <v>202</v>
      </c>
      <c r="I106" s="6" t="s">
        <v>200</v>
      </c>
      <c r="J106" s="8" t="s">
        <v>196</v>
      </c>
      <c r="K106" s="6" t="s">
        <v>196</v>
      </c>
      <c r="L106" s="21" t="e">
        <f t="shared" si="2"/>
        <v>#DIV/0!</v>
      </c>
      <c r="M106" s="8" t="s">
        <v>196</v>
      </c>
      <c r="N106" s="6" t="s">
        <v>196</v>
      </c>
      <c r="O106" s="49" t="e">
        <f t="shared" si="4"/>
        <v>#DIV/0!</v>
      </c>
    </row>
    <row r="107" spans="1:15" x14ac:dyDescent="0.25">
      <c r="A107" s="8" t="s">
        <v>114</v>
      </c>
      <c r="B107" s="6" t="s">
        <v>169</v>
      </c>
      <c r="C107" s="6" t="s">
        <v>172</v>
      </c>
      <c r="D107" s="57" t="s">
        <v>278</v>
      </c>
      <c r="E107" s="57" t="s">
        <v>279</v>
      </c>
      <c r="F107" s="47" t="s">
        <v>140</v>
      </c>
      <c r="G107" s="48">
        <v>42145</v>
      </c>
      <c r="H107" s="6" t="s">
        <v>194</v>
      </c>
      <c r="I107" s="6" t="s">
        <v>195</v>
      </c>
      <c r="J107" s="8" t="s">
        <v>196</v>
      </c>
      <c r="K107" s="6" t="s">
        <v>196</v>
      </c>
      <c r="L107" s="21" t="e">
        <f t="shared" si="2"/>
        <v>#DIV/0!</v>
      </c>
      <c r="M107" s="8" t="s">
        <v>196</v>
      </c>
      <c r="N107" s="6" t="s">
        <v>196</v>
      </c>
      <c r="O107" s="49" t="e">
        <f t="shared" si="4"/>
        <v>#DIV/0!</v>
      </c>
    </row>
    <row r="108" spans="1:15" x14ac:dyDescent="0.25">
      <c r="A108" s="8" t="s">
        <v>114</v>
      </c>
      <c r="B108" s="6" t="s">
        <v>169</v>
      </c>
      <c r="C108" s="6" t="s">
        <v>172</v>
      </c>
      <c r="D108" s="57" t="s">
        <v>278</v>
      </c>
      <c r="E108" s="57" t="s">
        <v>279</v>
      </c>
      <c r="F108" s="47" t="s">
        <v>140</v>
      </c>
      <c r="G108" s="48">
        <v>42145</v>
      </c>
      <c r="H108" s="6" t="s">
        <v>194</v>
      </c>
      <c r="I108" s="6" t="s">
        <v>197</v>
      </c>
      <c r="J108" s="6">
        <v>106</v>
      </c>
      <c r="K108" s="6">
        <v>102</v>
      </c>
      <c r="L108" s="21">
        <f t="shared" si="2"/>
        <v>104</v>
      </c>
      <c r="M108" s="8" t="s">
        <v>203</v>
      </c>
      <c r="N108" s="8" t="s">
        <v>203</v>
      </c>
      <c r="O108" s="49" t="e">
        <f t="shared" si="4"/>
        <v>#DIV/0!</v>
      </c>
    </row>
    <row r="109" spans="1:15" x14ac:dyDescent="0.25">
      <c r="A109" s="8" t="s">
        <v>114</v>
      </c>
      <c r="B109" s="6" t="s">
        <v>169</v>
      </c>
      <c r="C109" s="6" t="s">
        <v>172</v>
      </c>
      <c r="D109" s="57" t="s">
        <v>278</v>
      </c>
      <c r="E109" s="57" t="s">
        <v>279</v>
      </c>
      <c r="F109" s="47" t="s">
        <v>140</v>
      </c>
      <c r="G109" s="48">
        <v>42145</v>
      </c>
      <c r="H109" s="6" t="s">
        <v>194</v>
      </c>
      <c r="I109" s="6" t="s">
        <v>198</v>
      </c>
      <c r="J109" s="6">
        <v>8</v>
      </c>
      <c r="K109" s="6">
        <v>11</v>
      </c>
      <c r="L109" s="21">
        <f t="shared" si="2"/>
        <v>9.5</v>
      </c>
      <c r="M109" s="8">
        <v>119</v>
      </c>
      <c r="N109" s="8">
        <v>115</v>
      </c>
      <c r="O109" s="49">
        <f t="shared" si="4"/>
        <v>117</v>
      </c>
    </row>
    <row r="110" spans="1:15" x14ac:dyDescent="0.25">
      <c r="A110" s="8" t="s">
        <v>114</v>
      </c>
      <c r="B110" s="6" t="s">
        <v>169</v>
      </c>
      <c r="C110" s="6" t="s">
        <v>172</v>
      </c>
      <c r="D110" s="57" t="s">
        <v>278</v>
      </c>
      <c r="E110" s="57" t="s">
        <v>279</v>
      </c>
      <c r="F110" s="47" t="s">
        <v>140</v>
      </c>
      <c r="G110" s="48">
        <v>42145</v>
      </c>
      <c r="H110" s="6" t="s">
        <v>194</v>
      </c>
      <c r="I110" s="6" t="s">
        <v>199</v>
      </c>
      <c r="J110" s="6">
        <v>1</v>
      </c>
      <c r="K110" s="6">
        <v>1</v>
      </c>
      <c r="L110" s="21">
        <f t="shared" si="2"/>
        <v>1</v>
      </c>
      <c r="M110" s="8">
        <v>12</v>
      </c>
      <c r="N110" s="8">
        <v>15</v>
      </c>
      <c r="O110" s="49">
        <f t="shared" si="4"/>
        <v>13.5</v>
      </c>
    </row>
    <row r="111" spans="1:15" x14ac:dyDescent="0.25">
      <c r="A111" s="8" t="s">
        <v>114</v>
      </c>
      <c r="B111" s="6" t="s">
        <v>169</v>
      </c>
      <c r="C111" s="6" t="s">
        <v>172</v>
      </c>
      <c r="D111" s="57" t="s">
        <v>278</v>
      </c>
      <c r="E111" s="57" t="s">
        <v>279</v>
      </c>
      <c r="F111" s="47" t="s">
        <v>140</v>
      </c>
      <c r="G111" s="48">
        <v>42145</v>
      </c>
      <c r="H111" s="6" t="s">
        <v>194</v>
      </c>
      <c r="I111" s="6" t="s">
        <v>200</v>
      </c>
      <c r="J111" s="8" t="s">
        <v>196</v>
      </c>
      <c r="K111" s="6" t="s">
        <v>196</v>
      </c>
      <c r="L111" s="21" t="e">
        <f t="shared" si="2"/>
        <v>#DIV/0!</v>
      </c>
      <c r="M111" s="8" t="s">
        <v>196</v>
      </c>
      <c r="N111" s="6" t="s">
        <v>196</v>
      </c>
      <c r="O111" s="49" t="e">
        <f t="shared" si="4"/>
        <v>#DIV/0!</v>
      </c>
    </row>
    <row r="112" spans="1:15" x14ac:dyDescent="0.25">
      <c r="A112" s="8" t="s">
        <v>114</v>
      </c>
      <c r="B112" s="6" t="s">
        <v>169</v>
      </c>
      <c r="C112" s="6" t="s">
        <v>172</v>
      </c>
      <c r="D112" s="57" t="s">
        <v>278</v>
      </c>
      <c r="E112" s="57" t="s">
        <v>279</v>
      </c>
      <c r="F112" s="47" t="s">
        <v>140</v>
      </c>
      <c r="G112" s="48">
        <v>42145</v>
      </c>
      <c r="H112" s="6" t="s">
        <v>201</v>
      </c>
      <c r="I112" s="6" t="s">
        <v>195</v>
      </c>
      <c r="J112" s="8">
        <v>0</v>
      </c>
      <c r="K112" s="8">
        <v>0</v>
      </c>
      <c r="L112" s="21">
        <f t="shared" si="2"/>
        <v>0</v>
      </c>
      <c r="M112" s="8">
        <v>0</v>
      </c>
      <c r="N112" s="8">
        <v>0</v>
      </c>
      <c r="O112" s="49">
        <f t="shared" si="4"/>
        <v>0</v>
      </c>
    </row>
    <row r="113" spans="1:15" x14ac:dyDescent="0.25">
      <c r="A113" s="8" t="s">
        <v>114</v>
      </c>
      <c r="B113" s="6" t="s">
        <v>169</v>
      </c>
      <c r="C113" s="6" t="s">
        <v>172</v>
      </c>
      <c r="D113" s="57" t="s">
        <v>278</v>
      </c>
      <c r="E113" s="57" t="s">
        <v>279</v>
      </c>
      <c r="F113" s="47" t="s">
        <v>140</v>
      </c>
      <c r="G113" s="48">
        <v>42145</v>
      </c>
      <c r="H113" s="6" t="s">
        <v>201</v>
      </c>
      <c r="I113" s="6" t="s">
        <v>197</v>
      </c>
      <c r="J113" s="6">
        <v>0</v>
      </c>
      <c r="K113" s="6">
        <v>0</v>
      </c>
      <c r="L113" s="21">
        <f t="shared" si="2"/>
        <v>0</v>
      </c>
      <c r="M113" s="6">
        <v>0</v>
      </c>
      <c r="N113" s="6">
        <v>0</v>
      </c>
      <c r="O113" s="49">
        <f t="shared" si="4"/>
        <v>0</v>
      </c>
    </row>
    <row r="114" spans="1:15" x14ac:dyDescent="0.25">
      <c r="A114" s="8" t="s">
        <v>114</v>
      </c>
      <c r="B114" s="6" t="s">
        <v>169</v>
      </c>
      <c r="C114" s="6" t="s">
        <v>172</v>
      </c>
      <c r="D114" s="57" t="s">
        <v>278</v>
      </c>
      <c r="E114" s="57" t="s">
        <v>279</v>
      </c>
      <c r="F114" s="47" t="s">
        <v>140</v>
      </c>
      <c r="G114" s="48">
        <v>42145</v>
      </c>
      <c r="H114" s="6" t="s">
        <v>201</v>
      </c>
      <c r="I114" s="6" t="s">
        <v>198</v>
      </c>
      <c r="J114" s="8" t="s">
        <v>196</v>
      </c>
      <c r="K114" s="8" t="s">
        <v>196</v>
      </c>
      <c r="L114" s="21" t="e">
        <f t="shared" si="2"/>
        <v>#DIV/0!</v>
      </c>
      <c r="M114" s="8">
        <v>0</v>
      </c>
      <c r="N114" s="8">
        <v>0</v>
      </c>
      <c r="O114" s="49">
        <f t="shared" si="4"/>
        <v>0</v>
      </c>
    </row>
    <row r="115" spans="1:15" x14ac:dyDescent="0.25">
      <c r="A115" s="8" t="s">
        <v>114</v>
      </c>
      <c r="B115" s="6" t="s">
        <v>169</v>
      </c>
      <c r="C115" s="6" t="s">
        <v>172</v>
      </c>
      <c r="D115" s="57" t="s">
        <v>278</v>
      </c>
      <c r="E115" s="57" t="s">
        <v>279</v>
      </c>
      <c r="F115" s="47" t="s">
        <v>140</v>
      </c>
      <c r="G115" s="48">
        <v>42145</v>
      </c>
      <c r="H115" s="6" t="s">
        <v>201</v>
      </c>
      <c r="I115" s="6" t="s">
        <v>199</v>
      </c>
      <c r="J115" s="8" t="s">
        <v>196</v>
      </c>
      <c r="K115" s="6" t="s">
        <v>196</v>
      </c>
      <c r="L115" s="21" t="e">
        <f t="shared" si="2"/>
        <v>#DIV/0!</v>
      </c>
      <c r="M115" s="8" t="s">
        <v>196</v>
      </c>
      <c r="N115" s="8" t="s">
        <v>196</v>
      </c>
      <c r="O115" s="49" t="e">
        <f t="shared" si="4"/>
        <v>#DIV/0!</v>
      </c>
    </row>
    <row r="116" spans="1:15" x14ac:dyDescent="0.25">
      <c r="A116" s="8" t="s">
        <v>114</v>
      </c>
      <c r="B116" s="6" t="s">
        <v>169</v>
      </c>
      <c r="C116" s="6" t="s">
        <v>172</v>
      </c>
      <c r="D116" s="57" t="s">
        <v>278</v>
      </c>
      <c r="E116" s="57" t="s">
        <v>279</v>
      </c>
      <c r="F116" s="47" t="s">
        <v>140</v>
      </c>
      <c r="G116" s="48">
        <v>42145</v>
      </c>
      <c r="H116" s="6" t="s">
        <v>201</v>
      </c>
      <c r="I116" s="6" t="s">
        <v>200</v>
      </c>
      <c r="J116" s="8" t="s">
        <v>196</v>
      </c>
      <c r="K116" s="6" t="s">
        <v>196</v>
      </c>
      <c r="L116" s="21" t="e">
        <f t="shared" si="2"/>
        <v>#DIV/0!</v>
      </c>
      <c r="M116" s="8" t="s">
        <v>196</v>
      </c>
      <c r="N116" s="6" t="s">
        <v>196</v>
      </c>
      <c r="O116" s="49" t="e">
        <f t="shared" si="4"/>
        <v>#DIV/0!</v>
      </c>
    </row>
    <row r="117" spans="1:15" x14ac:dyDescent="0.25">
      <c r="A117" s="8" t="s">
        <v>114</v>
      </c>
      <c r="B117" s="6" t="s">
        <v>169</v>
      </c>
      <c r="C117" s="6" t="s">
        <v>172</v>
      </c>
      <c r="D117" s="57" t="s">
        <v>278</v>
      </c>
      <c r="E117" s="57" t="s">
        <v>279</v>
      </c>
      <c r="F117" s="47" t="s">
        <v>140</v>
      </c>
      <c r="G117" s="48">
        <v>42145</v>
      </c>
      <c r="H117" s="6" t="s">
        <v>202</v>
      </c>
      <c r="I117" s="6" t="s">
        <v>195</v>
      </c>
      <c r="J117" s="8">
        <v>0</v>
      </c>
      <c r="K117" s="8">
        <v>0</v>
      </c>
      <c r="L117" s="21">
        <f t="shared" si="2"/>
        <v>0</v>
      </c>
      <c r="M117" s="8">
        <v>0</v>
      </c>
      <c r="N117" s="8">
        <v>0</v>
      </c>
      <c r="O117" s="49">
        <f t="shared" si="4"/>
        <v>0</v>
      </c>
    </row>
    <row r="118" spans="1:15" x14ac:dyDescent="0.25">
      <c r="A118" s="8" t="s">
        <v>114</v>
      </c>
      <c r="B118" s="6" t="s">
        <v>169</v>
      </c>
      <c r="C118" s="6" t="s">
        <v>172</v>
      </c>
      <c r="D118" s="57" t="s">
        <v>278</v>
      </c>
      <c r="E118" s="57" t="s">
        <v>279</v>
      </c>
      <c r="F118" s="47" t="s">
        <v>140</v>
      </c>
      <c r="G118" s="48">
        <v>42145</v>
      </c>
      <c r="H118" s="6" t="s">
        <v>202</v>
      </c>
      <c r="I118" s="6" t="s">
        <v>197</v>
      </c>
      <c r="J118" s="8">
        <v>0</v>
      </c>
      <c r="K118" s="8">
        <v>0</v>
      </c>
      <c r="L118" s="21">
        <f t="shared" si="2"/>
        <v>0</v>
      </c>
      <c r="M118" s="8">
        <v>0</v>
      </c>
      <c r="N118" s="8">
        <v>0</v>
      </c>
      <c r="O118" s="49">
        <f>AVERAGE(M118:N118)</f>
        <v>0</v>
      </c>
    </row>
    <row r="119" spans="1:15" x14ac:dyDescent="0.25">
      <c r="A119" s="8" t="s">
        <v>114</v>
      </c>
      <c r="B119" s="6" t="s">
        <v>169</v>
      </c>
      <c r="C119" s="6" t="s">
        <v>172</v>
      </c>
      <c r="D119" s="57" t="s">
        <v>278</v>
      </c>
      <c r="E119" s="57" t="s">
        <v>279</v>
      </c>
      <c r="F119" s="47" t="s">
        <v>140</v>
      </c>
      <c r="G119" s="48">
        <v>42145</v>
      </c>
      <c r="H119" s="6" t="s">
        <v>202</v>
      </c>
      <c r="I119" s="6" t="s">
        <v>198</v>
      </c>
      <c r="J119" s="6">
        <v>0</v>
      </c>
      <c r="K119" s="6">
        <v>0</v>
      </c>
      <c r="L119" s="21">
        <f t="shared" si="2"/>
        <v>0</v>
      </c>
      <c r="M119" s="6">
        <v>0</v>
      </c>
      <c r="N119" s="6">
        <v>0</v>
      </c>
      <c r="O119" s="49">
        <f t="shared" ref="O119:O182" si="5">AVERAGE(M119:N119)</f>
        <v>0</v>
      </c>
    </row>
    <row r="120" spans="1:15" x14ac:dyDescent="0.25">
      <c r="A120" s="8" t="s">
        <v>114</v>
      </c>
      <c r="B120" s="6" t="s">
        <v>169</v>
      </c>
      <c r="C120" s="6" t="s">
        <v>172</v>
      </c>
      <c r="D120" s="57" t="s">
        <v>278</v>
      </c>
      <c r="E120" s="57" t="s">
        <v>279</v>
      </c>
      <c r="F120" s="47" t="s">
        <v>140</v>
      </c>
      <c r="G120" s="48">
        <v>42145</v>
      </c>
      <c r="H120" s="6" t="s">
        <v>202</v>
      </c>
      <c r="I120" s="6" t="s">
        <v>199</v>
      </c>
      <c r="J120" s="8" t="s">
        <v>196</v>
      </c>
      <c r="K120" s="8" t="s">
        <v>196</v>
      </c>
      <c r="L120" s="21" t="e">
        <f t="shared" si="2"/>
        <v>#DIV/0!</v>
      </c>
      <c r="M120" s="8" t="s">
        <v>196</v>
      </c>
      <c r="N120" s="8" t="s">
        <v>196</v>
      </c>
      <c r="O120" s="49" t="e">
        <f t="shared" si="5"/>
        <v>#DIV/0!</v>
      </c>
    </row>
    <row r="121" spans="1:15" x14ac:dyDescent="0.25">
      <c r="A121" s="8" t="s">
        <v>114</v>
      </c>
      <c r="B121" s="6" t="s">
        <v>169</v>
      </c>
      <c r="C121" s="6" t="s">
        <v>172</v>
      </c>
      <c r="D121" s="57" t="s">
        <v>278</v>
      </c>
      <c r="E121" s="57" t="s">
        <v>279</v>
      </c>
      <c r="F121" s="47" t="s">
        <v>140</v>
      </c>
      <c r="G121" s="48">
        <v>42145</v>
      </c>
      <c r="H121" s="6" t="s">
        <v>202</v>
      </c>
      <c r="I121" s="6" t="s">
        <v>200</v>
      </c>
      <c r="J121" s="8" t="s">
        <v>196</v>
      </c>
      <c r="K121" s="6" t="s">
        <v>196</v>
      </c>
      <c r="L121" s="21" t="e">
        <f t="shared" si="2"/>
        <v>#DIV/0!</v>
      </c>
      <c r="M121" s="8" t="s">
        <v>196</v>
      </c>
      <c r="N121" s="6" t="s">
        <v>196</v>
      </c>
      <c r="O121" s="49" t="e">
        <f t="shared" si="5"/>
        <v>#DIV/0!</v>
      </c>
    </row>
    <row r="122" spans="1:15" x14ac:dyDescent="0.25">
      <c r="A122" s="8" t="s">
        <v>118</v>
      </c>
      <c r="B122" s="6" t="s">
        <v>170</v>
      </c>
      <c r="C122" s="6" t="s">
        <v>173</v>
      </c>
      <c r="D122" s="57" t="s">
        <v>280</v>
      </c>
      <c r="E122" s="57" t="s">
        <v>281</v>
      </c>
      <c r="F122" s="45" t="s">
        <v>141</v>
      </c>
      <c r="G122" s="48">
        <v>42173</v>
      </c>
      <c r="H122" s="6" t="s">
        <v>194</v>
      </c>
      <c r="I122" s="6" t="s">
        <v>195</v>
      </c>
      <c r="J122" s="8" t="s">
        <v>203</v>
      </c>
      <c r="K122" s="8" t="s">
        <v>203</v>
      </c>
      <c r="L122" s="21" t="e">
        <f t="shared" si="2"/>
        <v>#DIV/0!</v>
      </c>
      <c r="M122" s="8" t="s">
        <v>203</v>
      </c>
      <c r="N122" s="8" t="s">
        <v>203</v>
      </c>
      <c r="O122" s="49" t="e">
        <f t="shared" si="5"/>
        <v>#DIV/0!</v>
      </c>
    </row>
    <row r="123" spans="1:15" x14ac:dyDescent="0.25">
      <c r="A123" s="8" t="s">
        <v>118</v>
      </c>
      <c r="B123" s="6" t="s">
        <v>170</v>
      </c>
      <c r="C123" s="6" t="s">
        <v>173</v>
      </c>
      <c r="D123" s="57" t="s">
        <v>280</v>
      </c>
      <c r="E123" s="57" t="s">
        <v>281</v>
      </c>
      <c r="F123" s="45" t="s">
        <v>141</v>
      </c>
      <c r="G123" s="48">
        <v>42173</v>
      </c>
      <c r="H123" s="6" t="s">
        <v>194</v>
      </c>
      <c r="I123" s="6" t="s">
        <v>197</v>
      </c>
      <c r="J123" s="6">
        <v>24</v>
      </c>
      <c r="K123" s="6">
        <v>21</v>
      </c>
      <c r="L123" s="21">
        <f t="shared" si="2"/>
        <v>22.5</v>
      </c>
      <c r="M123" s="6">
        <v>14</v>
      </c>
      <c r="N123" s="8">
        <v>12</v>
      </c>
      <c r="O123" s="49">
        <f t="shared" si="5"/>
        <v>13</v>
      </c>
    </row>
    <row r="124" spans="1:15" x14ac:dyDescent="0.25">
      <c r="A124" s="8" t="s">
        <v>118</v>
      </c>
      <c r="B124" s="6" t="s">
        <v>170</v>
      </c>
      <c r="C124" s="6" t="s">
        <v>173</v>
      </c>
      <c r="D124" s="57" t="s">
        <v>280</v>
      </c>
      <c r="E124" s="57" t="s">
        <v>281</v>
      </c>
      <c r="F124" s="45" t="s">
        <v>141</v>
      </c>
      <c r="G124" s="48">
        <v>42173</v>
      </c>
      <c r="H124" s="6" t="s">
        <v>194</v>
      </c>
      <c r="I124" s="6" t="s">
        <v>198</v>
      </c>
      <c r="J124" s="6">
        <v>1</v>
      </c>
      <c r="K124" s="6">
        <v>3</v>
      </c>
      <c r="L124" s="21">
        <f t="shared" si="2"/>
        <v>2</v>
      </c>
      <c r="M124" s="6">
        <v>0</v>
      </c>
      <c r="N124" s="8">
        <v>0</v>
      </c>
      <c r="O124" s="49">
        <f t="shared" si="5"/>
        <v>0</v>
      </c>
    </row>
    <row r="125" spans="1:15" x14ac:dyDescent="0.25">
      <c r="A125" s="8" t="s">
        <v>118</v>
      </c>
      <c r="B125" s="6" t="s">
        <v>170</v>
      </c>
      <c r="C125" s="6" t="s">
        <v>173</v>
      </c>
      <c r="D125" s="57" t="s">
        <v>280</v>
      </c>
      <c r="E125" s="57" t="s">
        <v>281</v>
      </c>
      <c r="F125" s="45" t="s">
        <v>141</v>
      </c>
      <c r="G125" s="48">
        <v>42173</v>
      </c>
      <c r="H125" s="6" t="s">
        <v>194</v>
      </c>
      <c r="I125" s="6" t="s">
        <v>199</v>
      </c>
      <c r="J125" s="6">
        <v>0</v>
      </c>
      <c r="K125" s="6">
        <v>0</v>
      </c>
      <c r="L125" s="21">
        <f t="shared" si="2"/>
        <v>0</v>
      </c>
      <c r="M125" s="6">
        <v>0</v>
      </c>
      <c r="N125" s="8">
        <v>0</v>
      </c>
      <c r="O125" s="49">
        <f t="shared" si="5"/>
        <v>0</v>
      </c>
    </row>
    <row r="126" spans="1:15" x14ac:dyDescent="0.25">
      <c r="A126" s="8" t="s">
        <v>118</v>
      </c>
      <c r="B126" s="6" t="s">
        <v>170</v>
      </c>
      <c r="C126" s="6" t="s">
        <v>173</v>
      </c>
      <c r="D126" s="57" t="s">
        <v>280</v>
      </c>
      <c r="E126" s="57" t="s">
        <v>281</v>
      </c>
      <c r="F126" s="45" t="s">
        <v>141</v>
      </c>
      <c r="G126" s="48">
        <v>42173</v>
      </c>
      <c r="H126" s="6" t="s">
        <v>194</v>
      </c>
      <c r="I126" s="6" t="s">
        <v>200</v>
      </c>
      <c r="J126" s="6">
        <v>0</v>
      </c>
      <c r="K126" s="6">
        <v>0</v>
      </c>
      <c r="L126" s="21">
        <f t="shared" si="2"/>
        <v>0</v>
      </c>
      <c r="M126" s="6">
        <v>0</v>
      </c>
      <c r="N126" s="8">
        <v>0</v>
      </c>
      <c r="O126" s="49">
        <f t="shared" si="5"/>
        <v>0</v>
      </c>
    </row>
    <row r="127" spans="1:15" x14ac:dyDescent="0.25">
      <c r="A127" s="8" t="s">
        <v>118</v>
      </c>
      <c r="B127" s="6" t="s">
        <v>170</v>
      </c>
      <c r="C127" s="6" t="s">
        <v>173</v>
      </c>
      <c r="D127" s="57" t="s">
        <v>280</v>
      </c>
      <c r="E127" s="57" t="s">
        <v>281</v>
      </c>
      <c r="F127" s="45" t="s">
        <v>141</v>
      </c>
      <c r="G127" s="48">
        <v>42173</v>
      </c>
      <c r="H127" s="6" t="s">
        <v>201</v>
      </c>
      <c r="I127" s="6" t="s">
        <v>195</v>
      </c>
      <c r="J127" s="6">
        <v>0</v>
      </c>
      <c r="K127" s="6">
        <v>0</v>
      </c>
      <c r="L127" s="21">
        <f t="shared" si="2"/>
        <v>0</v>
      </c>
      <c r="M127" s="6">
        <v>0</v>
      </c>
      <c r="N127" s="8">
        <v>0</v>
      </c>
      <c r="O127" s="49">
        <f t="shared" si="5"/>
        <v>0</v>
      </c>
    </row>
    <row r="128" spans="1:15" x14ac:dyDescent="0.25">
      <c r="A128" s="8" t="s">
        <v>118</v>
      </c>
      <c r="B128" s="6" t="s">
        <v>170</v>
      </c>
      <c r="C128" s="6" t="s">
        <v>173</v>
      </c>
      <c r="D128" s="57" t="s">
        <v>280</v>
      </c>
      <c r="E128" s="57" t="s">
        <v>281</v>
      </c>
      <c r="F128" s="45" t="s">
        <v>141</v>
      </c>
      <c r="G128" s="48">
        <v>42173</v>
      </c>
      <c r="H128" s="6" t="s">
        <v>201</v>
      </c>
      <c r="I128" s="6" t="s">
        <v>197</v>
      </c>
      <c r="J128" s="6">
        <v>0</v>
      </c>
      <c r="K128" s="6">
        <v>0</v>
      </c>
      <c r="L128" s="21">
        <f t="shared" si="2"/>
        <v>0</v>
      </c>
      <c r="M128" s="6">
        <v>0</v>
      </c>
      <c r="N128" s="8">
        <v>0</v>
      </c>
      <c r="O128" s="49">
        <f t="shared" si="5"/>
        <v>0</v>
      </c>
    </row>
    <row r="129" spans="1:15" x14ac:dyDescent="0.25">
      <c r="A129" s="8" t="s">
        <v>118</v>
      </c>
      <c r="B129" s="6" t="s">
        <v>170</v>
      </c>
      <c r="C129" s="6" t="s">
        <v>173</v>
      </c>
      <c r="D129" s="57" t="s">
        <v>280</v>
      </c>
      <c r="E129" s="57" t="s">
        <v>281</v>
      </c>
      <c r="F129" s="45" t="s">
        <v>141</v>
      </c>
      <c r="G129" s="48">
        <v>42173</v>
      </c>
      <c r="H129" s="6" t="s">
        <v>201</v>
      </c>
      <c r="I129" s="6" t="s">
        <v>198</v>
      </c>
      <c r="J129" s="6">
        <v>0</v>
      </c>
      <c r="K129" s="6">
        <v>0</v>
      </c>
      <c r="L129" s="21">
        <f t="shared" si="2"/>
        <v>0</v>
      </c>
      <c r="M129" s="6">
        <v>0</v>
      </c>
      <c r="N129" s="8">
        <v>0</v>
      </c>
      <c r="O129" s="49">
        <f t="shared" si="5"/>
        <v>0</v>
      </c>
    </row>
    <row r="130" spans="1:15" x14ac:dyDescent="0.25">
      <c r="A130" s="8" t="s">
        <v>118</v>
      </c>
      <c r="B130" s="6" t="s">
        <v>170</v>
      </c>
      <c r="C130" s="6" t="s">
        <v>173</v>
      </c>
      <c r="D130" s="57" t="s">
        <v>280</v>
      </c>
      <c r="E130" s="57" t="s">
        <v>281</v>
      </c>
      <c r="F130" s="45" t="s">
        <v>141</v>
      </c>
      <c r="G130" s="48">
        <v>42173</v>
      </c>
      <c r="H130" s="6" t="s">
        <v>201</v>
      </c>
      <c r="I130" s="6" t="s">
        <v>199</v>
      </c>
      <c r="J130" s="6">
        <v>0</v>
      </c>
      <c r="K130" s="6">
        <v>0</v>
      </c>
      <c r="L130" s="21">
        <f t="shared" si="2"/>
        <v>0</v>
      </c>
      <c r="M130" s="6">
        <v>0</v>
      </c>
      <c r="N130" s="8">
        <v>0</v>
      </c>
      <c r="O130" s="49">
        <f t="shared" si="5"/>
        <v>0</v>
      </c>
    </row>
    <row r="131" spans="1:15" x14ac:dyDescent="0.25">
      <c r="A131" s="8" t="s">
        <v>118</v>
      </c>
      <c r="B131" s="6" t="s">
        <v>170</v>
      </c>
      <c r="C131" s="6" t="s">
        <v>173</v>
      </c>
      <c r="D131" s="57" t="s">
        <v>280</v>
      </c>
      <c r="E131" s="57" t="s">
        <v>281</v>
      </c>
      <c r="F131" s="45" t="s">
        <v>141</v>
      </c>
      <c r="G131" s="48">
        <v>42173</v>
      </c>
      <c r="H131" s="6" t="s">
        <v>201</v>
      </c>
      <c r="I131" s="6" t="s">
        <v>200</v>
      </c>
      <c r="J131" s="6">
        <v>0</v>
      </c>
      <c r="K131" s="6">
        <v>0</v>
      </c>
      <c r="L131" s="21">
        <f t="shared" ref="L131:L194" si="6">AVERAGE(J131:K131)</f>
        <v>0</v>
      </c>
      <c r="M131" s="6">
        <v>0</v>
      </c>
      <c r="N131" s="8">
        <v>0</v>
      </c>
      <c r="O131" s="49">
        <f t="shared" si="5"/>
        <v>0</v>
      </c>
    </row>
    <row r="132" spans="1:15" x14ac:dyDescent="0.25">
      <c r="A132" s="8" t="s">
        <v>118</v>
      </c>
      <c r="B132" s="6" t="s">
        <v>170</v>
      </c>
      <c r="C132" s="6" t="s">
        <v>173</v>
      </c>
      <c r="D132" s="57" t="s">
        <v>280</v>
      </c>
      <c r="E132" s="57" t="s">
        <v>281</v>
      </c>
      <c r="F132" s="45" t="s">
        <v>141</v>
      </c>
      <c r="G132" s="48">
        <v>42173</v>
      </c>
      <c r="H132" s="6" t="s">
        <v>202</v>
      </c>
      <c r="I132" s="6" t="s">
        <v>195</v>
      </c>
      <c r="J132" s="6">
        <v>0</v>
      </c>
      <c r="K132" s="6">
        <v>0</v>
      </c>
      <c r="L132" s="21">
        <f t="shared" si="6"/>
        <v>0</v>
      </c>
      <c r="M132" s="6">
        <v>0</v>
      </c>
      <c r="N132" s="8">
        <v>0</v>
      </c>
      <c r="O132" s="49">
        <f t="shared" si="5"/>
        <v>0</v>
      </c>
    </row>
    <row r="133" spans="1:15" x14ac:dyDescent="0.25">
      <c r="A133" s="8" t="s">
        <v>118</v>
      </c>
      <c r="B133" s="6" t="s">
        <v>170</v>
      </c>
      <c r="C133" s="6" t="s">
        <v>173</v>
      </c>
      <c r="D133" s="57" t="s">
        <v>280</v>
      </c>
      <c r="E133" s="57" t="s">
        <v>281</v>
      </c>
      <c r="F133" s="45" t="s">
        <v>141</v>
      </c>
      <c r="G133" s="48">
        <v>42173</v>
      </c>
      <c r="H133" s="6" t="s">
        <v>202</v>
      </c>
      <c r="I133" s="6" t="s">
        <v>197</v>
      </c>
      <c r="J133" s="6">
        <v>0</v>
      </c>
      <c r="K133" s="6">
        <v>0</v>
      </c>
      <c r="L133" s="21">
        <f t="shared" si="6"/>
        <v>0</v>
      </c>
      <c r="M133" s="6">
        <v>0</v>
      </c>
      <c r="N133" s="8">
        <v>0</v>
      </c>
      <c r="O133" s="49">
        <f t="shared" si="5"/>
        <v>0</v>
      </c>
    </row>
    <row r="134" spans="1:15" x14ac:dyDescent="0.25">
      <c r="A134" s="8" t="s">
        <v>118</v>
      </c>
      <c r="B134" s="6" t="s">
        <v>170</v>
      </c>
      <c r="C134" s="6" t="s">
        <v>173</v>
      </c>
      <c r="D134" s="57" t="s">
        <v>280</v>
      </c>
      <c r="E134" s="57" t="s">
        <v>281</v>
      </c>
      <c r="F134" s="45" t="s">
        <v>141</v>
      </c>
      <c r="G134" s="48">
        <v>42173</v>
      </c>
      <c r="H134" s="6" t="s">
        <v>202</v>
      </c>
      <c r="I134" s="6" t="s">
        <v>198</v>
      </c>
      <c r="J134" s="6">
        <v>0</v>
      </c>
      <c r="K134" s="6">
        <v>0</v>
      </c>
      <c r="L134" s="21">
        <f t="shared" si="6"/>
        <v>0</v>
      </c>
      <c r="M134" s="6">
        <v>0</v>
      </c>
      <c r="N134" s="8">
        <v>0</v>
      </c>
      <c r="O134" s="49">
        <f t="shared" si="5"/>
        <v>0</v>
      </c>
    </row>
    <row r="135" spans="1:15" x14ac:dyDescent="0.25">
      <c r="A135" s="8" t="s">
        <v>118</v>
      </c>
      <c r="B135" s="6" t="s">
        <v>170</v>
      </c>
      <c r="C135" s="6" t="s">
        <v>173</v>
      </c>
      <c r="D135" s="57" t="s">
        <v>280</v>
      </c>
      <c r="E135" s="57" t="s">
        <v>281</v>
      </c>
      <c r="F135" s="45" t="s">
        <v>141</v>
      </c>
      <c r="G135" s="48">
        <v>42173</v>
      </c>
      <c r="H135" s="6" t="s">
        <v>202</v>
      </c>
      <c r="I135" s="6" t="s">
        <v>199</v>
      </c>
      <c r="J135" s="6">
        <v>0</v>
      </c>
      <c r="K135" s="6">
        <v>0</v>
      </c>
      <c r="L135" s="21">
        <f t="shared" si="6"/>
        <v>0</v>
      </c>
      <c r="M135" s="6">
        <v>0</v>
      </c>
      <c r="N135" s="8">
        <v>0</v>
      </c>
      <c r="O135" s="49">
        <f t="shared" si="5"/>
        <v>0</v>
      </c>
    </row>
    <row r="136" spans="1:15" x14ac:dyDescent="0.25">
      <c r="A136" s="8" t="s">
        <v>118</v>
      </c>
      <c r="B136" s="6" t="s">
        <v>170</v>
      </c>
      <c r="C136" s="6" t="s">
        <v>173</v>
      </c>
      <c r="D136" s="57" t="s">
        <v>280</v>
      </c>
      <c r="E136" s="57" t="s">
        <v>281</v>
      </c>
      <c r="F136" s="45" t="s">
        <v>141</v>
      </c>
      <c r="G136" s="48">
        <v>42173</v>
      </c>
      <c r="H136" s="6" t="s">
        <v>202</v>
      </c>
      <c r="I136" s="6" t="s">
        <v>200</v>
      </c>
      <c r="J136" s="6">
        <v>0</v>
      </c>
      <c r="K136" s="6">
        <v>0</v>
      </c>
      <c r="L136" s="21">
        <f t="shared" si="6"/>
        <v>0</v>
      </c>
      <c r="M136" s="6">
        <v>0</v>
      </c>
      <c r="N136" s="8">
        <v>0</v>
      </c>
      <c r="O136" s="49">
        <f t="shared" si="5"/>
        <v>0</v>
      </c>
    </row>
    <row r="137" spans="1:15" x14ac:dyDescent="0.25">
      <c r="A137" s="8" t="s">
        <v>206</v>
      </c>
      <c r="B137" s="6" t="s">
        <v>168</v>
      </c>
      <c r="C137" s="6" t="s">
        <v>171</v>
      </c>
      <c r="D137" s="57" t="s">
        <v>280</v>
      </c>
      <c r="E137" s="57" t="s">
        <v>281</v>
      </c>
      <c r="F137" s="46" t="s">
        <v>142</v>
      </c>
      <c r="G137" s="48">
        <v>42173</v>
      </c>
      <c r="H137" s="6" t="s">
        <v>194</v>
      </c>
      <c r="I137" s="6" t="s">
        <v>195</v>
      </c>
      <c r="J137" s="8" t="s">
        <v>203</v>
      </c>
      <c r="K137" s="8" t="s">
        <v>203</v>
      </c>
      <c r="L137" s="21" t="e">
        <f t="shared" si="6"/>
        <v>#DIV/0!</v>
      </c>
      <c r="M137" s="6">
        <v>64</v>
      </c>
      <c r="N137" s="6">
        <v>40</v>
      </c>
      <c r="O137" s="49">
        <f t="shared" si="5"/>
        <v>52</v>
      </c>
    </row>
    <row r="138" spans="1:15" x14ac:dyDescent="0.25">
      <c r="A138" s="8" t="s">
        <v>206</v>
      </c>
      <c r="B138" s="6" t="s">
        <v>168</v>
      </c>
      <c r="C138" s="6" t="s">
        <v>171</v>
      </c>
      <c r="D138" s="57" t="s">
        <v>280</v>
      </c>
      <c r="E138" s="57" t="s">
        <v>281</v>
      </c>
      <c r="F138" s="46" t="s">
        <v>142</v>
      </c>
      <c r="G138" s="48">
        <v>42173</v>
      </c>
      <c r="H138" s="6" t="s">
        <v>194</v>
      </c>
      <c r="I138" s="6" t="s">
        <v>197</v>
      </c>
      <c r="J138" s="6">
        <v>28</v>
      </c>
      <c r="K138" s="6">
        <v>43</v>
      </c>
      <c r="L138" s="21">
        <f t="shared" si="6"/>
        <v>35.5</v>
      </c>
      <c r="M138" s="6">
        <v>2</v>
      </c>
      <c r="N138" s="6">
        <v>5</v>
      </c>
      <c r="O138" s="49">
        <f t="shared" si="5"/>
        <v>3.5</v>
      </c>
    </row>
    <row r="139" spans="1:15" x14ac:dyDescent="0.25">
      <c r="A139" s="8" t="s">
        <v>206</v>
      </c>
      <c r="B139" s="6" t="s">
        <v>168</v>
      </c>
      <c r="C139" s="6" t="s">
        <v>171</v>
      </c>
      <c r="D139" s="57" t="s">
        <v>280</v>
      </c>
      <c r="E139" s="57" t="s">
        <v>281</v>
      </c>
      <c r="F139" s="46" t="s">
        <v>142</v>
      </c>
      <c r="G139" s="48">
        <v>42173</v>
      </c>
      <c r="H139" s="6" t="s">
        <v>194</v>
      </c>
      <c r="I139" s="6" t="s">
        <v>198</v>
      </c>
      <c r="J139" s="6">
        <v>1</v>
      </c>
      <c r="K139" s="6">
        <v>0</v>
      </c>
      <c r="L139" s="21">
        <f t="shared" si="6"/>
        <v>0.5</v>
      </c>
      <c r="M139">
        <v>0</v>
      </c>
      <c r="N139">
        <v>0</v>
      </c>
      <c r="O139" s="49">
        <f t="shared" si="5"/>
        <v>0</v>
      </c>
    </row>
    <row r="140" spans="1:15" x14ac:dyDescent="0.25">
      <c r="A140" s="8" t="s">
        <v>206</v>
      </c>
      <c r="B140" s="6" t="s">
        <v>168</v>
      </c>
      <c r="C140" s="6" t="s">
        <v>171</v>
      </c>
      <c r="D140" s="57" t="s">
        <v>280</v>
      </c>
      <c r="E140" s="57" t="s">
        <v>281</v>
      </c>
      <c r="F140" s="46" t="s">
        <v>142</v>
      </c>
      <c r="G140" s="48">
        <v>42173</v>
      </c>
      <c r="H140" s="6" t="s">
        <v>194</v>
      </c>
      <c r="I140" s="6" t="s">
        <v>199</v>
      </c>
      <c r="J140" s="6">
        <v>0</v>
      </c>
      <c r="K140" s="6">
        <v>0</v>
      </c>
      <c r="L140" s="21">
        <f t="shared" si="6"/>
        <v>0</v>
      </c>
      <c r="M140">
        <v>0</v>
      </c>
      <c r="N140">
        <v>0</v>
      </c>
      <c r="O140" s="49">
        <f t="shared" si="5"/>
        <v>0</v>
      </c>
    </row>
    <row r="141" spans="1:15" x14ac:dyDescent="0.25">
      <c r="A141" s="8" t="s">
        <v>206</v>
      </c>
      <c r="B141" s="6" t="s">
        <v>168</v>
      </c>
      <c r="C141" s="6" t="s">
        <v>171</v>
      </c>
      <c r="D141" s="57" t="s">
        <v>280</v>
      </c>
      <c r="E141" s="57" t="s">
        <v>281</v>
      </c>
      <c r="F141" s="46" t="s">
        <v>142</v>
      </c>
      <c r="G141" s="48">
        <v>42173</v>
      </c>
      <c r="H141" s="6" t="s">
        <v>194</v>
      </c>
      <c r="I141" s="6" t="s">
        <v>200</v>
      </c>
      <c r="J141" s="6">
        <v>0</v>
      </c>
      <c r="K141" s="6">
        <v>0</v>
      </c>
      <c r="L141" s="21">
        <f t="shared" si="6"/>
        <v>0</v>
      </c>
      <c r="M141">
        <v>0</v>
      </c>
      <c r="N141">
        <v>0</v>
      </c>
      <c r="O141" s="49">
        <f t="shared" si="5"/>
        <v>0</v>
      </c>
    </row>
    <row r="142" spans="1:15" x14ac:dyDescent="0.25">
      <c r="A142" s="8" t="s">
        <v>206</v>
      </c>
      <c r="B142" s="6" t="s">
        <v>168</v>
      </c>
      <c r="C142" s="6" t="s">
        <v>171</v>
      </c>
      <c r="D142" s="57" t="s">
        <v>280</v>
      </c>
      <c r="E142" s="57" t="s">
        <v>281</v>
      </c>
      <c r="F142" s="46" t="s">
        <v>142</v>
      </c>
      <c r="G142" s="48">
        <v>42173</v>
      </c>
      <c r="H142" s="6" t="s">
        <v>201</v>
      </c>
      <c r="I142" s="6" t="s">
        <v>195</v>
      </c>
      <c r="J142" s="6">
        <v>0</v>
      </c>
      <c r="K142" s="6">
        <v>0</v>
      </c>
      <c r="L142" s="21">
        <f t="shared" si="6"/>
        <v>0</v>
      </c>
      <c r="M142">
        <v>0</v>
      </c>
      <c r="N142">
        <v>0</v>
      </c>
      <c r="O142" s="49">
        <f t="shared" si="5"/>
        <v>0</v>
      </c>
    </row>
    <row r="143" spans="1:15" x14ac:dyDescent="0.25">
      <c r="A143" s="8" t="s">
        <v>206</v>
      </c>
      <c r="B143" s="6" t="s">
        <v>168</v>
      </c>
      <c r="C143" s="6" t="s">
        <v>171</v>
      </c>
      <c r="D143" s="57" t="s">
        <v>280</v>
      </c>
      <c r="E143" s="57" t="s">
        <v>281</v>
      </c>
      <c r="F143" s="46" t="s">
        <v>142</v>
      </c>
      <c r="G143" s="48">
        <v>42173</v>
      </c>
      <c r="H143" s="6" t="s">
        <v>201</v>
      </c>
      <c r="I143" s="6" t="s">
        <v>197</v>
      </c>
      <c r="J143" s="6">
        <v>0</v>
      </c>
      <c r="K143" s="6">
        <v>0</v>
      </c>
      <c r="L143" s="21">
        <f t="shared" si="6"/>
        <v>0</v>
      </c>
      <c r="M143">
        <v>0</v>
      </c>
      <c r="N143">
        <v>0</v>
      </c>
      <c r="O143" s="49">
        <f t="shared" si="5"/>
        <v>0</v>
      </c>
    </row>
    <row r="144" spans="1:15" x14ac:dyDescent="0.25">
      <c r="A144" s="8" t="s">
        <v>206</v>
      </c>
      <c r="B144" s="6" t="s">
        <v>168</v>
      </c>
      <c r="C144" s="6" t="s">
        <v>171</v>
      </c>
      <c r="D144" s="57" t="s">
        <v>280</v>
      </c>
      <c r="E144" s="57" t="s">
        <v>281</v>
      </c>
      <c r="F144" s="46" t="s">
        <v>142</v>
      </c>
      <c r="G144" s="48">
        <v>42173</v>
      </c>
      <c r="H144" s="6" t="s">
        <v>201</v>
      </c>
      <c r="I144" s="6" t="s">
        <v>198</v>
      </c>
      <c r="J144" s="6">
        <v>0</v>
      </c>
      <c r="K144" s="6">
        <v>0</v>
      </c>
      <c r="L144" s="21">
        <f t="shared" si="6"/>
        <v>0</v>
      </c>
      <c r="M144">
        <v>0</v>
      </c>
      <c r="N144">
        <v>0</v>
      </c>
      <c r="O144" s="49">
        <f t="shared" si="5"/>
        <v>0</v>
      </c>
    </row>
    <row r="145" spans="1:15" x14ac:dyDescent="0.25">
      <c r="A145" s="8" t="s">
        <v>206</v>
      </c>
      <c r="B145" s="6" t="s">
        <v>168</v>
      </c>
      <c r="C145" s="6" t="s">
        <v>171</v>
      </c>
      <c r="D145" s="57" t="s">
        <v>280</v>
      </c>
      <c r="E145" s="57" t="s">
        <v>281</v>
      </c>
      <c r="F145" s="46" t="s">
        <v>142</v>
      </c>
      <c r="G145" s="48">
        <v>42173</v>
      </c>
      <c r="H145" s="6" t="s">
        <v>201</v>
      </c>
      <c r="I145" s="6" t="s">
        <v>199</v>
      </c>
      <c r="J145" s="6">
        <v>0</v>
      </c>
      <c r="K145" s="6">
        <v>0</v>
      </c>
      <c r="L145" s="21">
        <f t="shared" si="6"/>
        <v>0</v>
      </c>
      <c r="M145">
        <v>0</v>
      </c>
      <c r="N145">
        <v>0</v>
      </c>
      <c r="O145" s="49">
        <f t="shared" si="5"/>
        <v>0</v>
      </c>
    </row>
    <row r="146" spans="1:15" x14ac:dyDescent="0.25">
      <c r="A146" s="8" t="s">
        <v>206</v>
      </c>
      <c r="B146" s="6" t="s">
        <v>168</v>
      </c>
      <c r="C146" s="6" t="s">
        <v>171</v>
      </c>
      <c r="D146" s="57" t="s">
        <v>280</v>
      </c>
      <c r="E146" s="57" t="s">
        <v>281</v>
      </c>
      <c r="F146" s="46" t="s">
        <v>142</v>
      </c>
      <c r="G146" s="48">
        <v>42173</v>
      </c>
      <c r="H146" s="6" t="s">
        <v>201</v>
      </c>
      <c r="I146" s="6" t="s">
        <v>200</v>
      </c>
      <c r="J146" s="6">
        <v>0</v>
      </c>
      <c r="K146" s="6">
        <v>0</v>
      </c>
      <c r="L146" s="21">
        <f t="shared" si="6"/>
        <v>0</v>
      </c>
      <c r="M146">
        <v>0</v>
      </c>
      <c r="N146">
        <v>0</v>
      </c>
      <c r="O146" s="49">
        <f t="shared" si="5"/>
        <v>0</v>
      </c>
    </row>
    <row r="147" spans="1:15" x14ac:dyDescent="0.25">
      <c r="A147" s="8" t="s">
        <v>206</v>
      </c>
      <c r="B147" s="6" t="s">
        <v>168</v>
      </c>
      <c r="C147" s="6" t="s">
        <v>171</v>
      </c>
      <c r="D147" s="57" t="s">
        <v>280</v>
      </c>
      <c r="E147" s="57" t="s">
        <v>281</v>
      </c>
      <c r="F147" s="46" t="s">
        <v>142</v>
      </c>
      <c r="G147" s="48">
        <v>42173</v>
      </c>
      <c r="H147" s="6" t="s">
        <v>202</v>
      </c>
      <c r="I147" s="6" t="s">
        <v>195</v>
      </c>
      <c r="J147" s="6">
        <v>0</v>
      </c>
      <c r="K147" s="6">
        <v>0</v>
      </c>
      <c r="L147" s="21">
        <f t="shared" si="6"/>
        <v>0</v>
      </c>
      <c r="M147">
        <v>0</v>
      </c>
      <c r="N147">
        <v>0</v>
      </c>
      <c r="O147" s="49">
        <f t="shared" si="5"/>
        <v>0</v>
      </c>
    </row>
    <row r="148" spans="1:15" x14ac:dyDescent="0.25">
      <c r="A148" s="8" t="s">
        <v>206</v>
      </c>
      <c r="B148" s="6" t="s">
        <v>168</v>
      </c>
      <c r="C148" s="6" t="s">
        <v>171</v>
      </c>
      <c r="D148" s="57" t="s">
        <v>280</v>
      </c>
      <c r="E148" s="57" t="s">
        <v>281</v>
      </c>
      <c r="F148" s="46" t="s">
        <v>142</v>
      </c>
      <c r="G148" s="48">
        <v>42173</v>
      </c>
      <c r="H148" s="6" t="s">
        <v>202</v>
      </c>
      <c r="I148" s="6" t="s">
        <v>197</v>
      </c>
      <c r="J148" s="6">
        <v>0</v>
      </c>
      <c r="K148" s="6">
        <v>0</v>
      </c>
      <c r="L148" s="21">
        <f t="shared" si="6"/>
        <v>0</v>
      </c>
      <c r="M148">
        <v>0</v>
      </c>
      <c r="N148">
        <v>0</v>
      </c>
      <c r="O148" s="49">
        <f t="shared" si="5"/>
        <v>0</v>
      </c>
    </row>
    <row r="149" spans="1:15" x14ac:dyDescent="0.25">
      <c r="A149" s="8" t="s">
        <v>206</v>
      </c>
      <c r="B149" s="6" t="s">
        <v>168</v>
      </c>
      <c r="C149" s="6" t="s">
        <v>171</v>
      </c>
      <c r="D149" s="57" t="s">
        <v>280</v>
      </c>
      <c r="E149" s="57" t="s">
        <v>281</v>
      </c>
      <c r="F149" s="46" t="s">
        <v>142</v>
      </c>
      <c r="G149" s="48">
        <v>42173</v>
      </c>
      <c r="H149" s="6" t="s">
        <v>202</v>
      </c>
      <c r="I149" s="6" t="s">
        <v>198</v>
      </c>
      <c r="J149" s="6">
        <v>0</v>
      </c>
      <c r="K149" s="6">
        <v>0</v>
      </c>
      <c r="L149" s="21">
        <f t="shared" si="6"/>
        <v>0</v>
      </c>
      <c r="M149">
        <v>0</v>
      </c>
      <c r="N149">
        <v>0</v>
      </c>
      <c r="O149" s="49">
        <f t="shared" si="5"/>
        <v>0</v>
      </c>
    </row>
    <row r="150" spans="1:15" x14ac:dyDescent="0.25">
      <c r="A150" s="8" t="s">
        <v>206</v>
      </c>
      <c r="B150" s="6" t="s">
        <v>168</v>
      </c>
      <c r="C150" s="6" t="s">
        <v>171</v>
      </c>
      <c r="D150" s="57" t="s">
        <v>280</v>
      </c>
      <c r="E150" s="57" t="s">
        <v>281</v>
      </c>
      <c r="F150" s="46" t="s">
        <v>142</v>
      </c>
      <c r="G150" s="48">
        <v>42173</v>
      </c>
      <c r="H150" s="6" t="s">
        <v>202</v>
      </c>
      <c r="I150" s="6" t="s">
        <v>199</v>
      </c>
      <c r="J150" s="6">
        <v>0</v>
      </c>
      <c r="K150" s="6">
        <v>0</v>
      </c>
      <c r="L150" s="21">
        <f t="shared" si="6"/>
        <v>0</v>
      </c>
      <c r="M150">
        <v>0</v>
      </c>
      <c r="N150">
        <v>0</v>
      </c>
      <c r="O150" s="49">
        <f t="shared" si="5"/>
        <v>0</v>
      </c>
    </row>
    <row r="151" spans="1:15" x14ac:dyDescent="0.25">
      <c r="A151" s="8" t="s">
        <v>206</v>
      </c>
      <c r="B151" s="6" t="s">
        <v>168</v>
      </c>
      <c r="C151" s="6" t="s">
        <v>171</v>
      </c>
      <c r="D151" s="57" t="s">
        <v>280</v>
      </c>
      <c r="E151" s="57" t="s">
        <v>281</v>
      </c>
      <c r="F151" s="46" t="s">
        <v>142</v>
      </c>
      <c r="G151" s="48">
        <v>42173</v>
      </c>
      <c r="H151" s="6" t="s">
        <v>202</v>
      </c>
      <c r="I151" s="6" t="s">
        <v>200</v>
      </c>
      <c r="J151" s="6">
        <v>0</v>
      </c>
      <c r="K151" s="6">
        <v>0</v>
      </c>
      <c r="L151" s="21">
        <f t="shared" si="6"/>
        <v>0</v>
      </c>
      <c r="M151">
        <v>0</v>
      </c>
      <c r="N151">
        <v>0</v>
      </c>
      <c r="O151" s="49">
        <f t="shared" si="5"/>
        <v>0</v>
      </c>
    </row>
    <row r="152" spans="1:15" x14ac:dyDescent="0.25">
      <c r="A152" s="8" t="s">
        <v>116</v>
      </c>
      <c r="B152" s="6" t="s">
        <v>169</v>
      </c>
      <c r="C152" s="6" t="s">
        <v>172</v>
      </c>
      <c r="D152" s="57" t="s">
        <v>280</v>
      </c>
      <c r="E152" s="57" t="s">
        <v>281</v>
      </c>
      <c r="F152" s="47" t="s">
        <v>143</v>
      </c>
      <c r="G152" s="48">
        <v>42173</v>
      </c>
      <c r="H152" s="6" t="s">
        <v>194</v>
      </c>
      <c r="I152" s="6" t="s">
        <v>195</v>
      </c>
      <c r="J152" s="8" t="s">
        <v>196</v>
      </c>
      <c r="K152" s="8" t="s">
        <v>196</v>
      </c>
      <c r="L152" s="21" t="e">
        <f t="shared" si="6"/>
        <v>#DIV/0!</v>
      </c>
      <c r="M152" s="8" t="s">
        <v>196</v>
      </c>
      <c r="N152" s="8" t="s">
        <v>196</v>
      </c>
      <c r="O152" s="49" t="e">
        <f t="shared" si="5"/>
        <v>#DIV/0!</v>
      </c>
    </row>
    <row r="153" spans="1:15" x14ac:dyDescent="0.25">
      <c r="A153" s="8" t="s">
        <v>116</v>
      </c>
      <c r="B153" s="6" t="s">
        <v>169</v>
      </c>
      <c r="C153" s="6" t="s">
        <v>172</v>
      </c>
      <c r="D153" s="57" t="s">
        <v>280</v>
      </c>
      <c r="E153" s="57" t="s">
        <v>281</v>
      </c>
      <c r="F153" s="47" t="s">
        <v>143</v>
      </c>
      <c r="G153" s="48">
        <v>42173</v>
      </c>
      <c r="H153" s="6" t="s">
        <v>194</v>
      </c>
      <c r="I153" s="6" t="s">
        <v>197</v>
      </c>
      <c r="J153" s="8" t="s">
        <v>203</v>
      </c>
      <c r="K153" s="8" t="s">
        <v>203</v>
      </c>
      <c r="L153" s="21" t="e">
        <f t="shared" si="6"/>
        <v>#DIV/0!</v>
      </c>
      <c r="M153" s="8" t="s">
        <v>203</v>
      </c>
      <c r="N153" s="8" t="s">
        <v>203</v>
      </c>
      <c r="O153" s="49" t="e">
        <f t="shared" si="5"/>
        <v>#DIV/0!</v>
      </c>
    </row>
    <row r="154" spans="1:15" x14ac:dyDescent="0.25">
      <c r="A154" s="8" t="s">
        <v>116</v>
      </c>
      <c r="B154" s="6" t="s">
        <v>169</v>
      </c>
      <c r="C154" s="6" t="s">
        <v>172</v>
      </c>
      <c r="D154" s="57" t="s">
        <v>280</v>
      </c>
      <c r="E154" s="57" t="s">
        <v>281</v>
      </c>
      <c r="F154" s="47" t="s">
        <v>143</v>
      </c>
      <c r="G154" s="48">
        <v>42173</v>
      </c>
      <c r="H154" s="6" t="s">
        <v>194</v>
      </c>
      <c r="I154" s="6" t="s">
        <v>198</v>
      </c>
      <c r="J154" s="8">
        <v>44</v>
      </c>
      <c r="K154" s="8">
        <v>40</v>
      </c>
      <c r="L154" s="21">
        <f t="shared" si="6"/>
        <v>42</v>
      </c>
      <c r="M154" s="8">
        <v>11</v>
      </c>
      <c r="N154" s="8">
        <v>35</v>
      </c>
      <c r="O154" s="49">
        <f t="shared" si="5"/>
        <v>23</v>
      </c>
    </row>
    <row r="155" spans="1:15" x14ac:dyDescent="0.25">
      <c r="A155" s="8" t="s">
        <v>116</v>
      </c>
      <c r="B155" s="6" t="s">
        <v>169</v>
      </c>
      <c r="C155" s="6" t="s">
        <v>172</v>
      </c>
      <c r="D155" s="57" t="s">
        <v>280</v>
      </c>
      <c r="E155" s="57" t="s">
        <v>281</v>
      </c>
      <c r="F155" s="47" t="s">
        <v>143</v>
      </c>
      <c r="G155" s="48">
        <v>42173</v>
      </c>
      <c r="H155" s="6" t="s">
        <v>194</v>
      </c>
      <c r="I155" s="6" t="s">
        <v>199</v>
      </c>
      <c r="J155" s="8">
        <v>3</v>
      </c>
      <c r="K155" s="8">
        <v>3</v>
      </c>
      <c r="L155" s="21">
        <f t="shared" si="6"/>
        <v>3</v>
      </c>
      <c r="M155" s="8">
        <v>0</v>
      </c>
      <c r="N155" s="8">
        <v>1</v>
      </c>
      <c r="O155" s="49">
        <f t="shared" si="5"/>
        <v>0.5</v>
      </c>
    </row>
    <row r="156" spans="1:15" x14ac:dyDescent="0.25">
      <c r="A156" s="8" t="s">
        <v>116</v>
      </c>
      <c r="B156" s="6" t="s">
        <v>169</v>
      </c>
      <c r="C156" s="6" t="s">
        <v>172</v>
      </c>
      <c r="D156" s="57" t="s">
        <v>280</v>
      </c>
      <c r="E156" s="57" t="s">
        <v>281</v>
      </c>
      <c r="F156" s="47" t="s">
        <v>143</v>
      </c>
      <c r="G156" s="48">
        <v>42173</v>
      </c>
      <c r="H156" s="6" t="s">
        <v>194</v>
      </c>
      <c r="I156" s="6" t="s">
        <v>200</v>
      </c>
      <c r="J156" s="8" t="s">
        <v>196</v>
      </c>
      <c r="K156" s="8" t="s">
        <v>196</v>
      </c>
      <c r="L156" s="21" t="e">
        <f t="shared" si="6"/>
        <v>#DIV/0!</v>
      </c>
      <c r="M156" s="8" t="s">
        <v>196</v>
      </c>
      <c r="N156" s="8" t="s">
        <v>196</v>
      </c>
      <c r="O156" s="49" t="e">
        <f t="shared" si="5"/>
        <v>#DIV/0!</v>
      </c>
    </row>
    <row r="157" spans="1:15" x14ac:dyDescent="0.25">
      <c r="A157" s="8" t="s">
        <v>116</v>
      </c>
      <c r="B157" s="6" t="s">
        <v>169</v>
      </c>
      <c r="C157" s="6" t="s">
        <v>172</v>
      </c>
      <c r="D157" s="57" t="s">
        <v>280</v>
      </c>
      <c r="E157" s="57" t="s">
        <v>281</v>
      </c>
      <c r="F157" s="47" t="s">
        <v>143</v>
      </c>
      <c r="G157" s="48">
        <v>42173</v>
      </c>
      <c r="H157" s="6" t="s">
        <v>201</v>
      </c>
      <c r="I157" s="6" t="s">
        <v>195</v>
      </c>
      <c r="J157" s="8">
        <v>0</v>
      </c>
      <c r="K157" s="8">
        <v>0</v>
      </c>
      <c r="L157" s="21">
        <f t="shared" si="6"/>
        <v>0</v>
      </c>
      <c r="M157" s="8">
        <v>0</v>
      </c>
      <c r="N157" s="8">
        <v>0</v>
      </c>
      <c r="O157" s="49">
        <f t="shared" si="5"/>
        <v>0</v>
      </c>
    </row>
    <row r="158" spans="1:15" x14ac:dyDescent="0.25">
      <c r="A158" s="8" t="s">
        <v>116</v>
      </c>
      <c r="B158" s="6" t="s">
        <v>169</v>
      </c>
      <c r="C158" s="6" t="s">
        <v>172</v>
      </c>
      <c r="D158" s="57" t="s">
        <v>280</v>
      </c>
      <c r="E158" s="57" t="s">
        <v>281</v>
      </c>
      <c r="F158" s="47" t="s">
        <v>143</v>
      </c>
      <c r="G158" s="48">
        <v>42173</v>
      </c>
      <c r="H158" s="6" t="s">
        <v>201</v>
      </c>
      <c r="I158" s="6" t="s">
        <v>197</v>
      </c>
      <c r="J158" s="8">
        <v>0</v>
      </c>
      <c r="K158" s="8">
        <v>0</v>
      </c>
      <c r="L158" s="21">
        <f t="shared" si="6"/>
        <v>0</v>
      </c>
      <c r="M158" s="8">
        <v>0</v>
      </c>
      <c r="N158" s="8">
        <v>0</v>
      </c>
      <c r="O158" s="49">
        <f t="shared" si="5"/>
        <v>0</v>
      </c>
    </row>
    <row r="159" spans="1:15" x14ac:dyDescent="0.25">
      <c r="A159" s="8" t="s">
        <v>116</v>
      </c>
      <c r="B159" s="6" t="s">
        <v>169</v>
      </c>
      <c r="C159" s="6" t="s">
        <v>172</v>
      </c>
      <c r="D159" s="57" t="s">
        <v>280</v>
      </c>
      <c r="E159" s="57" t="s">
        <v>281</v>
      </c>
      <c r="F159" s="47" t="s">
        <v>143</v>
      </c>
      <c r="G159" s="48">
        <v>42173</v>
      </c>
      <c r="H159" s="6" t="s">
        <v>201</v>
      </c>
      <c r="I159" s="6" t="s">
        <v>198</v>
      </c>
      <c r="J159" s="8" t="s">
        <v>196</v>
      </c>
      <c r="K159" s="8" t="s">
        <v>196</v>
      </c>
      <c r="L159" s="21" t="e">
        <f t="shared" si="6"/>
        <v>#DIV/0!</v>
      </c>
      <c r="M159" s="8" t="s">
        <v>196</v>
      </c>
      <c r="N159" s="8" t="s">
        <v>196</v>
      </c>
      <c r="O159" s="49" t="e">
        <f t="shared" si="5"/>
        <v>#DIV/0!</v>
      </c>
    </row>
    <row r="160" spans="1:15" x14ac:dyDescent="0.25">
      <c r="A160" s="8" t="s">
        <v>116</v>
      </c>
      <c r="B160" s="6" t="s">
        <v>169</v>
      </c>
      <c r="C160" s="6" t="s">
        <v>172</v>
      </c>
      <c r="D160" s="57" t="s">
        <v>280</v>
      </c>
      <c r="E160" s="57" t="s">
        <v>281</v>
      </c>
      <c r="F160" s="47" t="s">
        <v>143</v>
      </c>
      <c r="G160" s="48">
        <v>42173</v>
      </c>
      <c r="H160" s="6" t="s">
        <v>201</v>
      </c>
      <c r="I160" s="6" t="s">
        <v>199</v>
      </c>
      <c r="J160" s="8" t="s">
        <v>196</v>
      </c>
      <c r="K160" s="8" t="s">
        <v>196</v>
      </c>
      <c r="L160" s="21" t="e">
        <f t="shared" si="6"/>
        <v>#DIV/0!</v>
      </c>
      <c r="M160" s="8" t="s">
        <v>196</v>
      </c>
      <c r="N160" s="8" t="s">
        <v>196</v>
      </c>
      <c r="O160" s="49" t="e">
        <f t="shared" si="5"/>
        <v>#DIV/0!</v>
      </c>
    </row>
    <row r="161" spans="1:15" x14ac:dyDescent="0.25">
      <c r="A161" s="8" t="s">
        <v>116</v>
      </c>
      <c r="B161" s="6" t="s">
        <v>169</v>
      </c>
      <c r="C161" s="6" t="s">
        <v>172</v>
      </c>
      <c r="D161" s="57" t="s">
        <v>280</v>
      </c>
      <c r="E161" s="57" t="s">
        <v>281</v>
      </c>
      <c r="F161" s="47" t="s">
        <v>143</v>
      </c>
      <c r="G161" s="48">
        <v>42173</v>
      </c>
      <c r="H161" s="6" t="s">
        <v>201</v>
      </c>
      <c r="I161" s="6" t="s">
        <v>200</v>
      </c>
      <c r="J161" s="8" t="s">
        <v>196</v>
      </c>
      <c r="K161" s="8" t="s">
        <v>196</v>
      </c>
      <c r="L161" s="21" t="e">
        <f t="shared" si="6"/>
        <v>#DIV/0!</v>
      </c>
      <c r="M161" s="8" t="s">
        <v>196</v>
      </c>
      <c r="N161" s="8" t="s">
        <v>196</v>
      </c>
      <c r="O161" s="49" t="e">
        <f t="shared" si="5"/>
        <v>#DIV/0!</v>
      </c>
    </row>
    <row r="162" spans="1:15" x14ac:dyDescent="0.25">
      <c r="A162" s="8" t="s">
        <v>116</v>
      </c>
      <c r="B162" s="6" t="s">
        <v>169</v>
      </c>
      <c r="C162" s="6" t="s">
        <v>172</v>
      </c>
      <c r="D162" s="57" t="s">
        <v>280</v>
      </c>
      <c r="E162" s="57" t="s">
        <v>281</v>
      </c>
      <c r="F162" s="47" t="s">
        <v>143</v>
      </c>
      <c r="G162" s="48">
        <v>42173</v>
      </c>
      <c r="H162" s="6" t="s">
        <v>202</v>
      </c>
      <c r="I162" s="6" t="s">
        <v>195</v>
      </c>
      <c r="J162" s="8">
        <v>0</v>
      </c>
      <c r="K162" s="8">
        <v>0</v>
      </c>
      <c r="L162" s="21">
        <f t="shared" si="6"/>
        <v>0</v>
      </c>
      <c r="M162" s="8">
        <v>0</v>
      </c>
      <c r="N162" s="8">
        <v>0</v>
      </c>
      <c r="O162" s="49">
        <f t="shared" si="5"/>
        <v>0</v>
      </c>
    </row>
    <row r="163" spans="1:15" x14ac:dyDescent="0.25">
      <c r="A163" s="8" t="s">
        <v>116</v>
      </c>
      <c r="B163" s="6" t="s">
        <v>169</v>
      </c>
      <c r="C163" s="6" t="s">
        <v>172</v>
      </c>
      <c r="D163" s="57" t="s">
        <v>280</v>
      </c>
      <c r="E163" s="57" t="s">
        <v>281</v>
      </c>
      <c r="F163" s="47" t="s">
        <v>143</v>
      </c>
      <c r="G163" s="48">
        <v>42173</v>
      </c>
      <c r="H163" s="6" t="s">
        <v>202</v>
      </c>
      <c r="I163" s="6" t="s">
        <v>197</v>
      </c>
      <c r="J163" s="8">
        <v>0</v>
      </c>
      <c r="K163" s="8">
        <v>0</v>
      </c>
      <c r="L163" s="21">
        <f t="shared" si="6"/>
        <v>0</v>
      </c>
      <c r="M163" s="8">
        <v>0</v>
      </c>
      <c r="N163" s="8">
        <v>0</v>
      </c>
      <c r="O163" s="49">
        <f t="shared" si="5"/>
        <v>0</v>
      </c>
    </row>
    <row r="164" spans="1:15" x14ac:dyDescent="0.25">
      <c r="A164" s="8" t="s">
        <v>116</v>
      </c>
      <c r="B164" s="6" t="s">
        <v>169</v>
      </c>
      <c r="C164" s="6" t="s">
        <v>172</v>
      </c>
      <c r="D164" s="57" t="s">
        <v>280</v>
      </c>
      <c r="E164" s="57" t="s">
        <v>281</v>
      </c>
      <c r="F164" s="47" t="s">
        <v>143</v>
      </c>
      <c r="G164" s="48">
        <v>42173</v>
      </c>
      <c r="H164" s="6" t="s">
        <v>202</v>
      </c>
      <c r="I164" s="6" t="s">
        <v>198</v>
      </c>
      <c r="J164" s="8">
        <v>0</v>
      </c>
      <c r="K164" s="8">
        <v>0</v>
      </c>
      <c r="L164" s="21">
        <f t="shared" si="6"/>
        <v>0</v>
      </c>
      <c r="M164" s="8">
        <v>0</v>
      </c>
      <c r="N164" s="8">
        <v>0</v>
      </c>
      <c r="O164" s="49">
        <f t="shared" si="5"/>
        <v>0</v>
      </c>
    </row>
    <row r="165" spans="1:15" x14ac:dyDescent="0.25">
      <c r="A165" s="8" t="s">
        <v>116</v>
      </c>
      <c r="B165" s="6" t="s">
        <v>169</v>
      </c>
      <c r="C165" s="6" t="s">
        <v>172</v>
      </c>
      <c r="D165" s="57" t="s">
        <v>280</v>
      </c>
      <c r="E165" s="57" t="s">
        <v>281</v>
      </c>
      <c r="F165" s="47" t="s">
        <v>143</v>
      </c>
      <c r="G165" s="48">
        <v>42173</v>
      </c>
      <c r="H165" s="6" t="s">
        <v>202</v>
      </c>
      <c r="I165" s="6" t="s">
        <v>199</v>
      </c>
      <c r="J165" s="8" t="s">
        <v>196</v>
      </c>
      <c r="K165" s="8" t="s">
        <v>196</v>
      </c>
      <c r="L165" s="21" t="e">
        <f t="shared" si="6"/>
        <v>#DIV/0!</v>
      </c>
      <c r="M165" s="8" t="s">
        <v>196</v>
      </c>
      <c r="N165" s="8" t="s">
        <v>196</v>
      </c>
      <c r="O165" s="49" t="e">
        <f t="shared" si="5"/>
        <v>#DIV/0!</v>
      </c>
    </row>
    <row r="166" spans="1:15" x14ac:dyDescent="0.25">
      <c r="A166" s="8" t="s">
        <v>116</v>
      </c>
      <c r="B166" s="6" t="s">
        <v>169</v>
      </c>
      <c r="C166" s="6" t="s">
        <v>172</v>
      </c>
      <c r="D166" s="57" t="s">
        <v>280</v>
      </c>
      <c r="E166" s="57" t="s">
        <v>281</v>
      </c>
      <c r="F166" s="47" t="s">
        <v>143</v>
      </c>
      <c r="G166" s="48">
        <v>42173</v>
      </c>
      <c r="H166" s="6" t="s">
        <v>202</v>
      </c>
      <c r="I166" s="6" t="s">
        <v>200</v>
      </c>
      <c r="J166" s="8" t="s">
        <v>196</v>
      </c>
      <c r="K166" s="8" t="s">
        <v>196</v>
      </c>
      <c r="L166" s="21" t="e">
        <f t="shared" si="6"/>
        <v>#DIV/0!</v>
      </c>
      <c r="M166" s="8" t="s">
        <v>196</v>
      </c>
      <c r="N166" s="8" t="s">
        <v>196</v>
      </c>
      <c r="O166" s="49" t="e">
        <f t="shared" si="5"/>
        <v>#DIV/0!</v>
      </c>
    </row>
    <row r="167" spans="1:15" x14ac:dyDescent="0.25">
      <c r="A167" s="8" t="s">
        <v>144</v>
      </c>
      <c r="B167" s="6" t="s">
        <v>170</v>
      </c>
      <c r="C167" s="6" t="s">
        <v>173</v>
      </c>
      <c r="D167" s="57" t="s">
        <v>282</v>
      </c>
      <c r="E167" s="57" t="s">
        <v>283</v>
      </c>
      <c r="F167" s="45" t="s">
        <v>159</v>
      </c>
      <c r="G167" s="48">
        <v>42208</v>
      </c>
      <c r="H167" s="6" t="s">
        <v>194</v>
      </c>
      <c r="I167" s="6" t="s">
        <v>195</v>
      </c>
      <c r="J167" s="8" t="s">
        <v>196</v>
      </c>
      <c r="K167" s="8" t="s">
        <v>196</v>
      </c>
      <c r="L167" s="21" t="e">
        <f t="shared" si="6"/>
        <v>#DIV/0!</v>
      </c>
      <c r="M167" s="8" t="s">
        <v>196</v>
      </c>
      <c r="N167" s="8" t="s">
        <v>196</v>
      </c>
      <c r="O167" s="49" t="e">
        <f t="shared" si="5"/>
        <v>#DIV/0!</v>
      </c>
    </row>
    <row r="168" spans="1:15" x14ac:dyDescent="0.25">
      <c r="A168" s="8" t="s">
        <v>144</v>
      </c>
      <c r="B168" s="6" t="s">
        <v>170</v>
      </c>
      <c r="C168" s="6" t="s">
        <v>173</v>
      </c>
      <c r="D168" s="57" t="s">
        <v>282</v>
      </c>
      <c r="E168" s="57" t="s">
        <v>283</v>
      </c>
      <c r="F168" s="45" t="s">
        <v>159</v>
      </c>
      <c r="G168" s="48">
        <v>42208</v>
      </c>
      <c r="H168" s="6" t="s">
        <v>194</v>
      </c>
      <c r="I168" s="6" t="s">
        <v>197</v>
      </c>
      <c r="J168" s="6">
        <v>91</v>
      </c>
      <c r="K168" s="6">
        <v>97</v>
      </c>
      <c r="L168" s="21">
        <f t="shared" si="6"/>
        <v>94</v>
      </c>
      <c r="M168" s="6">
        <v>8</v>
      </c>
      <c r="N168" s="8">
        <v>7</v>
      </c>
      <c r="O168" s="49">
        <f t="shared" si="5"/>
        <v>7.5</v>
      </c>
    </row>
    <row r="169" spans="1:15" x14ac:dyDescent="0.25">
      <c r="A169" s="8" t="s">
        <v>144</v>
      </c>
      <c r="B169" s="6" t="s">
        <v>170</v>
      </c>
      <c r="C169" s="6" t="s">
        <v>173</v>
      </c>
      <c r="D169" s="57" t="s">
        <v>282</v>
      </c>
      <c r="E169" s="57" t="s">
        <v>283</v>
      </c>
      <c r="F169" s="45" t="s">
        <v>159</v>
      </c>
      <c r="G169" s="48">
        <v>42208</v>
      </c>
      <c r="H169" s="6" t="s">
        <v>194</v>
      </c>
      <c r="I169" s="6" t="s">
        <v>198</v>
      </c>
      <c r="J169" s="6">
        <v>12</v>
      </c>
      <c r="K169" s="6">
        <v>8</v>
      </c>
      <c r="L169" s="21">
        <f t="shared" si="6"/>
        <v>10</v>
      </c>
      <c r="M169" s="6">
        <v>0</v>
      </c>
      <c r="N169" s="8">
        <v>0</v>
      </c>
      <c r="O169" s="49">
        <f t="shared" si="5"/>
        <v>0</v>
      </c>
    </row>
    <row r="170" spans="1:15" x14ac:dyDescent="0.25">
      <c r="A170" s="8" t="s">
        <v>144</v>
      </c>
      <c r="B170" s="6" t="s">
        <v>170</v>
      </c>
      <c r="C170" s="6" t="s">
        <v>173</v>
      </c>
      <c r="D170" s="57" t="s">
        <v>282</v>
      </c>
      <c r="E170" s="57" t="s">
        <v>283</v>
      </c>
      <c r="F170" s="45" t="s">
        <v>159</v>
      </c>
      <c r="G170" s="48">
        <v>42208</v>
      </c>
      <c r="H170" s="6" t="s">
        <v>194</v>
      </c>
      <c r="I170" s="6" t="s">
        <v>199</v>
      </c>
      <c r="J170" s="8" t="s">
        <v>196</v>
      </c>
      <c r="K170" s="8" t="s">
        <v>196</v>
      </c>
      <c r="L170" s="21" t="e">
        <f t="shared" si="6"/>
        <v>#DIV/0!</v>
      </c>
      <c r="M170" s="8" t="s">
        <v>196</v>
      </c>
      <c r="N170" s="8" t="s">
        <v>196</v>
      </c>
      <c r="O170" s="49" t="e">
        <f t="shared" si="5"/>
        <v>#DIV/0!</v>
      </c>
    </row>
    <row r="171" spans="1:15" x14ac:dyDescent="0.25">
      <c r="A171" s="8" t="s">
        <v>144</v>
      </c>
      <c r="B171" s="6" t="s">
        <v>170</v>
      </c>
      <c r="C171" s="6" t="s">
        <v>173</v>
      </c>
      <c r="D171" s="57" t="s">
        <v>282</v>
      </c>
      <c r="E171" s="57" t="s">
        <v>283</v>
      </c>
      <c r="F171" s="45" t="s">
        <v>159</v>
      </c>
      <c r="G171" s="48">
        <v>42208</v>
      </c>
      <c r="H171" s="6" t="s">
        <v>194</v>
      </c>
      <c r="I171" s="6" t="s">
        <v>200</v>
      </c>
      <c r="J171" s="8" t="s">
        <v>196</v>
      </c>
      <c r="K171" s="8" t="s">
        <v>196</v>
      </c>
      <c r="L171" s="21" t="e">
        <f t="shared" si="6"/>
        <v>#DIV/0!</v>
      </c>
      <c r="M171" s="8" t="s">
        <v>196</v>
      </c>
      <c r="N171" s="8" t="s">
        <v>196</v>
      </c>
      <c r="O171" s="49" t="e">
        <f t="shared" si="5"/>
        <v>#DIV/0!</v>
      </c>
    </row>
    <row r="172" spans="1:15" x14ac:dyDescent="0.25">
      <c r="A172" s="8" t="s">
        <v>144</v>
      </c>
      <c r="B172" s="6" t="s">
        <v>170</v>
      </c>
      <c r="C172" s="6" t="s">
        <v>173</v>
      </c>
      <c r="D172" s="57" t="s">
        <v>282</v>
      </c>
      <c r="E172" s="57" t="s">
        <v>283</v>
      </c>
      <c r="F172" s="45" t="s">
        <v>159</v>
      </c>
      <c r="G172" s="48">
        <v>42208</v>
      </c>
      <c r="H172" s="6" t="s">
        <v>201</v>
      </c>
      <c r="I172" s="6" t="s">
        <v>195</v>
      </c>
      <c r="J172" s="6">
        <v>0</v>
      </c>
      <c r="K172" s="6">
        <v>0</v>
      </c>
      <c r="L172" s="21">
        <f t="shared" si="6"/>
        <v>0</v>
      </c>
      <c r="M172" s="6">
        <v>0</v>
      </c>
      <c r="N172" s="8">
        <v>0</v>
      </c>
      <c r="O172" s="49">
        <f t="shared" si="5"/>
        <v>0</v>
      </c>
    </row>
    <row r="173" spans="1:15" x14ac:dyDescent="0.25">
      <c r="A173" s="8" t="s">
        <v>144</v>
      </c>
      <c r="B173" s="6" t="s">
        <v>170</v>
      </c>
      <c r="C173" s="6" t="s">
        <v>173</v>
      </c>
      <c r="D173" s="57" t="s">
        <v>282</v>
      </c>
      <c r="E173" s="57" t="s">
        <v>283</v>
      </c>
      <c r="F173" s="45" t="s">
        <v>159</v>
      </c>
      <c r="G173" s="48">
        <v>42208</v>
      </c>
      <c r="H173" s="6" t="s">
        <v>201</v>
      </c>
      <c r="I173" s="6" t="s">
        <v>197</v>
      </c>
      <c r="J173" s="8">
        <v>0</v>
      </c>
      <c r="K173" s="8">
        <v>0</v>
      </c>
      <c r="L173" s="21">
        <f t="shared" si="6"/>
        <v>0</v>
      </c>
      <c r="M173" s="8">
        <v>0</v>
      </c>
      <c r="N173" s="8">
        <v>0</v>
      </c>
      <c r="O173" s="49">
        <f t="shared" si="5"/>
        <v>0</v>
      </c>
    </row>
    <row r="174" spans="1:15" x14ac:dyDescent="0.25">
      <c r="A174" s="8" t="s">
        <v>144</v>
      </c>
      <c r="B174" s="6" t="s">
        <v>170</v>
      </c>
      <c r="C174" s="6" t="s">
        <v>173</v>
      </c>
      <c r="D174" s="57" t="s">
        <v>282</v>
      </c>
      <c r="E174" s="57" t="s">
        <v>283</v>
      </c>
      <c r="F174" s="45" t="s">
        <v>159</v>
      </c>
      <c r="G174" s="48">
        <v>42208</v>
      </c>
      <c r="H174" s="6" t="s">
        <v>201</v>
      </c>
      <c r="I174" s="6" t="s">
        <v>198</v>
      </c>
      <c r="J174" s="8" t="s">
        <v>196</v>
      </c>
      <c r="K174" s="8" t="s">
        <v>196</v>
      </c>
      <c r="L174" s="21" t="e">
        <f t="shared" si="6"/>
        <v>#DIV/0!</v>
      </c>
      <c r="M174" s="8" t="s">
        <v>196</v>
      </c>
      <c r="N174" s="8" t="s">
        <v>196</v>
      </c>
      <c r="O174" s="49" t="e">
        <f t="shared" si="5"/>
        <v>#DIV/0!</v>
      </c>
    </row>
    <row r="175" spans="1:15" x14ac:dyDescent="0.25">
      <c r="A175" s="8" t="s">
        <v>144</v>
      </c>
      <c r="B175" s="6" t="s">
        <v>170</v>
      </c>
      <c r="C175" s="6" t="s">
        <v>173</v>
      </c>
      <c r="D175" s="57" t="s">
        <v>282</v>
      </c>
      <c r="E175" s="57" t="s">
        <v>283</v>
      </c>
      <c r="F175" s="45" t="s">
        <v>159</v>
      </c>
      <c r="G175" s="48">
        <v>42208</v>
      </c>
      <c r="H175" s="6" t="s">
        <v>201</v>
      </c>
      <c r="I175" s="6" t="s">
        <v>199</v>
      </c>
      <c r="J175" s="8" t="s">
        <v>196</v>
      </c>
      <c r="K175" s="8" t="s">
        <v>196</v>
      </c>
      <c r="L175" s="21" t="e">
        <f t="shared" si="6"/>
        <v>#DIV/0!</v>
      </c>
      <c r="M175" s="8" t="s">
        <v>196</v>
      </c>
      <c r="N175" s="8" t="s">
        <v>196</v>
      </c>
      <c r="O175" s="49" t="e">
        <f t="shared" si="5"/>
        <v>#DIV/0!</v>
      </c>
    </row>
    <row r="176" spans="1:15" x14ac:dyDescent="0.25">
      <c r="A176" s="8" t="s">
        <v>144</v>
      </c>
      <c r="B176" s="6" t="s">
        <v>170</v>
      </c>
      <c r="C176" s="6" t="s">
        <v>173</v>
      </c>
      <c r="D176" s="57" t="s">
        <v>282</v>
      </c>
      <c r="E176" s="57" t="s">
        <v>283</v>
      </c>
      <c r="F176" s="45" t="s">
        <v>159</v>
      </c>
      <c r="G176" s="48">
        <v>42208</v>
      </c>
      <c r="H176" s="6" t="s">
        <v>201</v>
      </c>
      <c r="I176" s="6" t="s">
        <v>200</v>
      </c>
      <c r="J176" s="8" t="s">
        <v>196</v>
      </c>
      <c r="K176" s="8" t="s">
        <v>196</v>
      </c>
      <c r="L176" s="21" t="e">
        <f t="shared" si="6"/>
        <v>#DIV/0!</v>
      </c>
      <c r="M176" s="8" t="s">
        <v>196</v>
      </c>
      <c r="N176" s="8" t="s">
        <v>196</v>
      </c>
      <c r="O176" s="49" t="e">
        <f t="shared" si="5"/>
        <v>#DIV/0!</v>
      </c>
    </row>
    <row r="177" spans="1:15" x14ac:dyDescent="0.25">
      <c r="A177" s="8" t="s">
        <v>144</v>
      </c>
      <c r="B177" s="6" t="s">
        <v>170</v>
      </c>
      <c r="C177" s="6" t="s">
        <v>173</v>
      </c>
      <c r="D177" s="57" t="s">
        <v>282</v>
      </c>
      <c r="E177" s="57" t="s">
        <v>283</v>
      </c>
      <c r="F177" s="45" t="s">
        <v>159</v>
      </c>
      <c r="G177" s="48">
        <v>42208</v>
      </c>
      <c r="H177" s="6" t="s">
        <v>202</v>
      </c>
      <c r="I177" s="6" t="s">
        <v>195</v>
      </c>
      <c r="J177" s="6">
        <v>0</v>
      </c>
      <c r="K177" s="6">
        <v>0</v>
      </c>
      <c r="L177" s="21">
        <f t="shared" si="6"/>
        <v>0</v>
      </c>
      <c r="M177" s="6">
        <v>0</v>
      </c>
      <c r="N177" s="8">
        <v>0</v>
      </c>
      <c r="O177" s="49">
        <f t="shared" si="5"/>
        <v>0</v>
      </c>
    </row>
    <row r="178" spans="1:15" x14ac:dyDescent="0.25">
      <c r="A178" s="8" t="s">
        <v>144</v>
      </c>
      <c r="B178" s="6" t="s">
        <v>170</v>
      </c>
      <c r="C178" s="6" t="s">
        <v>173</v>
      </c>
      <c r="D178" s="57" t="s">
        <v>282</v>
      </c>
      <c r="E178" s="57" t="s">
        <v>283</v>
      </c>
      <c r="F178" s="45" t="s">
        <v>159</v>
      </c>
      <c r="G178" s="48">
        <v>42208</v>
      </c>
      <c r="H178" s="6" t="s">
        <v>202</v>
      </c>
      <c r="I178" s="6" t="s">
        <v>197</v>
      </c>
      <c r="J178" s="8">
        <v>0</v>
      </c>
      <c r="K178" s="8">
        <v>0</v>
      </c>
      <c r="L178" s="21">
        <f t="shared" si="6"/>
        <v>0</v>
      </c>
      <c r="M178" s="8">
        <v>0</v>
      </c>
      <c r="N178" s="8">
        <v>0</v>
      </c>
      <c r="O178" s="49">
        <f t="shared" si="5"/>
        <v>0</v>
      </c>
    </row>
    <row r="179" spans="1:15" x14ac:dyDescent="0.25">
      <c r="A179" s="8" t="s">
        <v>144</v>
      </c>
      <c r="B179" s="6" t="s">
        <v>170</v>
      </c>
      <c r="C179" s="6" t="s">
        <v>173</v>
      </c>
      <c r="D179" s="57" t="s">
        <v>282</v>
      </c>
      <c r="E179" s="57" t="s">
        <v>283</v>
      </c>
      <c r="F179" s="45" t="s">
        <v>159</v>
      </c>
      <c r="G179" s="48">
        <v>42208</v>
      </c>
      <c r="H179" s="6" t="s">
        <v>202</v>
      </c>
      <c r="I179" s="6" t="s">
        <v>198</v>
      </c>
      <c r="J179" s="8" t="s">
        <v>196</v>
      </c>
      <c r="K179" s="8" t="s">
        <v>196</v>
      </c>
      <c r="L179" s="21" t="e">
        <f t="shared" si="6"/>
        <v>#DIV/0!</v>
      </c>
      <c r="M179" s="8" t="s">
        <v>196</v>
      </c>
      <c r="N179" s="8" t="s">
        <v>196</v>
      </c>
      <c r="O179" s="49" t="e">
        <f t="shared" si="5"/>
        <v>#DIV/0!</v>
      </c>
    </row>
    <row r="180" spans="1:15" x14ac:dyDescent="0.25">
      <c r="A180" s="8" t="s">
        <v>144</v>
      </c>
      <c r="B180" s="6" t="s">
        <v>170</v>
      </c>
      <c r="C180" s="6" t="s">
        <v>173</v>
      </c>
      <c r="D180" s="57" t="s">
        <v>282</v>
      </c>
      <c r="E180" s="57" t="s">
        <v>283</v>
      </c>
      <c r="F180" s="45" t="s">
        <v>159</v>
      </c>
      <c r="G180" s="48">
        <v>42208</v>
      </c>
      <c r="H180" s="6" t="s">
        <v>202</v>
      </c>
      <c r="I180" s="6" t="s">
        <v>199</v>
      </c>
      <c r="J180" s="8" t="s">
        <v>196</v>
      </c>
      <c r="K180" s="8" t="s">
        <v>196</v>
      </c>
      <c r="L180" s="21" t="e">
        <f t="shared" si="6"/>
        <v>#DIV/0!</v>
      </c>
      <c r="M180" s="8" t="s">
        <v>196</v>
      </c>
      <c r="N180" s="8" t="s">
        <v>196</v>
      </c>
      <c r="O180" s="49" t="e">
        <f t="shared" si="5"/>
        <v>#DIV/0!</v>
      </c>
    </row>
    <row r="181" spans="1:15" x14ac:dyDescent="0.25">
      <c r="A181" s="8" t="s">
        <v>144</v>
      </c>
      <c r="B181" s="6" t="s">
        <v>170</v>
      </c>
      <c r="C181" s="6" t="s">
        <v>173</v>
      </c>
      <c r="D181" s="57" t="s">
        <v>282</v>
      </c>
      <c r="E181" s="57" t="s">
        <v>283</v>
      </c>
      <c r="F181" s="45" t="s">
        <v>159</v>
      </c>
      <c r="G181" s="48">
        <v>42208</v>
      </c>
      <c r="H181" s="6" t="s">
        <v>202</v>
      </c>
      <c r="I181" s="6" t="s">
        <v>200</v>
      </c>
      <c r="J181" s="8" t="s">
        <v>196</v>
      </c>
      <c r="K181" s="8" t="s">
        <v>196</v>
      </c>
      <c r="L181" s="21" t="e">
        <f t="shared" si="6"/>
        <v>#DIV/0!</v>
      </c>
      <c r="M181" s="8" t="s">
        <v>196</v>
      </c>
      <c r="N181" s="8" t="s">
        <v>196</v>
      </c>
      <c r="O181" s="49" t="e">
        <f t="shared" si="5"/>
        <v>#DIV/0!</v>
      </c>
    </row>
    <row r="182" spans="1:15" x14ac:dyDescent="0.25">
      <c r="A182" s="8" t="s">
        <v>145</v>
      </c>
      <c r="B182" s="6" t="s">
        <v>168</v>
      </c>
      <c r="C182" s="6" t="s">
        <v>171</v>
      </c>
      <c r="D182" s="57" t="s">
        <v>282</v>
      </c>
      <c r="E182" s="57" t="s">
        <v>283</v>
      </c>
      <c r="F182" s="46" t="s">
        <v>160</v>
      </c>
      <c r="G182" s="48">
        <v>42208</v>
      </c>
      <c r="H182" s="6" t="s">
        <v>194</v>
      </c>
      <c r="I182" s="6" t="s">
        <v>195</v>
      </c>
      <c r="J182" s="8" t="s">
        <v>196</v>
      </c>
      <c r="K182" s="8" t="s">
        <v>196</v>
      </c>
      <c r="L182" s="21" t="e">
        <f t="shared" si="6"/>
        <v>#DIV/0!</v>
      </c>
      <c r="M182" s="8" t="s">
        <v>196</v>
      </c>
      <c r="N182" s="8" t="s">
        <v>196</v>
      </c>
      <c r="O182" s="49" t="e">
        <f t="shared" si="5"/>
        <v>#DIV/0!</v>
      </c>
    </row>
    <row r="183" spans="1:15" x14ac:dyDescent="0.25">
      <c r="A183" s="8" t="s">
        <v>145</v>
      </c>
      <c r="B183" s="6" t="s">
        <v>168</v>
      </c>
      <c r="C183" s="6" t="s">
        <v>171</v>
      </c>
      <c r="D183" s="57" t="s">
        <v>282</v>
      </c>
      <c r="E183" s="57" t="s">
        <v>283</v>
      </c>
      <c r="F183" s="46" t="s">
        <v>160</v>
      </c>
      <c r="G183" s="48">
        <v>42208</v>
      </c>
      <c r="H183" s="6" t="s">
        <v>194</v>
      </c>
      <c r="I183" s="6" t="s">
        <v>197</v>
      </c>
      <c r="J183" s="6">
        <v>114</v>
      </c>
      <c r="K183" s="6">
        <v>125</v>
      </c>
      <c r="L183" s="21">
        <f t="shared" si="6"/>
        <v>119.5</v>
      </c>
      <c r="M183" s="6">
        <v>28</v>
      </c>
      <c r="N183" s="8">
        <v>32</v>
      </c>
      <c r="O183" s="49">
        <f t="shared" ref="O183:O246" si="7">AVERAGE(M183:N183)</f>
        <v>30</v>
      </c>
    </row>
    <row r="184" spans="1:15" x14ac:dyDescent="0.25">
      <c r="A184" s="8" t="s">
        <v>145</v>
      </c>
      <c r="B184" s="6" t="s">
        <v>168</v>
      </c>
      <c r="C184" s="6" t="s">
        <v>171</v>
      </c>
      <c r="D184" s="57" t="s">
        <v>282</v>
      </c>
      <c r="E184" s="57" t="s">
        <v>283</v>
      </c>
      <c r="F184" s="46" t="s">
        <v>160</v>
      </c>
      <c r="G184" s="48">
        <v>42208</v>
      </c>
      <c r="H184" s="6" t="s">
        <v>194</v>
      </c>
      <c r="I184" s="6" t="s">
        <v>198</v>
      </c>
      <c r="J184" s="6">
        <v>19</v>
      </c>
      <c r="K184" s="6">
        <v>24</v>
      </c>
      <c r="L184" s="21">
        <f t="shared" si="6"/>
        <v>21.5</v>
      </c>
      <c r="M184" s="6">
        <v>7</v>
      </c>
      <c r="N184" s="8">
        <v>5</v>
      </c>
      <c r="O184" s="49">
        <f t="shared" si="7"/>
        <v>6</v>
      </c>
    </row>
    <row r="185" spans="1:15" x14ac:dyDescent="0.25">
      <c r="A185" s="8" t="s">
        <v>145</v>
      </c>
      <c r="B185" s="6" t="s">
        <v>168</v>
      </c>
      <c r="C185" s="6" t="s">
        <v>171</v>
      </c>
      <c r="D185" s="57" t="s">
        <v>282</v>
      </c>
      <c r="E185" s="57" t="s">
        <v>283</v>
      </c>
      <c r="F185" s="46" t="s">
        <v>160</v>
      </c>
      <c r="G185" s="48">
        <v>42208</v>
      </c>
      <c r="H185" s="6" t="s">
        <v>194</v>
      </c>
      <c r="I185" s="6" t="s">
        <v>199</v>
      </c>
      <c r="J185" s="8">
        <v>2</v>
      </c>
      <c r="K185" s="8">
        <v>3</v>
      </c>
      <c r="L185" s="21">
        <f t="shared" si="6"/>
        <v>2.5</v>
      </c>
      <c r="M185" s="8">
        <v>0</v>
      </c>
      <c r="N185" s="8">
        <v>0</v>
      </c>
      <c r="O185" s="49">
        <f t="shared" si="7"/>
        <v>0</v>
      </c>
    </row>
    <row r="186" spans="1:15" x14ac:dyDescent="0.25">
      <c r="A186" s="8" t="s">
        <v>145</v>
      </c>
      <c r="B186" s="6" t="s">
        <v>168</v>
      </c>
      <c r="C186" s="6" t="s">
        <v>171</v>
      </c>
      <c r="D186" s="57" t="s">
        <v>282</v>
      </c>
      <c r="E186" s="57" t="s">
        <v>283</v>
      </c>
      <c r="F186" s="46" t="s">
        <v>160</v>
      </c>
      <c r="G186" s="48">
        <v>42208</v>
      </c>
      <c r="H186" s="6" t="s">
        <v>194</v>
      </c>
      <c r="I186" s="6" t="s">
        <v>200</v>
      </c>
      <c r="J186" s="8" t="s">
        <v>196</v>
      </c>
      <c r="K186" s="8" t="s">
        <v>196</v>
      </c>
      <c r="L186" s="21" t="e">
        <f t="shared" si="6"/>
        <v>#DIV/0!</v>
      </c>
      <c r="M186" s="8" t="s">
        <v>196</v>
      </c>
      <c r="N186" s="8" t="s">
        <v>196</v>
      </c>
      <c r="O186" s="49" t="e">
        <f t="shared" si="7"/>
        <v>#DIV/0!</v>
      </c>
    </row>
    <row r="187" spans="1:15" x14ac:dyDescent="0.25">
      <c r="A187" s="8" t="s">
        <v>145</v>
      </c>
      <c r="B187" s="6" t="s">
        <v>168</v>
      </c>
      <c r="C187" s="6" t="s">
        <v>171</v>
      </c>
      <c r="D187" s="57" t="s">
        <v>282</v>
      </c>
      <c r="E187" s="57" t="s">
        <v>283</v>
      </c>
      <c r="F187" s="46" t="s">
        <v>160</v>
      </c>
      <c r="G187" s="48">
        <v>42208</v>
      </c>
      <c r="H187" s="6" t="s">
        <v>201</v>
      </c>
      <c r="I187" s="6" t="s">
        <v>195</v>
      </c>
      <c r="J187" s="8">
        <v>0</v>
      </c>
      <c r="K187" s="8">
        <v>0</v>
      </c>
      <c r="L187" s="21">
        <f t="shared" si="6"/>
        <v>0</v>
      </c>
      <c r="M187" s="8">
        <v>0</v>
      </c>
      <c r="N187" s="8">
        <v>0</v>
      </c>
      <c r="O187" s="49">
        <f t="shared" si="7"/>
        <v>0</v>
      </c>
    </row>
    <row r="188" spans="1:15" x14ac:dyDescent="0.25">
      <c r="A188" s="8" t="s">
        <v>145</v>
      </c>
      <c r="B188" s="6" t="s">
        <v>168</v>
      </c>
      <c r="C188" s="6" t="s">
        <v>171</v>
      </c>
      <c r="D188" s="57" t="s">
        <v>282</v>
      </c>
      <c r="E188" s="57" t="s">
        <v>283</v>
      </c>
      <c r="F188" s="46" t="s">
        <v>160</v>
      </c>
      <c r="G188" s="48">
        <v>42208</v>
      </c>
      <c r="H188" s="6" t="s">
        <v>201</v>
      </c>
      <c r="I188" s="6" t="s">
        <v>197</v>
      </c>
      <c r="J188" s="8">
        <v>0</v>
      </c>
      <c r="K188" s="8">
        <v>0</v>
      </c>
      <c r="L188" s="21">
        <f t="shared" si="6"/>
        <v>0</v>
      </c>
      <c r="M188" s="8">
        <v>0</v>
      </c>
      <c r="N188" s="8">
        <v>0</v>
      </c>
      <c r="O188" s="49">
        <f t="shared" si="7"/>
        <v>0</v>
      </c>
    </row>
    <row r="189" spans="1:15" x14ac:dyDescent="0.25">
      <c r="A189" s="8" t="s">
        <v>145</v>
      </c>
      <c r="B189" s="6" t="s">
        <v>168</v>
      </c>
      <c r="C189" s="6" t="s">
        <v>171</v>
      </c>
      <c r="D189" s="57" t="s">
        <v>282</v>
      </c>
      <c r="E189" s="57" t="s">
        <v>283</v>
      </c>
      <c r="F189" s="46" t="s">
        <v>160</v>
      </c>
      <c r="G189" s="48">
        <v>42208</v>
      </c>
      <c r="H189" s="6" t="s">
        <v>201</v>
      </c>
      <c r="I189" s="6" t="s">
        <v>198</v>
      </c>
      <c r="J189" s="8" t="s">
        <v>196</v>
      </c>
      <c r="K189" s="8" t="s">
        <v>196</v>
      </c>
      <c r="L189" s="21" t="e">
        <f t="shared" si="6"/>
        <v>#DIV/0!</v>
      </c>
      <c r="M189" s="8" t="s">
        <v>196</v>
      </c>
      <c r="N189" s="8" t="s">
        <v>196</v>
      </c>
      <c r="O189" s="49" t="e">
        <f t="shared" si="7"/>
        <v>#DIV/0!</v>
      </c>
    </row>
    <row r="190" spans="1:15" x14ac:dyDescent="0.25">
      <c r="A190" s="8" t="s">
        <v>145</v>
      </c>
      <c r="B190" s="6" t="s">
        <v>168</v>
      </c>
      <c r="C190" s="6" t="s">
        <v>171</v>
      </c>
      <c r="D190" s="57" t="s">
        <v>282</v>
      </c>
      <c r="E190" s="57" t="s">
        <v>283</v>
      </c>
      <c r="F190" s="46" t="s">
        <v>160</v>
      </c>
      <c r="G190" s="48">
        <v>42208</v>
      </c>
      <c r="H190" s="6" t="s">
        <v>201</v>
      </c>
      <c r="I190" s="6" t="s">
        <v>199</v>
      </c>
      <c r="J190" s="8" t="s">
        <v>196</v>
      </c>
      <c r="K190" s="8" t="s">
        <v>196</v>
      </c>
      <c r="L190" s="21" t="e">
        <f t="shared" si="6"/>
        <v>#DIV/0!</v>
      </c>
      <c r="M190" s="8" t="s">
        <v>196</v>
      </c>
      <c r="N190" s="8" t="s">
        <v>196</v>
      </c>
      <c r="O190" s="49" t="e">
        <f t="shared" si="7"/>
        <v>#DIV/0!</v>
      </c>
    </row>
    <row r="191" spans="1:15" x14ac:dyDescent="0.25">
      <c r="A191" s="8" t="s">
        <v>145</v>
      </c>
      <c r="B191" s="6" t="s">
        <v>168</v>
      </c>
      <c r="C191" s="6" t="s">
        <v>171</v>
      </c>
      <c r="D191" s="57" t="s">
        <v>282</v>
      </c>
      <c r="E191" s="57" t="s">
        <v>283</v>
      </c>
      <c r="F191" s="46" t="s">
        <v>160</v>
      </c>
      <c r="G191" s="48">
        <v>42208</v>
      </c>
      <c r="H191" s="6" t="s">
        <v>201</v>
      </c>
      <c r="I191" s="6" t="s">
        <v>200</v>
      </c>
      <c r="J191" s="8" t="s">
        <v>196</v>
      </c>
      <c r="K191" s="8" t="s">
        <v>196</v>
      </c>
      <c r="L191" s="21" t="e">
        <f t="shared" si="6"/>
        <v>#DIV/0!</v>
      </c>
      <c r="M191" s="8" t="s">
        <v>196</v>
      </c>
      <c r="N191" s="8" t="s">
        <v>196</v>
      </c>
      <c r="O191" s="49" t="e">
        <f t="shared" si="7"/>
        <v>#DIV/0!</v>
      </c>
    </row>
    <row r="192" spans="1:15" x14ac:dyDescent="0.25">
      <c r="A192" s="8" t="s">
        <v>145</v>
      </c>
      <c r="B192" s="6" t="s">
        <v>168</v>
      </c>
      <c r="C192" s="6" t="s">
        <v>171</v>
      </c>
      <c r="D192" s="57" t="s">
        <v>282</v>
      </c>
      <c r="E192" s="57" t="s">
        <v>283</v>
      </c>
      <c r="F192" s="46" t="s">
        <v>160</v>
      </c>
      <c r="G192" s="48">
        <v>42208</v>
      </c>
      <c r="H192" s="6" t="s">
        <v>202</v>
      </c>
      <c r="I192" s="6" t="s">
        <v>195</v>
      </c>
      <c r="J192" s="6">
        <v>0</v>
      </c>
      <c r="K192" s="6">
        <v>1</v>
      </c>
      <c r="L192" s="21">
        <f t="shared" si="6"/>
        <v>0.5</v>
      </c>
      <c r="M192" s="6">
        <v>0</v>
      </c>
      <c r="N192" s="8">
        <v>0</v>
      </c>
      <c r="O192" s="49">
        <f t="shared" si="7"/>
        <v>0</v>
      </c>
    </row>
    <row r="193" spans="1:15" x14ac:dyDescent="0.25">
      <c r="A193" s="8" t="s">
        <v>145</v>
      </c>
      <c r="B193" s="6" t="s">
        <v>168</v>
      </c>
      <c r="C193" s="6" t="s">
        <v>171</v>
      </c>
      <c r="D193" s="57" t="s">
        <v>282</v>
      </c>
      <c r="E193" s="57" t="s">
        <v>283</v>
      </c>
      <c r="F193" s="46" t="s">
        <v>160</v>
      </c>
      <c r="G193" s="48">
        <v>42208</v>
      </c>
      <c r="H193" s="6" t="s">
        <v>202</v>
      </c>
      <c r="I193" s="6" t="s">
        <v>197</v>
      </c>
      <c r="J193" s="6">
        <v>0</v>
      </c>
      <c r="K193" s="6">
        <v>0</v>
      </c>
      <c r="L193" s="21">
        <f t="shared" si="6"/>
        <v>0</v>
      </c>
      <c r="M193" s="6">
        <v>0</v>
      </c>
      <c r="N193" s="8">
        <v>0</v>
      </c>
      <c r="O193" s="49">
        <f t="shared" si="7"/>
        <v>0</v>
      </c>
    </row>
    <row r="194" spans="1:15" x14ac:dyDescent="0.25">
      <c r="A194" s="8" t="s">
        <v>145</v>
      </c>
      <c r="B194" s="6" t="s">
        <v>168</v>
      </c>
      <c r="C194" s="6" t="s">
        <v>171</v>
      </c>
      <c r="D194" s="57" t="s">
        <v>282</v>
      </c>
      <c r="E194" s="57" t="s">
        <v>283</v>
      </c>
      <c r="F194" s="46" t="s">
        <v>160</v>
      </c>
      <c r="G194" s="48">
        <v>42208</v>
      </c>
      <c r="H194" s="6" t="s">
        <v>202</v>
      </c>
      <c r="I194" s="6" t="s">
        <v>198</v>
      </c>
      <c r="J194" s="8" t="s">
        <v>196</v>
      </c>
      <c r="K194" s="8" t="s">
        <v>196</v>
      </c>
      <c r="L194" s="21" t="e">
        <f t="shared" si="6"/>
        <v>#DIV/0!</v>
      </c>
      <c r="M194" s="8" t="s">
        <v>196</v>
      </c>
      <c r="N194" s="8" t="s">
        <v>196</v>
      </c>
      <c r="O194" s="49" t="e">
        <f t="shared" si="7"/>
        <v>#DIV/0!</v>
      </c>
    </row>
    <row r="195" spans="1:15" x14ac:dyDescent="0.25">
      <c r="A195" s="8" t="s">
        <v>145</v>
      </c>
      <c r="B195" s="6" t="s">
        <v>168</v>
      </c>
      <c r="C195" s="6" t="s">
        <v>171</v>
      </c>
      <c r="D195" s="57" t="s">
        <v>282</v>
      </c>
      <c r="E195" s="57" t="s">
        <v>283</v>
      </c>
      <c r="F195" s="46" t="s">
        <v>160</v>
      </c>
      <c r="G195" s="48">
        <v>42208</v>
      </c>
      <c r="H195" s="6" t="s">
        <v>202</v>
      </c>
      <c r="I195" s="6" t="s">
        <v>199</v>
      </c>
      <c r="J195" s="8" t="s">
        <v>196</v>
      </c>
      <c r="K195" s="8" t="s">
        <v>196</v>
      </c>
      <c r="L195" s="21" t="e">
        <f t="shared" ref="L195:L258" si="8">AVERAGE(J195:K195)</f>
        <v>#DIV/0!</v>
      </c>
      <c r="M195" s="8" t="s">
        <v>196</v>
      </c>
      <c r="N195" s="8" t="s">
        <v>196</v>
      </c>
      <c r="O195" s="49" t="e">
        <f t="shared" si="7"/>
        <v>#DIV/0!</v>
      </c>
    </row>
    <row r="196" spans="1:15" x14ac:dyDescent="0.25">
      <c r="A196" s="8" t="s">
        <v>145</v>
      </c>
      <c r="B196" s="6" t="s">
        <v>168</v>
      </c>
      <c r="C196" s="6" t="s">
        <v>171</v>
      </c>
      <c r="D196" s="57" t="s">
        <v>282</v>
      </c>
      <c r="E196" s="57" t="s">
        <v>283</v>
      </c>
      <c r="F196" s="46" t="s">
        <v>160</v>
      </c>
      <c r="G196" s="48">
        <v>42208</v>
      </c>
      <c r="H196" s="6" t="s">
        <v>202</v>
      </c>
      <c r="I196" s="6" t="s">
        <v>200</v>
      </c>
      <c r="J196" s="8" t="s">
        <v>196</v>
      </c>
      <c r="K196" s="8" t="s">
        <v>196</v>
      </c>
      <c r="L196" s="21" t="e">
        <f t="shared" si="8"/>
        <v>#DIV/0!</v>
      </c>
      <c r="M196" s="8" t="s">
        <v>196</v>
      </c>
      <c r="N196" s="8" t="s">
        <v>196</v>
      </c>
      <c r="O196" s="49" t="e">
        <f t="shared" si="7"/>
        <v>#DIV/0!</v>
      </c>
    </row>
    <row r="197" spans="1:15" x14ac:dyDescent="0.25">
      <c r="A197" s="8" t="s">
        <v>207</v>
      </c>
      <c r="B197" s="6" t="s">
        <v>169</v>
      </c>
      <c r="C197" s="6" t="s">
        <v>172</v>
      </c>
      <c r="D197" s="57" t="s">
        <v>282</v>
      </c>
      <c r="E197" s="57" t="s">
        <v>283</v>
      </c>
      <c r="F197" s="47" t="s">
        <v>161</v>
      </c>
      <c r="G197" s="48">
        <v>42208</v>
      </c>
      <c r="H197" s="6" t="s">
        <v>194</v>
      </c>
      <c r="I197" s="6" t="s">
        <v>195</v>
      </c>
      <c r="J197" s="8" t="s">
        <v>196</v>
      </c>
      <c r="K197" s="8" t="s">
        <v>196</v>
      </c>
      <c r="L197" s="21" t="e">
        <f t="shared" si="8"/>
        <v>#DIV/0!</v>
      </c>
      <c r="M197" s="8" t="s">
        <v>196</v>
      </c>
      <c r="N197" s="8" t="s">
        <v>196</v>
      </c>
      <c r="O197" s="49" t="e">
        <f t="shared" si="7"/>
        <v>#DIV/0!</v>
      </c>
    </row>
    <row r="198" spans="1:15" x14ac:dyDescent="0.25">
      <c r="A198" s="8" t="s">
        <v>207</v>
      </c>
      <c r="B198" s="6" t="s">
        <v>169</v>
      </c>
      <c r="C198" s="6" t="s">
        <v>172</v>
      </c>
      <c r="D198" s="57" t="s">
        <v>282</v>
      </c>
      <c r="E198" s="57" t="s">
        <v>283</v>
      </c>
      <c r="F198" s="47" t="s">
        <v>161</v>
      </c>
      <c r="G198" s="48">
        <v>42208</v>
      </c>
      <c r="H198" s="6" t="s">
        <v>194</v>
      </c>
      <c r="I198" s="6" t="s">
        <v>197</v>
      </c>
      <c r="J198" s="6">
        <v>12</v>
      </c>
      <c r="K198" s="6">
        <v>10</v>
      </c>
      <c r="L198" s="21">
        <f t="shared" si="8"/>
        <v>11</v>
      </c>
      <c r="M198" s="6">
        <v>2</v>
      </c>
      <c r="N198" s="8">
        <v>2</v>
      </c>
      <c r="O198" s="49">
        <f t="shared" si="7"/>
        <v>2</v>
      </c>
    </row>
    <row r="199" spans="1:15" x14ac:dyDescent="0.25">
      <c r="A199" s="8" t="s">
        <v>207</v>
      </c>
      <c r="B199" s="6" t="s">
        <v>169</v>
      </c>
      <c r="C199" s="6" t="s">
        <v>172</v>
      </c>
      <c r="D199" s="57" t="s">
        <v>282</v>
      </c>
      <c r="E199" s="57" t="s">
        <v>283</v>
      </c>
      <c r="F199" s="47" t="s">
        <v>161</v>
      </c>
      <c r="G199" s="48">
        <v>42208</v>
      </c>
      <c r="H199" s="6" t="s">
        <v>194</v>
      </c>
      <c r="I199" s="6" t="s">
        <v>198</v>
      </c>
      <c r="J199" s="6">
        <v>0</v>
      </c>
      <c r="K199" s="6">
        <v>1</v>
      </c>
      <c r="L199" s="21">
        <f t="shared" si="8"/>
        <v>0.5</v>
      </c>
      <c r="M199" s="6">
        <v>0</v>
      </c>
      <c r="N199" s="8">
        <v>0</v>
      </c>
      <c r="O199" s="49">
        <f t="shared" si="7"/>
        <v>0</v>
      </c>
    </row>
    <row r="200" spans="1:15" x14ac:dyDescent="0.25">
      <c r="A200" s="8" t="s">
        <v>207</v>
      </c>
      <c r="B200" s="6" t="s">
        <v>169</v>
      </c>
      <c r="C200" s="6" t="s">
        <v>172</v>
      </c>
      <c r="D200" s="57" t="s">
        <v>282</v>
      </c>
      <c r="E200" s="57" t="s">
        <v>283</v>
      </c>
      <c r="F200" s="47" t="s">
        <v>161</v>
      </c>
      <c r="G200" s="48">
        <v>42208</v>
      </c>
      <c r="H200" s="6" t="s">
        <v>194</v>
      </c>
      <c r="I200" s="6" t="s">
        <v>199</v>
      </c>
      <c r="J200" s="6">
        <v>0</v>
      </c>
      <c r="K200" s="6">
        <v>0</v>
      </c>
      <c r="L200" s="21">
        <f t="shared" si="8"/>
        <v>0</v>
      </c>
      <c r="M200" s="6">
        <v>0</v>
      </c>
      <c r="N200" s="8">
        <v>0</v>
      </c>
      <c r="O200" s="49">
        <f t="shared" si="7"/>
        <v>0</v>
      </c>
    </row>
    <row r="201" spans="1:15" x14ac:dyDescent="0.25">
      <c r="A201" s="8" t="s">
        <v>207</v>
      </c>
      <c r="B201" s="6" t="s">
        <v>169</v>
      </c>
      <c r="C201" s="6" t="s">
        <v>172</v>
      </c>
      <c r="D201" s="57" t="s">
        <v>282</v>
      </c>
      <c r="E201" s="57" t="s">
        <v>283</v>
      </c>
      <c r="F201" s="47" t="s">
        <v>161</v>
      </c>
      <c r="G201" s="48">
        <v>42208</v>
      </c>
      <c r="H201" s="6" t="s">
        <v>194</v>
      </c>
      <c r="I201" s="6" t="s">
        <v>200</v>
      </c>
      <c r="J201" s="8" t="s">
        <v>196</v>
      </c>
      <c r="K201" s="8" t="s">
        <v>196</v>
      </c>
      <c r="L201" s="21" t="e">
        <f t="shared" si="8"/>
        <v>#DIV/0!</v>
      </c>
      <c r="M201" s="8" t="s">
        <v>196</v>
      </c>
      <c r="N201" s="8" t="s">
        <v>196</v>
      </c>
      <c r="O201" s="49" t="e">
        <f t="shared" si="7"/>
        <v>#DIV/0!</v>
      </c>
    </row>
    <row r="202" spans="1:15" x14ac:dyDescent="0.25">
      <c r="A202" s="8" t="s">
        <v>207</v>
      </c>
      <c r="B202" s="6" t="s">
        <v>169</v>
      </c>
      <c r="C202" s="6" t="s">
        <v>172</v>
      </c>
      <c r="D202" s="57" t="s">
        <v>282</v>
      </c>
      <c r="E202" s="57" t="s">
        <v>283</v>
      </c>
      <c r="F202" s="47" t="s">
        <v>161</v>
      </c>
      <c r="G202" s="48">
        <v>42208</v>
      </c>
      <c r="H202" s="6" t="s">
        <v>201</v>
      </c>
      <c r="I202" s="6" t="s">
        <v>195</v>
      </c>
      <c r="J202" s="6">
        <v>0</v>
      </c>
      <c r="K202" s="6">
        <v>0</v>
      </c>
      <c r="L202" s="21">
        <f t="shared" si="8"/>
        <v>0</v>
      </c>
      <c r="M202" s="6">
        <v>0</v>
      </c>
      <c r="N202" s="8">
        <v>0</v>
      </c>
      <c r="O202" s="49">
        <f t="shared" si="7"/>
        <v>0</v>
      </c>
    </row>
    <row r="203" spans="1:15" x14ac:dyDescent="0.25">
      <c r="A203" s="8" t="s">
        <v>207</v>
      </c>
      <c r="B203" s="6" t="s">
        <v>169</v>
      </c>
      <c r="C203" s="6" t="s">
        <v>172</v>
      </c>
      <c r="D203" s="57" t="s">
        <v>282</v>
      </c>
      <c r="E203" s="57" t="s">
        <v>283</v>
      </c>
      <c r="F203" s="47" t="s">
        <v>161</v>
      </c>
      <c r="G203" s="48">
        <v>42208</v>
      </c>
      <c r="H203" s="6" t="s">
        <v>201</v>
      </c>
      <c r="I203" s="6" t="s">
        <v>197</v>
      </c>
      <c r="J203" s="6">
        <v>0</v>
      </c>
      <c r="K203" s="6">
        <v>0</v>
      </c>
      <c r="L203" s="21">
        <f t="shared" si="8"/>
        <v>0</v>
      </c>
      <c r="M203" s="6">
        <v>0</v>
      </c>
      <c r="N203" s="8">
        <v>0</v>
      </c>
      <c r="O203" s="49">
        <f t="shared" si="7"/>
        <v>0</v>
      </c>
    </row>
    <row r="204" spans="1:15" x14ac:dyDescent="0.25">
      <c r="A204" s="8" t="s">
        <v>207</v>
      </c>
      <c r="B204" s="6" t="s">
        <v>169</v>
      </c>
      <c r="C204" s="6" t="s">
        <v>172</v>
      </c>
      <c r="D204" s="57" t="s">
        <v>282</v>
      </c>
      <c r="E204" s="57" t="s">
        <v>283</v>
      </c>
      <c r="F204" s="47" t="s">
        <v>161</v>
      </c>
      <c r="G204" s="48">
        <v>42208</v>
      </c>
      <c r="H204" s="6" t="s">
        <v>201</v>
      </c>
      <c r="I204" s="6" t="s">
        <v>198</v>
      </c>
      <c r="J204" s="8" t="s">
        <v>196</v>
      </c>
      <c r="K204" s="8" t="s">
        <v>196</v>
      </c>
      <c r="L204" s="21" t="e">
        <f t="shared" si="8"/>
        <v>#DIV/0!</v>
      </c>
      <c r="M204" s="8" t="s">
        <v>196</v>
      </c>
      <c r="N204" s="8" t="s">
        <v>196</v>
      </c>
      <c r="O204" s="49" t="e">
        <f t="shared" si="7"/>
        <v>#DIV/0!</v>
      </c>
    </row>
    <row r="205" spans="1:15" x14ac:dyDescent="0.25">
      <c r="A205" s="8" t="s">
        <v>207</v>
      </c>
      <c r="B205" s="6" t="s">
        <v>169</v>
      </c>
      <c r="C205" s="6" t="s">
        <v>172</v>
      </c>
      <c r="D205" s="57" t="s">
        <v>282</v>
      </c>
      <c r="E205" s="57" t="s">
        <v>283</v>
      </c>
      <c r="F205" s="47" t="s">
        <v>161</v>
      </c>
      <c r="G205" s="48">
        <v>42208</v>
      </c>
      <c r="H205" s="6" t="s">
        <v>201</v>
      </c>
      <c r="I205" s="6" t="s">
        <v>199</v>
      </c>
      <c r="J205" s="8" t="s">
        <v>196</v>
      </c>
      <c r="K205" s="8" t="s">
        <v>196</v>
      </c>
      <c r="L205" s="21" t="e">
        <f t="shared" si="8"/>
        <v>#DIV/0!</v>
      </c>
      <c r="M205" s="8" t="s">
        <v>196</v>
      </c>
      <c r="N205" s="8" t="s">
        <v>196</v>
      </c>
      <c r="O205" s="49" t="e">
        <f t="shared" si="7"/>
        <v>#DIV/0!</v>
      </c>
    </row>
    <row r="206" spans="1:15" x14ac:dyDescent="0.25">
      <c r="A206" s="8" t="s">
        <v>207</v>
      </c>
      <c r="B206" s="6" t="s">
        <v>169</v>
      </c>
      <c r="C206" s="6" t="s">
        <v>172</v>
      </c>
      <c r="D206" s="57" t="s">
        <v>282</v>
      </c>
      <c r="E206" s="57" t="s">
        <v>283</v>
      </c>
      <c r="F206" s="47" t="s">
        <v>161</v>
      </c>
      <c r="G206" s="48">
        <v>42208</v>
      </c>
      <c r="H206" s="6" t="s">
        <v>201</v>
      </c>
      <c r="I206" s="6" t="s">
        <v>200</v>
      </c>
      <c r="J206" s="8" t="s">
        <v>196</v>
      </c>
      <c r="K206" s="8" t="s">
        <v>196</v>
      </c>
      <c r="L206" s="21" t="e">
        <f t="shared" si="8"/>
        <v>#DIV/0!</v>
      </c>
      <c r="M206" s="8" t="s">
        <v>196</v>
      </c>
      <c r="N206" s="8" t="s">
        <v>196</v>
      </c>
      <c r="O206" s="49" t="e">
        <f t="shared" si="7"/>
        <v>#DIV/0!</v>
      </c>
    </row>
    <row r="207" spans="1:15" x14ac:dyDescent="0.25">
      <c r="A207" s="8" t="s">
        <v>207</v>
      </c>
      <c r="B207" s="6" t="s">
        <v>169</v>
      </c>
      <c r="C207" s="6" t="s">
        <v>172</v>
      </c>
      <c r="D207" s="57" t="s">
        <v>282</v>
      </c>
      <c r="E207" s="57" t="s">
        <v>283</v>
      </c>
      <c r="F207" s="47" t="s">
        <v>161</v>
      </c>
      <c r="G207" s="48">
        <v>42208</v>
      </c>
      <c r="H207" s="6" t="s">
        <v>202</v>
      </c>
      <c r="I207" s="6" t="s">
        <v>195</v>
      </c>
      <c r="J207" s="6">
        <v>0</v>
      </c>
      <c r="K207" s="6">
        <v>0</v>
      </c>
      <c r="L207" s="21">
        <f t="shared" si="8"/>
        <v>0</v>
      </c>
      <c r="M207" s="6">
        <v>0</v>
      </c>
      <c r="N207" s="8">
        <v>0</v>
      </c>
      <c r="O207" s="49">
        <f t="shared" si="7"/>
        <v>0</v>
      </c>
    </row>
    <row r="208" spans="1:15" x14ac:dyDescent="0.25">
      <c r="A208" s="8" t="s">
        <v>207</v>
      </c>
      <c r="B208" s="6" t="s">
        <v>169</v>
      </c>
      <c r="C208" s="6" t="s">
        <v>172</v>
      </c>
      <c r="D208" s="57" t="s">
        <v>282</v>
      </c>
      <c r="E208" s="57" t="s">
        <v>283</v>
      </c>
      <c r="F208" s="47" t="s">
        <v>161</v>
      </c>
      <c r="G208" s="48">
        <v>42208</v>
      </c>
      <c r="H208" s="6" t="s">
        <v>202</v>
      </c>
      <c r="I208" s="6" t="s">
        <v>197</v>
      </c>
      <c r="J208" s="6">
        <v>0</v>
      </c>
      <c r="K208" s="6">
        <v>0</v>
      </c>
      <c r="L208" s="21">
        <f t="shared" si="8"/>
        <v>0</v>
      </c>
      <c r="M208" s="6">
        <v>0</v>
      </c>
      <c r="N208" s="8">
        <v>0</v>
      </c>
      <c r="O208" s="49">
        <f t="shared" si="7"/>
        <v>0</v>
      </c>
    </row>
    <row r="209" spans="1:15" x14ac:dyDescent="0.25">
      <c r="A209" s="8" t="s">
        <v>207</v>
      </c>
      <c r="B209" s="6" t="s">
        <v>169</v>
      </c>
      <c r="C209" s="6" t="s">
        <v>172</v>
      </c>
      <c r="D209" s="57" t="s">
        <v>282</v>
      </c>
      <c r="E209" s="57" t="s">
        <v>283</v>
      </c>
      <c r="F209" s="47" t="s">
        <v>161</v>
      </c>
      <c r="G209" s="48">
        <v>42208</v>
      </c>
      <c r="H209" s="6" t="s">
        <v>202</v>
      </c>
      <c r="I209" s="6" t="s">
        <v>198</v>
      </c>
      <c r="J209" s="8" t="s">
        <v>196</v>
      </c>
      <c r="K209" s="8" t="s">
        <v>196</v>
      </c>
      <c r="L209" s="21" t="e">
        <f t="shared" si="8"/>
        <v>#DIV/0!</v>
      </c>
      <c r="M209" s="8" t="s">
        <v>196</v>
      </c>
      <c r="N209" s="8" t="s">
        <v>196</v>
      </c>
      <c r="O209" s="49" t="e">
        <f t="shared" si="7"/>
        <v>#DIV/0!</v>
      </c>
    </row>
    <row r="210" spans="1:15" x14ac:dyDescent="0.25">
      <c r="A210" s="8" t="s">
        <v>207</v>
      </c>
      <c r="B210" s="6" t="s">
        <v>169</v>
      </c>
      <c r="C210" s="6" t="s">
        <v>172</v>
      </c>
      <c r="D210" s="57" t="s">
        <v>282</v>
      </c>
      <c r="E210" s="57" t="s">
        <v>283</v>
      </c>
      <c r="F210" s="47" t="s">
        <v>161</v>
      </c>
      <c r="G210" s="48">
        <v>42208</v>
      </c>
      <c r="H210" s="6" t="s">
        <v>202</v>
      </c>
      <c r="I210" s="6" t="s">
        <v>199</v>
      </c>
      <c r="J210" s="8" t="s">
        <v>196</v>
      </c>
      <c r="K210" s="8" t="s">
        <v>196</v>
      </c>
      <c r="L210" s="21" t="e">
        <f t="shared" si="8"/>
        <v>#DIV/0!</v>
      </c>
      <c r="M210" s="8" t="s">
        <v>196</v>
      </c>
      <c r="N210" s="8" t="s">
        <v>196</v>
      </c>
      <c r="O210" s="49" t="e">
        <f t="shared" si="7"/>
        <v>#DIV/0!</v>
      </c>
    </row>
    <row r="211" spans="1:15" x14ac:dyDescent="0.25">
      <c r="A211" s="8" t="s">
        <v>207</v>
      </c>
      <c r="B211" s="6" t="s">
        <v>169</v>
      </c>
      <c r="C211" s="6" t="s">
        <v>172</v>
      </c>
      <c r="D211" s="57" t="s">
        <v>282</v>
      </c>
      <c r="E211" s="57" t="s">
        <v>283</v>
      </c>
      <c r="F211" s="47" t="s">
        <v>161</v>
      </c>
      <c r="G211" s="48">
        <v>42208</v>
      </c>
      <c r="H211" s="6" t="s">
        <v>202</v>
      </c>
      <c r="I211" s="6" t="s">
        <v>200</v>
      </c>
      <c r="J211" s="8" t="s">
        <v>196</v>
      </c>
      <c r="K211" s="8" t="s">
        <v>196</v>
      </c>
      <c r="L211" s="21" t="e">
        <f t="shared" si="8"/>
        <v>#DIV/0!</v>
      </c>
      <c r="M211" s="8" t="s">
        <v>196</v>
      </c>
      <c r="N211" s="8" t="s">
        <v>196</v>
      </c>
      <c r="O211" s="49" t="e">
        <f t="shared" si="7"/>
        <v>#DIV/0!</v>
      </c>
    </row>
    <row r="212" spans="1:15" x14ac:dyDescent="0.25">
      <c r="A212" s="8" t="s">
        <v>176</v>
      </c>
      <c r="B212" s="6" t="s">
        <v>170</v>
      </c>
      <c r="C212" s="6" t="s">
        <v>173</v>
      </c>
      <c r="D212" s="57" t="s">
        <v>284</v>
      </c>
      <c r="E212" s="57" t="s">
        <v>285</v>
      </c>
      <c r="F212" s="45" t="s">
        <v>178</v>
      </c>
      <c r="G212" s="48">
        <v>42236</v>
      </c>
      <c r="H212" s="6" t="s">
        <v>194</v>
      </c>
      <c r="I212" s="6" t="s">
        <v>195</v>
      </c>
      <c r="J212" s="8" t="s">
        <v>196</v>
      </c>
      <c r="K212" s="8" t="s">
        <v>196</v>
      </c>
      <c r="L212" s="21" t="e">
        <f t="shared" si="8"/>
        <v>#DIV/0!</v>
      </c>
      <c r="M212" s="8" t="s">
        <v>196</v>
      </c>
      <c r="N212" s="8" t="s">
        <v>196</v>
      </c>
      <c r="O212" s="49" t="e">
        <f t="shared" si="7"/>
        <v>#DIV/0!</v>
      </c>
    </row>
    <row r="213" spans="1:15" x14ac:dyDescent="0.25">
      <c r="A213" s="8" t="s">
        <v>176</v>
      </c>
      <c r="B213" s="6" t="s">
        <v>170</v>
      </c>
      <c r="C213" s="6" t="s">
        <v>173</v>
      </c>
      <c r="D213" s="57" t="s">
        <v>284</v>
      </c>
      <c r="E213" s="57" t="s">
        <v>285</v>
      </c>
      <c r="F213" s="45" t="s">
        <v>178</v>
      </c>
      <c r="G213" s="48">
        <v>42236</v>
      </c>
      <c r="H213" s="6" t="s">
        <v>194</v>
      </c>
      <c r="I213" s="6" t="s">
        <v>197</v>
      </c>
      <c r="J213" s="6">
        <v>28</v>
      </c>
      <c r="K213" s="6">
        <v>71</v>
      </c>
      <c r="L213" s="21">
        <f t="shared" si="8"/>
        <v>49.5</v>
      </c>
      <c r="M213" s="8" t="s">
        <v>203</v>
      </c>
      <c r="N213" s="8" t="s">
        <v>203</v>
      </c>
      <c r="O213" s="49" t="e">
        <f t="shared" si="7"/>
        <v>#DIV/0!</v>
      </c>
    </row>
    <row r="214" spans="1:15" x14ac:dyDescent="0.25">
      <c r="A214" s="8" t="s">
        <v>176</v>
      </c>
      <c r="B214" s="6" t="s">
        <v>170</v>
      </c>
      <c r="C214" s="6" t="s">
        <v>173</v>
      </c>
      <c r="D214" s="57" t="s">
        <v>284</v>
      </c>
      <c r="E214" s="57" t="s">
        <v>285</v>
      </c>
      <c r="F214" s="45" t="s">
        <v>178</v>
      </c>
      <c r="G214" s="48">
        <v>42236</v>
      </c>
      <c r="H214" s="6" t="s">
        <v>194</v>
      </c>
      <c r="I214" s="6" t="s">
        <v>198</v>
      </c>
      <c r="J214" s="6">
        <v>7</v>
      </c>
      <c r="K214" s="6">
        <v>0</v>
      </c>
      <c r="L214" s="21">
        <f t="shared" si="8"/>
        <v>3.5</v>
      </c>
      <c r="M214" s="6">
        <v>41</v>
      </c>
      <c r="N214" s="8">
        <v>31</v>
      </c>
      <c r="O214" s="49">
        <f t="shared" si="7"/>
        <v>36</v>
      </c>
    </row>
    <row r="215" spans="1:15" x14ac:dyDescent="0.25">
      <c r="A215" s="8" t="s">
        <v>176</v>
      </c>
      <c r="B215" s="6" t="s">
        <v>170</v>
      </c>
      <c r="C215" s="6" t="s">
        <v>173</v>
      </c>
      <c r="D215" s="57" t="s">
        <v>284</v>
      </c>
      <c r="E215" s="57" t="s">
        <v>285</v>
      </c>
      <c r="F215" s="45" t="s">
        <v>178</v>
      </c>
      <c r="G215" s="48">
        <v>42236</v>
      </c>
      <c r="H215" s="6" t="s">
        <v>194</v>
      </c>
      <c r="I215" s="6" t="s">
        <v>199</v>
      </c>
      <c r="J215" s="8" t="s">
        <v>196</v>
      </c>
      <c r="K215" s="8" t="s">
        <v>196</v>
      </c>
      <c r="L215" s="21" t="e">
        <f t="shared" si="8"/>
        <v>#DIV/0!</v>
      </c>
      <c r="M215" s="8" t="s">
        <v>196</v>
      </c>
      <c r="N215" s="8" t="s">
        <v>196</v>
      </c>
      <c r="O215" s="49" t="e">
        <f t="shared" si="7"/>
        <v>#DIV/0!</v>
      </c>
    </row>
    <row r="216" spans="1:15" x14ac:dyDescent="0.25">
      <c r="A216" s="8" t="s">
        <v>176</v>
      </c>
      <c r="B216" s="6" t="s">
        <v>170</v>
      </c>
      <c r="C216" s="6" t="s">
        <v>173</v>
      </c>
      <c r="D216" s="57" t="s">
        <v>284</v>
      </c>
      <c r="E216" s="57" t="s">
        <v>285</v>
      </c>
      <c r="F216" s="45" t="s">
        <v>178</v>
      </c>
      <c r="G216" s="48">
        <v>42236</v>
      </c>
      <c r="H216" s="6" t="s">
        <v>194</v>
      </c>
      <c r="I216" s="6" t="s">
        <v>200</v>
      </c>
      <c r="J216" s="8" t="s">
        <v>196</v>
      </c>
      <c r="K216" s="8" t="s">
        <v>196</v>
      </c>
      <c r="L216" s="21" t="e">
        <f t="shared" si="8"/>
        <v>#DIV/0!</v>
      </c>
      <c r="M216" s="8" t="s">
        <v>196</v>
      </c>
      <c r="N216" s="8" t="s">
        <v>196</v>
      </c>
      <c r="O216" s="49" t="e">
        <f t="shared" si="7"/>
        <v>#DIV/0!</v>
      </c>
    </row>
    <row r="217" spans="1:15" x14ac:dyDescent="0.25">
      <c r="A217" s="8" t="s">
        <v>176</v>
      </c>
      <c r="B217" s="6" t="s">
        <v>170</v>
      </c>
      <c r="C217" s="6" t="s">
        <v>173</v>
      </c>
      <c r="D217" s="57" t="s">
        <v>284</v>
      </c>
      <c r="E217" s="57" t="s">
        <v>285</v>
      </c>
      <c r="F217" s="45" t="s">
        <v>178</v>
      </c>
      <c r="G217" s="48">
        <v>42236</v>
      </c>
      <c r="H217" s="6" t="s">
        <v>201</v>
      </c>
      <c r="I217" s="6" t="s">
        <v>195</v>
      </c>
      <c r="J217" s="6">
        <v>0</v>
      </c>
      <c r="K217" s="6">
        <v>0</v>
      </c>
      <c r="L217" s="21">
        <f t="shared" si="8"/>
        <v>0</v>
      </c>
      <c r="M217" s="6">
        <v>0</v>
      </c>
      <c r="N217" s="8">
        <v>0</v>
      </c>
      <c r="O217" s="49">
        <f t="shared" si="7"/>
        <v>0</v>
      </c>
    </row>
    <row r="218" spans="1:15" x14ac:dyDescent="0.25">
      <c r="A218" s="8" t="s">
        <v>176</v>
      </c>
      <c r="B218" s="6" t="s">
        <v>170</v>
      </c>
      <c r="C218" s="6" t="s">
        <v>173</v>
      </c>
      <c r="D218" s="57" t="s">
        <v>284</v>
      </c>
      <c r="E218" s="57" t="s">
        <v>285</v>
      </c>
      <c r="F218" s="45" t="s">
        <v>178</v>
      </c>
      <c r="G218" s="48">
        <v>42236</v>
      </c>
      <c r="H218" s="6" t="s">
        <v>201</v>
      </c>
      <c r="I218" s="6" t="s">
        <v>197</v>
      </c>
      <c r="J218" s="8">
        <v>0</v>
      </c>
      <c r="K218" s="8">
        <v>0</v>
      </c>
      <c r="L218" s="21">
        <f t="shared" si="8"/>
        <v>0</v>
      </c>
      <c r="M218" s="6">
        <v>0</v>
      </c>
      <c r="N218" s="6">
        <v>0</v>
      </c>
      <c r="O218" s="49">
        <f t="shared" si="7"/>
        <v>0</v>
      </c>
    </row>
    <row r="219" spans="1:15" x14ac:dyDescent="0.25">
      <c r="A219" s="8" t="s">
        <v>176</v>
      </c>
      <c r="B219" s="6" t="s">
        <v>170</v>
      </c>
      <c r="C219" s="6" t="s">
        <v>173</v>
      </c>
      <c r="D219" s="57" t="s">
        <v>284</v>
      </c>
      <c r="E219" s="57" t="s">
        <v>285</v>
      </c>
      <c r="F219" s="45" t="s">
        <v>178</v>
      </c>
      <c r="G219" s="48">
        <v>42236</v>
      </c>
      <c r="H219" s="6" t="s">
        <v>201</v>
      </c>
      <c r="I219" s="6" t="s">
        <v>198</v>
      </c>
      <c r="J219" s="8" t="s">
        <v>196</v>
      </c>
      <c r="K219" s="8" t="s">
        <v>196</v>
      </c>
      <c r="L219" s="21" t="e">
        <f t="shared" si="8"/>
        <v>#DIV/0!</v>
      </c>
      <c r="M219" s="8" t="s">
        <v>196</v>
      </c>
      <c r="N219" s="8" t="s">
        <v>196</v>
      </c>
      <c r="O219" s="49" t="e">
        <f t="shared" si="7"/>
        <v>#DIV/0!</v>
      </c>
    </row>
    <row r="220" spans="1:15" x14ac:dyDescent="0.25">
      <c r="A220" s="8" t="s">
        <v>176</v>
      </c>
      <c r="B220" s="6" t="s">
        <v>170</v>
      </c>
      <c r="C220" s="6" t="s">
        <v>173</v>
      </c>
      <c r="D220" s="57" t="s">
        <v>284</v>
      </c>
      <c r="E220" s="57" t="s">
        <v>285</v>
      </c>
      <c r="F220" s="45" t="s">
        <v>178</v>
      </c>
      <c r="G220" s="48">
        <v>42236</v>
      </c>
      <c r="H220" s="6" t="s">
        <v>201</v>
      </c>
      <c r="I220" s="6" t="s">
        <v>199</v>
      </c>
      <c r="J220" s="8" t="s">
        <v>196</v>
      </c>
      <c r="K220" s="8" t="s">
        <v>196</v>
      </c>
      <c r="L220" s="21" t="e">
        <f t="shared" si="8"/>
        <v>#DIV/0!</v>
      </c>
      <c r="M220" s="8" t="s">
        <v>196</v>
      </c>
      <c r="N220" s="8" t="s">
        <v>196</v>
      </c>
      <c r="O220" s="49" t="e">
        <f t="shared" si="7"/>
        <v>#DIV/0!</v>
      </c>
    </row>
    <row r="221" spans="1:15" x14ac:dyDescent="0.25">
      <c r="A221" s="8" t="s">
        <v>176</v>
      </c>
      <c r="B221" s="6" t="s">
        <v>170</v>
      </c>
      <c r="C221" s="6" t="s">
        <v>173</v>
      </c>
      <c r="D221" s="57" t="s">
        <v>284</v>
      </c>
      <c r="E221" s="57" t="s">
        <v>285</v>
      </c>
      <c r="F221" s="45" t="s">
        <v>178</v>
      </c>
      <c r="G221" s="48">
        <v>42236</v>
      </c>
      <c r="H221" s="6" t="s">
        <v>201</v>
      </c>
      <c r="I221" s="6" t="s">
        <v>200</v>
      </c>
      <c r="J221" s="8" t="s">
        <v>196</v>
      </c>
      <c r="K221" s="8" t="s">
        <v>196</v>
      </c>
      <c r="L221" s="21" t="e">
        <f t="shared" si="8"/>
        <v>#DIV/0!</v>
      </c>
      <c r="M221" s="8" t="s">
        <v>196</v>
      </c>
      <c r="N221" s="8" t="s">
        <v>196</v>
      </c>
      <c r="O221" s="49" t="e">
        <f t="shared" si="7"/>
        <v>#DIV/0!</v>
      </c>
    </row>
    <row r="222" spans="1:15" x14ac:dyDescent="0.25">
      <c r="A222" s="8" t="s">
        <v>176</v>
      </c>
      <c r="B222" s="6" t="s">
        <v>170</v>
      </c>
      <c r="C222" s="6" t="s">
        <v>173</v>
      </c>
      <c r="D222" s="57" t="s">
        <v>284</v>
      </c>
      <c r="E222" s="57" t="s">
        <v>285</v>
      </c>
      <c r="F222" s="45" t="s">
        <v>178</v>
      </c>
      <c r="G222" s="48">
        <v>42236</v>
      </c>
      <c r="H222" s="6" t="s">
        <v>202</v>
      </c>
      <c r="I222" s="6" t="s">
        <v>195</v>
      </c>
      <c r="J222" s="6">
        <v>0</v>
      </c>
      <c r="K222" s="6">
        <v>0</v>
      </c>
      <c r="L222" s="21">
        <f t="shared" si="8"/>
        <v>0</v>
      </c>
      <c r="M222" s="6">
        <v>0</v>
      </c>
      <c r="N222" s="8">
        <v>0</v>
      </c>
      <c r="O222" s="49">
        <f t="shared" si="7"/>
        <v>0</v>
      </c>
    </row>
    <row r="223" spans="1:15" x14ac:dyDescent="0.25">
      <c r="A223" s="8" t="s">
        <v>176</v>
      </c>
      <c r="B223" s="6" t="s">
        <v>170</v>
      </c>
      <c r="C223" s="6" t="s">
        <v>173</v>
      </c>
      <c r="D223" s="57" t="s">
        <v>284</v>
      </c>
      <c r="E223" s="57" t="s">
        <v>285</v>
      </c>
      <c r="F223" s="45" t="s">
        <v>178</v>
      </c>
      <c r="G223" s="48">
        <v>42236</v>
      </c>
      <c r="H223" s="6" t="s">
        <v>202</v>
      </c>
      <c r="I223" s="6" t="s">
        <v>197</v>
      </c>
      <c r="J223" s="8">
        <v>0</v>
      </c>
      <c r="K223" s="8">
        <v>0</v>
      </c>
      <c r="L223" s="21">
        <f t="shared" si="8"/>
        <v>0</v>
      </c>
      <c r="M223" s="6">
        <v>0</v>
      </c>
      <c r="N223" s="6">
        <v>0</v>
      </c>
      <c r="O223" s="49">
        <f t="shared" si="7"/>
        <v>0</v>
      </c>
    </row>
    <row r="224" spans="1:15" x14ac:dyDescent="0.25">
      <c r="A224" s="8" t="s">
        <v>176</v>
      </c>
      <c r="B224" s="6" t="s">
        <v>170</v>
      </c>
      <c r="C224" s="6" t="s">
        <v>173</v>
      </c>
      <c r="D224" s="57" t="s">
        <v>284</v>
      </c>
      <c r="E224" s="57" t="s">
        <v>285</v>
      </c>
      <c r="F224" s="45" t="s">
        <v>178</v>
      </c>
      <c r="G224" s="48">
        <v>42236</v>
      </c>
      <c r="H224" s="6" t="s">
        <v>202</v>
      </c>
      <c r="I224" s="6" t="s">
        <v>198</v>
      </c>
      <c r="J224" s="8" t="s">
        <v>196</v>
      </c>
      <c r="K224" s="8" t="s">
        <v>196</v>
      </c>
      <c r="L224" s="21" t="e">
        <f t="shared" si="8"/>
        <v>#DIV/0!</v>
      </c>
      <c r="M224" s="8" t="s">
        <v>196</v>
      </c>
      <c r="N224" s="8" t="s">
        <v>196</v>
      </c>
      <c r="O224" s="49" t="e">
        <f t="shared" si="7"/>
        <v>#DIV/0!</v>
      </c>
    </row>
    <row r="225" spans="1:15" x14ac:dyDescent="0.25">
      <c r="A225" s="8" t="s">
        <v>176</v>
      </c>
      <c r="B225" s="6" t="s">
        <v>170</v>
      </c>
      <c r="C225" s="6" t="s">
        <v>173</v>
      </c>
      <c r="D225" s="57" t="s">
        <v>284</v>
      </c>
      <c r="E225" s="57" t="s">
        <v>285</v>
      </c>
      <c r="F225" s="45" t="s">
        <v>178</v>
      </c>
      <c r="G225" s="48">
        <v>42236</v>
      </c>
      <c r="H225" s="6" t="s">
        <v>202</v>
      </c>
      <c r="I225" s="6" t="s">
        <v>199</v>
      </c>
      <c r="J225" s="8" t="s">
        <v>196</v>
      </c>
      <c r="K225" s="8" t="s">
        <v>196</v>
      </c>
      <c r="L225" s="21" t="e">
        <f t="shared" si="8"/>
        <v>#DIV/0!</v>
      </c>
      <c r="M225" s="8" t="s">
        <v>196</v>
      </c>
      <c r="N225" s="8" t="s">
        <v>196</v>
      </c>
      <c r="O225" s="49" t="e">
        <f t="shared" si="7"/>
        <v>#DIV/0!</v>
      </c>
    </row>
    <row r="226" spans="1:15" x14ac:dyDescent="0.25">
      <c r="A226" s="8" t="s">
        <v>176</v>
      </c>
      <c r="B226" s="6" t="s">
        <v>170</v>
      </c>
      <c r="C226" s="6" t="s">
        <v>173</v>
      </c>
      <c r="D226" s="57" t="s">
        <v>284</v>
      </c>
      <c r="E226" s="57" t="s">
        <v>285</v>
      </c>
      <c r="F226" s="45" t="s">
        <v>178</v>
      </c>
      <c r="G226" s="48">
        <v>42236</v>
      </c>
      <c r="H226" s="6" t="s">
        <v>202</v>
      </c>
      <c r="I226" s="6" t="s">
        <v>200</v>
      </c>
      <c r="J226" s="8" t="s">
        <v>196</v>
      </c>
      <c r="K226" s="8" t="s">
        <v>196</v>
      </c>
      <c r="L226" s="21" t="e">
        <f t="shared" si="8"/>
        <v>#DIV/0!</v>
      </c>
      <c r="M226" s="8" t="s">
        <v>196</v>
      </c>
      <c r="N226" s="8" t="s">
        <v>196</v>
      </c>
      <c r="O226" s="49" t="e">
        <f t="shared" si="7"/>
        <v>#DIV/0!</v>
      </c>
    </row>
    <row r="227" spans="1:15" x14ac:dyDescent="0.25">
      <c r="A227" s="8" t="s">
        <v>177</v>
      </c>
      <c r="B227" s="6" t="s">
        <v>168</v>
      </c>
      <c r="C227" s="6" t="s">
        <v>171</v>
      </c>
      <c r="D227" s="57" t="s">
        <v>284</v>
      </c>
      <c r="E227" s="57" t="s">
        <v>285</v>
      </c>
      <c r="F227" s="46" t="s">
        <v>179</v>
      </c>
      <c r="G227" s="48">
        <v>42236</v>
      </c>
      <c r="H227" s="6" t="s">
        <v>194</v>
      </c>
      <c r="I227" s="6" t="s">
        <v>195</v>
      </c>
      <c r="J227" s="8" t="s">
        <v>196</v>
      </c>
      <c r="K227" s="8" t="s">
        <v>196</v>
      </c>
      <c r="L227" s="21" t="e">
        <f t="shared" si="8"/>
        <v>#DIV/0!</v>
      </c>
      <c r="M227" s="8" t="s">
        <v>196</v>
      </c>
      <c r="N227" s="8" t="s">
        <v>196</v>
      </c>
      <c r="O227" s="49" t="e">
        <f t="shared" si="7"/>
        <v>#DIV/0!</v>
      </c>
    </row>
    <row r="228" spans="1:15" x14ac:dyDescent="0.25">
      <c r="A228" s="8" t="s">
        <v>177</v>
      </c>
      <c r="B228" s="6" t="s">
        <v>168</v>
      </c>
      <c r="C228" s="6" t="s">
        <v>171</v>
      </c>
      <c r="D228" s="57" t="s">
        <v>284</v>
      </c>
      <c r="E228" s="57" t="s">
        <v>285</v>
      </c>
      <c r="F228" s="46" t="s">
        <v>179</v>
      </c>
      <c r="G228" s="48">
        <v>42236</v>
      </c>
      <c r="H228" s="6" t="s">
        <v>194</v>
      </c>
      <c r="I228" s="6" t="s">
        <v>197</v>
      </c>
      <c r="J228" s="6">
        <v>64</v>
      </c>
      <c r="K228" s="6">
        <v>54</v>
      </c>
      <c r="L228" s="21">
        <f t="shared" si="8"/>
        <v>59</v>
      </c>
      <c r="M228" s="6">
        <v>42</v>
      </c>
      <c r="N228" s="8">
        <v>35</v>
      </c>
      <c r="O228" s="49">
        <f t="shared" si="7"/>
        <v>38.5</v>
      </c>
    </row>
    <row r="229" spans="1:15" x14ac:dyDescent="0.25">
      <c r="A229" s="8" t="s">
        <v>177</v>
      </c>
      <c r="B229" s="6" t="s">
        <v>168</v>
      </c>
      <c r="C229" s="6" t="s">
        <v>171</v>
      </c>
      <c r="D229" s="57" t="s">
        <v>284</v>
      </c>
      <c r="E229" s="57" t="s">
        <v>285</v>
      </c>
      <c r="F229" s="46" t="s">
        <v>179</v>
      </c>
      <c r="G229" s="48">
        <v>42236</v>
      </c>
      <c r="H229" s="6" t="s">
        <v>194</v>
      </c>
      <c r="I229" s="6" t="s">
        <v>198</v>
      </c>
      <c r="J229" s="6">
        <v>11</v>
      </c>
      <c r="K229">
        <v>5</v>
      </c>
      <c r="L229" s="21">
        <f t="shared" si="8"/>
        <v>8</v>
      </c>
      <c r="M229" s="6">
        <v>3</v>
      </c>
      <c r="N229" s="8">
        <v>5</v>
      </c>
      <c r="O229" s="49">
        <f t="shared" si="7"/>
        <v>4</v>
      </c>
    </row>
    <row r="230" spans="1:15" x14ac:dyDescent="0.25">
      <c r="A230" s="8" t="s">
        <v>177</v>
      </c>
      <c r="B230" s="6" t="s">
        <v>168</v>
      </c>
      <c r="C230" s="6" t="s">
        <v>171</v>
      </c>
      <c r="D230" s="57" t="s">
        <v>284</v>
      </c>
      <c r="E230" s="57" t="s">
        <v>285</v>
      </c>
      <c r="F230" s="46" t="s">
        <v>179</v>
      </c>
      <c r="G230" s="48">
        <v>42236</v>
      </c>
      <c r="H230" s="6" t="s">
        <v>194</v>
      </c>
      <c r="I230" s="6" t="s">
        <v>199</v>
      </c>
      <c r="J230" s="8" t="s">
        <v>196</v>
      </c>
      <c r="K230" s="8" t="s">
        <v>196</v>
      </c>
      <c r="L230" s="21" t="e">
        <f t="shared" si="8"/>
        <v>#DIV/0!</v>
      </c>
      <c r="M230" s="8" t="s">
        <v>196</v>
      </c>
      <c r="N230" s="8" t="s">
        <v>196</v>
      </c>
      <c r="O230" s="49" t="e">
        <f t="shared" si="7"/>
        <v>#DIV/0!</v>
      </c>
    </row>
    <row r="231" spans="1:15" x14ac:dyDescent="0.25">
      <c r="A231" s="8" t="s">
        <v>177</v>
      </c>
      <c r="B231" s="6" t="s">
        <v>168</v>
      </c>
      <c r="C231" s="6" t="s">
        <v>171</v>
      </c>
      <c r="D231" s="57" t="s">
        <v>284</v>
      </c>
      <c r="E231" s="57" t="s">
        <v>285</v>
      </c>
      <c r="F231" s="46" t="s">
        <v>179</v>
      </c>
      <c r="G231" s="48">
        <v>42236</v>
      </c>
      <c r="H231" s="6" t="s">
        <v>194</v>
      </c>
      <c r="I231" s="6" t="s">
        <v>200</v>
      </c>
      <c r="J231" s="8" t="s">
        <v>196</v>
      </c>
      <c r="K231" s="8" t="s">
        <v>196</v>
      </c>
      <c r="L231" s="21" t="e">
        <f t="shared" si="8"/>
        <v>#DIV/0!</v>
      </c>
      <c r="M231" s="8" t="s">
        <v>196</v>
      </c>
      <c r="N231" s="8" t="s">
        <v>196</v>
      </c>
      <c r="O231" s="49" t="e">
        <f t="shared" si="7"/>
        <v>#DIV/0!</v>
      </c>
    </row>
    <row r="232" spans="1:15" x14ac:dyDescent="0.25">
      <c r="A232" s="8" t="s">
        <v>177</v>
      </c>
      <c r="B232" s="6" t="s">
        <v>168</v>
      </c>
      <c r="C232" s="6" t="s">
        <v>171</v>
      </c>
      <c r="D232" s="57" t="s">
        <v>284</v>
      </c>
      <c r="E232" s="57" t="s">
        <v>285</v>
      </c>
      <c r="F232" s="46" t="s">
        <v>179</v>
      </c>
      <c r="G232" s="48">
        <v>42236</v>
      </c>
      <c r="H232" s="6" t="s">
        <v>201</v>
      </c>
      <c r="I232" s="6" t="s">
        <v>195</v>
      </c>
      <c r="J232" s="8">
        <v>0</v>
      </c>
      <c r="K232" s="8">
        <v>0</v>
      </c>
      <c r="L232" s="21">
        <f t="shared" si="8"/>
        <v>0</v>
      </c>
      <c r="M232" s="8">
        <v>0</v>
      </c>
      <c r="N232" s="8">
        <v>0</v>
      </c>
      <c r="O232" s="49">
        <f t="shared" si="7"/>
        <v>0</v>
      </c>
    </row>
    <row r="233" spans="1:15" x14ac:dyDescent="0.25">
      <c r="A233" s="8" t="s">
        <v>177</v>
      </c>
      <c r="B233" s="6" t="s">
        <v>168</v>
      </c>
      <c r="C233" s="6" t="s">
        <v>171</v>
      </c>
      <c r="D233" s="57" t="s">
        <v>284</v>
      </c>
      <c r="E233" s="57" t="s">
        <v>285</v>
      </c>
      <c r="F233" s="46" t="s">
        <v>179</v>
      </c>
      <c r="G233" s="48">
        <v>42236</v>
      </c>
      <c r="H233" s="6" t="s">
        <v>201</v>
      </c>
      <c r="I233" s="6" t="s">
        <v>197</v>
      </c>
      <c r="J233" s="8" t="s">
        <v>196</v>
      </c>
      <c r="K233" s="8" t="s">
        <v>196</v>
      </c>
      <c r="L233" s="21" t="e">
        <f t="shared" si="8"/>
        <v>#DIV/0!</v>
      </c>
      <c r="M233" s="8" t="s">
        <v>196</v>
      </c>
      <c r="N233" s="8" t="s">
        <v>196</v>
      </c>
      <c r="O233" s="49" t="e">
        <f t="shared" si="7"/>
        <v>#DIV/0!</v>
      </c>
    </row>
    <row r="234" spans="1:15" x14ac:dyDescent="0.25">
      <c r="A234" s="8" t="s">
        <v>177</v>
      </c>
      <c r="B234" s="6" t="s">
        <v>168</v>
      </c>
      <c r="C234" s="6" t="s">
        <v>171</v>
      </c>
      <c r="D234" s="57" t="s">
        <v>284</v>
      </c>
      <c r="E234" s="57" t="s">
        <v>285</v>
      </c>
      <c r="F234" s="46" t="s">
        <v>179</v>
      </c>
      <c r="G234" s="48">
        <v>42236</v>
      </c>
      <c r="H234" s="6" t="s">
        <v>201</v>
      </c>
      <c r="I234" s="6" t="s">
        <v>198</v>
      </c>
      <c r="J234" s="8" t="s">
        <v>196</v>
      </c>
      <c r="K234" s="8" t="s">
        <v>196</v>
      </c>
      <c r="L234" s="21" t="e">
        <f t="shared" si="8"/>
        <v>#DIV/0!</v>
      </c>
      <c r="M234" s="8" t="s">
        <v>196</v>
      </c>
      <c r="N234" s="8" t="s">
        <v>196</v>
      </c>
      <c r="O234" s="49" t="e">
        <f t="shared" si="7"/>
        <v>#DIV/0!</v>
      </c>
    </row>
    <row r="235" spans="1:15" x14ac:dyDescent="0.25">
      <c r="A235" s="8" t="s">
        <v>177</v>
      </c>
      <c r="B235" s="6" t="s">
        <v>168</v>
      </c>
      <c r="C235" s="6" t="s">
        <v>171</v>
      </c>
      <c r="D235" s="57" t="s">
        <v>284</v>
      </c>
      <c r="E235" s="57" t="s">
        <v>285</v>
      </c>
      <c r="F235" s="46" t="s">
        <v>179</v>
      </c>
      <c r="G235" s="48">
        <v>42236</v>
      </c>
      <c r="H235" s="6" t="s">
        <v>201</v>
      </c>
      <c r="I235" s="6" t="s">
        <v>199</v>
      </c>
      <c r="J235" s="8" t="s">
        <v>196</v>
      </c>
      <c r="K235" s="8" t="s">
        <v>196</v>
      </c>
      <c r="L235" s="21" t="e">
        <f t="shared" si="8"/>
        <v>#DIV/0!</v>
      </c>
      <c r="M235" s="8" t="s">
        <v>196</v>
      </c>
      <c r="N235" s="8" t="s">
        <v>196</v>
      </c>
      <c r="O235" s="49" t="e">
        <f t="shared" si="7"/>
        <v>#DIV/0!</v>
      </c>
    </row>
    <row r="236" spans="1:15" x14ac:dyDescent="0.25">
      <c r="A236" s="8" t="s">
        <v>177</v>
      </c>
      <c r="B236" s="6" t="s">
        <v>168</v>
      </c>
      <c r="C236" s="6" t="s">
        <v>171</v>
      </c>
      <c r="D236" s="57" t="s">
        <v>284</v>
      </c>
      <c r="E236" s="57" t="s">
        <v>285</v>
      </c>
      <c r="F236" s="46" t="s">
        <v>179</v>
      </c>
      <c r="G236" s="48">
        <v>42236</v>
      </c>
      <c r="H236" s="6" t="s">
        <v>201</v>
      </c>
      <c r="I236" s="6" t="s">
        <v>200</v>
      </c>
      <c r="J236" s="8" t="s">
        <v>196</v>
      </c>
      <c r="K236" s="8" t="s">
        <v>196</v>
      </c>
      <c r="L236" s="21" t="e">
        <f t="shared" si="8"/>
        <v>#DIV/0!</v>
      </c>
      <c r="M236" s="8" t="s">
        <v>196</v>
      </c>
      <c r="N236" s="8" t="s">
        <v>196</v>
      </c>
      <c r="O236" s="49" t="e">
        <f t="shared" si="7"/>
        <v>#DIV/0!</v>
      </c>
    </row>
    <row r="237" spans="1:15" x14ac:dyDescent="0.25">
      <c r="A237" s="8" t="s">
        <v>177</v>
      </c>
      <c r="B237" s="6" t="s">
        <v>168</v>
      </c>
      <c r="C237" s="6" t="s">
        <v>171</v>
      </c>
      <c r="D237" s="57" t="s">
        <v>284</v>
      </c>
      <c r="E237" s="57" t="s">
        <v>285</v>
      </c>
      <c r="F237" s="46" t="s">
        <v>179</v>
      </c>
      <c r="G237" s="48">
        <v>42236</v>
      </c>
      <c r="H237" s="6" t="s">
        <v>202</v>
      </c>
      <c r="I237" s="6" t="s">
        <v>195</v>
      </c>
      <c r="J237" s="6">
        <v>0</v>
      </c>
      <c r="K237" s="6">
        <v>0</v>
      </c>
      <c r="L237" s="21">
        <f t="shared" si="8"/>
        <v>0</v>
      </c>
      <c r="M237" s="6">
        <v>0</v>
      </c>
      <c r="N237" s="8">
        <v>0</v>
      </c>
      <c r="O237" s="49">
        <f t="shared" si="7"/>
        <v>0</v>
      </c>
    </row>
    <row r="238" spans="1:15" x14ac:dyDescent="0.25">
      <c r="A238" s="8" t="s">
        <v>177</v>
      </c>
      <c r="B238" s="6" t="s">
        <v>168</v>
      </c>
      <c r="C238" s="6" t="s">
        <v>171</v>
      </c>
      <c r="D238" s="57" t="s">
        <v>284</v>
      </c>
      <c r="E238" s="57" t="s">
        <v>285</v>
      </c>
      <c r="F238" s="46" t="s">
        <v>179</v>
      </c>
      <c r="G238" s="48">
        <v>42236</v>
      </c>
      <c r="H238" s="6" t="s">
        <v>202</v>
      </c>
      <c r="I238" s="6" t="s">
        <v>197</v>
      </c>
      <c r="J238" s="6">
        <v>0</v>
      </c>
      <c r="K238" s="6">
        <v>0</v>
      </c>
      <c r="L238" s="21">
        <f t="shared" si="8"/>
        <v>0</v>
      </c>
      <c r="M238" s="6">
        <v>0</v>
      </c>
      <c r="N238" s="8">
        <v>0</v>
      </c>
      <c r="O238" s="49">
        <f t="shared" si="7"/>
        <v>0</v>
      </c>
    </row>
    <row r="239" spans="1:15" x14ac:dyDescent="0.25">
      <c r="A239" s="8" t="s">
        <v>177</v>
      </c>
      <c r="B239" s="6" t="s">
        <v>168</v>
      </c>
      <c r="C239" s="6" t="s">
        <v>171</v>
      </c>
      <c r="D239" s="57" t="s">
        <v>284</v>
      </c>
      <c r="E239" s="57" t="s">
        <v>285</v>
      </c>
      <c r="F239" s="46" t="s">
        <v>179</v>
      </c>
      <c r="G239" s="48">
        <v>42236</v>
      </c>
      <c r="H239" s="6" t="s">
        <v>202</v>
      </c>
      <c r="I239" s="6" t="s">
        <v>198</v>
      </c>
      <c r="J239" s="8" t="s">
        <v>196</v>
      </c>
      <c r="K239" s="8" t="s">
        <v>196</v>
      </c>
      <c r="L239" s="21" t="e">
        <f t="shared" si="8"/>
        <v>#DIV/0!</v>
      </c>
      <c r="M239" s="8" t="s">
        <v>196</v>
      </c>
      <c r="N239" s="8" t="s">
        <v>196</v>
      </c>
      <c r="O239" s="49" t="e">
        <f t="shared" si="7"/>
        <v>#DIV/0!</v>
      </c>
    </row>
    <row r="240" spans="1:15" x14ac:dyDescent="0.25">
      <c r="A240" s="8" t="s">
        <v>177</v>
      </c>
      <c r="B240" s="6" t="s">
        <v>168</v>
      </c>
      <c r="C240" s="6" t="s">
        <v>171</v>
      </c>
      <c r="D240" s="57" t="s">
        <v>284</v>
      </c>
      <c r="E240" s="57" t="s">
        <v>285</v>
      </c>
      <c r="F240" s="46" t="s">
        <v>179</v>
      </c>
      <c r="G240" s="48">
        <v>42236</v>
      </c>
      <c r="H240" s="6" t="s">
        <v>202</v>
      </c>
      <c r="I240" s="6" t="s">
        <v>199</v>
      </c>
      <c r="J240" s="8" t="s">
        <v>196</v>
      </c>
      <c r="K240" s="8" t="s">
        <v>196</v>
      </c>
      <c r="L240" s="21" t="e">
        <f t="shared" si="8"/>
        <v>#DIV/0!</v>
      </c>
      <c r="M240" s="8" t="s">
        <v>196</v>
      </c>
      <c r="N240" s="8" t="s">
        <v>196</v>
      </c>
      <c r="O240" s="49" t="e">
        <f t="shared" si="7"/>
        <v>#DIV/0!</v>
      </c>
    </row>
    <row r="241" spans="1:15" x14ac:dyDescent="0.25">
      <c r="A241" s="8" t="s">
        <v>177</v>
      </c>
      <c r="B241" s="6" t="s">
        <v>168</v>
      </c>
      <c r="C241" s="6" t="s">
        <v>171</v>
      </c>
      <c r="D241" s="57" t="s">
        <v>284</v>
      </c>
      <c r="E241" s="57" t="s">
        <v>285</v>
      </c>
      <c r="F241" s="46" t="s">
        <v>179</v>
      </c>
      <c r="G241" s="48">
        <v>42236</v>
      </c>
      <c r="H241" s="6" t="s">
        <v>202</v>
      </c>
      <c r="I241" s="6" t="s">
        <v>200</v>
      </c>
      <c r="J241" s="8" t="s">
        <v>196</v>
      </c>
      <c r="K241" s="8" t="s">
        <v>196</v>
      </c>
      <c r="L241" s="21" t="e">
        <f t="shared" si="8"/>
        <v>#DIV/0!</v>
      </c>
      <c r="M241" s="8" t="s">
        <v>196</v>
      </c>
      <c r="N241" s="8" t="s">
        <v>196</v>
      </c>
      <c r="O241" s="49" t="e">
        <f t="shared" si="7"/>
        <v>#DIV/0!</v>
      </c>
    </row>
    <row r="242" spans="1:15" x14ac:dyDescent="0.25">
      <c r="A242" s="8" t="s">
        <v>286</v>
      </c>
      <c r="B242" s="6" t="s">
        <v>169</v>
      </c>
      <c r="C242" s="6" t="s">
        <v>172</v>
      </c>
      <c r="D242" s="57" t="s">
        <v>284</v>
      </c>
      <c r="E242" s="57" t="s">
        <v>285</v>
      </c>
      <c r="F242" s="47" t="s">
        <v>180</v>
      </c>
      <c r="G242" s="48">
        <v>42243</v>
      </c>
      <c r="H242" s="6" t="s">
        <v>194</v>
      </c>
      <c r="I242" s="6" t="s">
        <v>195</v>
      </c>
      <c r="J242" s="8" t="s">
        <v>196</v>
      </c>
      <c r="K242" s="8" t="s">
        <v>196</v>
      </c>
      <c r="L242" s="21" t="e">
        <f t="shared" si="8"/>
        <v>#DIV/0!</v>
      </c>
      <c r="M242" s="8" t="s">
        <v>196</v>
      </c>
      <c r="N242" s="8" t="s">
        <v>196</v>
      </c>
      <c r="O242" s="49" t="e">
        <f t="shared" si="7"/>
        <v>#DIV/0!</v>
      </c>
    </row>
    <row r="243" spans="1:15" x14ac:dyDescent="0.25">
      <c r="A243" s="8" t="s">
        <v>286</v>
      </c>
      <c r="B243" s="6" t="s">
        <v>169</v>
      </c>
      <c r="C243" s="6" t="s">
        <v>172</v>
      </c>
      <c r="D243" s="57" t="s">
        <v>284</v>
      </c>
      <c r="E243" s="57" t="s">
        <v>285</v>
      </c>
      <c r="F243" s="47" t="s">
        <v>180</v>
      </c>
      <c r="G243" s="48">
        <v>42243</v>
      </c>
      <c r="H243" s="6" t="s">
        <v>194</v>
      </c>
      <c r="I243" s="6" t="s">
        <v>197</v>
      </c>
      <c r="J243" s="8" t="s">
        <v>203</v>
      </c>
      <c r="K243" s="8" t="s">
        <v>203</v>
      </c>
      <c r="L243" s="21" t="e">
        <f t="shared" si="8"/>
        <v>#DIV/0!</v>
      </c>
      <c r="M243" s="8" t="s">
        <v>203</v>
      </c>
      <c r="N243" s="8" t="s">
        <v>203</v>
      </c>
      <c r="O243" s="49" t="e">
        <f t="shared" si="7"/>
        <v>#DIV/0!</v>
      </c>
    </row>
    <row r="244" spans="1:15" x14ac:dyDescent="0.25">
      <c r="A244" s="8" t="s">
        <v>286</v>
      </c>
      <c r="B244" s="6" t="s">
        <v>169</v>
      </c>
      <c r="C244" s="6" t="s">
        <v>172</v>
      </c>
      <c r="D244" s="57" t="s">
        <v>284</v>
      </c>
      <c r="E244" s="57" t="s">
        <v>285</v>
      </c>
      <c r="F244" s="47" t="s">
        <v>180</v>
      </c>
      <c r="G244" s="48">
        <v>42243</v>
      </c>
      <c r="H244" s="6" t="s">
        <v>194</v>
      </c>
      <c r="I244" s="6" t="s">
        <v>198</v>
      </c>
      <c r="J244" s="6">
        <v>35</v>
      </c>
      <c r="K244" s="6">
        <v>37</v>
      </c>
      <c r="L244" s="21">
        <f t="shared" si="8"/>
        <v>36</v>
      </c>
      <c r="M244" s="6">
        <v>51</v>
      </c>
      <c r="N244" s="8">
        <v>54</v>
      </c>
      <c r="O244" s="49">
        <f t="shared" si="7"/>
        <v>52.5</v>
      </c>
    </row>
    <row r="245" spans="1:15" x14ac:dyDescent="0.25">
      <c r="A245" s="8" t="s">
        <v>286</v>
      </c>
      <c r="B245" s="6" t="s">
        <v>169</v>
      </c>
      <c r="C245" s="6" t="s">
        <v>172</v>
      </c>
      <c r="D245" s="57" t="s">
        <v>284</v>
      </c>
      <c r="E245" s="57" t="s">
        <v>285</v>
      </c>
      <c r="F245" s="47" t="s">
        <v>180</v>
      </c>
      <c r="G245" s="48">
        <v>42243</v>
      </c>
      <c r="H245" s="6" t="s">
        <v>194</v>
      </c>
      <c r="I245" s="6" t="s">
        <v>199</v>
      </c>
      <c r="J245" s="8" t="s">
        <v>196</v>
      </c>
      <c r="K245" s="8" t="s">
        <v>196</v>
      </c>
      <c r="L245" s="21" t="e">
        <f t="shared" si="8"/>
        <v>#DIV/0!</v>
      </c>
      <c r="M245" s="8" t="s">
        <v>196</v>
      </c>
      <c r="N245" s="8" t="s">
        <v>196</v>
      </c>
      <c r="O245" s="49" t="e">
        <f t="shared" si="7"/>
        <v>#DIV/0!</v>
      </c>
    </row>
    <row r="246" spans="1:15" x14ac:dyDescent="0.25">
      <c r="A246" s="8" t="s">
        <v>286</v>
      </c>
      <c r="B246" s="6" t="s">
        <v>169</v>
      </c>
      <c r="C246" s="6" t="s">
        <v>172</v>
      </c>
      <c r="D246" s="57" t="s">
        <v>284</v>
      </c>
      <c r="E246" s="57" t="s">
        <v>285</v>
      </c>
      <c r="F246" s="47" t="s">
        <v>180</v>
      </c>
      <c r="G246" s="48">
        <v>42243</v>
      </c>
      <c r="H246" s="6" t="s">
        <v>194</v>
      </c>
      <c r="I246" s="6" t="s">
        <v>200</v>
      </c>
      <c r="J246" s="8" t="s">
        <v>196</v>
      </c>
      <c r="K246" s="8" t="s">
        <v>196</v>
      </c>
      <c r="L246" s="21" t="e">
        <f t="shared" si="8"/>
        <v>#DIV/0!</v>
      </c>
      <c r="M246" s="8" t="s">
        <v>196</v>
      </c>
      <c r="N246" s="8" t="s">
        <v>196</v>
      </c>
      <c r="O246" s="49" t="e">
        <f t="shared" si="7"/>
        <v>#DIV/0!</v>
      </c>
    </row>
    <row r="247" spans="1:15" x14ac:dyDescent="0.25">
      <c r="A247" s="8" t="s">
        <v>286</v>
      </c>
      <c r="B247" s="6" t="s">
        <v>169</v>
      </c>
      <c r="C247" s="6" t="s">
        <v>172</v>
      </c>
      <c r="D247" s="57" t="s">
        <v>284</v>
      </c>
      <c r="E247" s="57" t="s">
        <v>285</v>
      </c>
      <c r="F247" s="47" t="s">
        <v>180</v>
      </c>
      <c r="G247" s="48">
        <v>42243</v>
      </c>
      <c r="H247" s="6" t="s">
        <v>201</v>
      </c>
      <c r="I247" s="6" t="s">
        <v>195</v>
      </c>
      <c r="J247" s="6">
        <v>0</v>
      </c>
      <c r="K247" s="6">
        <v>0</v>
      </c>
      <c r="L247" s="21">
        <f t="shared" si="8"/>
        <v>0</v>
      </c>
      <c r="M247" s="6">
        <v>0</v>
      </c>
      <c r="N247" s="8">
        <v>0</v>
      </c>
      <c r="O247" s="49">
        <f t="shared" ref="O247:O310" si="9">AVERAGE(M247:N247)</f>
        <v>0</v>
      </c>
    </row>
    <row r="248" spans="1:15" x14ac:dyDescent="0.25">
      <c r="A248" s="8" t="s">
        <v>286</v>
      </c>
      <c r="B248" s="6" t="s">
        <v>169</v>
      </c>
      <c r="C248" s="6" t="s">
        <v>172</v>
      </c>
      <c r="D248" s="57" t="s">
        <v>284</v>
      </c>
      <c r="E248" s="57" t="s">
        <v>285</v>
      </c>
      <c r="F248" s="47" t="s">
        <v>180</v>
      </c>
      <c r="G248" s="48">
        <v>42243</v>
      </c>
      <c r="H248" s="6" t="s">
        <v>201</v>
      </c>
      <c r="I248" s="6" t="s">
        <v>197</v>
      </c>
      <c r="J248" s="8" t="s">
        <v>196</v>
      </c>
      <c r="K248" s="8" t="s">
        <v>196</v>
      </c>
      <c r="L248" s="21" t="e">
        <f t="shared" si="8"/>
        <v>#DIV/0!</v>
      </c>
      <c r="M248" s="8" t="s">
        <v>196</v>
      </c>
      <c r="N248" s="8" t="s">
        <v>196</v>
      </c>
      <c r="O248" s="49" t="e">
        <f t="shared" si="9"/>
        <v>#DIV/0!</v>
      </c>
    </row>
    <row r="249" spans="1:15" x14ac:dyDescent="0.25">
      <c r="A249" s="8" t="s">
        <v>286</v>
      </c>
      <c r="B249" s="6" t="s">
        <v>169</v>
      </c>
      <c r="C249" s="6" t="s">
        <v>172</v>
      </c>
      <c r="D249" s="57" t="s">
        <v>284</v>
      </c>
      <c r="E249" s="57" t="s">
        <v>285</v>
      </c>
      <c r="F249" s="47" t="s">
        <v>180</v>
      </c>
      <c r="G249" s="48">
        <v>42243</v>
      </c>
      <c r="H249" s="6" t="s">
        <v>201</v>
      </c>
      <c r="I249" s="6" t="s">
        <v>198</v>
      </c>
      <c r="J249" s="8" t="s">
        <v>196</v>
      </c>
      <c r="K249" s="8" t="s">
        <v>196</v>
      </c>
      <c r="L249" s="21" t="e">
        <f t="shared" si="8"/>
        <v>#DIV/0!</v>
      </c>
      <c r="M249" s="8" t="s">
        <v>196</v>
      </c>
      <c r="N249" s="8" t="s">
        <v>196</v>
      </c>
      <c r="O249" s="49" t="e">
        <f t="shared" si="9"/>
        <v>#DIV/0!</v>
      </c>
    </row>
    <row r="250" spans="1:15" x14ac:dyDescent="0.25">
      <c r="A250" s="8" t="s">
        <v>286</v>
      </c>
      <c r="B250" s="6" t="s">
        <v>169</v>
      </c>
      <c r="C250" s="6" t="s">
        <v>172</v>
      </c>
      <c r="D250" s="57" t="s">
        <v>284</v>
      </c>
      <c r="E250" s="57" t="s">
        <v>285</v>
      </c>
      <c r="F250" s="47" t="s">
        <v>180</v>
      </c>
      <c r="G250" s="48">
        <v>42243</v>
      </c>
      <c r="H250" s="6" t="s">
        <v>201</v>
      </c>
      <c r="I250" s="6" t="s">
        <v>199</v>
      </c>
      <c r="J250" s="8" t="s">
        <v>196</v>
      </c>
      <c r="K250" s="8" t="s">
        <v>196</v>
      </c>
      <c r="L250" s="21" t="e">
        <f t="shared" si="8"/>
        <v>#DIV/0!</v>
      </c>
      <c r="M250" s="8" t="s">
        <v>196</v>
      </c>
      <c r="N250" s="8" t="s">
        <v>196</v>
      </c>
      <c r="O250" s="49" t="e">
        <f t="shared" si="9"/>
        <v>#DIV/0!</v>
      </c>
    </row>
    <row r="251" spans="1:15" x14ac:dyDescent="0.25">
      <c r="A251" s="8" t="s">
        <v>286</v>
      </c>
      <c r="B251" s="6" t="s">
        <v>169</v>
      </c>
      <c r="C251" s="6" t="s">
        <v>172</v>
      </c>
      <c r="D251" s="57" t="s">
        <v>284</v>
      </c>
      <c r="E251" s="57" t="s">
        <v>285</v>
      </c>
      <c r="F251" s="47" t="s">
        <v>180</v>
      </c>
      <c r="G251" s="48">
        <v>42243</v>
      </c>
      <c r="H251" s="6" t="s">
        <v>201</v>
      </c>
      <c r="I251" s="6" t="s">
        <v>200</v>
      </c>
      <c r="J251" s="8" t="s">
        <v>196</v>
      </c>
      <c r="K251" s="8" t="s">
        <v>196</v>
      </c>
      <c r="L251" s="21" t="e">
        <f t="shared" si="8"/>
        <v>#DIV/0!</v>
      </c>
      <c r="M251" s="8" t="s">
        <v>196</v>
      </c>
      <c r="N251" s="8" t="s">
        <v>196</v>
      </c>
      <c r="O251" s="49" t="e">
        <f t="shared" si="9"/>
        <v>#DIV/0!</v>
      </c>
    </row>
    <row r="252" spans="1:15" x14ac:dyDescent="0.25">
      <c r="A252" s="8" t="s">
        <v>286</v>
      </c>
      <c r="B252" s="6" t="s">
        <v>169</v>
      </c>
      <c r="C252" s="6" t="s">
        <v>172</v>
      </c>
      <c r="D252" s="57" t="s">
        <v>284</v>
      </c>
      <c r="E252" s="57" t="s">
        <v>285</v>
      </c>
      <c r="F252" s="47" t="s">
        <v>180</v>
      </c>
      <c r="G252" s="48">
        <v>42243</v>
      </c>
      <c r="H252" s="6" t="s">
        <v>202</v>
      </c>
      <c r="I252" s="6" t="s">
        <v>195</v>
      </c>
      <c r="J252" s="6">
        <v>0</v>
      </c>
      <c r="K252" s="6">
        <v>0</v>
      </c>
      <c r="L252" s="21">
        <f t="shared" si="8"/>
        <v>0</v>
      </c>
      <c r="M252" s="6">
        <v>0</v>
      </c>
      <c r="N252" s="8">
        <v>0</v>
      </c>
      <c r="O252" s="49">
        <f t="shared" si="9"/>
        <v>0</v>
      </c>
    </row>
    <row r="253" spans="1:15" x14ac:dyDescent="0.25">
      <c r="A253" s="8" t="s">
        <v>286</v>
      </c>
      <c r="B253" s="6" t="s">
        <v>169</v>
      </c>
      <c r="C253" s="6" t="s">
        <v>172</v>
      </c>
      <c r="D253" s="57" t="s">
        <v>284</v>
      </c>
      <c r="E253" s="57" t="s">
        <v>285</v>
      </c>
      <c r="F253" s="47" t="s">
        <v>180</v>
      </c>
      <c r="G253" s="48">
        <v>42243</v>
      </c>
      <c r="H253" s="6" t="s">
        <v>202</v>
      </c>
      <c r="I253" s="6" t="s">
        <v>197</v>
      </c>
      <c r="J253" s="6">
        <v>0</v>
      </c>
      <c r="K253" s="6">
        <v>0</v>
      </c>
      <c r="L253" s="21">
        <f t="shared" si="8"/>
        <v>0</v>
      </c>
      <c r="M253" s="6">
        <v>0</v>
      </c>
      <c r="N253" s="8">
        <v>0</v>
      </c>
      <c r="O253" s="49">
        <f t="shared" si="9"/>
        <v>0</v>
      </c>
    </row>
    <row r="254" spans="1:15" x14ac:dyDescent="0.25">
      <c r="A254" s="8" t="s">
        <v>286</v>
      </c>
      <c r="B254" s="6" t="s">
        <v>169</v>
      </c>
      <c r="C254" s="6" t="s">
        <v>172</v>
      </c>
      <c r="D254" s="57" t="s">
        <v>284</v>
      </c>
      <c r="E254" s="57" t="s">
        <v>285</v>
      </c>
      <c r="F254" s="47" t="s">
        <v>180</v>
      </c>
      <c r="G254" s="48">
        <v>42243</v>
      </c>
      <c r="H254" s="6" t="s">
        <v>202</v>
      </c>
      <c r="I254" s="6" t="s">
        <v>198</v>
      </c>
      <c r="J254" s="8" t="s">
        <v>196</v>
      </c>
      <c r="K254" s="8" t="s">
        <v>196</v>
      </c>
      <c r="L254" s="21" t="e">
        <f t="shared" si="8"/>
        <v>#DIV/0!</v>
      </c>
      <c r="M254" s="8" t="s">
        <v>196</v>
      </c>
      <c r="N254" s="8" t="s">
        <v>196</v>
      </c>
      <c r="O254" s="49" t="e">
        <f t="shared" si="9"/>
        <v>#DIV/0!</v>
      </c>
    </row>
    <row r="255" spans="1:15" x14ac:dyDescent="0.25">
      <c r="A255" s="8" t="s">
        <v>286</v>
      </c>
      <c r="B255" s="6" t="s">
        <v>169</v>
      </c>
      <c r="C255" s="6" t="s">
        <v>172</v>
      </c>
      <c r="D255" s="57" t="s">
        <v>284</v>
      </c>
      <c r="E255" s="57" t="s">
        <v>285</v>
      </c>
      <c r="F255" s="47" t="s">
        <v>180</v>
      </c>
      <c r="G255" s="48">
        <v>42243</v>
      </c>
      <c r="H255" s="6" t="s">
        <v>202</v>
      </c>
      <c r="I255" s="6" t="s">
        <v>199</v>
      </c>
      <c r="J255" s="8" t="s">
        <v>196</v>
      </c>
      <c r="K255" s="8" t="s">
        <v>196</v>
      </c>
      <c r="L255" s="21" t="e">
        <f t="shared" si="8"/>
        <v>#DIV/0!</v>
      </c>
      <c r="M255" s="8" t="s">
        <v>196</v>
      </c>
      <c r="N255" s="8" t="s">
        <v>196</v>
      </c>
      <c r="O255" s="49" t="e">
        <f t="shared" si="9"/>
        <v>#DIV/0!</v>
      </c>
    </row>
    <row r="256" spans="1:15" x14ac:dyDescent="0.25">
      <c r="A256" s="8" t="s">
        <v>286</v>
      </c>
      <c r="B256" s="6" t="s">
        <v>169</v>
      </c>
      <c r="C256" s="6" t="s">
        <v>172</v>
      </c>
      <c r="D256" s="57" t="s">
        <v>284</v>
      </c>
      <c r="E256" s="57" t="s">
        <v>285</v>
      </c>
      <c r="F256" s="47" t="s">
        <v>180</v>
      </c>
      <c r="G256" s="48">
        <v>42243</v>
      </c>
      <c r="H256" s="6" t="s">
        <v>202</v>
      </c>
      <c r="I256" s="6" t="s">
        <v>200</v>
      </c>
      <c r="J256" s="8" t="s">
        <v>196</v>
      </c>
      <c r="K256" s="8" t="s">
        <v>196</v>
      </c>
      <c r="L256" s="21" t="e">
        <f t="shared" si="8"/>
        <v>#DIV/0!</v>
      </c>
      <c r="M256" s="8" t="s">
        <v>196</v>
      </c>
      <c r="N256" s="8" t="s">
        <v>196</v>
      </c>
      <c r="O256" s="49" t="e">
        <f t="shared" si="9"/>
        <v>#DIV/0!</v>
      </c>
    </row>
    <row r="257" spans="1:15" x14ac:dyDescent="0.25">
      <c r="A257" s="8" t="s">
        <v>218</v>
      </c>
      <c r="B257" s="6" t="s">
        <v>170</v>
      </c>
      <c r="C257" s="6" t="s">
        <v>173</v>
      </c>
      <c r="D257" s="57" t="s">
        <v>287</v>
      </c>
      <c r="E257" s="57" t="s">
        <v>288</v>
      </c>
      <c r="F257" s="45" t="s">
        <v>221</v>
      </c>
      <c r="G257" s="55">
        <v>42271</v>
      </c>
      <c r="H257" s="6" t="s">
        <v>194</v>
      </c>
      <c r="I257" s="6" t="s">
        <v>195</v>
      </c>
      <c r="J257" s="8" t="s">
        <v>196</v>
      </c>
      <c r="K257" s="8" t="s">
        <v>196</v>
      </c>
      <c r="L257" s="21" t="e">
        <f t="shared" si="8"/>
        <v>#DIV/0!</v>
      </c>
      <c r="M257" s="8" t="s">
        <v>196</v>
      </c>
      <c r="N257" s="8" t="s">
        <v>196</v>
      </c>
      <c r="O257" s="49" t="e">
        <f t="shared" si="9"/>
        <v>#DIV/0!</v>
      </c>
    </row>
    <row r="258" spans="1:15" x14ac:dyDescent="0.25">
      <c r="A258" s="8" t="s">
        <v>218</v>
      </c>
      <c r="B258" s="6" t="s">
        <v>170</v>
      </c>
      <c r="C258" s="6" t="s">
        <v>173</v>
      </c>
      <c r="D258" s="57" t="s">
        <v>287</v>
      </c>
      <c r="E258" s="57" t="s">
        <v>288</v>
      </c>
      <c r="F258" s="45" t="s">
        <v>221</v>
      </c>
      <c r="G258" s="55">
        <v>42271</v>
      </c>
      <c r="H258" s="6" t="s">
        <v>194</v>
      </c>
      <c r="I258" s="6" t="s">
        <v>197</v>
      </c>
      <c r="J258">
        <v>188</v>
      </c>
      <c r="K258">
        <v>231</v>
      </c>
      <c r="L258" s="21">
        <f t="shared" si="8"/>
        <v>209.5</v>
      </c>
      <c r="M258">
        <v>220</v>
      </c>
      <c r="N258">
        <v>242</v>
      </c>
      <c r="O258" s="49">
        <f t="shared" si="9"/>
        <v>231</v>
      </c>
    </row>
    <row r="259" spans="1:15" x14ac:dyDescent="0.25">
      <c r="A259" s="8" t="s">
        <v>218</v>
      </c>
      <c r="B259" s="6" t="s">
        <v>170</v>
      </c>
      <c r="C259" s="6" t="s">
        <v>173</v>
      </c>
      <c r="D259" s="57" t="s">
        <v>287</v>
      </c>
      <c r="E259" s="57" t="s">
        <v>288</v>
      </c>
      <c r="F259" s="45" t="s">
        <v>221</v>
      </c>
      <c r="G259" s="55">
        <v>42271</v>
      </c>
      <c r="H259" s="6" t="s">
        <v>194</v>
      </c>
      <c r="I259" s="6" t="s">
        <v>198</v>
      </c>
      <c r="J259">
        <v>37</v>
      </c>
      <c r="K259">
        <v>51</v>
      </c>
      <c r="L259" s="21">
        <f t="shared" ref="L259:L322" si="10">AVERAGE(J259:K259)</f>
        <v>44</v>
      </c>
      <c r="M259">
        <v>39</v>
      </c>
      <c r="N259">
        <v>41</v>
      </c>
      <c r="O259" s="49">
        <f t="shared" si="9"/>
        <v>40</v>
      </c>
    </row>
    <row r="260" spans="1:15" x14ac:dyDescent="0.25">
      <c r="A260" s="8" t="s">
        <v>218</v>
      </c>
      <c r="B260" s="6" t="s">
        <v>170</v>
      </c>
      <c r="C260" s="6" t="s">
        <v>173</v>
      </c>
      <c r="D260" s="57" t="s">
        <v>287</v>
      </c>
      <c r="E260" s="57" t="s">
        <v>288</v>
      </c>
      <c r="F260" s="45" t="s">
        <v>221</v>
      </c>
      <c r="G260" s="55">
        <v>42271</v>
      </c>
      <c r="H260" s="6" t="s">
        <v>194</v>
      </c>
      <c r="I260" s="6" t="s">
        <v>199</v>
      </c>
      <c r="J260" s="8" t="s">
        <v>196</v>
      </c>
      <c r="K260" s="8" t="s">
        <v>196</v>
      </c>
      <c r="L260" s="21" t="e">
        <f t="shared" si="10"/>
        <v>#DIV/0!</v>
      </c>
      <c r="M260" s="8" t="s">
        <v>196</v>
      </c>
      <c r="N260" s="8" t="s">
        <v>196</v>
      </c>
      <c r="O260" s="49" t="e">
        <f t="shared" si="9"/>
        <v>#DIV/0!</v>
      </c>
    </row>
    <row r="261" spans="1:15" x14ac:dyDescent="0.25">
      <c r="A261" s="8" t="s">
        <v>218</v>
      </c>
      <c r="B261" s="6" t="s">
        <v>170</v>
      </c>
      <c r="C261" s="6" t="s">
        <v>173</v>
      </c>
      <c r="D261" s="57" t="s">
        <v>287</v>
      </c>
      <c r="E261" s="57" t="s">
        <v>288</v>
      </c>
      <c r="F261" s="45" t="s">
        <v>221</v>
      </c>
      <c r="G261" s="55">
        <v>42271</v>
      </c>
      <c r="H261" s="6" t="s">
        <v>194</v>
      </c>
      <c r="I261" s="6" t="s">
        <v>200</v>
      </c>
      <c r="J261" s="8" t="s">
        <v>196</v>
      </c>
      <c r="K261" s="8" t="s">
        <v>196</v>
      </c>
      <c r="L261" s="21" t="e">
        <f t="shared" si="10"/>
        <v>#DIV/0!</v>
      </c>
      <c r="M261" s="8" t="s">
        <v>196</v>
      </c>
      <c r="N261" s="8" t="s">
        <v>196</v>
      </c>
      <c r="O261" s="49" t="e">
        <f t="shared" si="9"/>
        <v>#DIV/0!</v>
      </c>
    </row>
    <row r="262" spans="1:15" x14ac:dyDescent="0.25">
      <c r="A262" s="8" t="s">
        <v>218</v>
      </c>
      <c r="B262" s="6" t="s">
        <v>170</v>
      </c>
      <c r="C262" s="6" t="s">
        <v>173</v>
      </c>
      <c r="D262" s="57" t="s">
        <v>287</v>
      </c>
      <c r="E262" s="57" t="s">
        <v>288</v>
      </c>
      <c r="F262" s="45" t="s">
        <v>221</v>
      </c>
      <c r="G262" s="55">
        <v>42271</v>
      </c>
      <c r="H262" s="6" t="s">
        <v>201</v>
      </c>
      <c r="I262" s="6" t="s">
        <v>195</v>
      </c>
      <c r="J262" s="6"/>
      <c r="K262" s="6"/>
      <c r="L262" s="21" t="e">
        <f t="shared" si="10"/>
        <v>#DIV/0!</v>
      </c>
      <c r="M262" s="6"/>
      <c r="N262" s="8"/>
      <c r="O262" s="49" t="e">
        <f t="shared" si="9"/>
        <v>#DIV/0!</v>
      </c>
    </row>
    <row r="263" spans="1:15" x14ac:dyDescent="0.25">
      <c r="A263" s="8" t="s">
        <v>218</v>
      </c>
      <c r="B263" s="6" t="s">
        <v>170</v>
      </c>
      <c r="C263" s="6" t="s">
        <v>173</v>
      </c>
      <c r="D263" s="57" t="s">
        <v>287</v>
      </c>
      <c r="E263" s="57" t="s">
        <v>288</v>
      </c>
      <c r="F263" s="45" t="s">
        <v>221</v>
      </c>
      <c r="G263" s="55">
        <v>42271</v>
      </c>
      <c r="H263" s="6" t="s">
        <v>201</v>
      </c>
      <c r="I263" s="6" t="s">
        <v>197</v>
      </c>
      <c r="J263" s="8" t="s">
        <v>196</v>
      </c>
      <c r="K263" s="8" t="s">
        <v>196</v>
      </c>
      <c r="L263" s="21" t="e">
        <f t="shared" si="10"/>
        <v>#DIV/0!</v>
      </c>
      <c r="M263" s="8" t="s">
        <v>196</v>
      </c>
      <c r="N263" s="8" t="s">
        <v>196</v>
      </c>
      <c r="O263" s="49" t="e">
        <f t="shared" si="9"/>
        <v>#DIV/0!</v>
      </c>
    </row>
    <row r="264" spans="1:15" x14ac:dyDescent="0.25">
      <c r="A264" s="8" t="s">
        <v>218</v>
      </c>
      <c r="B264" s="6" t="s">
        <v>170</v>
      </c>
      <c r="C264" s="6" t="s">
        <v>173</v>
      </c>
      <c r="D264" s="57" t="s">
        <v>287</v>
      </c>
      <c r="E264" s="57" t="s">
        <v>288</v>
      </c>
      <c r="F264" s="45" t="s">
        <v>221</v>
      </c>
      <c r="G264" s="55">
        <v>42271</v>
      </c>
      <c r="H264" s="6" t="s">
        <v>201</v>
      </c>
      <c r="I264" s="6" t="s">
        <v>198</v>
      </c>
      <c r="J264" s="8" t="s">
        <v>196</v>
      </c>
      <c r="K264" s="8" t="s">
        <v>196</v>
      </c>
      <c r="L264" s="21" t="e">
        <f t="shared" si="10"/>
        <v>#DIV/0!</v>
      </c>
      <c r="M264" s="8" t="s">
        <v>196</v>
      </c>
      <c r="N264" s="8" t="s">
        <v>196</v>
      </c>
      <c r="O264" s="49" t="e">
        <f t="shared" si="9"/>
        <v>#DIV/0!</v>
      </c>
    </row>
    <row r="265" spans="1:15" x14ac:dyDescent="0.25">
      <c r="A265" s="8" t="s">
        <v>218</v>
      </c>
      <c r="B265" s="6" t="s">
        <v>170</v>
      </c>
      <c r="C265" s="6" t="s">
        <v>173</v>
      </c>
      <c r="D265" s="57" t="s">
        <v>287</v>
      </c>
      <c r="E265" s="57" t="s">
        <v>288</v>
      </c>
      <c r="F265" s="45" t="s">
        <v>221</v>
      </c>
      <c r="G265" s="55">
        <v>42271</v>
      </c>
      <c r="H265" s="6" t="s">
        <v>201</v>
      </c>
      <c r="I265" s="6" t="s">
        <v>199</v>
      </c>
      <c r="J265" s="8" t="s">
        <v>196</v>
      </c>
      <c r="K265" s="8" t="s">
        <v>196</v>
      </c>
      <c r="L265" s="21" t="e">
        <f t="shared" si="10"/>
        <v>#DIV/0!</v>
      </c>
      <c r="M265" s="8" t="s">
        <v>196</v>
      </c>
      <c r="N265" s="8" t="s">
        <v>196</v>
      </c>
      <c r="O265" s="49" t="e">
        <f t="shared" si="9"/>
        <v>#DIV/0!</v>
      </c>
    </row>
    <row r="266" spans="1:15" x14ac:dyDescent="0.25">
      <c r="A266" s="8" t="s">
        <v>218</v>
      </c>
      <c r="B266" s="6" t="s">
        <v>170</v>
      </c>
      <c r="C266" s="6" t="s">
        <v>173</v>
      </c>
      <c r="D266" s="57" t="s">
        <v>287</v>
      </c>
      <c r="E266" s="57" t="s">
        <v>288</v>
      </c>
      <c r="F266" s="45" t="s">
        <v>221</v>
      </c>
      <c r="G266" s="55">
        <v>42271</v>
      </c>
      <c r="H266" s="6" t="s">
        <v>201</v>
      </c>
      <c r="I266" s="6" t="s">
        <v>200</v>
      </c>
      <c r="J266" s="8" t="s">
        <v>196</v>
      </c>
      <c r="K266" s="8" t="s">
        <v>196</v>
      </c>
      <c r="L266" s="21" t="e">
        <f t="shared" si="10"/>
        <v>#DIV/0!</v>
      </c>
      <c r="M266" s="8" t="s">
        <v>196</v>
      </c>
      <c r="N266" s="8" t="s">
        <v>196</v>
      </c>
      <c r="O266" s="49" t="e">
        <f t="shared" si="9"/>
        <v>#DIV/0!</v>
      </c>
    </row>
    <row r="267" spans="1:15" x14ac:dyDescent="0.25">
      <c r="A267" s="8" t="s">
        <v>218</v>
      </c>
      <c r="B267" s="6" t="s">
        <v>170</v>
      </c>
      <c r="C267" s="6" t="s">
        <v>173</v>
      </c>
      <c r="D267" s="57" t="s">
        <v>287</v>
      </c>
      <c r="E267" s="57" t="s">
        <v>288</v>
      </c>
      <c r="F267" s="45" t="s">
        <v>221</v>
      </c>
      <c r="G267" s="55">
        <v>42271</v>
      </c>
      <c r="H267" s="6" t="s">
        <v>202</v>
      </c>
      <c r="I267" s="6" t="s">
        <v>195</v>
      </c>
      <c r="J267">
        <v>188</v>
      </c>
      <c r="K267">
        <v>231</v>
      </c>
      <c r="L267" s="21">
        <f t="shared" si="10"/>
        <v>209.5</v>
      </c>
      <c r="M267">
        <v>220</v>
      </c>
      <c r="N267">
        <v>242</v>
      </c>
      <c r="O267" s="49">
        <f t="shared" si="9"/>
        <v>231</v>
      </c>
    </row>
    <row r="268" spans="1:15" x14ac:dyDescent="0.25">
      <c r="A268" s="8" t="s">
        <v>218</v>
      </c>
      <c r="B268" s="6" t="s">
        <v>170</v>
      </c>
      <c r="C268" s="6" t="s">
        <v>173</v>
      </c>
      <c r="D268" s="57" t="s">
        <v>287</v>
      </c>
      <c r="E268" s="57" t="s">
        <v>288</v>
      </c>
      <c r="F268" s="45" t="s">
        <v>221</v>
      </c>
      <c r="G268" s="55">
        <v>42271</v>
      </c>
      <c r="H268" s="6" t="s">
        <v>202</v>
      </c>
      <c r="I268" s="6" t="s">
        <v>197</v>
      </c>
      <c r="J268">
        <v>37</v>
      </c>
      <c r="K268">
        <v>51</v>
      </c>
      <c r="L268" s="21">
        <f t="shared" si="10"/>
        <v>44</v>
      </c>
      <c r="M268">
        <v>39</v>
      </c>
      <c r="N268">
        <v>41</v>
      </c>
      <c r="O268" s="49">
        <f t="shared" si="9"/>
        <v>40</v>
      </c>
    </row>
    <row r="269" spans="1:15" x14ac:dyDescent="0.25">
      <c r="A269" s="8" t="s">
        <v>218</v>
      </c>
      <c r="B269" s="6" t="s">
        <v>170</v>
      </c>
      <c r="C269" s="6" t="s">
        <v>173</v>
      </c>
      <c r="D269" s="57" t="s">
        <v>287</v>
      </c>
      <c r="E269" s="57" t="s">
        <v>288</v>
      </c>
      <c r="F269" s="45" t="s">
        <v>221</v>
      </c>
      <c r="G269" s="55">
        <v>42271</v>
      </c>
      <c r="H269" s="6" t="s">
        <v>202</v>
      </c>
      <c r="I269" s="6" t="s">
        <v>198</v>
      </c>
      <c r="J269" s="8" t="s">
        <v>196</v>
      </c>
      <c r="K269" s="8" t="s">
        <v>196</v>
      </c>
      <c r="L269" s="21" t="e">
        <f t="shared" si="10"/>
        <v>#DIV/0!</v>
      </c>
      <c r="M269" s="8" t="s">
        <v>196</v>
      </c>
      <c r="N269" s="8" t="s">
        <v>196</v>
      </c>
      <c r="O269" s="49" t="e">
        <f t="shared" si="9"/>
        <v>#DIV/0!</v>
      </c>
    </row>
    <row r="270" spans="1:15" x14ac:dyDescent="0.25">
      <c r="A270" s="8" t="s">
        <v>218</v>
      </c>
      <c r="B270" s="6" t="s">
        <v>170</v>
      </c>
      <c r="C270" s="6" t="s">
        <v>173</v>
      </c>
      <c r="D270" s="57" t="s">
        <v>287</v>
      </c>
      <c r="E270" s="57" t="s">
        <v>288</v>
      </c>
      <c r="F270" s="45" t="s">
        <v>221</v>
      </c>
      <c r="G270" s="55">
        <v>42271</v>
      </c>
      <c r="H270" s="6" t="s">
        <v>202</v>
      </c>
      <c r="I270" s="6" t="s">
        <v>199</v>
      </c>
      <c r="J270" s="8" t="s">
        <v>196</v>
      </c>
      <c r="K270" s="8" t="s">
        <v>196</v>
      </c>
      <c r="L270" s="21" t="e">
        <f t="shared" si="10"/>
        <v>#DIV/0!</v>
      </c>
      <c r="M270" s="8" t="s">
        <v>196</v>
      </c>
      <c r="N270" s="8" t="s">
        <v>196</v>
      </c>
      <c r="O270" s="49" t="e">
        <f t="shared" si="9"/>
        <v>#DIV/0!</v>
      </c>
    </row>
    <row r="271" spans="1:15" x14ac:dyDescent="0.25">
      <c r="A271" s="8" t="s">
        <v>218</v>
      </c>
      <c r="B271" s="6" t="s">
        <v>170</v>
      </c>
      <c r="C271" s="6" t="s">
        <v>173</v>
      </c>
      <c r="D271" s="57" t="s">
        <v>287</v>
      </c>
      <c r="E271" s="57" t="s">
        <v>288</v>
      </c>
      <c r="F271" s="45" t="s">
        <v>221</v>
      </c>
      <c r="G271" s="55">
        <v>42271</v>
      </c>
      <c r="H271" s="6" t="s">
        <v>202</v>
      </c>
      <c r="I271" s="6" t="s">
        <v>200</v>
      </c>
      <c r="J271" s="8" t="s">
        <v>196</v>
      </c>
      <c r="K271" s="8" t="s">
        <v>196</v>
      </c>
      <c r="L271" s="21" t="e">
        <f t="shared" si="10"/>
        <v>#DIV/0!</v>
      </c>
      <c r="M271" s="8" t="s">
        <v>196</v>
      </c>
      <c r="N271" s="8" t="s">
        <v>196</v>
      </c>
      <c r="O271" s="49" t="e">
        <f t="shared" si="9"/>
        <v>#DIV/0!</v>
      </c>
    </row>
    <row r="272" spans="1:15" x14ac:dyDescent="0.25">
      <c r="A272" s="8" t="s">
        <v>219</v>
      </c>
      <c r="B272" s="6" t="s">
        <v>168</v>
      </c>
      <c r="C272" s="6" t="s">
        <v>171</v>
      </c>
      <c r="D272" s="57" t="s">
        <v>287</v>
      </c>
      <c r="E272" s="57" t="s">
        <v>288</v>
      </c>
      <c r="F272" s="46" t="s">
        <v>222</v>
      </c>
      <c r="G272" s="55">
        <v>42271</v>
      </c>
      <c r="H272" s="6" t="s">
        <v>194</v>
      </c>
      <c r="I272" s="6" t="s">
        <v>195</v>
      </c>
      <c r="J272" s="8" t="s">
        <v>196</v>
      </c>
      <c r="K272" s="8" t="s">
        <v>196</v>
      </c>
      <c r="L272" s="21" t="e">
        <f t="shared" si="10"/>
        <v>#DIV/0!</v>
      </c>
      <c r="M272" s="8" t="s">
        <v>196</v>
      </c>
      <c r="N272" s="8" t="s">
        <v>196</v>
      </c>
      <c r="O272" s="49" t="e">
        <f t="shared" si="9"/>
        <v>#DIV/0!</v>
      </c>
    </row>
    <row r="273" spans="1:15" x14ac:dyDescent="0.25">
      <c r="A273" s="8" t="s">
        <v>219</v>
      </c>
      <c r="B273" s="6" t="s">
        <v>168</v>
      </c>
      <c r="C273" s="6" t="s">
        <v>171</v>
      </c>
      <c r="D273" s="57" t="s">
        <v>287</v>
      </c>
      <c r="E273" s="57" t="s">
        <v>288</v>
      </c>
      <c r="F273" s="46" t="s">
        <v>222</v>
      </c>
      <c r="G273" s="55">
        <v>42271</v>
      </c>
      <c r="H273" s="6" t="s">
        <v>194</v>
      </c>
      <c r="I273" s="6" t="s">
        <v>197</v>
      </c>
      <c r="J273" s="58">
        <v>109</v>
      </c>
      <c r="K273">
        <v>195</v>
      </c>
      <c r="L273" s="21">
        <f t="shared" si="10"/>
        <v>152</v>
      </c>
      <c r="M273">
        <v>105</v>
      </c>
      <c r="N273">
        <v>107</v>
      </c>
      <c r="O273" s="49">
        <f t="shared" si="9"/>
        <v>106</v>
      </c>
    </row>
    <row r="274" spans="1:15" x14ac:dyDescent="0.25">
      <c r="A274" s="8" t="s">
        <v>219</v>
      </c>
      <c r="B274" s="6" t="s">
        <v>168</v>
      </c>
      <c r="C274" s="6" t="s">
        <v>171</v>
      </c>
      <c r="D274" s="57" t="s">
        <v>287</v>
      </c>
      <c r="E274" s="57" t="s">
        <v>288</v>
      </c>
      <c r="F274" s="46" t="s">
        <v>222</v>
      </c>
      <c r="G274" s="55">
        <v>42271</v>
      </c>
      <c r="H274" s="6" t="s">
        <v>194</v>
      </c>
      <c r="I274" s="6" t="s">
        <v>198</v>
      </c>
      <c r="J274">
        <v>22</v>
      </c>
      <c r="K274">
        <v>24</v>
      </c>
      <c r="L274" s="21">
        <f t="shared" si="10"/>
        <v>23</v>
      </c>
      <c r="M274">
        <v>8</v>
      </c>
      <c r="N274">
        <v>8</v>
      </c>
      <c r="O274" s="49">
        <f t="shared" si="9"/>
        <v>8</v>
      </c>
    </row>
    <row r="275" spans="1:15" x14ac:dyDescent="0.25">
      <c r="A275" s="8" t="s">
        <v>219</v>
      </c>
      <c r="B275" s="6" t="s">
        <v>168</v>
      </c>
      <c r="C275" s="6" t="s">
        <v>171</v>
      </c>
      <c r="D275" s="57" t="s">
        <v>287</v>
      </c>
      <c r="E275" s="57" t="s">
        <v>288</v>
      </c>
      <c r="F275" s="46" t="s">
        <v>222</v>
      </c>
      <c r="G275" s="55">
        <v>42271</v>
      </c>
      <c r="H275" s="6" t="s">
        <v>194</v>
      </c>
      <c r="I275" s="6" t="s">
        <v>199</v>
      </c>
      <c r="J275" s="8" t="s">
        <v>196</v>
      </c>
      <c r="K275" s="8" t="s">
        <v>196</v>
      </c>
      <c r="L275" s="21" t="e">
        <f t="shared" si="10"/>
        <v>#DIV/0!</v>
      </c>
      <c r="M275" s="8" t="s">
        <v>196</v>
      </c>
      <c r="N275" s="8" t="s">
        <v>196</v>
      </c>
      <c r="O275" s="49" t="e">
        <f t="shared" si="9"/>
        <v>#DIV/0!</v>
      </c>
    </row>
    <row r="276" spans="1:15" x14ac:dyDescent="0.25">
      <c r="A276" s="8" t="s">
        <v>219</v>
      </c>
      <c r="B276" s="6" t="s">
        <v>168</v>
      </c>
      <c r="C276" s="6" t="s">
        <v>171</v>
      </c>
      <c r="D276" s="57" t="s">
        <v>287</v>
      </c>
      <c r="E276" s="57" t="s">
        <v>288</v>
      </c>
      <c r="F276" s="46" t="s">
        <v>222</v>
      </c>
      <c r="G276" s="55">
        <v>42271</v>
      </c>
      <c r="H276" s="6" t="s">
        <v>194</v>
      </c>
      <c r="I276" s="6" t="s">
        <v>200</v>
      </c>
      <c r="J276" s="8" t="s">
        <v>196</v>
      </c>
      <c r="K276" s="8" t="s">
        <v>196</v>
      </c>
      <c r="L276" s="21" t="e">
        <f t="shared" si="10"/>
        <v>#DIV/0!</v>
      </c>
      <c r="M276" s="8" t="s">
        <v>196</v>
      </c>
      <c r="N276" s="8" t="s">
        <v>196</v>
      </c>
      <c r="O276" s="49" t="e">
        <f t="shared" si="9"/>
        <v>#DIV/0!</v>
      </c>
    </row>
    <row r="277" spans="1:15" x14ac:dyDescent="0.25">
      <c r="A277" s="8" t="s">
        <v>219</v>
      </c>
      <c r="B277" s="6" t="s">
        <v>168</v>
      </c>
      <c r="C277" s="6" t="s">
        <v>171</v>
      </c>
      <c r="D277" s="57" t="s">
        <v>287</v>
      </c>
      <c r="E277" s="57" t="s">
        <v>288</v>
      </c>
      <c r="F277" s="46" t="s">
        <v>222</v>
      </c>
      <c r="G277" s="55">
        <v>42271</v>
      </c>
      <c r="H277" s="6" t="s">
        <v>201</v>
      </c>
      <c r="I277" s="6" t="s">
        <v>195</v>
      </c>
      <c r="J277" s="6">
        <v>0</v>
      </c>
      <c r="K277" s="6">
        <v>0</v>
      </c>
      <c r="L277" s="21">
        <f t="shared" si="10"/>
        <v>0</v>
      </c>
      <c r="M277" s="6">
        <v>0</v>
      </c>
      <c r="N277" s="8">
        <v>0</v>
      </c>
      <c r="O277" s="49">
        <f t="shared" si="9"/>
        <v>0</v>
      </c>
    </row>
    <row r="278" spans="1:15" x14ac:dyDescent="0.25">
      <c r="A278" s="8" t="s">
        <v>219</v>
      </c>
      <c r="B278" s="6" t="s">
        <v>168</v>
      </c>
      <c r="C278" s="6" t="s">
        <v>171</v>
      </c>
      <c r="D278" s="57" t="s">
        <v>287</v>
      </c>
      <c r="E278" s="57" t="s">
        <v>288</v>
      </c>
      <c r="F278" s="46" t="s">
        <v>222</v>
      </c>
      <c r="G278" s="55">
        <v>42271</v>
      </c>
      <c r="H278" s="6" t="s">
        <v>201</v>
      </c>
      <c r="I278" s="6" t="s">
        <v>197</v>
      </c>
      <c r="J278" s="8" t="s">
        <v>196</v>
      </c>
      <c r="K278" s="8" t="s">
        <v>196</v>
      </c>
      <c r="L278" s="21" t="e">
        <f t="shared" si="10"/>
        <v>#DIV/0!</v>
      </c>
      <c r="M278" s="8" t="s">
        <v>196</v>
      </c>
      <c r="N278" s="8" t="s">
        <v>196</v>
      </c>
      <c r="O278" s="49" t="e">
        <f t="shared" si="9"/>
        <v>#DIV/0!</v>
      </c>
    </row>
    <row r="279" spans="1:15" x14ac:dyDescent="0.25">
      <c r="A279" s="8" t="s">
        <v>219</v>
      </c>
      <c r="B279" s="6" t="s">
        <v>168</v>
      </c>
      <c r="C279" s="6" t="s">
        <v>171</v>
      </c>
      <c r="D279" s="57" t="s">
        <v>287</v>
      </c>
      <c r="E279" s="57" t="s">
        <v>288</v>
      </c>
      <c r="F279" s="46" t="s">
        <v>222</v>
      </c>
      <c r="G279" s="55">
        <v>42271</v>
      </c>
      <c r="H279" s="6" t="s">
        <v>201</v>
      </c>
      <c r="I279" s="6" t="s">
        <v>198</v>
      </c>
      <c r="J279" s="8" t="s">
        <v>196</v>
      </c>
      <c r="K279" s="8" t="s">
        <v>196</v>
      </c>
      <c r="L279" s="21" t="e">
        <f t="shared" si="10"/>
        <v>#DIV/0!</v>
      </c>
      <c r="M279" s="8" t="s">
        <v>196</v>
      </c>
      <c r="N279" s="8" t="s">
        <v>196</v>
      </c>
      <c r="O279" s="49" t="e">
        <f t="shared" si="9"/>
        <v>#DIV/0!</v>
      </c>
    </row>
    <row r="280" spans="1:15" x14ac:dyDescent="0.25">
      <c r="A280" s="8" t="s">
        <v>219</v>
      </c>
      <c r="B280" s="6" t="s">
        <v>168</v>
      </c>
      <c r="C280" s="6" t="s">
        <v>171</v>
      </c>
      <c r="D280" s="57" t="s">
        <v>287</v>
      </c>
      <c r="E280" s="57" t="s">
        <v>288</v>
      </c>
      <c r="F280" s="46" t="s">
        <v>222</v>
      </c>
      <c r="G280" s="55">
        <v>42271</v>
      </c>
      <c r="H280" s="6" t="s">
        <v>201</v>
      </c>
      <c r="I280" s="6" t="s">
        <v>199</v>
      </c>
      <c r="J280" s="8" t="s">
        <v>196</v>
      </c>
      <c r="K280" s="8" t="s">
        <v>196</v>
      </c>
      <c r="L280" s="21" t="e">
        <f t="shared" si="10"/>
        <v>#DIV/0!</v>
      </c>
      <c r="M280" s="8" t="s">
        <v>196</v>
      </c>
      <c r="N280" s="8" t="s">
        <v>196</v>
      </c>
      <c r="O280" s="49" t="e">
        <f t="shared" si="9"/>
        <v>#DIV/0!</v>
      </c>
    </row>
    <row r="281" spans="1:15" x14ac:dyDescent="0.25">
      <c r="A281" s="8" t="s">
        <v>219</v>
      </c>
      <c r="B281" s="6" t="s">
        <v>168</v>
      </c>
      <c r="C281" s="6" t="s">
        <v>171</v>
      </c>
      <c r="D281" s="57" t="s">
        <v>287</v>
      </c>
      <c r="E281" s="57" t="s">
        <v>288</v>
      </c>
      <c r="F281" s="46" t="s">
        <v>222</v>
      </c>
      <c r="G281" s="55">
        <v>42271</v>
      </c>
      <c r="H281" s="6" t="s">
        <v>201</v>
      </c>
      <c r="I281" s="6" t="s">
        <v>200</v>
      </c>
      <c r="J281" s="8" t="s">
        <v>196</v>
      </c>
      <c r="K281" s="8" t="s">
        <v>196</v>
      </c>
      <c r="L281" s="21" t="e">
        <f t="shared" si="10"/>
        <v>#DIV/0!</v>
      </c>
      <c r="M281" s="8" t="s">
        <v>196</v>
      </c>
      <c r="N281" s="8" t="s">
        <v>196</v>
      </c>
      <c r="O281" s="49" t="e">
        <f t="shared" si="9"/>
        <v>#DIV/0!</v>
      </c>
    </row>
    <row r="282" spans="1:15" x14ac:dyDescent="0.25">
      <c r="A282" s="8" t="s">
        <v>219</v>
      </c>
      <c r="B282" s="6" t="s">
        <v>168</v>
      </c>
      <c r="C282" s="6" t="s">
        <v>171</v>
      </c>
      <c r="D282" s="57" t="s">
        <v>287</v>
      </c>
      <c r="E282" s="57" t="s">
        <v>288</v>
      </c>
      <c r="F282" s="46" t="s">
        <v>222</v>
      </c>
      <c r="G282" s="55">
        <v>42271</v>
      </c>
      <c r="H282" s="6" t="s">
        <v>202</v>
      </c>
      <c r="I282" s="6" t="s">
        <v>195</v>
      </c>
      <c r="J282">
        <v>0</v>
      </c>
      <c r="K282">
        <v>1</v>
      </c>
      <c r="L282" s="21">
        <f t="shared" si="10"/>
        <v>0.5</v>
      </c>
      <c r="M282">
        <v>0</v>
      </c>
      <c r="N282">
        <v>0</v>
      </c>
      <c r="O282" s="49">
        <f t="shared" si="9"/>
        <v>0</v>
      </c>
    </row>
    <row r="283" spans="1:15" x14ac:dyDescent="0.25">
      <c r="A283" s="8" t="s">
        <v>219</v>
      </c>
      <c r="B283" s="6" t="s">
        <v>168</v>
      </c>
      <c r="C283" s="6" t="s">
        <v>171</v>
      </c>
      <c r="D283" s="57" t="s">
        <v>287</v>
      </c>
      <c r="E283" s="57" t="s">
        <v>288</v>
      </c>
      <c r="F283" s="46" t="s">
        <v>222</v>
      </c>
      <c r="G283" s="55">
        <v>42271</v>
      </c>
      <c r="H283" s="6" t="s">
        <v>202</v>
      </c>
      <c r="I283" s="6" t="s">
        <v>197</v>
      </c>
      <c r="J283">
        <v>0</v>
      </c>
      <c r="K283">
        <v>0</v>
      </c>
      <c r="L283" s="21">
        <f t="shared" si="10"/>
        <v>0</v>
      </c>
      <c r="M283">
        <v>0</v>
      </c>
      <c r="N283">
        <v>0</v>
      </c>
      <c r="O283" s="49">
        <f t="shared" si="9"/>
        <v>0</v>
      </c>
    </row>
    <row r="284" spans="1:15" x14ac:dyDescent="0.25">
      <c r="A284" s="8" t="s">
        <v>219</v>
      </c>
      <c r="B284" s="6" t="s">
        <v>168</v>
      </c>
      <c r="C284" s="6" t="s">
        <v>171</v>
      </c>
      <c r="D284" s="57" t="s">
        <v>287</v>
      </c>
      <c r="E284" s="57" t="s">
        <v>288</v>
      </c>
      <c r="F284" s="46" t="s">
        <v>222</v>
      </c>
      <c r="G284" s="55">
        <v>42271</v>
      </c>
      <c r="H284" s="6" t="s">
        <v>202</v>
      </c>
      <c r="I284" s="6" t="s">
        <v>198</v>
      </c>
      <c r="J284" s="8" t="s">
        <v>196</v>
      </c>
      <c r="K284" s="8" t="s">
        <v>196</v>
      </c>
      <c r="L284" s="21" t="e">
        <f t="shared" si="10"/>
        <v>#DIV/0!</v>
      </c>
      <c r="M284" s="8" t="s">
        <v>196</v>
      </c>
      <c r="N284" s="8" t="s">
        <v>196</v>
      </c>
      <c r="O284" s="49" t="e">
        <f t="shared" si="9"/>
        <v>#DIV/0!</v>
      </c>
    </row>
    <row r="285" spans="1:15" x14ac:dyDescent="0.25">
      <c r="A285" s="8" t="s">
        <v>219</v>
      </c>
      <c r="B285" s="6" t="s">
        <v>168</v>
      </c>
      <c r="C285" s="6" t="s">
        <v>171</v>
      </c>
      <c r="D285" s="57" t="s">
        <v>287</v>
      </c>
      <c r="E285" s="57" t="s">
        <v>288</v>
      </c>
      <c r="F285" s="46" t="s">
        <v>222</v>
      </c>
      <c r="G285" s="55">
        <v>42271</v>
      </c>
      <c r="H285" s="6" t="s">
        <v>202</v>
      </c>
      <c r="I285" s="6" t="s">
        <v>199</v>
      </c>
      <c r="J285" s="8" t="s">
        <v>196</v>
      </c>
      <c r="K285" s="8" t="s">
        <v>196</v>
      </c>
      <c r="L285" s="21" t="e">
        <f t="shared" si="10"/>
        <v>#DIV/0!</v>
      </c>
      <c r="M285" s="8" t="s">
        <v>196</v>
      </c>
      <c r="N285" s="8" t="s">
        <v>196</v>
      </c>
      <c r="O285" s="49" t="e">
        <f t="shared" si="9"/>
        <v>#DIV/0!</v>
      </c>
    </row>
    <row r="286" spans="1:15" x14ac:dyDescent="0.25">
      <c r="A286" s="8" t="s">
        <v>219</v>
      </c>
      <c r="B286" s="6" t="s">
        <v>168</v>
      </c>
      <c r="C286" s="6" t="s">
        <v>171</v>
      </c>
      <c r="D286" s="57" t="s">
        <v>287</v>
      </c>
      <c r="E286" s="57" t="s">
        <v>288</v>
      </c>
      <c r="F286" s="46" t="s">
        <v>222</v>
      </c>
      <c r="G286" s="55">
        <v>42271</v>
      </c>
      <c r="H286" s="6" t="s">
        <v>202</v>
      </c>
      <c r="I286" s="6" t="s">
        <v>200</v>
      </c>
      <c r="J286" s="8" t="s">
        <v>196</v>
      </c>
      <c r="K286" s="8" t="s">
        <v>196</v>
      </c>
      <c r="L286" s="21" t="e">
        <f t="shared" si="10"/>
        <v>#DIV/0!</v>
      </c>
      <c r="M286" s="8" t="s">
        <v>196</v>
      </c>
      <c r="N286" s="8" t="s">
        <v>196</v>
      </c>
      <c r="O286" s="49" t="e">
        <f t="shared" si="9"/>
        <v>#DIV/0!</v>
      </c>
    </row>
    <row r="287" spans="1:15" x14ac:dyDescent="0.25">
      <c r="A287" s="8" t="s">
        <v>289</v>
      </c>
      <c r="B287" s="6" t="s">
        <v>169</v>
      </c>
      <c r="C287" s="6" t="s">
        <v>172</v>
      </c>
      <c r="D287" s="57" t="s">
        <v>287</v>
      </c>
      <c r="E287" s="57" t="s">
        <v>288</v>
      </c>
      <c r="F287" s="47" t="s">
        <v>223</v>
      </c>
      <c r="G287" t="s">
        <v>290</v>
      </c>
      <c r="H287" t="s">
        <v>290</v>
      </c>
      <c r="I287" t="s">
        <v>290</v>
      </c>
      <c r="J287" t="s">
        <v>290</v>
      </c>
      <c r="K287" t="s">
        <v>290</v>
      </c>
      <c r="L287" s="21" t="e">
        <f t="shared" si="10"/>
        <v>#DIV/0!</v>
      </c>
      <c r="M287" t="s">
        <v>290</v>
      </c>
      <c r="N287" t="s">
        <v>290</v>
      </c>
      <c r="O287" s="49" t="e">
        <f t="shared" si="9"/>
        <v>#DIV/0!</v>
      </c>
    </row>
    <row r="288" spans="1:15" x14ac:dyDescent="0.25">
      <c r="A288" s="8" t="s">
        <v>289</v>
      </c>
      <c r="B288" s="6" t="s">
        <v>169</v>
      </c>
      <c r="C288" s="6" t="s">
        <v>172</v>
      </c>
      <c r="D288" s="57" t="s">
        <v>287</v>
      </c>
      <c r="E288" s="57" t="s">
        <v>288</v>
      </c>
      <c r="F288" s="47" t="s">
        <v>223</v>
      </c>
      <c r="G288" t="s">
        <v>290</v>
      </c>
      <c r="H288" t="s">
        <v>290</v>
      </c>
      <c r="I288" t="s">
        <v>290</v>
      </c>
      <c r="J288" t="s">
        <v>290</v>
      </c>
      <c r="K288" t="s">
        <v>290</v>
      </c>
      <c r="L288" s="21" t="e">
        <f t="shared" si="10"/>
        <v>#DIV/0!</v>
      </c>
      <c r="M288" t="s">
        <v>290</v>
      </c>
      <c r="N288" t="s">
        <v>290</v>
      </c>
      <c r="O288" s="49" t="e">
        <f t="shared" si="9"/>
        <v>#DIV/0!</v>
      </c>
    </row>
    <row r="289" spans="1:15" x14ac:dyDescent="0.25">
      <c r="A289" s="8" t="s">
        <v>289</v>
      </c>
      <c r="B289" s="6" t="s">
        <v>169</v>
      </c>
      <c r="C289" s="6" t="s">
        <v>172</v>
      </c>
      <c r="D289" s="57" t="s">
        <v>287</v>
      </c>
      <c r="E289" s="57" t="s">
        <v>288</v>
      </c>
      <c r="F289" s="47" t="s">
        <v>223</v>
      </c>
      <c r="G289" t="s">
        <v>290</v>
      </c>
      <c r="H289" t="s">
        <v>290</v>
      </c>
      <c r="I289" t="s">
        <v>290</v>
      </c>
      <c r="J289" t="s">
        <v>290</v>
      </c>
      <c r="K289" t="s">
        <v>290</v>
      </c>
      <c r="L289" s="21" t="e">
        <f t="shared" si="10"/>
        <v>#DIV/0!</v>
      </c>
      <c r="M289" t="s">
        <v>290</v>
      </c>
      <c r="N289" t="s">
        <v>290</v>
      </c>
      <c r="O289" s="49" t="e">
        <f t="shared" si="9"/>
        <v>#DIV/0!</v>
      </c>
    </row>
    <row r="290" spans="1:15" x14ac:dyDescent="0.25">
      <c r="A290" s="8" t="s">
        <v>289</v>
      </c>
      <c r="B290" s="6" t="s">
        <v>169</v>
      </c>
      <c r="C290" s="6" t="s">
        <v>172</v>
      </c>
      <c r="D290" s="57" t="s">
        <v>287</v>
      </c>
      <c r="E290" s="57" t="s">
        <v>288</v>
      </c>
      <c r="F290" s="47" t="s">
        <v>223</v>
      </c>
      <c r="G290" t="s">
        <v>290</v>
      </c>
      <c r="H290" t="s">
        <v>290</v>
      </c>
      <c r="I290" t="s">
        <v>290</v>
      </c>
      <c r="J290" t="s">
        <v>290</v>
      </c>
      <c r="K290" t="s">
        <v>290</v>
      </c>
      <c r="L290" s="21" t="e">
        <f t="shared" si="10"/>
        <v>#DIV/0!</v>
      </c>
      <c r="M290" t="s">
        <v>290</v>
      </c>
      <c r="N290" t="s">
        <v>290</v>
      </c>
      <c r="O290" s="49" t="e">
        <f t="shared" si="9"/>
        <v>#DIV/0!</v>
      </c>
    </row>
    <row r="291" spans="1:15" x14ac:dyDescent="0.25">
      <c r="A291" s="8" t="s">
        <v>289</v>
      </c>
      <c r="B291" s="6" t="s">
        <v>169</v>
      </c>
      <c r="C291" s="6" t="s">
        <v>172</v>
      </c>
      <c r="D291" s="57" t="s">
        <v>287</v>
      </c>
      <c r="E291" s="57" t="s">
        <v>288</v>
      </c>
      <c r="F291" s="47" t="s">
        <v>223</v>
      </c>
      <c r="G291" t="s">
        <v>290</v>
      </c>
      <c r="H291" t="s">
        <v>290</v>
      </c>
      <c r="I291" t="s">
        <v>290</v>
      </c>
      <c r="J291" t="s">
        <v>290</v>
      </c>
      <c r="K291" t="s">
        <v>290</v>
      </c>
      <c r="L291" s="21" t="e">
        <f t="shared" si="10"/>
        <v>#DIV/0!</v>
      </c>
      <c r="M291" t="s">
        <v>290</v>
      </c>
      <c r="N291" t="s">
        <v>290</v>
      </c>
      <c r="O291" s="49" t="e">
        <f t="shared" si="9"/>
        <v>#DIV/0!</v>
      </c>
    </row>
    <row r="292" spans="1:15" x14ac:dyDescent="0.25">
      <c r="A292" s="8" t="s">
        <v>289</v>
      </c>
      <c r="B292" s="6" t="s">
        <v>169</v>
      </c>
      <c r="C292" s="6" t="s">
        <v>172</v>
      </c>
      <c r="D292" s="57" t="s">
        <v>287</v>
      </c>
      <c r="E292" s="57" t="s">
        <v>288</v>
      </c>
      <c r="F292" s="47" t="s">
        <v>223</v>
      </c>
      <c r="G292" t="s">
        <v>290</v>
      </c>
      <c r="H292" t="s">
        <v>290</v>
      </c>
      <c r="I292" t="s">
        <v>290</v>
      </c>
      <c r="J292" t="s">
        <v>290</v>
      </c>
      <c r="K292" t="s">
        <v>290</v>
      </c>
      <c r="L292" s="21" t="e">
        <f t="shared" si="10"/>
        <v>#DIV/0!</v>
      </c>
      <c r="M292" t="s">
        <v>290</v>
      </c>
      <c r="N292" t="s">
        <v>290</v>
      </c>
      <c r="O292" s="49" t="e">
        <f t="shared" si="9"/>
        <v>#DIV/0!</v>
      </c>
    </row>
    <row r="293" spans="1:15" x14ac:dyDescent="0.25">
      <c r="A293" s="8" t="s">
        <v>289</v>
      </c>
      <c r="B293" s="6" t="s">
        <v>169</v>
      </c>
      <c r="C293" s="6" t="s">
        <v>172</v>
      </c>
      <c r="D293" s="57" t="s">
        <v>287</v>
      </c>
      <c r="E293" s="57" t="s">
        <v>288</v>
      </c>
      <c r="F293" s="47" t="s">
        <v>223</v>
      </c>
      <c r="G293" t="s">
        <v>290</v>
      </c>
      <c r="H293" t="s">
        <v>290</v>
      </c>
      <c r="I293" t="s">
        <v>290</v>
      </c>
      <c r="J293" t="s">
        <v>290</v>
      </c>
      <c r="K293" t="s">
        <v>290</v>
      </c>
      <c r="L293" s="21" t="e">
        <f t="shared" si="10"/>
        <v>#DIV/0!</v>
      </c>
      <c r="M293" t="s">
        <v>290</v>
      </c>
      <c r="N293" t="s">
        <v>290</v>
      </c>
      <c r="O293" s="49" t="e">
        <f t="shared" si="9"/>
        <v>#DIV/0!</v>
      </c>
    </row>
    <row r="294" spans="1:15" x14ac:dyDescent="0.25">
      <c r="A294" s="8" t="s">
        <v>289</v>
      </c>
      <c r="B294" s="6" t="s">
        <v>169</v>
      </c>
      <c r="C294" s="6" t="s">
        <v>172</v>
      </c>
      <c r="D294" s="57" t="s">
        <v>287</v>
      </c>
      <c r="E294" s="57" t="s">
        <v>288</v>
      </c>
      <c r="F294" s="47" t="s">
        <v>223</v>
      </c>
      <c r="G294" t="s">
        <v>290</v>
      </c>
      <c r="H294" t="s">
        <v>290</v>
      </c>
      <c r="I294" t="s">
        <v>290</v>
      </c>
      <c r="J294" t="s">
        <v>290</v>
      </c>
      <c r="K294" t="s">
        <v>290</v>
      </c>
      <c r="L294" s="21" t="e">
        <f t="shared" si="10"/>
        <v>#DIV/0!</v>
      </c>
      <c r="M294" t="s">
        <v>290</v>
      </c>
      <c r="N294" t="s">
        <v>290</v>
      </c>
      <c r="O294" s="49" t="e">
        <f t="shared" si="9"/>
        <v>#DIV/0!</v>
      </c>
    </row>
    <row r="295" spans="1:15" x14ac:dyDescent="0.25">
      <c r="A295" s="8" t="s">
        <v>289</v>
      </c>
      <c r="B295" s="6" t="s">
        <v>169</v>
      </c>
      <c r="C295" s="6" t="s">
        <v>172</v>
      </c>
      <c r="D295" s="57" t="s">
        <v>287</v>
      </c>
      <c r="E295" s="57" t="s">
        <v>288</v>
      </c>
      <c r="F295" s="47" t="s">
        <v>223</v>
      </c>
      <c r="G295" t="s">
        <v>290</v>
      </c>
      <c r="H295" t="s">
        <v>290</v>
      </c>
      <c r="I295" t="s">
        <v>290</v>
      </c>
      <c r="J295" t="s">
        <v>290</v>
      </c>
      <c r="K295" t="s">
        <v>290</v>
      </c>
      <c r="L295" s="21" t="e">
        <f t="shared" si="10"/>
        <v>#DIV/0!</v>
      </c>
      <c r="M295" t="s">
        <v>290</v>
      </c>
      <c r="N295" t="s">
        <v>290</v>
      </c>
      <c r="O295" s="49" t="e">
        <f t="shared" si="9"/>
        <v>#DIV/0!</v>
      </c>
    </row>
    <row r="296" spans="1:15" x14ac:dyDescent="0.25">
      <c r="A296" s="8" t="s">
        <v>289</v>
      </c>
      <c r="B296" s="6" t="s">
        <v>169</v>
      </c>
      <c r="C296" s="6" t="s">
        <v>172</v>
      </c>
      <c r="D296" s="57" t="s">
        <v>287</v>
      </c>
      <c r="E296" s="57" t="s">
        <v>288</v>
      </c>
      <c r="F296" s="47" t="s">
        <v>223</v>
      </c>
      <c r="G296" t="s">
        <v>290</v>
      </c>
      <c r="H296" t="s">
        <v>290</v>
      </c>
      <c r="I296" t="s">
        <v>290</v>
      </c>
      <c r="J296" t="s">
        <v>290</v>
      </c>
      <c r="K296" t="s">
        <v>290</v>
      </c>
      <c r="L296" s="21" t="e">
        <f t="shared" si="10"/>
        <v>#DIV/0!</v>
      </c>
      <c r="M296" t="s">
        <v>290</v>
      </c>
      <c r="N296" t="s">
        <v>290</v>
      </c>
      <c r="O296" s="49" t="e">
        <f t="shared" si="9"/>
        <v>#DIV/0!</v>
      </c>
    </row>
    <row r="297" spans="1:15" x14ac:dyDescent="0.25">
      <c r="A297" s="8" t="s">
        <v>289</v>
      </c>
      <c r="B297" s="6" t="s">
        <v>169</v>
      </c>
      <c r="C297" s="6" t="s">
        <v>172</v>
      </c>
      <c r="D297" s="57" t="s">
        <v>287</v>
      </c>
      <c r="E297" s="57" t="s">
        <v>288</v>
      </c>
      <c r="F297" s="47" t="s">
        <v>223</v>
      </c>
      <c r="G297" t="s">
        <v>290</v>
      </c>
      <c r="H297" t="s">
        <v>290</v>
      </c>
      <c r="I297" t="s">
        <v>290</v>
      </c>
      <c r="J297" t="s">
        <v>290</v>
      </c>
      <c r="K297" t="s">
        <v>290</v>
      </c>
      <c r="L297" s="21" t="e">
        <f t="shared" si="10"/>
        <v>#DIV/0!</v>
      </c>
      <c r="M297" t="s">
        <v>290</v>
      </c>
      <c r="N297" t="s">
        <v>290</v>
      </c>
      <c r="O297" s="49" t="e">
        <f t="shared" si="9"/>
        <v>#DIV/0!</v>
      </c>
    </row>
    <row r="298" spans="1:15" x14ac:dyDescent="0.25">
      <c r="A298" s="8" t="s">
        <v>289</v>
      </c>
      <c r="B298" s="6" t="s">
        <v>169</v>
      </c>
      <c r="C298" s="6" t="s">
        <v>172</v>
      </c>
      <c r="D298" s="57" t="s">
        <v>287</v>
      </c>
      <c r="E298" s="57" t="s">
        <v>288</v>
      </c>
      <c r="F298" s="47" t="s">
        <v>223</v>
      </c>
      <c r="G298" t="s">
        <v>290</v>
      </c>
      <c r="H298" t="s">
        <v>290</v>
      </c>
      <c r="I298" t="s">
        <v>290</v>
      </c>
      <c r="J298" t="s">
        <v>290</v>
      </c>
      <c r="K298" t="s">
        <v>290</v>
      </c>
      <c r="L298" s="21" t="e">
        <f t="shared" si="10"/>
        <v>#DIV/0!</v>
      </c>
      <c r="M298" t="s">
        <v>290</v>
      </c>
      <c r="N298" t="s">
        <v>290</v>
      </c>
      <c r="O298" s="49" t="e">
        <f t="shared" si="9"/>
        <v>#DIV/0!</v>
      </c>
    </row>
    <row r="299" spans="1:15" x14ac:dyDescent="0.25">
      <c r="A299" s="8" t="s">
        <v>289</v>
      </c>
      <c r="B299" s="6" t="s">
        <v>169</v>
      </c>
      <c r="C299" s="6" t="s">
        <v>172</v>
      </c>
      <c r="D299" s="57" t="s">
        <v>287</v>
      </c>
      <c r="E299" s="57" t="s">
        <v>288</v>
      </c>
      <c r="F299" s="47" t="s">
        <v>223</v>
      </c>
      <c r="G299" t="s">
        <v>290</v>
      </c>
      <c r="H299" t="s">
        <v>290</v>
      </c>
      <c r="I299" t="s">
        <v>290</v>
      </c>
      <c r="J299" t="s">
        <v>290</v>
      </c>
      <c r="K299" t="s">
        <v>290</v>
      </c>
      <c r="L299" s="21" t="e">
        <f t="shared" si="10"/>
        <v>#DIV/0!</v>
      </c>
      <c r="M299" t="s">
        <v>290</v>
      </c>
      <c r="N299" t="s">
        <v>290</v>
      </c>
      <c r="O299" s="49" t="e">
        <f t="shared" si="9"/>
        <v>#DIV/0!</v>
      </c>
    </row>
    <row r="300" spans="1:15" x14ac:dyDescent="0.25">
      <c r="A300" s="8" t="s">
        <v>289</v>
      </c>
      <c r="B300" s="6" t="s">
        <v>169</v>
      </c>
      <c r="C300" s="6" t="s">
        <v>172</v>
      </c>
      <c r="D300" s="57" t="s">
        <v>287</v>
      </c>
      <c r="E300" s="57" t="s">
        <v>288</v>
      </c>
      <c r="F300" s="47" t="s">
        <v>223</v>
      </c>
      <c r="G300" t="s">
        <v>290</v>
      </c>
      <c r="H300" t="s">
        <v>290</v>
      </c>
      <c r="I300" t="s">
        <v>290</v>
      </c>
      <c r="J300" t="s">
        <v>290</v>
      </c>
      <c r="K300" t="s">
        <v>290</v>
      </c>
      <c r="L300" s="21" t="e">
        <f t="shared" si="10"/>
        <v>#DIV/0!</v>
      </c>
      <c r="M300" t="s">
        <v>290</v>
      </c>
      <c r="N300" t="s">
        <v>290</v>
      </c>
      <c r="O300" s="49" t="e">
        <f t="shared" si="9"/>
        <v>#DIV/0!</v>
      </c>
    </row>
    <row r="301" spans="1:15" x14ac:dyDescent="0.25">
      <c r="A301" s="8" t="s">
        <v>289</v>
      </c>
      <c r="B301" s="6" t="s">
        <v>169</v>
      </c>
      <c r="C301" s="6" t="s">
        <v>172</v>
      </c>
      <c r="D301" s="57" t="s">
        <v>291</v>
      </c>
      <c r="E301" s="57" t="s">
        <v>288</v>
      </c>
      <c r="F301" s="47" t="s">
        <v>223</v>
      </c>
      <c r="G301" t="s">
        <v>290</v>
      </c>
      <c r="H301" t="s">
        <v>290</v>
      </c>
      <c r="I301" t="s">
        <v>290</v>
      </c>
      <c r="J301" t="s">
        <v>290</v>
      </c>
      <c r="K301" t="s">
        <v>290</v>
      </c>
      <c r="L301" s="21" t="e">
        <f t="shared" si="10"/>
        <v>#DIV/0!</v>
      </c>
      <c r="M301" t="s">
        <v>290</v>
      </c>
      <c r="N301" t="s">
        <v>290</v>
      </c>
      <c r="O301" s="49" t="e">
        <f t="shared" si="9"/>
        <v>#DIV/0!</v>
      </c>
    </row>
    <row r="302" spans="1:15" x14ac:dyDescent="0.25">
      <c r="A302" t="s">
        <v>227</v>
      </c>
      <c r="B302" s="6" t="s">
        <v>170</v>
      </c>
      <c r="C302" s="6" t="s">
        <v>173</v>
      </c>
      <c r="D302" s="57" t="s">
        <v>292</v>
      </c>
      <c r="E302" s="57" t="s">
        <v>293</v>
      </c>
      <c r="F302" s="45" t="s">
        <v>230</v>
      </c>
      <c r="G302" s="55">
        <v>42299</v>
      </c>
      <c r="H302" s="6" t="s">
        <v>194</v>
      </c>
      <c r="I302" s="6" t="s">
        <v>195</v>
      </c>
      <c r="J302" s="8" t="s">
        <v>196</v>
      </c>
      <c r="K302" s="8" t="s">
        <v>196</v>
      </c>
      <c r="L302" s="21" t="e">
        <f t="shared" si="10"/>
        <v>#DIV/0!</v>
      </c>
      <c r="M302" s="8" t="s">
        <v>196</v>
      </c>
      <c r="N302" s="8" t="s">
        <v>196</v>
      </c>
      <c r="O302" s="49" t="e">
        <f t="shared" si="9"/>
        <v>#DIV/0!</v>
      </c>
    </row>
    <row r="303" spans="1:15" x14ac:dyDescent="0.25">
      <c r="A303" t="s">
        <v>227</v>
      </c>
      <c r="B303" s="6" t="s">
        <v>170</v>
      </c>
      <c r="C303" s="6" t="s">
        <v>173</v>
      </c>
      <c r="D303" s="57" t="s">
        <v>292</v>
      </c>
      <c r="E303" s="57" t="s">
        <v>293</v>
      </c>
      <c r="F303" s="45" t="s">
        <v>230</v>
      </c>
      <c r="G303" s="55">
        <v>42299</v>
      </c>
      <c r="H303" s="6" t="s">
        <v>194</v>
      </c>
      <c r="I303" s="6" t="s">
        <v>197</v>
      </c>
      <c r="J303">
        <v>279</v>
      </c>
      <c r="K303">
        <v>334</v>
      </c>
      <c r="L303" s="21">
        <f t="shared" si="10"/>
        <v>306.5</v>
      </c>
      <c r="M303">
        <v>275</v>
      </c>
      <c r="N303">
        <v>286</v>
      </c>
      <c r="O303" s="49">
        <f t="shared" si="9"/>
        <v>280.5</v>
      </c>
    </row>
    <row r="304" spans="1:15" x14ac:dyDescent="0.25">
      <c r="A304" t="s">
        <v>227</v>
      </c>
      <c r="B304" s="6" t="s">
        <v>170</v>
      </c>
      <c r="C304" s="6" t="s">
        <v>173</v>
      </c>
      <c r="D304" s="57" t="s">
        <v>292</v>
      </c>
      <c r="E304" s="57" t="s">
        <v>293</v>
      </c>
      <c r="F304" s="45" t="s">
        <v>230</v>
      </c>
      <c r="G304" s="55">
        <v>42299</v>
      </c>
      <c r="H304" s="6" t="s">
        <v>194</v>
      </c>
      <c r="I304" s="6" t="s">
        <v>198</v>
      </c>
      <c r="J304">
        <v>37</v>
      </c>
      <c r="K304">
        <v>44</v>
      </c>
      <c r="L304" s="21">
        <f t="shared" si="10"/>
        <v>40.5</v>
      </c>
      <c r="M304">
        <v>34</v>
      </c>
      <c r="N304">
        <v>32</v>
      </c>
      <c r="O304" s="49">
        <f t="shared" si="9"/>
        <v>33</v>
      </c>
    </row>
    <row r="305" spans="1:15" x14ac:dyDescent="0.25">
      <c r="A305" t="s">
        <v>227</v>
      </c>
      <c r="B305" s="6" t="s">
        <v>170</v>
      </c>
      <c r="C305" s="6" t="s">
        <v>173</v>
      </c>
      <c r="D305" s="57" t="s">
        <v>292</v>
      </c>
      <c r="E305" s="57" t="s">
        <v>293</v>
      </c>
      <c r="F305" s="45" t="s">
        <v>230</v>
      </c>
      <c r="G305" s="55">
        <v>42299</v>
      </c>
      <c r="H305" s="6" t="s">
        <v>194</v>
      </c>
      <c r="I305" s="6" t="s">
        <v>199</v>
      </c>
      <c r="J305" s="8" t="s">
        <v>196</v>
      </c>
      <c r="K305" s="8" t="s">
        <v>196</v>
      </c>
      <c r="L305" s="21" t="e">
        <f t="shared" si="10"/>
        <v>#DIV/0!</v>
      </c>
      <c r="M305" s="8" t="s">
        <v>196</v>
      </c>
      <c r="N305" s="8" t="s">
        <v>196</v>
      </c>
      <c r="O305" s="49" t="e">
        <f t="shared" si="9"/>
        <v>#DIV/0!</v>
      </c>
    </row>
    <row r="306" spans="1:15" x14ac:dyDescent="0.25">
      <c r="A306" t="s">
        <v>227</v>
      </c>
      <c r="B306" s="6" t="s">
        <v>170</v>
      </c>
      <c r="C306" s="6" t="s">
        <v>173</v>
      </c>
      <c r="D306" s="57" t="s">
        <v>292</v>
      </c>
      <c r="E306" s="57" t="s">
        <v>293</v>
      </c>
      <c r="F306" s="45" t="s">
        <v>230</v>
      </c>
      <c r="G306" s="55">
        <v>42299</v>
      </c>
      <c r="H306" s="6" t="s">
        <v>194</v>
      </c>
      <c r="I306" s="6" t="s">
        <v>200</v>
      </c>
      <c r="J306" s="8" t="s">
        <v>196</v>
      </c>
      <c r="K306" s="8" t="s">
        <v>196</v>
      </c>
      <c r="L306" s="21" t="e">
        <f t="shared" si="10"/>
        <v>#DIV/0!</v>
      </c>
      <c r="M306" s="8" t="s">
        <v>196</v>
      </c>
      <c r="N306" s="8" t="s">
        <v>196</v>
      </c>
      <c r="O306" s="49" t="e">
        <f t="shared" si="9"/>
        <v>#DIV/0!</v>
      </c>
    </row>
    <row r="307" spans="1:15" x14ac:dyDescent="0.25">
      <c r="A307" t="s">
        <v>227</v>
      </c>
      <c r="B307" s="6" t="s">
        <v>170</v>
      </c>
      <c r="C307" s="6" t="s">
        <v>173</v>
      </c>
      <c r="D307" s="57" t="s">
        <v>292</v>
      </c>
      <c r="E307" s="57" t="s">
        <v>293</v>
      </c>
      <c r="F307" s="45" t="s">
        <v>230</v>
      </c>
      <c r="G307" s="55">
        <v>42299</v>
      </c>
      <c r="H307" s="6" t="s">
        <v>201</v>
      </c>
      <c r="I307" s="6" t="s">
        <v>195</v>
      </c>
      <c r="J307">
        <v>0</v>
      </c>
      <c r="K307">
        <v>0</v>
      </c>
      <c r="L307" s="21">
        <f t="shared" si="10"/>
        <v>0</v>
      </c>
      <c r="M307">
        <v>0</v>
      </c>
      <c r="N307">
        <v>0</v>
      </c>
      <c r="O307" s="49">
        <f t="shared" si="9"/>
        <v>0</v>
      </c>
    </row>
    <row r="308" spans="1:15" x14ac:dyDescent="0.25">
      <c r="A308" t="s">
        <v>227</v>
      </c>
      <c r="B308" s="6" t="s">
        <v>170</v>
      </c>
      <c r="C308" s="6" t="s">
        <v>173</v>
      </c>
      <c r="D308" s="57" t="s">
        <v>292</v>
      </c>
      <c r="E308" s="57" t="s">
        <v>293</v>
      </c>
      <c r="F308" s="45" t="s">
        <v>230</v>
      </c>
      <c r="G308" s="55">
        <v>42299</v>
      </c>
      <c r="H308" s="6" t="s">
        <v>201</v>
      </c>
      <c r="I308" s="6" t="s">
        <v>197</v>
      </c>
      <c r="J308" s="8" t="s">
        <v>196</v>
      </c>
      <c r="K308" s="8" t="s">
        <v>196</v>
      </c>
      <c r="L308" s="21" t="e">
        <f t="shared" si="10"/>
        <v>#DIV/0!</v>
      </c>
      <c r="M308" s="8" t="s">
        <v>196</v>
      </c>
      <c r="N308" s="8" t="s">
        <v>196</v>
      </c>
      <c r="O308" s="49" t="e">
        <f t="shared" si="9"/>
        <v>#DIV/0!</v>
      </c>
    </row>
    <row r="309" spans="1:15" x14ac:dyDescent="0.25">
      <c r="A309" t="s">
        <v>227</v>
      </c>
      <c r="B309" s="6" t="s">
        <v>170</v>
      </c>
      <c r="C309" s="6" t="s">
        <v>173</v>
      </c>
      <c r="D309" s="57" t="s">
        <v>292</v>
      </c>
      <c r="E309" s="57" t="s">
        <v>293</v>
      </c>
      <c r="F309" s="45" t="s">
        <v>230</v>
      </c>
      <c r="G309" s="55">
        <v>42299</v>
      </c>
      <c r="H309" s="6" t="s">
        <v>201</v>
      </c>
      <c r="I309" s="6" t="s">
        <v>198</v>
      </c>
      <c r="J309" s="8" t="s">
        <v>196</v>
      </c>
      <c r="K309" s="8" t="s">
        <v>196</v>
      </c>
      <c r="L309" s="21" t="e">
        <f t="shared" si="10"/>
        <v>#DIV/0!</v>
      </c>
      <c r="M309" s="8" t="s">
        <v>196</v>
      </c>
      <c r="N309" s="8" t="s">
        <v>196</v>
      </c>
      <c r="O309" s="49" t="e">
        <f t="shared" si="9"/>
        <v>#DIV/0!</v>
      </c>
    </row>
    <row r="310" spans="1:15" x14ac:dyDescent="0.25">
      <c r="A310" t="s">
        <v>227</v>
      </c>
      <c r="B310" s="6" t="s">
        <v>170</v>
      </c>
      <c r="C310" s="6" t="s">
        <v>173</v>
      </c>
      <c r="D310" s="57" t="s">
        <v>292</v>
      </c>
      <c r="E310" s="57" t="s">
        <v>293</v>
      </c>
      <c r="F310" s="45" t="s">
        <v>230</v>
      </c>
      <c r="G310" s="55">
        <v>42299</v>
      </c>
      <c r="H310" s="6" t="s">
        <v>201</v>
      </c>
      <c r="I310" s="6" t="s">
        <v>199</v>
      </c>
      <c r="J310" s="8" t="s">
        <v>196</v>
      </c>
      <c r="K310" s="8" t="s">
        <v>196</v>
      </c>
      <c r="L310" s="21" t="e">
        <f t="shared" si="10"/>
        <v>#DIV/0!</v>
      </c>
      <c r="M310" s="8" t="s">
        <v>196</v>
      </c>
      <c r="N310" s="8" t="s">
        <v>196</v>
      </c>
      <c r="O310" s="49" t="e">
        <f t="shared" si="9"/>
        <v>#DIV/0!</v>
      </c>
    </row>
    <row r="311" spans="1:15" x14ac:dyDescent="0.25">
      <c r="A311" t="s">
        <v>227</v>
      </c>
      <c r="B311" s="6" t="s">
        <v>170</v>
      </c>
      <c r="C311" s="6" t="s">
        <v>173</v>
      </c>
      <c r="D311" s="57" t="s">
        <v>292</v>
      </c>
      <c r="E311" s="57" t="s">
        <v>293</v>
      </c>
      <c r="F311" s="45" t="s">
        <v>230</v>
      </c>
      <c r="G311" s="55">
        <v>42299</v>
      </c>
      <c r="H311" s="6" t="s">
        <v>201</v>
      </c>
      <c r="I311" s="6" t="s">
        <v>200</v>
      </c>
      <c r="J311" s="8" t="s">
        <v>196</v>
      </c>
      <c r="K311" s="8" t="s">
        <v>196</v>
      </c>
      <c r="L311" s="21" t="e">
        <f t="shared" si="10"/>
        <v>#DIV/0!</v>
      </c>
      <c r="M311" s="8" t="s">
        <v>196</v>
      </c>
      <c r="N311" s="8" t="s">
        <v>196</v>
      </c>
      <c r="O311" s="49" t="e">
        <f t="shared" ref="O311:O374" si="11">AVERAGE(M311:N311)</f>
        <v>#DIV/0!</v>
      </c>
    </row>
    <row r="312" spans="1:15" x14ac:dyDescent="0.25">
      <c r="A312" t="s">
        <v>227</v>
      </c>
      <c r="B312" s="6" t="s">
        <v>170</v>
      </c>
      <c r="C312" s="6" t="s">
        <v>173</v>
      </c>
      <c r="D312" s="57" t="s">
        <v>292</v>
      </c>
      <c r="E312" s="57" t="s">
        <v>293</v>
      </c>
      <c r="F312" s="45" t="s">
        <v>230</v>
      </c>
      <c r="G312" s="55">
        <v>42299</v>
      </c>
      <c r="H312" s="6" t="s">
        <v>202</v>
      </c>
      <c r="I312" s="6" t="s">
        <v>195</v>
      </c>
      <c r="J312">
        <v>0</v>
      </c>
      <c r="K312">
        <v>0</v>
      </c>
      <c r="L312" s="21">
        <f t="shared" si="10"/>
        <v>0</v>
      </c>
      <c r="M312">
        <v>0</v>
      </c>
      <c r="N312">
        <v>0</v>
      </c>
      <c r="O312" s="49">
        <f t="shared" si="11"/>
        <v>0</v>
      </c>
    </row>
    <row r="313" spans="1:15" x14ac:dyDescent="0.25">
      <c r="A313" t="s">
        <v>227</v>
      </c>
      <c r="B313" s="6" t="s">
        <v>170</v>
      </c>
      <c r="C313" s="6" t="s">
        <v>173</v>
      </c>
      <c r="D313" s="57" t="s">
        <v>292</v>
      </c>
      <c r="E313" s="57" t="s">
        <v>293</v>
      </c>
      <c r="F313" s="45" t="s">
        <v>230</v>
      </c>
      <c r="G313" s="55">
        <v>42299</v>
      </c>
      <c r="H313" s="6" t="s">
        <v>202</v>
      </c>
      <c r="I313" s="6" t="s">
        <v>197</v>
      </c>
      <c r="J313">
        <v>0</v>
      </c>
      <c r="K313">
        <v>0</v>
      </c>
      <c r="L313" s="21">
        <f t="shared" si="10"/>
        <v>0</v>
      </c>
      <c r="M313">
        <v>0</v>
      </c>
      <c r="N313">
        <v>0</v>
      </c>
      <c r="O313" s="49">
        <f t="shared" si="11"/>
        <v>0</v>
      </c>
    </row>
    <row r="314" spans="1:15" x14ac:dyDescent="0.25">
      <c r="A314" t="s">
        <v>227</v>
      </c>
      <c r="B314" s="6" t="s">
        <v>170</v>
      </c>
      <c r="C314" s="6" t="s">
        <v>173</v>
      </c>
      <c r="D314" s="57" t="s">
        <v>292</v>
      </c>
      <c r="E314" s="57" t="s">
        <v>293</v>
      </c>
      <c r="F314" s="45" t="s">
        <v>230</v>
      </c>
      <c r="G314" s="55">
        <v>42299</v>
      </c>
      <c r="H314" s="6" t="s">
        <v>202</v>
      </c>
      <c r="I314" s="6" t="s">
        <v>198</v>
      </c>
      <c r="J314" s="8" t="s">
        <v>196</v>
      </c>
      <c r="K314" s="8" t="s">
        <v>196</v>
      </c>
      <c r="L314" s="21" t="e">
        <f t="shared" si="10"/>
        <v>#DIV/0!</v>
      </c>
      <c r="M314" s="8" t="s">
        <v>196</v>
      </c>
      <c r="N314" s="8" t="s">
        <v>196</v>
      </c>
      <c r="O314" s="49" t="e">
        <f t="shared" si="11"/>
        <v>#DIV/0!</v>
      </c>
    </row>
    <row r="315" spans="1:15" x14ac:dyDescent="0.25">
      <c r="A315" t="s">
        <v>227</v>
      </c>
      <c r="B315" s="6" t="s">
        <v>170</v>
      </c>
      <c r="C315" s="6" t="s">
        <v>173</v>
      </c>
      <c r="D315" s="57" t="s">
        <v>292</v>
      </c>
      <c r="E315" s="57" t="s">
        <v>293</v>
      </c>
      <c r="F315" s="45" t="s">
        <v>230</v>
      </c>
      <c r="G315" s="55">
        <v>42299</v>
      </c>
      <c r="H315" s="6" t="s">
        <v>202</v>
      </c>
      <c r="I315" s="6" t="s">
        <v>199</v>
      </c>
      <c r="J315" s="8" t="s">
        <v>196</v>
      </c>
      <c r="K315" s="8" t="s">
        <v>196</v>
      </c>
      <c r="L315" s="21" t="e">
        <f t="shared" si="10"/>
        <v>#DIV/0!</v>
      </c>
      <c r="M315" s="8" t="s">
        <v>196</v>
      </c>
      <c r="N315" s="8" t="s">
        <v>196</v>
      </c>
      <c r="O315" s="49" t="e">
        <f t="shared" si="11"/>
        <v>#DIV/0!</v>
      </c>
    </row>
    <row r="316" spans="1:15" x14ac:dyDescent="0.25">
      <c r="A316" t="s">
        <v>227</v>
      </c>
      <c r="B316" s="6" t="s">
        <v>170</v>
      </c>
      <c r="C316" s="6" t="s">
        <v>173</v>
      </c>
      <c r="D316" s="57" t="s">
        <v>292</v>
      </c>
      <c r="E316" s="57" t="s">
        <v>293</v>
      </c>
      <c r="F316" s="45" t="s">
        <v>230</v>
      </c>
      <c r="G316" s="55">
        <v>42299</v>
      </c>
      <c r="H316" s="6" t="s">
        <v>202</v>
      </c>
      <c r="I316" s="6" t="s">
        <v>200</v>
      </c>
      <c r="J316" s="8" t="s">
        <v>196</v>
      </c>
      <c r="K316" s="8" t="s">
        <v>196</v>
      </c>
      <c r="L316" s="21" t="e">
        <f t="shared" si="10"/>
        <v>#DIV/0!</v>
      </c>
      <c r="M316" s="8" t="s">
        <v>196</v>
      </c>
      <c r="N316" s="8" t="s">
        <v>196</v>
      </c>
      <c r="O316" s="49" t="e">
        <f t="shared" si="11"/>
        <v>#DIV/0!</v>
      </c>
    </row>
    <row r="317" spans="1:15" x14ac:dyDescent="0.25">
      <c r="A317" t="s">
        <v>228</v>
      </c>
      <c r="B317" s="6" t="s">
        <v>168</v>
      </c>
      <c r="C317" s="6" t="s">
        <v>171</v>
      </c>
      <c r="D317" s="57" t="s">
        <v>292</v>
      </c>
      <c r="E317" s="57" t="s">
        <v>293</v>
      </c>
      <c r="F317" s="46" t="s">
        <v>231</v>
      </c>
      <c r="G317" s="55">
        <v>42299</v>
      </c>
      <c r="H317" s="6" t="s">
        <v>194</v>
      </c>
      <c r="I317" s="6" t="s">
        <v>195</v>
      </c>
      <c r="J317" s="8" t="s">
        <v>196</v>
      </c>
      <c r="K317" s="8" t="s">
        <v>196</v>
      </c>
      <c r="L317" s="21" t="e">
        <f t="shared" si="10"/>
        <v>#DIV/0!</v>
      </c>
      <c r="M317" s="8" t="s">
        <v>196</v>
      </c>
      <c r="N317" s="8" t="s">
        <v>196</v>
      </c>
      <c r="O317" s="49" t="e">
        <f t="shared" si="11"/>
        <v>#DIV/0!</v>
      </c>
    </row>
    <row r="318" spans="1:15" x14ac:dyDescent="0.25">
      <c r="A318" t="s">
        <v>228</v>
      </c>
      <c r="B318" s="6" t="s">
        <v>168</v>
      </c>
      <c r="C318" s="6" t="s">
        <v>171</v>
      </c>
      <c r="D318" s="57" t="s">
        <v>292</v>
      </c>
      <c r="E318" s="57" t="s">
        <v>293</v>
      </c>
      <c r="F318" s="46" t="s">
        <v>231</v>
      </c>
      <c r="G318" s="55">
        <v>42299</v>
      </c>
      <c r="H318" s="6" t="s">
        <v>194</v>
      </c>
      <c r="I318" s="6" t="s">
        <v>197</v>
      </c>
      <c r="J318">
        <v>98</v>
      </c>
      <c r="K318">
        <v>96</v>
      </c>
      <c r="L318" s="21">
        <f t="shared" si="10"/>
        <v>97</v>
      </c>
      <c r="M318">
        <v>194</v>
      </c>
      <c r="N318">
        <v>185</v>
      </c>
      <c r="O318" s="49">
        <f t="shared" si="11"/>
        <v>189.5</v>
      </c>
    </row>
    <row r="319" spans="1:15" x14ac:dyDescent="0.25">
      <c r="A319" t="s">
        <v>228</v>
      </c>
      <c r="B319" s="6" t="s">
        <v>168</v>
      </c>
      <c r="C319" s="6" t="s">
        <v>171</v>
      </c>
      <c r="D319" s="57" t="s">
        <v>292</v>
      </c>
      <c r="E319" s="57" t="s">
        <v>293</v>
      </c>
      <c r="F319" s="46" t="s">
        <v>231</v>
      </c>
      <c r="G319" s="55">
        <v>42299</v>
      </c>
      <c r="H319" s="6" t="s">
        <v>194</v>
      </c>
      <c r="I319" s="6" t="s">
        <v>198</v>
      </c>
      <c r="J319">
        <v>13</v>
      </c>
      <c r="K319">
        <v>7</v>
      </c>
      <c r="L319" s="21">
        <f t="shared" si="10"/>
        <v>10</v>
      </c>
      <c r="M319">
        <v>20</v>
      </c>
      <c r="N319">
        <v>26</v>
      </c>
      <c r="O319" s="49">
        <f t="shared" si="11"/>
        <v>23</v>
      </c>
    </row>
    <row r="320" spans="1:15" x14ac:dyDescent="0.25">
      <c r="A320" t="s">
        <v>228</v>
      </c>
      <c r="B320" s="6" t="s">
        <v>168</v>
      </c>
      <c r="C320" s="6" t="s">
        <v>171</v>
      </c>
      <c r="D320" s="57" t="s">
        <v>292</v>
      </c>
      <c r="E320" s="57" t="s">
        <v>293</v>
      </c>
      <c r="F320" s="46" t="s">
        <v>231</v>
      </c>
      <c r="G320" s="55">
        <v>42299</v>
      </c>
      <c r="H320" s="6" t="s">
        <v>194</v>
      </c>
      <c r="I320" s="6" t="s">
        <v>199</v>
      </c>
      <c r="J320" s="8" t="s">
        <v>196</v>
      </c>
      <c r="K320" s="8" t="s">
        <v>196</v>
      </c>
      <c r="L320" s="21" t="e">
        <f t="shared" si="10"/>
        <v>#DIV/0!</v>
      </c>
      <c r="M320" s="8" t="s">
        <v>196</v>
      </c>
      <c r="N320" s="8" t="s">
        <v>196</v>
      </c>
      <c r="O320" s="49" t="e">
        <f t="shared" si="11"/>
        <v>#DIV/0!</v>
      </c>
    </row>
    <row r="321" spans="1:15" x14ac:dyDescent="0.25">
      <c r="A321" t="s">
        <v>228</v>
      </c>
      <c r="B321" s="6" t="s">
        <v>168</v>
      </c>
      <c r="C321" s="6" t="s">
        <v>171</v>
      </c>
      <c r="D321" s="57" t="s">
        <v>292</v>
      </c>
      <c r="E321" s="57" t="s">
        <v>293</v>
      </c>
      <c r="F321" s="46" t="s">
        <v>231</v>
      </c>
      <c r="G321" s="55">
        <v>42299</v>
      </c>
      <c r="H321" s="6" t="s">
        <v>194</v>
      </c>
      <c r="I321" s="6" t="s">
        <v>200</v>
      </c>
      <c r="J321" s="8" t="s">
        <v>196</v>
      </c>
      <c r="K321" s="8" t="s">
        <v>196</v>
      </c>
      <c r="L321" s="21" t="e">
        <f t="shared" si="10"/>
        <v>#DIV/0!</v>
      </c>
      <c r="M321" s="8" t="s">
        <v>196</v>
      </c>
      <c r="N321" s="8" t="s">
        <v>196</v>
      </c>
      <c r="O321" s="49" t="e">
        <f t="shared" si="11"/>
        <v>#DIV/0!</v>
      </c>
    </row>
    <row r="322" spans="1:15" x14ac:dyDescent="0.25">
      <c r="A322" t="s">
        <v>228</v>
      </c>
      <c r="B322" s="6" t="s">
        <v>168</v>
      </c>
      <c r="C322" s="6" t="s">
        <v>171</v>
      </c>
      <c r="D322" s="57" t="s">
        <v>292</v>
      </c>
      <c r="E322" s="57" t="s">
        <v>293</v>
      </c>
      <c r="F322" s="46" t="s">
        <v>231</v>
      </c>
      <c r="G322" s="55">
        <v>42299</v>
      </c>
      <c r="H322" s="6" t="s">
        <v>201</v>
      </c>
      <c r="I322" s="6" t="s">
        <v>195</v>
      </c>
      <c r="J322">
        <v>0</v>
      </c>
      <c r="K322">
        <v>0</v>
      </c>
      <c r="L322" s="21">
        <f t="shared" si="10"/>
        <v>0</v>
      </c>
      <c r="M322">
        <v>0</v>
      </c>
      <c r="N322">
        <v>0</v>
      </c>
      <c r="O322" s="49">
        <f t="shared" si="11"/>
        <v>0</v>
      </c>
    </row>
    <row r="323" spans="1:15" x14ac:dyDescent="0.25">
      <c r="A323" t="s">
        <v>228</v>
      </c>
      <c r="B323" s="6" t="s">
        <v>168</v>
      </c>
      <c r="C323" s="6" t="s">
        <v>171</v>
      </c>
      <c r="D323" s="57" t="s">
        <v>292</v>
      </c>
      <c r="E323" s="57" t="s">
        <v>293</v>
      </c>
      <c r="F323" s="46" t="s">
        <v>231</v>
      </c>
      <c r="G323" s="55">
        <v>42299</v>
      </c>
      <c r="H323" s="6" t="s">
        <v>201</v>
      </c>
      <c r="I323" s="6" t="s">
        <v>197</v>
      </c>
      <c r="J323" s="8" t="s">
        <v>196</v>
      </c>
      <c r="K323" s="8" t="s">
        <v>196</v>
      </c>
      <c r="L323" s="21" t="e">
        <f t="shared" ref="L323:L386" si="12">AVERAGE(J323:K323)</f>
        <v>#DIV/0!</v>
      </c>
      <c r="M323" s="8" t="s">
        <v>196</v>
      </c>
      <c r="N323" s="8" t="s">
        <v>196</v>
      </c>
      <c r="O323" s="49" t="e">
        <f t="shared" si="11"/>
        <v>#DIV/0!</v>
      </c>
    </row>
    <row r="324" spans="1:15" x14ac:dyDescent="0.25">
      <c r="A324" t="s">
        <v>228</v>
      </c>
      <c r="B324" s="6" t="s">
        <v>168</v>
      </c>
      <c r="C324" s="6" t="s">
        <v>171</v>
      </c>
      <c r="D324" s="57" t="s">
        <v>292</v>
      </c>
      <c r="E324" s="57" t="s">
        <v>293</v>
      </c>
      <c r="F324" s="46" t="s">
        <v>231</v>
      </c>
      <c r="G324" s="55">
        <v>42299</v>
      </c>
      <c r="H324" s="6" t="s">
        <v>201</v>
      </c>
      <c r="I324" s="6" t="s">
        <v>198</v>
      </c>
      <c r="J324" s="8" t="s">
        <v>196</v>
      </c>
      <c r="K324" s="8" t="s">
        <v>196</v>
      </c>
      <c r="L324" s="21" t="e">
        <f t="shared" si="12"/>
        <v>#DIV/0!</v>
      </c>
      <c r="M324" s="8" t="s">
        <v>196</v>
      </c>
      <c r="N324" s="8" t="s">
        <v>196</v>
      </c>
      <c r="O324" s="49" t="e">
        <f t="shared" si="11"/>
        <v>#DIV/0!</v>
      </c>
    </row>
    <row r="325" spans="1:15" x14ac:dyDescent="0.25">
      <c r="A325" t="s">
        <v>228</v>
      </c>
      <c r="B325" s="6" t="s">
        <v>168</v>
      </c>
      <c r="C325" s="6" t="s">
        <v>171</v>
      </c>
      <c r="D325" s="57" t="s">
        <v>292</v>
      </c>
      <c r="E325" s="57" t="s">
        <v>293</v>
      </c>
      <c r="F325" s="46" t="s">
        <v>231</v>
      </c>
      <c r="G325" s="55">
        <v>42299</v>
      </c>
      <c r="H325" s="6" t="s">
        <v>201</v>
      </c>
      <c r="I325" s="6" t="s">
        <v>199</v>
      </c>
      <c r="J325" s="8" t="s">
        <v>196</v>
      </c>
      <c r="K325" s="8" t="s">
        <v>196</v>
      </c>
      <c r="L325" s="21" t="e">
        <f t="shared" si="12"/>
        <v>#DIV/0!</v>
      </c>
      <c r="M325" s="8" t="s">
        <v>196</v>
      </c>
      <c r="N325" s="8" t="s">
        <v>196</v>
      </c>
      <c r="O325" s="49" t="e">
        <f t="shared" si="11"/>
        <v>#DIV/0!</v>
      </c>
    </row>
    <row r="326" spans="1:15" x14ac:dyDescent="0.25">
      <c r="A326" t="s">
        <v>228</v>
      </c>
      <c r="B326" s="6" t="s">
        <v>168</v>
      </c>
      <c r="C326" s="6" t="s">
        <v>171</v>
      </c>
      <c r="D326" s="57" t="s">
        <v>292</v>
      </c>
      <c r="E326" s="57" t="s">
        <v>293</v>
      </c>
      <c r="F326" s="46" t="s">
        <v>231</v>
      </c>
      <c r="G326" s="55">
        <v>42299</v>
      </c>
      <c r="H326" s="6" t="s">
        <v>201</v>
      </c>
      <c r="I326" s="6" t="s">
        <v>200</v>
      </c>
      <c r="J326" s="8" t="s">
        <v>196</v>
      </c>
      <c r="K326" s="8" t="s">
        <v>196</v>
      </c>
      <c r="L326" s="21" t="e">
        <f t="shared" si="12"/>
        <v>#DIV/0!</v>
      </c>
      <c r="M326" s="8" t="s">
        <v>196</v>
      </c>
      <c r="N326" s="8" t="s">
        <v>196</v>
      </c>
      <c r="O326" s="49" t="e">
        <f t="shared" si="11"/>
        <v>#DIV/0!</v>
      </c>
    </row>
    <row r="327" spans="1:15" x14ac:dyDescent="0.25">
      <c r="A327" t="s">
        <v>228</v>
      </c>
      <c r="B327" s="6" t="s">
        <v>168</v>
      </c>
      <c r="C327" s="6" t="s">
        <v>171</v>
      </c>
      <c r="D327" s="57" t="s">
        <v>292</v>
      </c>
      <c r="E327" s="57" t="s">
        <v>293</v>
      </c>
      <c r="F327" s="46" t="s">
        <v>231</v>
      </c>
      <c r="G327" s="55">
        <v>42299</v>
      </c>
      <c r="H327" s="6" t="s">
        <v>202</v>
      </c>
      <c r="I327" s="6" t="s">
        <v>195</v>
      </c>
      <c r="J327">
        <v>1</v>
      </c>
      <c r="K327">
        <v>3</v>
      </c>
      <c r="L327" s="21">
        <f t="shared" si="12"/>
        <v>2</v>
      </c>
      <c r="M327">
        <v>1</v>
      </c>
      <c r="N327">
        <v>0</v>
      </c>
      <c r="O327" s="49">
        <f t="shared" si="11"/>
        <v>0.5</v>
      </c>
    </row>
    <row r="328" spans="1:15" x14ac:dyDescent="0.25">
      <c r="A328" t="s">
        <v>228</v>
      </c>
      <c r="B328" s="6" t="s">
        <v>168</v>
      </c>
      <c r="C328" s="6" t="s">
        <v>171</v>
      </c>
      <c r="D328" s="57" t="s">
        <v>292</v>
      </c>
      <c r="E328" s="57" t="s">
        <v>293</v>
      </c>
      <c r="F328" s="46" t="s">
        <v>231</v>
      </c>
      <c r="G328" s="55">
        <v>42299</v>
      </c>
      <c r="H328" s="6" t="s">
        <v>202</v>
      </c>
      <c r="I328" s="6" t="s">
        <v>197</v>
      </c>
      <c r="J328">
        <v>0</v>
      </c>
      <c r="K328">
        <v>0</v>
      </c>
      <c r="L328" s="21">
        <f t="shared" si="12"/>
        <v>0</v>
      </c>
      <c r="M328">
        <v>0</v>
      </c>
      <c r="N328">
        <v>0</v>
      </c>
      <c r="O328" s="49">
        <f t="shared" si="11"/>
        <v>0</v>
      </c>
    </row>
    <row r="329" spans="1:15" x14ac:dyDescent="0.25">
      <c r="A329" t="s">
        <v>228</v>
      </c>
      <c r="B329" s="6" t="s">
        <v>168</v>
      </c>
      <c r="C329" s="6" t="s">
        <v>171</v>
      </c>
      <c r="D329" s="57" t="s">
        <v>292</v>
      </c>
      <c r="E329" s="57" t="s">
        <v>293</v>
      </c>
      <c r="F329" s="46" t="s">
        <v>231</v>
      </c>
      <c r="G329" s="55">
        <v>42299</v>
      </c>
      <c r="H329" s="6" t="s">
        <v>202</v>
      </c>
      <c r="I329" s="6" t="s">
        <v>198</v>
      </c>
      <c r="J329" s="8" t="s">
        <v>196</v>
      </c>
      <c r="K329" s="8" t="s">
        <v>196</v>
      </c>
      <c r="L329" s="21" t="e">
        <f t="shared" si="12"/>
        <v>#DIV/0!</v>
      </c>
      <c r="M329" s="8" t="s">
        <v>196</v>
      </c>
      <c r="N329" s="8" t="s">
        <v>196</v>
      </c>
      <c r="O329" s="49" t="e">
        <f t="shared" si="11"/>
        <v>#DIV/0!</v>
      </c>
    </row>
    <row r="330" spans="1:15" x14ac:dyDescent="0.25">
      <c r="A330" t="s">
        <v>228</v>
      </c>
      <c r="B330" s="6" t="s">
        <v>168</v>
      </c>
      <c r="C330" s="6" t="s">
        <v>171</v>
      </c>
      <c r="D330" s="57" t="s">
        <v>292</v>
      </c>
      <c r="E330" s="57" t="s">
        <v>293</v>
      </c>
      <c r="F330" s="46" t="s">
        <v>231</v>
      </c>
      <c r="G330" s="55">
        <v>42299</v>
      </c>
      <c r="H330" s="6" t="s">
        <v>202</v>
      </c>
      <c r="I330" s="6" t="s">
        <v>199</v>
      </c>
      <c r="J330" s="8" t="s">
        <v>196</v>
      </c>
      <c r="K330" s="8" t="s">
        <v>196</v>
      </c>
      <c r="L330" s="21" t="e">
        <f t="shared" si="12"/>
        <v>#DIV/0!</v>
      </c>
      <c r="M330" s="8" t="s">
        <v>196</v>
      </c>
      <c r="N330" s="8" t="s">
        <v>196</v>
      </c>
      <c r="O330" s="49" t="e">
        <f t="shared" si="11"/>
        <v>#DIV/0!</v>
      </c>
    </row>
    <row r="331" spans="1:15" x14ac:dyDescent="0.25">
      <c r="A331" t="s">
        <v>228</v>
      </c>
      <c r="B331" s="6" t="s">
        <v>168</v>
      </c>
      <c r="C331" s="6" t="s">
        <v>171</v>
      </c>
      <c r="D331" s="57" t="s">
        <v>292</v>
      </c>
      <c r="E331" s="57" t="s">
        <v>293</v>
      </c>
      <c r="F331" s="46" t="s">
        <v>231</v>
      </c>
      <c r="G331" s="55">
        <v>42299</v>
      </c>
      <c r="H331" s="6" t="s">
        <v>202</v>
      </c>
      <c r="I331" s="6" t="s">
        <v>200</v>
      </c>
      <c r="J331" s="8" t="s">
        <v>196</v>
      </c>
      <c r="K331" s="8" t="s">
        <v>196</v>
      </c>
      <c r="L331" s="21" t="e">
        <f t="shared" si="12"/>
        <v>#DIV/0!</v>
      </c>
      <c r="M331" s="8" t="s">
        <v>196</v>
      </c>
      <c r="N331" s="8" t="s">
        <v>196</v>
      </c>
      <c r="O331" s="49" t="e">
        <f t="shared" si="11"/>
        <v>#DIV/0!</v>
      </c>
    </row>
    <row r="332" spans="1:15" x14ac:dyDescent="0.25">
      <c r="A332" t="s">
        <v>294</v>
      </c>
      <c r="B332" s="6" t="s">
        <v>169</v>
      </c>
      <c r="C332" s="6" t="s">
        <v>172</v>
      </c>
      <c r="D332" s="57" t="s">
        <v>292</v>
      </c>
      <c r="E332" s="57" t="s">
        <v>293</v>
      </c>
      <c r="F332" s="47" t="s">
        <v>232</v>
      </c>
      <c r="G332" s="55">
        <v>42299</v>
      </c>
      <c r="H332" s="6" t="s">
        <v>194</v>
      </c>
      <c r="I332" s="6" t="s">
        <v>195</v>
      </c>
      <c r="J332" s="8" t="s">
        <v>196</v>
      </c>
      <c r="K332" s="8" t="s">
        <v>196</v>
      </c>
      <c r="L332" s="21" t="e">
        <f t="shared" si="12"/>
        <v>#DIV/0!</v>
      </c>
      <c r="M332" s="8" t="s">
        <v>196</v>
      </c>
      <c r="N332" s="8" t="s">
        <v>196</v>
      </c>
      <c r="O332" s="49" t="e">
        <f t="shared" si="11"/>
        <v>#DIV/0!</v>
      </c>
    </row>
    <row r="333" spans="1:15" x14ac:dyDescent="0.25">
      <c r="A333" t="s">
        <v>294</v>
      </c>
      <c r="B333" s="6" t="s">
        <v>169</v>
      </c>
      <c r="C333" s="6" t="s">
        <v>172</v>
      </c>
      <c r="D333" s="57" t="s">
        <v>292</v>
      </c>
      <c r="E333" s="57" t="s">
        <v>293</v>
      </c>
      <c r="F333" s="47" t="s">
        <v>232</v>
      </c>
      <c r="G333" s="55">
        <v>42299</v>
      </c>
      <c r="H333" s="6" t="s">
        <v>194</v>
      </c>
      <c r="I333" s="6" t="s">
        <v>197</v>
      </c>
      <c r="J333" s="58">
        <v>0</v>
      </c>
      <c r="K333" s="58">
        <v>0</v>
      </c>
      <c r="L333" s="21">
        <f t="shared" si="12"/>
        <v>0</v>
      </c>
      <c r="M333" s="58">
        <v>0</v>
      </c>
      <c r="N333" s="58">
        <v>0</v>
      </c>
      <c r="O333" s="49">
        <f t="shared" si="11"/>
        <v>0</v>
      </c>
    </row>
    <row r="334" spans="1:15" x14ac:dyDescent="0.25">
      <c r="A334" t="s">
        <v>294</v>
      </c>
      <c r="B334" s="6" t="s">
        <v>169</v>
      </c>
      <c r="C334" s="6" t="s">
        <v>172</v>
      </c>
      <c r="D334" s="57" t="s">
        <v>292</v>
      </c>
      <c r="E334" s="57" t="s">
        <v>293</v>
      </c>
      <c r="F334" s="47" t="s">
        <v>232</v>
      </c>
      <c r="G334" s="55">
        <v>42299</v>
      </c>
      <c r="H334" s="6" t="s">
        <v>194</v>
      </c>
      <c r="I334" s="6" t="s">
        <v>198</v>
      </c>
      <c r="J334" s="58">
        <v>0</v>
      </c>
      <c r="K334" s="58">
        <v>0</v>
      </c>
      <c r="L334" s="21">
        <f t="shared" si="12"/>
        <v>0</v>
      </c>
      <c r="M334" s="58">
        <v>0</v>
      </c>
      <c r="N334" s="58">
        <v>0</v>
      </c>
      <c r="O334" s="49">
        <f t="shared" si="11"/>
        <v>0</v>
      </c>
    </row>
    <row r="335" spans="1:15" x14ac:dyDescent="0.25">
      <c r="A335" t="s">
        <v>294</v>
      </c>
      <c r="B335" s="6" t="s">
        <v>169</v>
      </c>
      <c r="C335" s="6" t="s">
        <v>172</v>
      </c>
      <c r="D335" s="57" t="s">
        <v>292</v>
      </c>
      <c r="E335" s="57" t="s">
        <v>293</v>
      </c>
      <c r="F335" s="47" t="s">
        <v>232</v>
      </c>
      <c r="G335" s="55">
        <v>42299</v>
      </c>
      <c r="H335" s="6" t="s">
        <v>194</v>
      </c>
      <c r="I335" s="6" t="s">
        <v>199</v>
      </c>
      <c r="J335" s="8" t="s">
        <v>196</v>
      </c>
      <c r="K335" s="8" t="s">
        <v>196</v>
      </c>
      <c r="L335" s="21" t="e">
        <f t="shared" si="12"/>
        <v>#DIV/0!</v>
      </c>
      <c r="M335" s="8" t="s">
        <v>196</v>
      </c>
      <c r="N335" s="8" t="s">
        <v>196</v>
      </c>
      <c r="O335" s="49" t="e">
        <f t="shared" si="11"/>
        <v>#DIV/0!</v>
      </c>
    </row>
    <row r="336" spans="1:15" x14ac:dyDescent="0.25">
      <c r="A336" t="s">
        <v>294</v>
      </c>
      <c r="B336" s="6" t="s">
        <v>169</v>
      </c>
      <c r="C336" s="6" t="s">
        <v>172</v>
      </c>
      <c r="D336" s="57" t="s">
        <v>292</v>
      </c>
      <c r="E336" s="57" t="s">
        <v>293</v>
      </c>
      <c r="F336" s="47" t="s">
        <v>232</v>
      </c>
      <c r="G336" s="55">
        <v>42299</v>
      </c>
      <c r="H336" s="6" t="s">
        <v>194</v>
      </c>
      <c r="I336" s="6" t="s">
        <v>200</v>
      </c>
      <c r="J336" s="8" t="s">
        <v>196</v>
      </c>
      <c r="K336" s="8" t="s">
        <v>196</v>
      </c>
      <c r="L336" s="21" t="e">
        <f t="shared" si="12"/>
        <v>#DIV/0!</v>
      </c>
      <c r="M336" s="8" t="s">
        <v>196</v>
      </c>
      <c r="N336" s="8" t="s">
        <v>196</v>
      </c>
      <c r="O336" s="49" t="e">
        <f t="shared" si="11"/>
        <v>#DIV/0!</v>
      </c>
    </row>
    <row r="337" spans="1:15" x14ac:dyDescent="0.25">
      <c r="A337" t="s">
        <v>294</v>
      </c>
      <c r="B337" s="6" t="s">
        <v>169</v>
      </c>
      <c r="C337" s="6" t="s">
        <v>172</v>
      </c>
      <c r="D337" s="57" t="s">
        <v>292</v>
      </c>
      <c r="E337" s="57" t="s">
        <v>293</v>
      </c>
      <c r="F337" s="47" t="s">
        <v>232</v>
      </c>
      <c r="G337" s="55">
        <v>42299</v>
      </c>
      <c r="H337" s="6" t="s">
        <v>201</v>
      </c>
      <c r="I337" s="6" t="s">
        <v>195</v>
      </c>
      <c r="J337" s="59" t="s">
        <v>203</v>
      </c>
      <c r="K337" s="59" t="s">
        <v>203</v>
      </c>
      <c r="L337" s="21" t="e">
        <f t="shared" si="12"/>
        <v>#DIV/0!</v>
      </c>
      <c r="M337" s="59" t="s">
        <v>203</v>
      </c>
      <c r="N337" s="59" t="s">
        <v>203</v>
      </c>
      <c r="O337" s="49" t="e">
        <f t="shared" si="11"/>
        <v>#DIV/0!</v>
      </c>
    </row>
    <row r="338" spans="1:15" x14ac:dyDescent="0.25">
      <c r="A338" t="s">
        <v>294</v>
      </c>
      <c r="B338" s="6" t="s">
        <v>169</v>
      </c>
      <c r="C338" s="6" t="s">
        <v>172</v>
      </c>
      <c r="D338" s="57" t="s">
        <v>292</v>
      </c>
      <c r="E338" s="57" t="s">
        <v>293</v>
      </c>
      <c r="F338" s="47" t="s">
        <v>232</v>
      </c>
      <c r="G338" s="55">
        <v>42299</v>
      </c>
      <c r="H338" s="6" t="s">
        <v>201</v>
      </c>
      <c r="I338" s="6" t="s">
        <v>197</v>
      </c>
      <c r="J338" s="8" t="s">
        <v>196</v>
      </c>
      <c r="K338" s="8" t="s">
        <v>196</v>
      </c>
      <c r="L338" s="21" t="e">
        <f t="shared" si="12"/>
        <v>#DIV/0!</v>
      </c>
      <c r="M338" s="8" t="s">
        <v>196</v>
      </c>
      <c r="N338" s="8" t="s">
        <v>196</v>
      </c>
      <c r="O338" s="49" t="e">
        <f t="shared" si="11"/>
        <v>#DIV/0!</v>
      </c>
    </row>
    <row r="339" spans="1:15" x14ac:dyDescent="0.25">
      <c r="A339" t="s">
        <v>294</v>
      </c>
      <c r="B339" s="6" t="s">
        <v>169</v>
      </c>
      <c r="C339" s="6" t="s">
        <v>172</v>
      </c>
      <c r="D339" s="57" t="s">
        <v>292</v>
      </c>
      <c r="E339" s="57" t="s">
        <v>293</v>
      </c>
      <c r="F339" s="47" t="s">
        <v>232</v>
      </c>
      <c r="G339" s="55">
        <v>42299</v>
      </c>
      <c r="H339" s="6" t="s">
        <v>201</v>
      </c>
      <c r="I339" s="6" t="s">
        <v>198</v>
      </c>
      <c r="J339" s="8" t="s">
        <v>196</v>
      </c>
      <c r="K339" s="8" t="s">
        <v>196</v>
      </c>
      <c r="L339" s="21" t="e">
        <f t="shared" si="12"/>
        <v>#DIV/0!</v>
      </c>
      <c r="M339" s="8" t="s">
        <v>196</v>
      </c>
      <c r="N339" s="8" t="s">
        <v>196</v>
      </c>
      <c r="O339" s="49" t="e">
        <f t="shared" si="11"/>
        <v>#DIV/0!</v>
      </c>
    </row>
    <row r="340" spans="1:15" x14ac:dyDescent="0.25">
      <c r="A340" t="s">
        <v>294</v>
      </c>
      <c r="B340" s="6" t="s">
        <v>169</v>
      </c>
      <c r="C340" s="6" t="s">
        <v>172</v>
      </c>
      <c r="D340" s="57" t="s">
        <v>292</v>
      </c>
      <c r="E340" s="57" t="s">
        <v>293</v>
      </c>
      <c r="F340" s="47" t="s">
        <v>232</v>
      </c>
      <c r="G340" s="55">
        <v>42299</v>
      </c>
      <c r="H340" s="6" t="s">
        <v>201</v>
      </c>
      <c r="I340" s="6" t="s">
        <v>199</v>
      </c>
      <c r="J340" s="8" t="s">
        <v>196</v>
      </c>
      <c r="K340" s="8" t="s">
        <v>196</v>
      </c>
      <c r="L340" s="21" t="e">
        <f t="shared" si="12"/>
        <v>#DIV/0!</v>
      </c>
      <c r="M340" s="8" t="s">
        <v>196</v>
      </c>
      <c r="N340" s="8" t="s">
        <v>196</v>
      </c>
      <c r="O340" s="49" t="e">
        <f t="shared" si="11"/>
        <v>#DIV/0!</v>
      </c>
    </row>
    <row r="341" spans="1:15" x14ac:dyDescent="0.25">
      <c r="A341" t="s">
        <v>294</v>
      </c>
      <c r="B341" s="6" t="s">
        <v>169</v>
      </c>
      <c r="C341" s="6" t="s">
        <v>172</v>
      </c>
      <c r="D341" s="57" t="s">
        <v>292</v>
      </c>
      <c r="E341" s="57" t="s">
        <v>293</v>
      </c>
      <c r="F341" s="47" t="s">
        <v>232</v>
      </c>
      <c r="G341" s="55">
        <v>42299</v>
      </c>
      <c r="H341" s="6" t="s">
        <v>201</v>
      </c>
      <c r="I341" s="6" t="s">
        <v>200</v>
      </c>
      <c r="J341" s="8" t="s">
        <v>196</v>
      </c>
      <c r="K341" s="8" t="s">
        <v>196</v>
      </c>
      <c r="L341" s="21" t="e">
        <f t="shared" si="12"/>
        <v>#DIV/0!</v>
      </c>
      <c r="M341" s="8" t="s">
        <v>196</v>
      </c>
      <c r="N341" s="8" t="s">
        <v>196</v>
      </c>
      <c r="O341" s="49" t="e">
        <f t="shared" si="11"/>
        <v>#DIV/0!</v>
      </c>
    </row>
    <row r="342" spans="1:15" x14ac:dyDescent="0.25">
      <c r="A342" t="s">
        <v>294</v>
      </c>
      <c r="B342" s="6" t="s">
        <v>169</v>
      </c>
      <c r="C342" s="6" t="s">
        <v>172</v>
      </c>
      <c r="D342" s="57" t="s">
        <v>292</v>
      </c>
      <c r="E342" s="57" t="s">
        <v>293</v>
      </c>
      <c r="F342" s="47" t="s">
        <v>232</v>
      </c>
      <c r="G342" s="55">
        <v>42299</v>
      </c>
      <c r="H342" s="6" t="s">
        <v>202</v>
      </c>
      <c r="I342" s="6" t="s">
        <v>195</v>
      </c>
      <c r="J342">
        <v>0</v>
      </c>
      <c r="K342">
        <v>0</v>
      </c>
      <c r="L342" s="21">
        <f t="shared" si="12"/>
        <v>0</v>
      </c>
      <c r="M342">
        <v>0</v>
      </c>
      <c r="N342">
        <v>0</v>
      </c>
      <c r="O342" s="49">
        <f t="shared" si="11"/>
        <v>0</v>
      </c>
    </row>
    <row r="343" spans="1:15" x14ac:dyDescent="0.25">
      <c r="A343" t="s">
        <v>294</v>
      </c>
      <c r="B343" s="6" t="s">
        <v>169</v>
      </c>
      <c r="C343" s="6" t="s">
        <v>172</v>
      </c>
      <c r="D343" s="57" t="s">
        <v>292</v>
      </c>
      <c r="E343" s="57" t="s">
        <v>293</v>
      </c>
      <c r="F343" s="47" t="s">
        <v>232</v>
      </c>
      <c r="G343" s="55">
        <v>42299</v>
      </c>
      <c r="H343" s="6" t="s">
        <v>202</v>
      </c>
      <c r="I343" s="6" t="s">
        <v>197</v>
      </c>
      <c r="J343">
        <v>0</v>
      </c>
      <c r="K343">
        <v>0</v>
      </c>
      <c r="L343" s="21">
        <f t="shared" si="12"/>
        <v>0</v>
      </c>
      <c r="M343">
        <v>0</v>
      </c>
      <c r="N343">
        <v>0</v>
      </c>
      <c r="O343" s="49">
        <f t="shared" si="11"/>
        <v>0</v>
      </c>
    </row>
    <row r="344" spans="1:15" x14ac:dyDescent="0.25">
      <c r="A344" t="s">
        <v>294</v>
      </c>
      <c r="B344" s="6" t="s">
        <v>169</v>
      </c>
      <c r="C344" s="6" t="s">
        <v>172</v>
      </c>
      <c r="D344" s="57" t="s">
        <v>292</v>
      </c>
      <c r="E344" s="57" t="s">
        <v>293</v>
      </c>
      <c r="F344" s="47" t="s">
        <v>232</v>
      </c>
      <c r="G344" s="55">
        <v>42299</v>
      </c>
      <c r="H344" s="6" t="s">
        <v>202</v>
      </c>
      <c r="I344" s="6" t="s">
        <v>198</v>
      </c>
      <c r="J344" s="8" t="s">
        <v>196</v>
      </c>
      <c r="K344" s="8" t="s">
        <v>196</v>
      </c>
      <c r="L344" s="21" t="e">
        <f t="shared" si="12"/>
        <v>#DIV/0!</v>
      </c>
      <c r="M344" s="8" t="s">
        <v>196</v>
      </c>
      <c r="N344" s="8" t="s">
        <v>196</v>
      </c>
      <c r="O344" s="49" t="e">
        <f t="shared" si="11"/>
        <v>#DIV/0!</v>
      </c>
    </row>
    <row r="345" spans="1:15" x14ac:dyDescent="0.25">
      <c r="A345" t="s">
        <v>294</v>
      </c>
      <c r="B345" s="6" t="s">
        <v>169</v>
      </c>
      <c r="C345" s="6" t="s">
        <v>172</v>
      </c>
      <c r="D345" s="57" t="s">
        <v>292</v>
      </c>
      <c r="E345" s="57" t="s">
        <v>293</v>
      </c>
      <c r="F345" s="47" t="s">
        <v>232</v>
      </c>
      <c r="G345" s="55">
        <v>42299</v>
      </c>
      <c r="H345" s="6" t="s">
        <v>202</v>
      </c>
      <c r="I345" s="6" t="s">
        <v>199</v>
      </c>
      <c r="J345" s="8" t="s">
        <v>196</v>
      </c>
      <c r="K345" s="8" t="s">
        <v>196</v>
      </c>
      <c r="L345" s="21" t="e">
        <f t="shared" si="12"/>
        <v>#DIV/0!</v>
      </c>
      <c r="M345" s="8" t="s">
        <v>196</v>
      </c>
      <c r="N345" s="8" t="s">
        <v>196</v>
      </c>
      <c r="O345" s="49" t="e">
        <f t="shared" si="11"/>
        <v>#DIV/0!</v>
      </c>
    </row>
    <row r="346" spans="1:15" x14ac:dyDescent="0.25">
      <c r="A346" t="s">
        <v>294</v>
      </c>
      <c r="B346" s="6" t="s">
        <v>169</v>
      </c>
      <c r="C346" s="6" t="s">
        <v>172</v>
      </c>
      <c r="D346" s="57" t="s">
        <v>292</v>
      </c>
      <c r="E346" s="57" t="s">
        <v>293</v>
      </c>
      <c r="F346" s="47" t="s">
        <v>232</v>
      </c>
      <c r="G346" s="55">
        <v>42299</v>
      </c>
      <c r="H346" s="6" t="s">
        <v>202</v>
      </c>
      <c r="I346" s="6" t="s">
        <v>200</v>
      </c>
      <c r="J346" s="8" t="s">
        <v>196</v>
      </c>
      <c r="K346" s="8" t="s">
        <v>196</v>
      </c>
      <c r="L346" s="21" t="e">
        <f t="shared" si="12"/>
        <v>#DIV/0!</v>
      </c>
      <c r="M346" s="8" t="s">
        <v>196</v>
      </c>
      <c r="N346" s="8" t="s">
        <v>196</v>
      </c>
      <c r="O346" s="49" t="e">
        <f t="shared" si="11"/>
        <v>#DIV/0!</v>
      </c>
    </row>
    <row r="347" spans="1:15" x14ac:dyDescent="0.25">
      <c r="A347" t="s">
        <v>295</v>
      </c>
      <c r="B347" s="6" t="s">
        <v>170</v>
      </c>
      <c r="C347" s="6" t="s">
        <v>173</v>
      </c>
      <c r="D347" s="57" t="s">
        <v>296</v>
      </c>
      <c r="E347" s="57" t="s">
        <v>297</v>
      </c>
      <c r="F347" s="45" t="s">
        <v>236</v>
      </c>
      <c r="G347" s="55">
        <v>42327</v>
      </c>
      <c r="H347" s="6" t="s">
        <v>194</v>
      </c>
      <c r="I347" s="6" t="s">
        <v>195</v>
      </c>
      <c r="J347" s="8" t="s">
        <v>196</v>
      </c>
      <c r="K347" s="8" t="s">
        <v>196</v>
      </c>
      <c r="L347" s="21" t="e">
        <f t="shared" si="12"/>
        <v>#DIV/0!</v>
      </c>
      <c r="M347" s="8" t="s">
        <v>196</v>
      </c>
      <c r="N347" s="8" t="s">
        <v>196</v>
      </c>
      <c r="O347" s="49" t="e">
        <f t="shared" si="11"/>
        <v>#DIV/0!</v>
      </c>
    </row>
    <row r="348" spans="1:15" x14ac:dyDescent="0.25">
      <c r="A348" t="s">
        <v>295</v>
      </c>
      <c r="B348" s="6" t="s">
        <v>170</v>
      </c>
      <c r="C348" s="6" t="s">
        <v>173</v>
      </c>
      <c r="D348" s="57" t="s">
        <v>296</v>
      </c>
      <c r="E348" s="57" t="s">
        <v>297</v>
      </c>
      <c r="F348" s="45" t="s">
        <v>236</v>
      </c>
      <c r="G348" s="55">
        <v>42327</v>
      </c>
      <c r="H348" s="6" t="s">
        <v>194</v>
      </c>
      <c r="I348" s="6" t="s">
        <v>197</v>
      </c>
      <c r="J348">
        <v>132</v>
      </c>
      <c r="K348">
        <v>134</v>
      </c>
      <c r="L348" s="21">
        <f t="shared" si="12"/>
        <v>133</v>
      </c>
      <c r="M348">
        <v>139</v>
      </c>
      <c r="N348">
        <v>172</v>
      </c>
      <c r="O348" s="49">
        <f t="shared" si="11"/>
        <v>155.5</v>
      </c>
    </row>
    <row r="349" spans="1:15" x14ac:dyDescent="0.25">
      <c r="A349" t="s">
        <v>295</v>
      </c>
      <c r="B349" s="6" t="s">
        <v>170</v>
      </c>
      <c r="C349" s="6" t="s">
        <v>173</v>
      </c>
      <c r="D349" s="57" t="s">
        <v>296</v>
      </c>
      <c r="E349" s="57" t="s">
        <v>297</v>
      </c>
      <c r="F349" s="45" t="s">
        <v>236</v>
      </c>
      <c r="G349" s="55">
        <v>42327</v>
      </c>
      <c r="H349" s="6" t="s">
        <v>194</v>
      </c>
      <c r="I349" s="6" t="s">
        <v>198</v>
      </c>
      <c r="J349">
        <v>16</v>
      </c>
      <c r="K349">
        <v>11</v>
      </c>
      <c r="L349" s="21">
        <f t="shared" si="12"/>
        <v>13.5</v>
      </c>
      <c r="M349">
        <v>13</v>
      </c>
      <c r="N349">
        <v>15</v>
      </c>
      <c r="O349" s="49">
        <f t="shared" si="11"/>
        <v>14</v>
      </c>
    </row>
    <row r="350" spans="1:15" x14ac:dyDescent="0.25">
      <c r="A350" t="s">
        <v>295</v>
      </c>
      <c r="B350" s="6" t="s">
        <v>170</v>
      </c>
      <c r="C350" s="6" t="s">
        <v>173</v>
      </c>
      <c r="D350" s="57" t="s">
        <v>296</v>
      </c>
      <c r="E350" s="57" t="s">
        <v>297</v>
      </c>
      <c r="F350" s="45" t="s">
        <v>236</v>
      </c>
      <c r="G350" s="55">
        <v>42327</v>
      </c>
      <c r="H350" s="6" t="s">
        <v>194</v>
      </c>
      <c r="I350" s="6" t="s">
        <v>199</v>
      </c>
      <c r="J350" s="8" t="s">
        <v>196</v>
      </c>
      <c r="K350" s="8" t="s">
        <v>196</v>
      </c>
      <c r="L350" s="21" t="e">
        <f t="shared" si="12"/>
        <v>#DIV/0!</v>
      </c>
      <c r="M350" s="8" t="s">
        <v>196</v>
      </c>
      <c r="N350" s="8" t="s">
        <v>196</v>
      </c>
      <c r="O350" s="49" t="e">
        <f t="shared" si="11"/>
        <v>#DIV/0!</v>
      </c>
    </row>
    <row r="351" spans="1:15" x14ac:dyDescent="0.25">
      <c r="A351" t="s">
        <v>295</v>
      </c>
      <c r="B351" s="6" t="s">
        <v>170</v>
      </c>
      <c r="C351" s="6" t="s">
        <v>173</v>
      </c>
      <c r="D351" s="57" t="s">
        <v>296</v>
      </c>
      <c r="E351" s="57" t="s">
        <v>297</v>
      </c>
      <c r="F351" s="45" t="s">
        <v>236</v>
      </c>
      <c r="G351" s="55">
        <v>42327</v>
      </c>
      <c r="H351" s="6" t="s">
        <v>194</v>
      </c>
      <c r="I351" s="6" t="s">
        <v>200</v>
      </c>
      <c r="J351" s="8" t="s">
        <v>196</v>
      </c>
      <c r="K351" s="8" t="s">
        <v>196</v>
      </c>
      <c r="L351" s="21" t="e">
        <f t="shared" si="12"/>
        <v>#DIV/0!</v>
      </c>
      <c r="M351" s="8" t="s">
        <v>196</v>
      </c>
      <c r="N351" s="8" t="s">
        <v>196</v>
      </c>
      <c r="O351" s="49" t="e">
        <f t="shared" si="11"/>
        <v>#DIV/0!</v>
      </c>
    </row>
    <row r="352" spans="1:15" x14ac:dyDescent="0.25">
      <c r="A352" t="s">
        <v>295</v>
      </c>
      <c r="B352" s="6" t="s">
        <v>170</v>
      </c>
      <c r="C352" s="6" t="s">
        <v>173</v>
      </c>
      <c r="D352" s="57" t="s">
        <v>296</v>
      </c>
      <c r="E352" s="57" t="s">
        <v>297</v>
      </c>
      <c r="F352" s="45" t="s">
        <v>236</v>
      </c>
      <c r="G352" s="55">
        <v>42327</v>
      </c>
      <c r="H352" s="6" t="s">
        <v>201</v>
      </c>
      <c r="I352" s="6" t="s">
        <v>195</v>
      </c>
      <c r="J352">
        <v>0</v>
      </c>
      <c r="K352">
        <v>0</v>
      </c>
      <c r="L352" s="21">
        <f t="shared" si="12"/>
        <v>0</v>
      </c>
      <c r="M352">
        <v>0</v>
      </c>
      <c r="N352">
        <v>1</v>
      </c>
      <c r="O352" s="49">
        <f t="shared" si="11"/>
        <v>0.5</v>
      </c>
    </row>
    <row r="353" spans="1:15" x14ac:dyDescent="0.25">
      <c r="A353" t="s">
        <v>295</v>
      </c>
      <c r="B353" s="6" t="s">
        <v>170</v>
      </c>
      <c r="C353" s="6" t="s">
        <v>173</v>
      </c>
      <c r="D353" s="57" t="s">
        <v>296</v>
      </c>
      <c r="E353" s="57" t="s">
        <v>297</v>
      </c>
      <c r="F353" s="45" t="s">
        <v>236</v>
      </c>
      <c r="G353" s="55">
        <v>42327</v>
      </c>
      <c r="H353" s="6" t="s">
        <v>201</v>
      </c>
      <c r="I353" s="6" t="s">
        <v>197</v>
      </c>
      <c r="J353" s="8" t="s">
        <v>196</v>
      </c>
      <c r="K353" s="8" t="s">
        <v>196</v>
      </c>
      <c r="L353" s="21" t="e">
        <f t="shared" si="12"/>
        <v>#DIV/0!</v>
      </c>
      <c r="M353" s="8" t="s">
        <v>196</v>
      </c>
      <c r="N353" s="8" t="s">
        <v>196</v>
      </c>
      <c r="O353" s="49" t="e">
        <f t="shared" si="11"/>
        <v>#DIV/0!</v>
      </c>
    </row>
    <row r="354" spans="1:15" x14ac:dyDescent="0.25">
      <c r="A354" t="s">
        <v>295</v>
      </c>
      <c r="B354" s="6" t="s">
        <v>170</v>
      </c>
      <c r="C354" s="6" t="s">
        <v>173</v>
      </c>
      <c r="D354" s="57" t="s">
        <v>296</v>
      </c>
      <c r="E354" s="57" t="s">
        <v>297</v>
      </c>
      <c r="F354" s="45" t="s">
        <v>236</v>
      </c>
      <c r="G354" s="55">
        <v>42327</v>
      </c>
      <c r="H354" s="6" t="s">
        <v>201</v>
      </c>
      <c r="I354" s="6" t="s">
        <v>198</v>
      </c>
      <c r="J354" s="8" t="s">
        <v>196</v>
      </c>
      <c r="K354" s="8" t="s">
        <v>196</v>
      </c>
      <c r="L354" s="21" t="e">
        <f t="shared" si="12"/>
        <v>#DIV/0!</v>
      </c>
      <c r="M354" s="8" t="s">
        <v>196</v>
      </c>
      <c r="N354" s="8" t="s">
        <v>196</v>
      </c>
      <c r="O354" s="49" t="e">
        <f t="shared" si="11"/>
        <v>#DIV/0!</v>
      </c>
    </row>
    <row r="355" spans="1:15" x14ac:dyDescent="0.25">
      <c r="A355" t="s">
        <v>295</v>
      </c>
      <c r="B355" s="6" t="s">
        <v>170</v>
      </c>
      <c r="C355" s="6" t="s">
        <v>173</v>
      </c>
      <c r="D355" s="57" t="s">
        <v>296</v>
      </c>
      <c r="E355" s="57" t="s">
        <v>297</v>
      </c>
      <c r="F355" s="45" t="s">
        <v>236</v>
      </c>
      <c r="G355" s="55">
        <v>42327</v>
      </c>
      <c r="H355" s="6" t="s">
        <v>201</v>
      </c>
      <c r="I355" s="6" t="s">
        <v>199</v>
      </c>
      <c r="J355" s="8" t="s">
        <v>196</v>
      </c>
      <c r="K355" s="8" t="s">
        <v>196</v>
      </c>
      <c r="L355" s="21" t="e">
        <f t="shared" si="12"/>
        <v>#DIV/0!</v>
      </c>
      <c r="M355" s="8" t="s">
        <v>196</v>
      </c>
      <c r="N355" s="8" t="s">
        <v>196</v>
      </c>
      <c r="O355" s="49" t="e">
        <f t="shared" si="11"/>
        <v>#DIV/0!</v>
      </c>
    </row>
    <row r="356" spans="1:15" x14ac:dyDescent="0.25">
      <c r="A356" t="s">
        <v>295</v>
      </c>
      <c r="B356" s="6" t="s">
        <v>170</v>
      </c>
      <c r="C356" s="6" t="s">
        <v>173</v>
      </c>
      <c r="D356" s="57" t="s">
        <v>296</v>
      </c>
      <c r="E356" s="57" t="s">
        <v>297</v>
      </c>
      <c r="F356" s="45" t="s">
        <v>236</v>
      </c>
      <c r="G356" s="55">
        <v>42327</v>
      </c>
      <c r="H356" s="6" t="s">
        <v>201</v>
      </c>
      <c r="I356" s="6" t="s">
        <v>200</v>
      </c>
      <c r="J356" s="8" t="s">
        <v>196</v>
      </c>
      <c r="K356" s="8" t="s">
        <v>196</v>
      </c>
      <c r="L356" s="21" t="e">
        <f t="shared" si="12"/>
        <v>#DIV/0!</v>
      </c>
      <c r="M356" s="8" t="s">
        <v>196</v>
      </c>
      <c r="N356" s="8" t="s">
        <v>196</v>
      </c>
      <c r="O356" s="49" t="e">
        <f t="shared" si="11"/>
        <v>#DIV/0!</v>
      </c>
    </row>
    <row r="357" spans="1:15" x14ac:dyDescent="0.25">
      <c r="A357" t="s">
        <v>295</v>
      </c>
      <c r="B357" s="6" t="s">
        <v>170</v>
      </c>
      <c r="C357" s="6" t="s">
        <v>173</v>
      </c>
      <c r="D357" s="57" t="s">
        <v>296</v>
      </c>
      <c r="E357" s="57" t="s">
        <v>297</v>
      </c>
      <c r="F357" s="45" t="s">
        <v>236</v>
      </c>
      <c r="G357" s="55">
        <v>42327</v>
      </c>
      <c r="H357" s="6" t="s">
        <v>202</v>
      </c>
      <c r="I357" s="6" t="s">
        <v>195</v>
      </c>
      <c r="J357">
        <v>1</v>
      </c>
      <c r="K357">
        <v>0</v>
      </c>
      <c r="L357" s="21">
        <f t="shared" si="12"/>
        <v>0.5</v>
      </c>
      <c r="M357">
        <v>0</v>
      </c>
      <c r="N357">
        <v>0</v>
      </c>
      <c r="O357" s="49">
        <f t="shared" si="11"/>
        <v>0</v>
      </c>
    </row>
    <row r="358" spans="1:15" x14ac:dyDescent="0.25">
      <c r="A358" t="s">
        <v>295</v>
      </c>
      <c r="B358" s="6" t="s">
        <v>170</v>
      </c>
      <c r="C358" s="6" t="s">
        <v>173</v>
      </c>
      <c r="D358" s="57" t="s">
        <v>296</v>
      </c>
      <c r="E358" s="57" t="s">
        <v>297</v>
      </c>
      <c r="F358" s="45" t="s">
        <v>236</v>
      </c>
      <c r="G358" s="55">
        <v>42327</v>
      </c>
      <c r="H358" s="6" t="s">
        <v>202</v>
      </c>
      <c r="I358" s="6" t="s">
        <v>197</v>
      </c>
      <c r="J358">
        <v>0</v>
      </c>
      <c r="K358">
        <v>0</v>
      </c>
      <c r="L358" s="21">
        <f t="shared" si="12"/>
        <v>0</v>
      </c>
      <c r="M358">
        <v>0</v>
      </c>
      <c r="N358">
        <v>0</v>
      </c>
      <c r="O358" s="49">
        <f t="shared" si="11"/>
        <v>0</v>
      </c>
    </row>
    <row r="359" spans="1:15" x14ac:dyDescent="0.25">
      <c r="A359" t="s">
        <v>295</v>
      </c>
      <c r="B359" s="6" t="s">
        <v>170</v>
      </c>
      <c r="C359" s="6" t="s">
        <v>173</v>
      </c>
      <c r="D359" s="57" t="s">
        <v>296</v>
      </c>
      <c r="E359" s="57" t="s">
        <v>297</v>
      </c>
      <c r="F359" s="45" t="s">
        <v>236</v>
      </c>
      <c r="G359" s="55">
        <v>42327</v>
      </c>
      <c r="H359" s="6" t="s">
        <v>202</v>
      </c>
      <c r="I359" s="6" t="s">
        <v>198</v>
      </c>
      <c r="J359" s="8" t="s">
        <v>196</v>
      </c>
      <c r="K359" s="8" t="s">
        <v>196</v>
      </c>
      <c r="L359" s="21" t="e">
        <f t="shared" si="12"/>
        <v>#DIV/0!</v>
      </c>
      <c r="M359" s="8" t="s">
        <v>196</v>
      </c>
      <c r="N359" s="8" t="s">
        <v>196</v>
      </c>
      <c r="O359" s="49" t="e">
        <f t="shared" si="11"/>
        <v>#DIV/0!</v>
      </c>
    </row>
    <row r="360" spans="1:15" x14ac:dyDescent="0.25">
      <c r="A360" t="s">
        <v>295</v>
      </c>
      <c r="B360" s="6" t="s">
        <v>170</v>
      </c>
      <c r="C360" s="6" t="s">
        <v>173</v>
      </c>
      <c r="D360" s="57" t="s">
        <v>296</v>
      </c>
      <c r="E360" s="57" t="s">
        <v>297</v>
      </c>
      <c r="F360" s="45" t="s">
        <v>236</v>
      </c>
      <c r="G360" s="55">
        <v>42327</v>
      </c>
      <c r="H360" s="6" t="s">
        <v>202</v>
      </c>
      <c r="I360" s="6" t="s">
        <v>199</v>
      </c>
      <c r="J360" s="8" t="s">
        <v>196</v>
      </c>
      <c r="K360" s="8" t="s">
        <v>196</v>
      </c>
      <c r="L360" s="21" t="e">
        <f t="shared" si="12"/>
        <v>#DIV/0!</v>
      </c>
      <c r="M360" s="8" t="s">
        <v>196</v>
      </c>
      <c r="N360" s="8" t="s">
        <v>196</v>
      </c>
      <c r="O360" s="49" t="e">
        <f t="shared" si="11"/>
        <v>#DIV/0!</v>
      </c>
    </row>
    <row r="361" spans="1:15" x14ac:dyDescent="0.25">
      <c r="A361" t="s">
        <v>295</v>
      </c>
      <c r="B361" s="6" t="s">
        <v>170</v>
      </c>
      <c r="C361" s="6" t="s">
        <v>173</v>
      </c>
      <c r="D361" s="57" t="s">
        <v>296</v>
      </c>
      <c r="E361" s="57" t="s">
        <v>297</v>
      </c>
      <c r="F361" s="45" t="s">
        <v>236</v>
      </c>
      <c r="G361" s="55">
        <v>42327</v>
      </c>
      <c r="H361" s="6" t="s">
        <v>202</v>
      </c>
      <c r="I361" s="6" t="s">
        <v>200</v>
      </c>
      <c r="J361" s="8" t="s">
        <v>196</v>
      </c>
      <c r="K361" s="8" t="s">
        <v>196</v>
      </c>
      <c r="L361" s="21" t="e">
        <f t="shared" si="12"/>
        <v>#DIV/0!</v>
      </c>
      <c r="M361" s="8" t="s">
        <v>196</v>
      </c>
      <c r="N361" s="8" t="s">
        <v>196</v>
      </c>
      <c r="O361" s="49" t="e">
        <f t="shared" si="11"/>
        <v>#DIV/0!</v>
      </c>
    </row>
    <row r="362" spans="1:15" x14ac:dyDescent="0.25">
      <c r="A362" t="s">
        <v>233</v>
      </c>
      <c r="B362" s="6" t="s">
        <v>168</v>
      </c>
      <c r="C362" s="6" t="s">
        <v>171</v>
      </c>
      <c r="D362" s="57" t="s">
        <v>296</v>
      </c>
      <c r="E362" s="57" t="s">
        <v>297</v>
      </c>
      <c r="F362" s="46" t="s">
        <v>237</v>
      </c>
      <c r="G362" s="55">
        <v>42327</v>
      </c>
      <c r="H362" s="6" t="s">
        <v>194</v>
      </c>
      <c r="I362" s="6" t="s">
        <v>195</v>
      </c>
      <c r="J362" s="8" t="s">
        <v>196</v>
      </c>
      <c r="K362" s="8" t="s">
        <v>196</v>
      </c>
      <c r="L362" s="21" t="e">
        <f t="shared" si="12"/>
        <v>#DIV/0!</v>
      </c>
      <c r="M362" s="8" t="s">
        <v>196</v>
      </c>
      <c r="N362" s="8" t="s">
        <v>196</v>
      </c>
      <c r="O362" s="49" t="e">
        <f t="shared" si="11"/>
        <v>#DIV/0!</v>
      </c>
    </row>
    <row r="363" spans="1:15" x14ac:dyDescent="0.25">
      <c r="A363" t="s">
        <v>233</v>
      </c>
      <c r="B363" s="6" t="s">
        <v>168</v>
      </c>
      <c r="C363" s="6" t="s">
        <v>171</v>
      </c>
      <c r="D363" s="57" t="s">
        <v>296</v>
      </c>
      <c r="E363" s="57" t="s">
        <v>297</v>
      </c>
      <c r="F363" s="46" t="s">
        <v>237</v>
      </c>
      <c r="G363" s="55">
        <v>42327</v>
      </c>
      <c r="H363" s="6" t="s">
        <v>194</v>
      </c>
      <c r="I363" s="6" t="s">
        <v>197</v>
      </c>
      <c r="J363">
        <v>58</v>
      </c>
      <c r="K363">
        <v>86</v>
      </c>
      <c r="L363" s="21">
        <f t="shared" si="12"/>
        <v>72</v>
      </c>
      <c r="M363">
        <v>111</v>
      </c>
      <c r="N363">
        <v>86</v>
      </c>
      <c r="O363" s="49">
        <f t="shared" si="11"/>
        <v>98.5</v>
      </c>
    </row>
    <row r="364" spans="1:15" x14ac:dyDescent="0.25">
      <c r="A364" t="s">
        <v>233</v>
      </c>
      <c r="B364" s="6" t="s">
        <v>168</v>
      </c>
      <c r="C364" s="6" t="s">
        <v>171</v>
      </c>
      <c r="D364" s="57" t="s">
        <v>296</v>
      </c>
      <c r="E364" s="57" t="s">
        <v>297</v>
      </c>
      <c r="F364" s="46" t="s">
        <v>237</v>
      </c>
      <c r="G364" s="55">
        <v>42327</v>
      </c>
      <c r="H364" s="6" t="s">
        <v>194</v>
      </c>
      <c r="I364" s="6" t="s">
        <v>198</v>
      </c>
      <c r="J364">
        <v>9</v>
      </c>
      <c r="K364">
        <v>14</v>
      </c>
      <c r="L364" s="21">
        <f t="shared" si="12"/>
        <v>11.5</v>
      </c>
      <c r="M364">
        <v>12</v>
      </c>
      <c r="N364">
        <v>11</v>
      </c>
      <c r="O364" s="49">
        <f t="shared" si="11"/>
        <v>11.5</v>
      </c>
    </row>
    <row r="365" spans="1:15" x14ac:dyDescent="0.25">
      <c r="A365" t="s">
        <v>233</v>
      </c>
      <c r="B365" s="6" t="s">
        <v>168</v>
      </c>
      <c r="C365" s="6" t="s">
        <v>171</v>
      </c>
      <c r="D365" s="57" t="s">
        <v>296</v>
      </c>
      <c r="E365" s="57" t="s">
        <v>297</v>
      </c>
      <c r="F365" s="46" t="s">
        <v>237</v>
      </c>
      <c r="G365" s="55">
        <v>42327</v>
      </c>
      <c r="H365" s="6" t="s">
        <v>194</v>
      </c>
      <c r="I365" s="6" t="s">
        <v>199</v>
      </c>
      <c r="J365" s="8" t="s">
        <v>196</v>
      </c>
      <c r="K365" s="8" t="s">
        <v>196</v>
      </c>
      <c r="L365" s="21" t="e">
        <f t="shared" si="12"/>
        <v>#DIV/0!</v>
      </c>
      <c r="M365" s="8" t="s">
        <v>196</v>
      </c>
      <c r="N365" s="8" t="s">
        <v>196</v>
      </c>
      <c r="O365" s="49" t="e">
        <f t="shared" si="11"/>
        <v>#DIV/0!</v>
      </c>
    </row>
    <row r="366" spans="1:15" x14ac:dyDescent="0.25">
      <c r="A366" t="s">
        <v>233</v>
      </c>
      <c r="B366" s="6" t="s">
        <v>168</v>
      </c>
      <c r="C366" s="6" t="s">
        <v>171</v>
      </c>
      <c r="D366" s="57" t="s">
        <v>296</v>
      </c>
      <c r="E366" s="57" t="s">
        <v>297</v>
      </c>
      <c r="F366" s="46" t="s">
        <v>237</v>
      </c>
      <c r="G366" s="55">
        <v>42327</v>
      </c>
      <c r="H366" s="6" t="s">
        <v>194</v>
      </c>
      <c r="I366" s="6" t="s">
        <v>200</v>
      </c>
      <c r="J366" s="8" t="s">
        <v>196</v>
      </c>
      <c r="K366" s="8" t="s">
        <v>196</v>
      </c>
      <c r="L366" s="21" t="e">
        <f t="shared" si="12"/>
        <v>#DIV/0!</v>
      </c>
      <c r="M366" s="8" t="s">
        <v>196</v>
      </c>
      <c r="N366" s="8" t="s">
        <v>196</v>
      </c>
      <c r="O366" s="49" t="e">
        <f t="shared" si="11"/>
        <v>#DIV/0!</v>
      </c>
    </row>
    <row r="367" spans="1:15" x14ac:dyDescent="0.25">
      <c r="A367" t="s">
        <v>233</v>
      </c>
      <c r="B367" s="6" t="s">
        <v>168</v>
      </c>
      <c r="C367" s="6" t="s">
        <v>171</v>
      </c>
      <c r="D367" s="57" t="s">
        <v>296</v>
      </c>
      <c r="E367" s="57" t="s">
        <v>297</v>
      </c>
      <c r="F367" s="46" t="s">
        <v>237</v>
      </c>
      <c r="G367" s="55">
        <v>42327</v>
      </c>
      <c r="H367" s="6" t="s">
        <v>201</v>
      </c>
      <c r="I367" s="6" t="s">
        <v>195</v>
      </c>
      <c r="J367">
        <v>0</v>
      </c>
      <c r="K367">
        <v>0</v>
      </c>
      <c r="L367" s="21">
        <f t="shared" si="12"/>
        <v>0</v>
      </c>
      <c r="M367">
        <v>0</v>
      </c>
      <c r="N367">
        <v>0</v>
      </c>
      <c r="O367" s="49">
        <f t="shared" si="11"/>
        <v>0</v>
      </c>
    </row>
    <row r="368" spans="1:15" x14ac:dyDescent="0.25">
      <c r="A368" t="s">
        <v>233</v>
      </c>
      <c r="B368" s="6" t="s">
        <v>168</v>
      </c>
      <c r="C368" s="6" t="s">
        <v>171</v>
      </c>
      <c r="D368" s="57" t="s">
        <v>296</v>
      </c>
      <c r="E368" s="57" t="s">
        <v>297</v>
      </c>
      <c r="F368" s="46" t="s">
        <v>237</v>
      </c>
      <c r="G368" s="55">
        <v>42327</v>
      </c>
      <c r="H368" s="6" t="s">
        <v>201</v>
      </c>
      <c r="I368" s="6" t="s">
        <v>197</v>
      </c>
      <c r="J368" s="8" t="s">
        <v>196</v>
      </c>
      <c r="K368" s="8" t="s">
        <v>196</v>
      </c>
      <c r="L368" s="21" t="e">
        <f t="shared" si="12"/>
        <v>#DIV/0!</v>
      </c>
      <c r="M368" s="8" t="s">
        <v>196</v>
      </c>
      <c r="N368" s="8" t="s">
        <v>196</v>
      </c>
      <c r="O368" s="49" t="e">
        <f t="shared" si="11"/>
        <v>#DIV/0!</v>
      </c>
    </row>
    <row r="369" spans="1:15" x14ac:dyDescent="0.25">
      <c r="A369" t="s">
        <v>233</v>
      </c>
      <c r="B369" s="6" t="s">
        <v>168</v>
      </c>
      <c r="C369" s="6" t="s">
        <v>171</v>
      </c>
      <c r="D369" s="57" t="s">
        <v>296</v>
      </c>
      <c r="E369" s="57" t="s">
        <v>297</v>
      </c>
      <c r="F369" s="46" t="s">
        <v>237</v>
      </c>
      <c r="G369" s="55">
        <v>42327</v>
      </c>
      <c r="H369" s="6" t="s">
        <v>201</v>
      </c>
      <c r="I369" s="6" t="s">
        <v>198</v>
      </c>
      <c r="J369" s="8" t="s">
        <v>196</v>
      </c>
      <c r="K369" s="8" t="s">
        <v>196</v>
      </c>
      <c r="L369" s="21" t="e">
        <f t="shared" si="12"/>
        <v>#DIV/0!</v>
      </c>
      <c r="M369" s="8" t="s">
        <v>196</v>
      </c>
      <c r="N369" s="8" t="s">
        <v>196</v>
      </c>
      <c r="O369" s="49" t="e">
        <f t="shared" si="11"/>
        <v>#DIV/0!</v>
      </c>
    </row>
    <row r="370" spans="1:15" x14ac:dyDescent="0.25">
      <c r="A370" t="s">
        <v>233</v>
      </c>
      <c r="B370" s="6" t="s">
        <v>168</v>
      </c>
      <c r="C370" s="6" t="s">
        <v>171</v>
      </c>
      <c r="D370" s="57" t="s">
        <v>296</v>
      </c>
      <c r="E370" s="57" t="s">
        <v>297</v>
      </c>
      <c r="F370" s="46" t="s">
        <v>237</v>
      </c>
      <c r="G370" s="55">
        <v>42327</v>
      </c>
      <c r="H370" s="6" t="s">
        <v>201</v>
      </c>
      <c r="I370" s="6" t="s">
        <v>199</v>
      </c>
      <c r="J370" s="8" t="s">
        <v>196</v>
      </c>
      <c r="K370" s="8" t="s">
        <v>196</v>
      </c>
      <c r="L370" s="21" t="e">
        <f t="shared" si="12"/>
        <v>#DIV/0!</v>
      </c>
      <c r="M370" s="8" t="s">
        <v>196</v>
      </c>
      <c r="N370" s="8" t="s">
        <v>196</v>
      </c>
      <c r="O370" s="49" t="e">
        <f t="shared" si="11"/>
        <v>#DIV/0!</v>
      </c>
    </row>
    <row r="371" spans="1:15" x14ac:dyDescent="0.25">
      <c r="A371" t="s">
        <v>233</v>
      </c>
      <c r="B371" s="6" t="s">
        <v>168</v>
      </c>
      <c r="C371" s="6" t="s">
        <v>171</v>
      </c>
      <c r="D371" s="57" t="s">
        <v>296</v>
      </c>
      <c r="E371" s="57" t="s">
        <v>297</v>
      </c>
      <c r="F371" s="46" t="s">
        <v>237</v>
      </c>
      <c r="G371" s="55">
        <v>42327</v>
      </c>
      <c r="H371" s="6" t="s">
        <v>201</v>
      </c>
      <c r="I371" s="6" t="s">
        <v>200</v>
      </c>
      <c r="J371" s="8" t="s">
        <v>196</v>
      </c>
      <c r="K371" s="8" t="s">
        <v>196</v>
      </c>
      <c r="L371" s="21" t="e">
        <f t="shared" si="12"/>
        <v>#DIV/0!</v>
      </c>
      <c r="M371" s="8" t="s">
        <v>196</v>
      </c>
      <c r="N371" s="8" t="s">
        <v>196</v>
      </c>
      <c r="O371" s="49" t="e">
        <f t="shared" si="11"/>
        <v>#DIV/0!</v>
      </c>
    </row>
    <row r="372" spans="1:15" x14ac:dyDescent="0.25">
      <c r="A372" t="s">
        <v>233</v>
      </c>
      <c r="B372" s="6" t="s">
        <v>168</v>
      </c>
      <c r="C372" s="6" t="s">
        <v>171</v>
      </c>
      <c r="D372" s="57" t="s">
        <v>296</v>
      </c>
      <c r="E372" s="57" t="s">
        <v>297</v>
      </c>
      <c r="F372" s="46" t="s">
        <v>237</v>
      </c>
      <c r="G372" s="55">
        <v>42327</v>
      </c>
      <c r="H372" s="6" t="s">
        <v>202</v>
      </c>
      <c r="I372" s="6" t="s">
        <v>195</v>
      </c>
      <c r="J372">
        <v>0</v>
      </c>
      <c r="K372">
        <v>0</v>
      </c>
      <c r="L372" s="21">
        <f t="shared" si="12"/>
        <v>0</v>
      </c>
      <c r="M372">
        <v>0</v>
      </c>
      <c r="N372">
        <v>0</v>
      </c>
      <c r="O372" s="49">
        <f t="shared" si="11"/>
        <v>0</v>
      </c>
    </row>
    <row r="373" spans="1:15" x14ac:dyDescent="0.25">
      <c r="A373" t="s">
        <v>233</v>
      </c>
      <c r="B373" s="6" t="s">
        <v>168</v>
      </c>
      <c r="C373" s="6" t="s">
        <v>171</v>
      </c>
      <c r="D373" s="57" t="s">
        <v>296</v>
      </c>
      <c r="E373" s="57" t="s">
        <v>297</v>
      </c>
      <c r="F373" s="46" t="s">
        <v>237</v>
      </c>
      <c r="G373" s="55">
        <v>42327</v>
      </c>
      <c r="H373" s="6" t="s">
        <v>202</v>
      </c>
      <c r="I373" s="6" t="s">
        <v>197</v>
      </c>
      <c r="J373">
        <v>0</v>
      </c>
      <c r="K373">
        <v>0</v>
      </c>
      <c r="L373" s="21">
        <f t="shared" si="12"/>
        <v>0</v>
      </c>
      <c r="M373">
        <v>0</v>
      </c>
      <c r="N373">
        <v>0</v>
      </c>
      <c r="O373" s="49">
        <f t="shared" si="11"/>
        <v>0</v>
      </c>
    </row>
    <row r="374" spans="1:15" x14ac:dyDescent="0.25">
      <c r="A374" t="s">
        <v>233</v>
      </c>
      <c r="B374" s="6" t="s">
        <v>168</v>
      </c>
      <c r="C374" s="6" t="s">
        <v>171</v>
      </c>
      <c r="D374" s="57" t="s">
        <v>296</v>
      </c>
      <c r="E374" s="57" t="s">
        <v>297</v>
      </c>
      <c r="F374" s="46" t="s">
        <v>237</v>
      </c>
      <c r="G374" s="55">
        <v>42327</v>
      </c>
      <c r="H374" s="6" t="s">
        <v>202</v>
      </c>
      <c r="I374" s="6" t="s">
        <v>198</v>
      </c>
      <c r="J374" s="8" t="s">
        <v>196</v>
      </c>
      <c r="K374" s="8" t="s">
        <v>196</v>
      </c>
      <c r="L374" s="21" t="e">
        <f t="shared" si="12"/>
        <v>#DIV/0!</v>
      </c>
      <c r="M374" s="8" t="s">
        <v>196</v>
      </c>
      <c r="N374" s="8" t="s">
        <v>196</v>
      </c>
      <c r="O374" s="49" t="e">
        <f t="shared" si="11"/>
        <v>#DIV/0!</v>
      </c>
    </row>
    <row r="375" spans="1:15" x14ac:dyDescent="0.25">
      <c r="A375" t="s">
        <v>233</v>
      </c>
      <c r="B375" s="6" t="s">
        <v>168</v>
      </c>
      <c r="C375" s="6" t="s">
        <v>171</v>
      </c>
      <c r="D375" s="57" t="s">
        <v>296</v>
      </c>
      <c r="E375" s="57" t="s">
        <v>297</v>
      </c>
      <c r="F375" s="46" t="s">
        <v>237</v>
      </c>
      <c r="G375" s="55">
        <v>42327</v>
      </c>
      <c r="H375" s="6" t="s">
        <v>202</v>
      </c>
      <c r="I375" s="6" t="s">
        <v>199</v>
      </c>
      <c r="J375" s="8" t="s">
        <v>196</v>
      </c>
      <c r="K375" s="8" t="s">
        <v>196</v>
      </c>
      <c r="L375" s="21" t="e">
        <f t="shared" si="12"/>
        <v>#DIV/0!</v>
      </c>
      <c r="M375" s="8" t="s">
        <v>196</v>
      </c>
      <c r="N375" s="8" t="s">
        <v>196</v>
      </c>
      <c r="O375" s="49" t="e">
        <f t="shared" ref="O375:O438" si="13">AVERAGE(M375:N375)</f>
        <v>#DIV/0!</v>
      </c>
    </row>
    <row r="376" spans="1:15" x14ac:dyDescent="0.25">
      <c r="A376" t="s">
        <v>233</v>
      </c>
      <c r="B376" s="6" t="s">
        <v>168</v>
      </c>
      <c r="C376" s="6" t="s">
        <v>171</v>
      </c>
      <c r="D376" s="57" t="s">
        <v>296</v>
      </c>
      <c r="E376" s="57" t="s">
        <v>297</v>
      </c>
      <c r="F376" s="46" t="s">
        <v>237</v>
      </c>
      <c r="G376" s="55">
        <v>42327</v>
      </c>
      <c r="H376" s="6" t="s">
        <v>202</v>
      </c>
      <c r="I376" s="6" t="s">
        <v>200</v>
      </c>
      <c r="J376" s="8" t="s">
        <v>196</v>
      </c>
      <c r="K376" s="8" t="s">
        <v>196</v>
      </c>
      <c r="L376" s="21" t="e">
        <f t="shared" si="12"/>
        <v>#DIV/0!</v>
      </c>
      <c r="M376" s="8" t="s">
        <v>196</v>
      </c>
      <c r="N376" s="8" t="s">
        <v>196</v>
      </c>
      <c r="O376" s="49" t="e">
        <f t="shared" si="13"/>
        <v>#DIV/0!</v>
      </c>
    </row>
    <row r="377" spans="1:15" x14ac:dyDescent="0.25">
      <c r="A377" t="s">
        <v>234</v>
      </c>
      <c r="B377" s="6" t="s">
        <v>169</v>
      </c>
      <c r="C377" s="6" t="s">
        <v>172</v>
      </c>
      <c r="D377" s="57" t="s">
        <v>296</v>
      </c>
      <c r="E377" s="57" t="s">
        <v>297</v>
      </c>
      <c r="F377" s="47" t="s">
        <v>238</v>
      </c>
      <c r="G377" s="55">
        <v>42327</v>
      </c>
      <c r="H377" s="6" t="s">
        <v>194</v>
      </c>
      <c r="I377" s="6" t="s">
        <v>195</v>
      </c>
      <c r="J377" s="8" t="s">
        <v>196</v>
      </c>
      <c r="K377" s="8" t="s">
        <v>196</v>
      </c>
      <c r="L377" s="21" t="e">
        <f t="shared" si="12"/>
        <v>#DIV/0!</v>
      </c>
      <c r="M377" s="8" t="s">
        <v>196</v>
      </c>
      <c r="N377" s="8" t="s">
        <v>196</v>
      </c>
      <c r="O377" s="49" t="e">
        <f t="shared" si="13"/>
        <v>#DIV/0!</v>
      </c>
    </row>
    <row r="378" spans="1:15" x14ac:dyDescent="0.25">
      <c r="A378" t="s">
        <v>234</v>
      </c>
      <c r="B378" s="6" t="s">
        <v>169</v>
      </c>
      <c r="C378" s="6" t="s">
        <v>172</v>
      </c>
      <c r="D378" s="57" t="s">
        <v>296</v>
      </c>
      <c r="E378" s="57" t="s">
        <v>297</v>
      </c>
      <c r="F378" s="47" t="s">
        <v>238</v>
      </c>
      <c r="G378" s="55">
        <v>42327</v>
      </c>
      <c r="H378" s="6" t="s">
        <v>194</v>
      </c>
      <c r="I378" s="6" t="s">
        <v>197</v>
      </c>
      <c r="J378">
        <v>170</v>
      </c>
      <c r="K378">
        <v>152</v>
      </c>
      <c r="L378" s="21">
        <f t="shared" si="12"/>
        <v>161</v>
      </c>
      <c r="M378" s="8" t="s">
        <v>203</v>
      </c>
      <c r="N378" s="8" t="s">
        <v>203</v>
      </c>
      <c r="O378" s="49" t="e">
        <f t="shared" si="13"/>
        <v>#DIV/0!</v>
      </c>
    </row>
    <row r="379" spans="1:15" x14ac:dyDescent="0.25">
      <c r="A379" t="s">
        <v>234</v>
      </c>
      <c r="B379" s="6" t="s">
        <v>169</v>
      </c>
      <c r="C379" s="6" t="s">
        <v>172</v>
      </c>
      <c r="D379" s="57" t="s">
        <v>296</v>
      </c>
      <c r="E379" s="57" t="s">
        <v>297</v>
      </c>
      <c r="F379" s="47" t="s">
        <v>238</v>
      </c>
      <c r="G379" s="55">
        <v>42327</v>
      </c>
      <c r="H379" s="6" t="s">
        <v>194</v>
      </c>
      <c r="I379" s="6" t="s">
        <v>198</v>
      </c>
      <c r="J379">
        <v>21</v>
      </c>
      <c r="K379">
        <v>13</v>
      </c>
      <c r="L379" s="21">
        <f t="shared" si="12"/>
        <v>17</v>
      </c>
      <c r="M379">
        <v>50</v>
      </c>
      <c r="N379">
        <v>50</v>
      </c>
      <c r="O379" s="49">
        <f t="shared" si="13"/>
        <v>50</v>
      </c>
    </row>
    <row r="380" spans="1:15" x14ac:dyDescent="0.25">
      <c r="A380" t="s">
        <v>234</v>
      </c>
      <c r="B380" s="6" t="s">
        <v>169</v>
      </c>
      <c r="C380" s="6" t="s">
        <v>172</v>
      </c>
      <c r="D380" s="57" t="s">
        <v>296</v>
      </c>
      <c r="E380" s="57" t="s">
        <v>297</v>
      </c>
      <c r="F380" s="47" t="s">
        <v>238</v>
      </c>
      <c r="G380" s="55">
        <v>42327</v>
      </c>
      <c r="H380" s="6" t="s">
        <v>194</v>
      </c>
      <c r="I380" s="6" t="s">
        <v>199</v>
      </c>
      <c r="J380" s="8" t="s">
        <v>196</v>
      </c>
      <c r="K380" s="8" t="s">
        <v>196</v>
      </c>
      <c r="L380" s="21" t="e">
        <f t="shared" si="12"/>
        <v>#DIV/0!</v>
      </c>
      <c r="M380" s="8" t="s">
        <v>196</v>
      </c>
      <c r="N380" s="8" t="s">
        <v>196</v>
      </c>
      <c r="O380" s="49" t="e">
        <f t="shared" si="13"/>
        <v>#DIV/0!</v>
      </c>
    </row>
    <row r="381" spans="1:15" x14ac:dyDescent="0.25">
      <c r="A381" t="s">
        <v>234</v>
      </c>
      <c r="B381" s="6" t="s">
        <v>169</v>
      </c>
      <c r="C381" s="6" t="s">
        <v>172</v>
      </c>
      <c r="D381" s="57" t="s">
        <v>296</v>
      </c>
      <c r="E381" s="57" t="s">
        <v>297</v>
      </c>
      <c r="F381" s="47" t="s">
        <v>238</v>
      </c>
      <c r="G381" s="55">
        <v>42327</v>
      </c>
      <c r="H381" s="6" t="s">
        <v>194</v>
      </c>
      <c r="I381" s="6" t="s">
        <v>200</v>
      </c>
      <c r="J381" s="8" t="s">
        <v>196</v>
      </c>
      <c r="K381" s="8" t="s">
        <v>196</v>
      </c>
      <c r="L381" s="21" t="e">
        <f t="shared" si="12"/>
        <v>#DIV/0!</v>
      </c>
      <c r="M381" s="8" t="s">
        <v>196</v>
      </c>
      <c r="N381" s="8" t="s">
        <v>196</v>
      </c>
      <c r="O381" s="49" t="e">
        <f t="shared" si="13"/>
        <v>#DIV/0!</v>
      </c>
    </row>
    <row r="382" spans="1:15" x14ac:dyDescent="0.25">
      <c r="A382" t="s">
        <v>234</v>
      </c>
      <c r="B382" s="6" t="s">
        <v>169</v>
      </c>
      <c r="C382" s="6" t="s">
        <v>172</v>
      </c>
      <c r="D382" s="57" t="s">
        <v>296</v>
      </c>
      <c r="E382" s="57" t="s">
        <v>297</v>
      </c>
      <c r="F382" s="47" t="s">
        <v>238</v>
      </c>
      <c r="G382" s="55">
        <v>42327</v>
      </c>
      <c r="H382" s="6" t="s">
        <v>201</v>
      </c>
      <c r="I382" s="6" t="s">
        <v>195</v>
      </c>
      <c r="J382">
        <v>0</v>
      </c>
      <c r="L382" s="21">
        <f t="shared" si="12"/>
        <v>0</v>
      </c>
      <c r="M382">
        <v>0</v>
      </c>
      <c r="N382">
        <v>0</v>
      </c>
      <c r="O382" s="49">
        <f t="shared" si="13"/>
        <v>0</v>
      </c>
    </row>
    <row r="383" spans="1:15" x14ac:dyDescent="0.25">
      <c r="A383" t="s">
        <v>234</v>
      </c>
      <c r="B383" s="6" t="s">
        <v>169</v>
      </c>
      <c r="C383" s="6" t="s">
        <v>172</v>
      </c>
      <c r="D383" s="57" t="s">
        <v>296</v>
      </c>
      <c r="E383" s="57" t="s">
        <v>297</v>
      </c>
      <c r="F383" s="47" t="s">
        <v>238</v>
      </c>
      <c r="G383" s="55">
        <v>42327</v>
      </c>
      <c r="H383" s="6" t="s">
        <v>201</v>
      </c>
      <c r="I383" s="6" t="s">
        <v>197</v>
      </c>
      <c r="J383" s="8" t="s">
        <v>196</v>
      </c>
      <c r="K383" s="8" t="s">
        <v>196</v>
      </c>
      <c r="L383" s="21" t="e">
        <f t="shared" si="12"/>
        <v>#DIV/0!</v>
      </c>
      <c r="M383" s="8" t="s">
        <v>196</v>
      </c>
      <c r="N383" s="8" t="s">
        <v>196</v>
      </c>
      <c r="O383" s="49" t="e">
        <f t="shared" si="13"/>
        <v>#DIV/0!</v>
      </c>
    </row>
    <row r="384" spans="1:15" x14ac:dyDescent="0.25">
      <c r="A384" t="s">
        <v>234</v>
      </c>
      <c r="B384" s="6" t="s">
        <v>169</v>
      </c>
      <c r="C384" s="6" t="s">
        <v>172</v>
      </c>
      <c r="D384" s="57" t="s">
        <v>296</v>
      </c>
      <c r="E384" s="57" t="s">
        <v>297</v>
      </c>
      <c r="F384" s="47" t="s">
        <v>238</v>
      </c>
      <c r="G384" s="55">
        <v>42327</v>
      </c>
      <c r="H384" s="6" t="s">
        <v>201</v>
      </c>
      <c r="I384" s="6" t="s">
        <v>198</v>
      </c>
      <c r="J384" s="8" t="s">
        <v>196</v>
      </c>
      <c r="K384" s="8" t="s">
        <v>196</v>
      </c>
      <c r="L384" s="21" t="e">
        <f t="shared" si="12"/>
        <v>#DIV/0!</v>
      </c>
      <c r="M384" s="8" t="s">
        <v>196</v>
      </c>
      <c r="N384" s="8" t="s">
        <v>196</v>
      </c>
      <c r="O384" s="49" t="e">
        <f t="shared" si="13"/>
        <v>#DIV/0!</v>
      </c>
    </row>
    <row r="385" spans="1:15" x14ac:dyDescent="0.25">
      <c r="A385" t="s">
        <v>234</v>
      </c>
      <c r="B385" s="6" t="s">
        <v>169</v>
      </c>
      <c r="C385" s="6" t="s">
        <v>172</v>
      </c>
      <c r="D385" s="57" t="s">
        <v>296</v>
      </c>
      <c r="E385" s="57" t="s">
        <v>297</v>
      </c>
      <c r="F385" s="47" t="s">
        <v>238</v>
      </c>
      <c r="G385" s="55">
        <v>42327</v>
      </c>
      <c r="H385" s="6" t="s">
        <v>201</v>
      </c>
      <c r="I385" s="6" t="s">
        <v>199</v>
      </c>
      <c r="J385" s="8" t="s">
        <v>196</v>
      </c>
      <c r="K385" s="8" t="s">
        <v>196</v>
      </c>
      <c r="L385" s="21" t="e">
        <f t="shared" si="12"/>
        <v>#DIV/0!</v>
      </c>
      <c r="M385" s="8" t="s">
        <v>196</v>
      </c>
      <c r="N385" s="8" t="s">
        <v>196</v>
      </c>
      <c r="O385" s="49" t="e">
        <f t="shared" si="13"/>
        <v>#DIV/0!</v>
      </c>
    </row>
    <row r="386" spans="1:15" x14ac:dyDescent="0.25">
      <c r="A386" t="s">
        <v>234</v>
      </c>
      <c r="B386" s="6" t="s">
        <v>169</v>
      </c>
      <c r="C386" s="6" t="s">
        <v>172</v>
      </c>
      <c r="D386" s="57" t="s">
        <v>296</v>
      </c>
      <c r="E386" s="57" t="s">
        <v>297</v>
      </c>
      <c r="F386" s="47" t="s">
        <v>238</v>
      </c>
      <c r="G386" s="55">
        <v>42327</v>
      </c>
      <c r="H386" s="6" t="s">
        <v>201</v>
      </c>
      <c r="I386" s="6" t="s">
        <v>200</v>
      </c>
      <c r="J386" s="8" t="s">
        <v>196</v>
      </c>
      <c r="K386" s="8" t="s">
        <v>196</v>
      </c>
      <c r="L386" s="21" t="e">
        <f t="shared" si="12"/>
        <v>#DIV/0!</v>
      </c>
      <c r="M386" s="8" t="s">
        <v>196</v>
      </c>
      <c r="N386" s="8" t="s">
        <v>196</v>
      </c>
      <c r="O386" s="49" t="e">
        <f t="shared" si="13"/>
        <v>#DIV/0!</v>
      </c>
    </row>
    <row r="387" spans="1:15" x14ac:dyDescent="0.25">
      <c r="A387" t="s">
        <v>234</v>
      </c>
      <c r="B387" s="6" t="s">
        <v>169</v>
      </c>
      <c r="C387" s="6" t="s">
        <v>172</v>
      </c>
      <c r="D387" s="57" t="s">
        <v>296</v>
      </c>
      <c r="E387" s="57" t="s">
        <v>297</v>
      </c>
      <c r="F387" s="47" t="s">
        <v>238</v>
      </c>
      <c r="G387" s="55">
        <v>42327</v>
      </c>
      <c r="H387" s="6" t="s">
        <v>202</v>
      </c>
      <c r="I387" s="6" t="s">
        <v>195</v>
      </c>
      <c r="J387">
        <v>0</v>
      </c>
      <c r="K387">
        <v>0</v>
      </c>
      <c r="L387" s="21">
        <f t="shared" ref="L387:L450" si="14">AVERAGE(J387:K387)</f>
        <v>0</v>
      </c>
      <c r="M387">
        <v>0</v>
      </c>
      <c r="N387">
        <v>0</v>
      </c>
      <c r="O387" s="49">
        <f t="shared" si="13"/>
        <v>0</v>
      </c>
    </row>
    <row r="388" spans="1:15" x14ac:dyDescent="0.25">
      <c r="A388" t="s">
        <v>234</v>
      </c>
      <c r="B388" s="6" t="s">
        <v>169</v>
      </c>
      <c r="C388" s="6" t="s">
        <v>172</v>
      </c>
      <c r="D388" s="57" t="s">
        <v>296</v>
      </c>
      <c r="E388" s="57" t="s">
        <v>297</v>
      </c>
      <c r="F388" s="47" t="s">
        <v>238</v>
      </c>
      <c r="G388" s="55">
        <v>42327</v>
      </c>
      <c r="H388" s="6" t="s">
        <v>202</v>
      </c>
      <c r="I388" s="6" t="s">
        <v>197</v>
      </c>
      <c r="J388">
        <v>0</v>
      </c>
      <c r="K388">
        <v>0</v>
      </c>
      <c r="L388" s="21">
        <f t="shared" si="14"/>
        <v>0</v>
      </c>
      <c r="M388">
        <v>0</v>
      </c>
      <c r="N388">
        <v>0</v>
      </c>
      <c r="O388" s="49">
        <f t="shared" si="13"/>
        <v>0</v>
      </c>
    </row>
    <row r="389" spans="1:15" x14ac:dyDescent="0.25">
      <c r="A389" t="s">
        <v>234</v>
      </c>
      <c r="B389" s="6" t="s">
        <v>169</v>
      </c>
      <c r="C389" s="6" t="s">
        <v>172</v>
      </c>
      <c r="D389" s="57" t="s">
        <v>296</v>
      </c>
      <c r="E389" s="57" t="s">
        <v>297</v>
      </c>
      <c r="F389" s="47" t="s">
        <v>238</v>
      </c>
      <c r="G389" s="55">
        <v>42327</v>
      </c>
      <c r="H389" s="6" t="s">
        <v>202</v>
      </c>
      <c r="I389" s="6" t="s">
        <v>198</v>
      </c>
      <c r="J389" s="8" t="s">
        <v>196</v>
      </c>
      <c r="K389" s="8" t="s">
        <v>196</v>
      </c>
      <c r="L389" s="21" t="e">
        <f t="shared" si="14"/>
        <v>#DIV/0!</v>
      </c>
      <c r="M389" s="8" t="s">
        <v>196</v>
      </c>
      <c r="N389" s="8" t="s">
        <v>196</v>
      </c>
      <c r="O389" s="49" t="e">
        <f t="shared" si="13"/>
        <v>#DIV/0!</v>
      </c>
    </row>
    <row r="390" spans="1:15" x14ac:dyDescent="0.25">
      <c r="A390" t="s">
        <v>234</v>
      </c>
      <c r="B390" s="6" t="s">
        <v>169</v>
      </c>
      <c r="C390" s="6" t="s">
        <v>172</v>
      </c>
      <c r="D390" s="57" t="s">
        <v>296</v>
      </c>
      <c r="E390" s="57" t="s">
        <v>297</v>
      </c>
      <c r="F390" s="47" t="s">
        <v>238</v>
      </c>
      <c r="G390" s="55">
        <v>42327</v>
      </c>
      <c r="H390" s="6" t="s">
        <v>202</v>
      </c>
      <c r="I390" s="6" t="s">
        <v>199</v>
      </c>
      <c r="J390" s="8" t="s">
        <v>196</v>
      </c>
      <c r="K390" s="8" t="s">
        <v>196</v>
      </c>
      <c r="L390" s="21" t="e">
        <f t="shared" si="14"/>
        <v>#DIV/0!</v>
      </c>
      <c r="M390" s="8" t="s">
        <v>196</v>
      </c>
      <c r="N390" s="8" t="s">
        <v>196</v>
      </c>
      <c r="O390" s="49" t="e">
        <f t="shared" si="13"/>
        <v>#DIV/0!</v>
      </c>
    </row>
    <row r="391" spans="1:15" x14ac:dyDescent="0.25">
      <c r="A391" t="s">
        <v>234</v>
      </c>
      <c r="B391" s="6" t="s">
        <v>169</v>
      </c>
      <c r="C391" s="6" t="s">
        <v>172</v>
      </c>
      <c r="D391" s="57" t="s">
        <v>296</v>
      </c>
      <c r="E391" s="57" t="s">
        <v>297</v>
      </c>
      <c r="F391" s="47" t="s">
        <v>238</v>
      </c>
      <c r="G391" s="55">
        <v>42327</v>
      </c>
      <c r="H391" s="6" t="s">
        <v>202</v>
      </c>
      <c r="I391" s="6" t="s">
        <v>200</v>
      </c>
      <c r="J391" s="8" t="s">
        <v>196</v>
      </c>
      <c r="K391" s="8" t="s">
        <v>196</v>
      </c>
      <c r="L391" s="21" t="e">
        <f t="shared" si="14"/>
        <v>#DIV/0!</v>
      </c>
      <c r="M391" s="8" t="s">
        <v>196</v>
      </c>
      <c r="N391" s="8" t="s">
        <v>196</v>
      </c>
      <c r="O391" s="49" t="e">
        <f t="shared" si="13"/>
        <v>#DIV/0!</v>
      </c>
    </row>
    <row r="392" spans="1:15" x14ac:dyDescent="0.25">
      <c r="A392" s="4" t="s">
        <v>239</v>
      </c>
      <c r="B392" s="6" t="s">
        <v>170</v>
      </c>
      <c r="C392" s="6" t="s">
        <v>173</v>
      </c>
      <c r="D392" s="57" t="s">
        <v>298</v>
      </c>
      <c r="E392" s="57" t="s">
        <v>299</v>
      </c>
      <c r="F392" s="45" t="s">
        <v>242</v>
      </c>
      <c r="G392" s="60">
        <v>42355</v>
      </c>
      <c r="H392" s="8" t="s">
        <v>194</v>
      </c>
      <c r="I392" s="8" t="s">
        <v>195</v>
      </c>
      <c r="J392" s="8" t="s">
        <v>196</v>
      </c>
      <c r="K392" s="8" t="s">
        <v>196</v>
      </c>
      <c r="L392" s="21" t="e">
        <f t="shared" si="14"/>
        <v>#DIV/0!</v>
      </c>
      <c r="M392" s="8" t="s">
        <v>196</v>
      </c>
      <c r="N392" s="8" t="s">
        <v>196</v>
      </c>
      <c r="O392" s="49" t="e">
        <f t="shared" si="13"/>
        <v>#DIV/0!</v>
      </c>
    </row>
    <row r="393" spans="1:15" x14ac:dyDescent="0.25">
      <c r="A393" s="4" t="s">
        <v>239</v>
      </c>
      <c r="B393" s="6" t="s">
        <v>170</v>
      </c>
      <c r="C393" s="6" t="s">
        <v>173</v>
      </c>
      <c r="D393" s="57" t="s">
        <v>298</v>
      </c>
      <c r="E393" s="57" t="s">
        <v>299</v>
      </c>
      <c r="F393" s="45" t="s">
        <v>242</v>
      </c>
      <c r="G393" s="60">
        <v>42355</v>
      </c>
      <c r="H393" s="6" t="s">
        <v>194</v>
      </c>
      <c r="I393" s="6" t="s">
        <v>197</v>
      </c>
      <c r="J393">
        <v>48</v>
      </c>
      <c r="K393">
        <v>75</v>
      </c>
      <c r="L393" s="21">
        <f t="shared" si="14"/>
        <v>61.5</v>
      </c>
      <c r="M393">
        <v>147</v>
      </c>
      <c r="N393">
        <v>145</v>
      </c>
      <c r="O393" s="49">
        <f t="shared" si="13"/>
        <v>146</v>
      </c>
    </row>
    <row r="394" spans="1:15" x14ac:dyDescent="0.25">
      <c r="A394" s="4" t="s">
        <v>239</v>
      </c>
      <c r="B394" s="6" t="s">
        <v>170</v>
      </c>
      <c r="C394" s="6" t="s">
        <v>173</v>
      </c>
      <c r="D394" s="57" t="s">
        <v>298</v>
      </c>
      <c r="E394" s="57" t="s">
        <v>299</v>
      </c>
      <c r="F394" s="45" t="s">
        <v>242</v>
      </c>
      <c r="G394" s="60">
        <v>42355</v>
      </c>
      <c r="H394" s="6" t="s">
        <v>194</v>
      </c>
      <c r="I394" s="6" t="s">
        <v>198</v>
      </c>
      <c r="J394">
        <v>3</v>
      </c>
      <c r="K394">
        <v>7</v>
      </c>
      <c r="L394" s="21">
        <f t="shared" si="14"/>
        <v>5</v>
      </c>
      <c r="M394">
        <v>15</v>
      </c>
      <c r="N394">
        <v>11</v>
      </c>
      <c r="O394" s="49">
        <f t="shared" si="13"/>
        <v>13</v>
      </c>
    </row>
    <row r="395" spans="1:15" x14ac:dyDescent="0.25">
      <c r="A395" s="4" t="s">
        <v>239</v>
      </c>
      <c r="B395" s="6" t="s">
        <v>170</v>
      </c>
      <c r="C395" s="6" t="s">
        <v>173</v>
      </c>
      <c r="D395" s="57" t="s">
        <v>298</v>
      </c>
      <c r="E395" s="57" t="s">
        <v>299</v>
      </c>
      <c r="F395" s="45" t="s">
        <v>242</v>
      </c>
      <c r="G395" s="60">
        <v>42355</v>
      </c>
      <c r="H395" s="6" t="s">
        <v>194</v>
      </c>
      <c r="I395" s="6" t="s">
        <v>199</v>
      </c>
      <c r="J395" s="8" t="s">
        <v>196</v>
      </c>
      <c r="K395" s="8" t="s">
        <v>196</v>
      </c>
      <c r="L395" s="21" t="e">
        <f t="shared" si="14"/>
        <v>#DIV/0!</v>
      </c>
      <c r="M395" s="8" t="s">
        <v>196</v>
      </c>
      <c r="N395" s="8" t="s">
        <v>196</v>
      </c>
      <c r="O395" s="49" t="e">
        <f t="shared" si="13"/>
        <v>#DIV/0!</v>
      </c>
    </row>
    <row r="396" spans="1:15" x14ac:dyDescent="0.25">
      <c r="A396" s="4" t="s">
        <v>239</v>
      </c>
      <c r="B396" s="6" t="s">
        <v>170</v>
      </c>
      <c r="C396" s="6" t="s">
        <v>173</v>
      </c>
      <c r="D396" s="57" t="s">
        <v>298</v>
      </c>
      <c r="E396" s="57" t="s">
        <v>299</v>
      </c>
      <c r="F396" s="45" t="s">
        <v>242</v>
      </c>
      <c r="G396" s="60">
        <v>42355</v>
      </c>
      <c r="H396" s="6" t="s">
        <v>194</v>
      </c>
      <c r="I396" s="6" t="s">
        <v>200</v>
      </c>
      <c r="J396" s="8" t="s">
        <v>196</v>
      </c>
      <c r="K396" s="8" t="s">
        <v>196</v>
      </c>
      <c r="L396" s="21" t="e">
        <f t="shared" si="14"/>
        <v>#DIV/0!</v>
      </c>
      <c r="M396" s="8" t="s">
        <v>196</v>
      </c>
      <c r="N396" s="8" t="s">
        <v>196</v>
      </c>
      <c r="O396" s="49" t="e">
        <f t="shared" si="13"/>
        <v>#DIV/0!</v>
      </c>
    </row>
    <row r="397" spans="1:15" x14ac:dyDescent="0.25">
      <c r="A397" s="4" t="s">
        <v>239</v>
      </c>
      <c r="B397" s="6" t="s">
        <v>170</v>
      </c>
      <c r="C397" s="6" t="s">
        <v>173</v>
      </c>
      <c r="D397" s="57" t="s">
        <v>298</v>
      </c>
      <c r="E397" s="57" t="s">
        <v>299</v>
      </c>
      <c r="F397" s="45" t="s">
        <v>242</v>
      </c>
      <c r="G397" s="60">
        <v>42355</v>
      </c>
      <c r="H397" s="6" t="s">
        <v>201</v>
      </c>
      <c r="I397" s="6" t="s">
        <v>195</v>
      </c>
      <c r="J397" s="8">
        <v>0</v>
      </c>
      <c r="K397" s="8">
        <v>0</v>
      </c>
      <c r="L397" s="21">
        <f t="shared" si="14"/>
        <v>0</v>
      </c>
      <c r="M397" s="8">
        <v>0</v>
      </c>
      <c r="N397" s="8">
        <v>0</v>
      </c>
      <c r="O397" s="49">
        <f t="shared" si="13"/>
        <v>0</v>
      </c>
    </row>
    <row r="398" spans="1:15" x14ac:dyDescent="0.25">
      <c r="A398" s="4" t="s">
        <v>239</v>
      </c>
      <c r="B398" s="6" t="s">
        <v>170</v>
      </c>
      <c r="C398" s="6" t="s">
        <v>173</v>
      </c>
      <c r="D398" s="57" t="s">
        <v>298</v>
      </c>
      <c r="E398" s="57" t="s">
        <v>299</v>
      </c>
      <c r="F398" s="45" t="s">
        <v>242</v>
      </c>
      <c r="G398" s="60">
        <v>42355</v>
      </c>
      <c r="H398" s="6" t="s">
        <v>201</v>
      </c>
      <c r="I398" s="6" t="s">
        <v>197</v>
      </c>
      <c r="J398" s="8" t="s">
        <v>196</v>
      </c>
      <c r="K398" s="8" t="s">
        <v>196</v>
      </c>
      <c r="L398" s="21" t="e">
        <f t="shared" si="14"/>
        <v>#DIV/0!</v>
      </c>
      <c r="M398" s="8" t="s">
        <v>196</v>
      </c>
      <c r="N398" s="8" t="s">
        <v>196</v>
      </c>
      <c r="O398" s="49" t="e">
        <f t="shared" si="13"/>
        <v>#DIV/0!</v>
      </c>
    </row>
    <row r="399" spans="1:15" x14ac:dyDescent="0.25">
      <c r="A399" s="4" t="s">
        <v>239</v>
      </c>
      <c r="B399" s="6" t="s">
        <v>170</v>
      </c>
      <c r="C399" s="6" t="s">
        <v>173</v>
      </c>
      <c r="D399" s="57" t="s">
        <v>298</v>
      </c>
      <c r="E399" s="57" t="s">
        <v>299</v>
      </c>
      <c r="F399" s="45" t="s">
        <v>242</v>
      </c>
      <c r="G399" s="60">
        <v>42355</v>
      </c>
      <c r="H399" s="6" t="s">
        <v>201</v>
      </c>
      <c r="I399" s="6" t="s">
        <v>198</v>
      </c>
      <c r="J399" s="8" t="s">
        <v>196</v>
      </c>
      <c r="K399" s="8" t="s">
        <v>196</v>
      </c>
      <c r="L399" s="21" t="e">
        <f t="shared" si="14"/>
        <v>#DIV/0!</v>
      </c>
      <c r="M399" s="8" t="s">
        <v>196</v>
      </c>
      <c r="N399" s="8" t="s">
        <v>196</v>
      </c>
      <c r="O399" s="49" t="e">
        <f t="shared" si="13"/>
        <v>#DIV/0!</v>
      </c>
    </row>
    <row r="400" spans="1:15" x14ac:dyDescent="0.25">
      <c r="A400" s="4" t="s">
        <v>239</v>
      </c>
      <c r="B400" s="6" t="s">
        <v>170</v>
      </c>
      <c r="C400" s="6" t="s">
        <v>173</v>
      </c>
      <c r="D400" s="57" t="s">
        <v>298</v>
      </c>
      <c r="E400" s="57" t="s">
        <v>299</v>
      </c>
      <c r="F400" s="45" t="s">
        <v>242</v>
      </c>
      <c r="G400" s="60">
        <v>42355</v>
      </c>
      <c r="H400" s="6" t="s">
        <v>201</v>
      </c>
      <c r="I400" s="6" t="s">
        <v>199</v>
      </c>
      <c r="J400" s="8" t="s">
        <v>196</v>
      </c>
      <c r="K400" s="8" t="s">
        <v>196</v>
      </c>
      <c r="L400" s="21" t="e">
        <f t="shared" si="14"/>
        <v>#DIV/0!</v>
      </c>
      <c r="M400" s="8" t="s">
        <v>196</v>
      </c>
      <c r="N400" s="8" t="s">
        <v>196</v>
      </c>
      <c r="O400" s="49" t="e">
        <f t="shared" si="13"/>
        <v>#DIV/0!</v>
      </c>
    </row>
    <row r="401" spans="1:15" x14ac:dyDescent="0.25">
      <c r="A401" s="4" t="s">
        <v>239</v>
      </c>
      <c r="B401" s="6" t="s">
        <v>170</v>
      </c>
      <c r="C401" s="6" t="s">
        <v>173</v>
      </c>
      <c r="D401" s="57" t="s">
        <v>298</v>
      </c>
      <c r="E401" s="57" t="s">
        <v>299</v>
      </c>
      <c r="F401" s="45" t="s">
        <v>242</v>
      </c>
      <c r="G401" s="60">
        <v>42355</v>
      </c>
      <c r="H401" s="6" t="s">
        <v>201</v>
      </c>
      <c r="I401" s="6" t="s">
        <v>200</v>
      </c>
      <c r="J401" s="8" t="s">
        <v>196</v>
      </c>
      <c r="K401" s="8" t="s">
        <v>196</v>
      </c>
      <c r="L401" s="21" t="e">
        <f t="shared" si="14"/>
        <v>#DIV/0!</v>
      </c>
      <c r="M401" s="8" t="s">
        <v>196</v>
      </c>
      <c r="N401" s="8" t="s">
        <v>196</v>
      </c>
      <c r="O401" s="49" t="e">
        <f t="shared" si="13"/>
        <v>#DIV/0!</v>
      </c>
    </row>
    <row r="402" spans="1:15" x14ac:dyDescent="0.25">
      <c r="A402" s="4" t="s">
        <v>239</v>
      </c>
      <c r="B402" s="6" t="s">
        <v>170</v>
      </c>
      <c r="C402" s="6" t="s">
        <v>173</v>
      </c>
      <c r="D402" s="57" t="s">
        <v>298</v>
      </c>
      <c r="E402" s="57" t="s">
        <v>299</v>
      </c>
      <c r="F402" s="45" t="s">
        <v>242</v>
      </c>
      <c r="G402" s="60">
        <v>42355</v>
      </c>
      <c r="H402" s="6" t="s">
        <v>202</v>
      </c>
      <c r="I402" s="6" t="s">
        <v>195</v>
      </c>
      <c r="J402">
        <v>0</v>
      </c>
      <c r="K402">
        <v>0</v>
      </c>
      <c r="L402" s="21">
        <f t="shared" si="14"/>
        <v>0</v>
      </c>
      <c r="M402">
        <v>0</v>
      </c>
      <c r="N402">
        <v>0</v>
      </c>
      <c r="O402" s="49">
        <f t="shared" si="13"/>
        <v>0</v>
      </c>
    </row>
    <row r="403" spans="1:15" x14ac:dyDescent="0.25">
      <c r="A403" s="4" t="s">
        <v>239</v>
      </c>
      <c r="B403" s="6" t="s">
        <v>170</v>
      </c>
      <c r="C403" s="6" t="s">
        <v>173</v>
      </c>
      <c r="D403" s="57" t="s">
        <v>298</v>
      </c>
      <c r="E403" s="57" t="s">
        <v>299</v>
      </c>
      <c r="F403" s="45" t="s">
        <v>242</v>
      </c>
      <c r="G403" s="60">
        <v>42355</v>
      </c>
      <c r="H403" s="6" t="s">
        <v>202</v>
      </c>
      <c r="I403" s="6" t="s">
        <v>197</v>
      </c>
      <c r="J403">
        <v>0</v>
      </c>
      <c r="K403">
        <v>0</v>
      </c>
      <c r="L403" s="21">
        <f t="shared" si="14"/>
        <v>0</v>
      </c>
      <c r="M403">
        <v>0</v>
      </c>
      <c r="N403">
        <v>0</v>
      </c>
      <c r="O403" s="49">
        <f t="shared" si="13"/>
        <v>0</v>
      </c>
    </row>
    <row r="404" spans="1:15" x14ac:dyDescent="0.25">
      <c r="A404" s="4" t="s">
        <v>239</v>
      </c>
      <c r="B404" s="6" t="s">
        <v>170</v>
      </c>
      <c r="C404" s="6" t="s">
        <v>173</v>
      </c>
      <c r="D404" s="57" t="s">
        <v>298</v>
      </c>
      <c r="E404" s="57" t="s">
        <v>299</v>
      </c>
      <c r="F404" s="45" t="s">
        <v>242</v>
      </c>
      <c r="G404" s="60">
        <v>42355</v>
      </c>
      <c r="H404" s="6" t="s">
        <v>202</v>
      </c>
      <c r="I404" s="6" t="s">
        <v>198</v>
      </c>
      <c r="J404" s="8" t="s">
        <v>196</v>
      </c>
      <c r="K404" s="8" t="s">
        <v>196</v>
      </c>
      <c r="L404" s="21" t="e">
        <f t="shared" si="14"/>
        <v>#DIV/0!</v>
      </c>
      <c r="M404" s="8" t="s">
        <v>196</v>
      </c>
      <c r="N404" s="8" t="s">
        <v>196</v>
      </c>
      <c r="O404" s="49" t="e">
        <f t="shared" si="13"/>
        <v>#DIV/0!</v>
      </c>
    </row>
    <row r="405" spans="1:15" x14ac:dyDescent="0.25">
      <c r="A405" s="4" t="s">
        <v>239</v>
      </c>
      <c r="B405" s="6" t="s">
        <v>170</v>
      </c>
      <c r="C405" s="6" t="s">
        <v>173</v>
      </c>
      <c r="D405" s="57" t="s">
        <v>298</v>
      </c>
      <c r="E405" s="57" t="s">
        <v>299</v>
      </c>
      <c r="F405" s="45" t="s">
        <v>242</v>
      </c>
      <c r="G405" s="60">
        <v>42355</v>
      </c>
      <c r="H405" s="6" t="s">
        <v>202</v>
      </c>
      <c r="I405" s="6" t="s">
        <v>199</v>
      </c>
      <c r="J405" s="8" t="s">
        <v>196</v>
      </c>
      <c r="K405" s="8" t="s">
        <v>196</v>
      </c>
      <c r="L405" s="21" t="e">
        <f t="shared" si="14"/>
        <v>#DIV/0!</v>
      </c>
      <c r="M405" s="8" t="s">
        <v>196</v>
      </c>
      <c r="N405" s="8" t="s">
        <v>196</v>
      </c>
      <c r="O405" s="49" t="e">
        <f t="shared" si="13"/>
        <v>#DIV/0!</v>
      </c>
    </row>
    <row r="406" spans="1:15" x14ac:dyDescent="0.25">
      <c r="A406" s="4" t="s">
        <v>239</v>
      </c>
      <c r="B406" s="6" t="s">
        <v>170</v>
      </c>
      <c r="C406" s="6" t="s">
        <v>173</v>
      </c>
      <c r="D406" s="57" t="s">
        <v>298</v>
      </c>
      <c r="E406" s="57" t="s">
        <v>299</v>
      </c>
      <c r="F406" s="45" t="s">
        <v>242</v>
      </c>
      <c r="G406" s="60">
        <v>42355</v>
      </c>
      <c r="H406" s="6" t="s">
        <v>202</v>
      </c>
      <c r="I406" s="6" t="s">
        <v>200</v>
      </c>
      <c r="J406" s="8" t="s">
        <v>196</v>
      </c>
      <c r="K406" s="8" t="s">
        <v>196</v>
      </c>
      <c r="L406" s="21" t="e">
        <f t="shared" si="14"/>
        <v>#DIV/0!</v>
      </c>
      <c r="M406" s="8" t="s">
        <v>196</v>
      </c>
      <c r="N406" s="8" t="s">
        <v>196</v>
      </c>
      <c r="O406" s="49" t="e">
        <f t="shared" si="13"/>
        <v>#DIV/0!</v>
      </c>
    </row>
    <row r="407" spans="1:15" x14ac:dyDescent="0.25">
      <c r="A407" t="s">
        <v>240</v>
      </c>
      <c r="B407" s="6" t="s">
        <v>168</v>
      </c>
      <c r="C407" s="6" t="s">
        <v>171</v>
      </c>
      <c r="D407" s="57" t="s">
        <v>298</v>
      </c>
      <c r="E407" s="57" t="s">
        <v>299</v>
      </c>
      <c r="F407" s="46" t="s">
        <v>243</v>
      </c>
      <c r="G407" s="60">
        <v>42355</v>
      </c>
      <c r="H407" s="6" t="s">
        <v>194</v>
      </c>
      <c r="I407" s="6" t="s">
        <v>195</v>
      </c>
      <c r="J407" s="8" t="s">
        <v>196</v>
      </c>
      <c r="K407" s="8" t="s">
        <v>196</v>
      </c>
      <c r="L407" s="21" t="e">
        <f t="shared" si="14"/>
        <v>#DIV/0!</v>
      </c>
      <c r="M407" s="8" t="s">
        <v>196</v>
      </c>
      <c r="N407" s="8" t="s">
        <v>196</v>
      </c>
      <c r="O407" s="49" t="e">
        <f t="shared" si="13"/>
        <v>#DIV/0!</v>
      </c>
    </row>
    <row r="408" spans="1:15" x14ac:dyDescent="0.25">
      <c r="A408" t="s">
        <v>240</v>
      </c>
      <c r="B408" s="6" t="s">
        <v>168</v>
      </c>
      <c r="C408" s="6" t="s">
        <v>171</v>
      </c>
      <c r="D408" s="57" t="s">
        <v>298</v>
      </c>
      <c r="E408" s="57" t="s">
        <v>299</v>
      </c>
      <c r="F408" s="46" t="s">
        <v>243</v>
      </c>
      <c r="G408" s="60">
        <v>42355</v>
      </c>
      <c r="H408" s="6" t="s">
        <v>194</v>
      </c>
      <c r="I408" s="6" t="s">
        <v>197</v>
      </c>
      <c r="J408">
        <v>104</v>
      </c>
      <c r="K408">
        <v>90</v>
      </c>
      <c r="L408" s="21">
        <f t="shared" si="14"/>
        <v>97</v>
      </c>
      <c r="M408" s="8" t="s">
        <v>203</v>
      </c>
      <c r="N408" s="8" t="s">
        <v>203</v>
      </c>
      <c r="O408" s="49" t="e">
        <f t="shared" si="13"/>
        <v>#DIV/0!</v>
      </c>
    </row>
    <row r="409" spans="1:15" x14ac:dyDescent="0.25">
      <c r="A409" t="s">
        <v>240</v>
      </c>
      <c r="B409" s="6" t="s">
        <v>168</v>
      </c>
      <c r="C409" s="6" t="s">
        <v>171</v>
      </c>
      <c r="D409" s="57" t="s">
        <v>298</v>
      </c>
      <c r="E409" s="57" t="s">
        <v>299</v>
      </c>
      <c r="F409" s="46" t="s">
        <v>243</v>
      </c>
      <c r="G409" s="60">
        <v>42355</v>
      </c>
      <c r="H409" s="6" t="s">
        <v>194</v>
      </c>
      <c r="I409" s="6" t="s">
        <v>198</v>
      </c>
      <c r="J409">
        <v>12</v>
      </c>
      <c r="K409">
        <v>5</v>
      </c>
      <c r="L409" s="21">
        <f t="shared" si="14"/>
        <v>8.5</v>
      </c>
      <c r="M409">
        <v>42</v>
      </c>
      <c r="N409">
        <v>31</v>
      </c>
      <c r="O409" s="49">
        <f t="shared" si="13"/>
        <v>36.5</v>
      </c>
    </row>
    <row r="410" spans="1:15" x14ac:dyDescent="0.25">
      <c r="A410" t="s">
        <v>240</v>
      </c>
      <c r="B410" s="6" t="s">
        <v>168</v>
      </c>
      <c r="C410" s="6" t="s">
        <v>171</v>
      </c>
      <c r="D410" s="57" t="s">
        <v>298</v>
      </c>
      <c r="E410" s="57" t="s">
        <v>299</v>
      </c>
      <c r="F410" s="46" t="s">
        <v>243</v>
      </c>
      <c r="G410" s="60">
        <v>42355</v>
      </c>
      <c r="H410" s="6" t="s">
        <v>194</v>
      </c>
      <c r="I410" s="6" t="s">
        <v>199</v>
      </c>
      <c r="J410" s="8" t="s">
        <v>196</v>
      </c>
      <c r="K410" s="8" t="s">
        <v>196</v>
      </c>
      <c r="L410" s="21" t="e">
        <f t="shared" si="14"/>
        <v>#DIV/0!</v>
      </c>
      <c r="M410" s="8" t="s">
        <v>196</v>
      </c>
      <c r="N410" s="8" t="s">
        <v>196</v>
      </c>
      <c r="O410" s="49" t="e">
        <f t="shared" si="13"/>
        <v>#DIV/0!</v>
      </c>
    </row>
    <row r="411" spans="1:15" x14ac:dyDescent="0.25">
      <c r="A411" t="s">
        <v>240</v>
      </c>
      <c r="B411" s="6" t="s">
        <v>168</v>
      </c>
      <c r="C411" s="6" t="s">
        <v>171</v>
      </c>
      <c r="D411" s="57" t="s">
        <v>298</v>
      </c>
      <c r="E411" s="57" t="s">
        <v>299</v>
      </c>
      <c r="F411" s="46" t="s">
        <v>243</v>
      </c>
      <c r="G411" s="60">
        <v>42355</v>
      </c>
      <c r="H411" s="6" t="s">
        <v>194</v>
      </c>
      <c r="I411" s="6" t="s">
        <v>200</v>
      </c>
      <c r="J411" s="8" t="s">
        <v>196</v>
      </c>
      <c r="K411" s="8" t="s">
        <v>196</v>
      </c>
      <c r="L411" s="21" t="e">
        <f t="shared" si="14"/>
        <v>#DIV/0!</v>
      </c>
      <c r="M411" s="8" t="s">
        <v>196</v>
      </c>
      <c r="N411" s="8" t="s">
        <v>196</v>
      </c>
      <c r="O411" s="49" t="e">
        <f t="shared" si="13"/>
        <v>#DIV/0!</v>
      </c>
    </row>
    <row r="412" spans="1:15" x14ac:dyDescent="0.25">
      <c r="A412" t="s">
        <v>240</v>
      </c>
      <c r="B412" s="6" t="s">
        <v>168</v>
      </c>
      <c r="C412" s="6" t="s">
        <v>171</v>
      </c>
      <c r="D412" s="57" t="s">
        <v>298</v>
      </c>
      <c r="E412" s="57" t="s">
        <v>299</v>
      </c>
      <c r="F412" s="46" t="s">
        <v>243</v>
      </c>
      <c r="G412" s="60">
        <v>42355</v>
      </c>
      <c r="H412" s="6" t="s">
        <v>201</v>
      </c>
      <c r="I412" s="6" t="s">
        <v>195</v>
      </c>
      <c r="J412" s="8">
        <v>0</v>
      </c>
      <c r="K412" s="8">
        <v>0</v>
      </c>
      <c r="L412" s="21">
        <f t="shared" si="14"/>
        <v>0</v>
      </c>
      <c r="M412" s="8">
        <v>0</v>
      </c>
      <c r="N412" s="8">
        <v>0</v>
      </c>
      <c r="O412" s="49">
        <f t="shared" si="13"/>
        <v>0</v>
      </c>
    </row>
    <row r="413" spans="1:15" x14ac:dyDescent="0.25">
      <c r="A413" t="s">
        <v>240</v>
      </c>
      <c r="B413" s="6" t="s">
        <v>168</v>
      </c>
      <c r="C413" s="6" t="s">
        <v>171</v>
      </c>
      <c r="D413" s="57" t="s">
        <v>298</v>
      </c>
      <c r="E413" s="57" t="s">
        <v>299</v>
      </c>
      <c r="F413" s="46" t="s">
        <v>243</v>
      </c>
      <c r="G413" s="60">
        <v>42355</v>
      </c>
      <c r="H413" s="6" t="s">
        <v>201</v>
      </c>
      <c r="I413" s="6" t="s">
        <v>197</v>
      </c>
      <c r="J413" s="8" t="s">
        <v>196</v>
      </c>
      <c r="K413" s="8" t="s">
        <v>196</v>
      </c>
      <c r="L413" s="21" t="e">
        <f t="shared" si="14"/>
        <v>#DIV/0!</v>
      </c>
      <c r="M413" s="8" t="s">
        <v>196</v>
      </c>
      <c r="N413" s="8" t="s">
        <v>196</v>
      </c>
      <c r="O413" s="49" t="e">
        <f t="shared" si="13"/>
        <v>#DIV/0!</v>
      </c>
    </row>
    <row r="414" spans="1:15" x14ac:dyDescent="0.25">
      <c r="A414" t="s">
        <v>240</v>
      </c>
      <c r="B414" s="6" t="s">
        <v>168</v>
      </c>
      <c r="C414" s="6" t="s">
        <v>171</v>
      </c>
      <c r="D414" s="57" t="s">
        <v>298</v>
      </c>
      <c r="E414" s="57" t="s">
        <v>299</v>
      </c>
      <c r="F414" s="46" t="s">
        <v>243</v>
      </c>
      <c r="G414" s="60">
        <v>42355</v>
      </c>
      <c r="H414" s="6" t="s">
        <v>201</v>
      </c>
      <c r="I414" s="6" t="s">
        <v>198</v>
      </c>
      <c r="J414" s="8" t="s">
        <v>196</v>
      </c>
      <c r="K414" s="8" t="s">
        <v>196</v>
      </c>
      <c r="L414" s="21" t="e">
        <f t="shared" si="14"/>
        <v>#DIV/0!</v>
      </c>
      <c r="M414" s="8" t="s">
        <v>196</v>
      </c>
      <c r="N414" s="8" t="s">
        <v>196</v>
      </c>
      <c r="O414" s="49" t="e">
        <f t="shared" si="13"/>
        <v>#DIV/0!</v>
      </c>
    </row>
    <row r="415" spans="1:15" x14ac:dyDescent="0.25">
      <c r="A415" t="s">
        <v>240</v>
      </c>
      <c r="B415" s="6" t="s">
        <v>168</v>
      </c>
      <c r="C415" s="6" t="s">
        <v>171</v>
      </c>
      <c r="D415" s="57" t="s">
        <v>298</v>
      </c>
      <c r="E415" s="57" t="s">
        <v>299</v>
      </c>
      <c r="F415" s="46" t="s">
        <v>243</v>
      </c>
      <c r="G415" s="60">
        <v>42355</v>
      </c>
      <c r="H415" s="6" t="s">
        <v>201</v>
      </c>
      <c r="I415" s="6" t="s">
        <v>199</v>
      </c>
      <c r="J415" s="8" t="s">
        <v>196</v>
      </c>
      <c r="K415" s="8" t="s">
        <v>196</v>
      </c>
      <c r="L415" s="21" t="e">
        <f t="shared" si="14"/>
        <v>#DIV/0!</v>
      </c>
      <c r="M415" s="8" t="s">
        <v>196</v>
      </c>
      <c r="N415" s="8" t="s">
        <v>196</v>
      </c>
      <c r="O415" s="49" t="e">
        <f t="shared" si="13"/>
        <v>#DIV/0!</v>
      </c>
    </row>
    <row r="416" spans="1:15" x14ac:dyDescent="0.25">
      <c r="A416" t="s">
        <v>240</v>
      </c>
      <c r="B416" s="6" t="s">
        <v>168</v>
      </c>
      <c r="C416" s="6" t="s">
        <v>171</v>
      </c>
      <c r="D416" s="57" t="s">
        <v>298</v>
      </c>
      <c r="E416" s="57" t="s">
        <v>299</v>
      </c>
      <c r="F416" s="46" t="s">
        <v>243</v>
      </c>
      <c r="G416" s="60">
        <v>42355</v>
      </c>
      <c r="H416" s="6" t="s">
        <v>201</v>
      </c>
      <c r="I416" s="6" t="s">
        <v>200</v>
      </c>
      <c r="J416" s="8" t="s">
        <v>196</v>
      </c>
      <c r="K416" s="8" t="s">
        <v>196</v>
      </c>
      <c r="L416" s="21" t="e">
        <f t="shared" si="14"/>
        <v>#DIV/0!</v>
      </c>
      <c r="M416" s="8" t="s">
        <v>196</v>
      </c>
      <c r="N416" s="8" t="s">
        <v>196</v>
      </c>
      <c r="O416" s="49" t="e">
        <f t="shared" si="13"/>
        <v>#DIV/0!</v>
      </c>
    </row>
    <row r="417" spans="1:15" x14ac:dyDescent="0.25">
      <c r="A417" t="s">
        <v>240</v>
      </c>
      <c r="B417" s="6" t="s">
        <v>168</v>
      </c>
      <c r="C417" s="6" t="s">
        <v>171</v>
      </c>
      <c r="D417" s="57" t="s">
        <v>298</v>
      </c>
      <c r="E417" s="57" t="s">
        <v>299</v>
      </c>
      <c r="F417" s="46" t="s">
        <v>243</v>
      </c>
      <c r="G417" s="60">
        <v>42355</v>
      </c>
      <c r="H417" s="6" t="s">
        <v>202</v>
      </c>
      <c r="I417" s="6" t="s">
        <v>195</v>
      </c>
      <c r="J417">
        <v>0</v>
      </c>
      <c r="K417">
        <v>0</v>
      </c>
      <c r="L417" s="21">
        <f t="shared" si="14"/>
        <v>0</v>
      </c>
      <c r="M417">
        <v>0</v>
      </c>
      <c r="N417">
        <v>0</v>
      </c>
      <c r="O417" s="49">
        <f t="shared" si="13"/>
        <v>0</v>
      </c>
    </row>
    <row r="418" spans="1:15" x14ac:dyDescent="0.25">
      <c r="A418" t="s">
        <v>240</v>
      </c>
      <c r="B418" s="6" t="s">
        <v>168</v>
      </c>
      <c r="C418" s="6" t="s">
        <v>171</v>
      </c>
      <c r="D418" s="57" t="s">
        <v>298</v>
      </c>
      <c r="E418" s="57" t="s">
        <v>299</v>
      </c>
      <c r="F418" s="46" t="s">
        <v>243</v>
      </c>
      <c r="G418" s="60">
        <v>42355</v>
      </c>
      <c r="H418" s="6" t="s">
        <v>202</v>
      </c>
      <c r="I418" s="6" t="s">
        <v>197</v>
      </c>
      <c r="J418">
        <v>0</v>
      </c>
      <c r="K418">
        <v>0</v>
      </c>
      <c r="L418" s="21">
        <f t="shared" si="14"/>
        <v>0</v>
      </c>
      <c r="M418">
        <v>0</v>
      </c>
      <c r="N418">
        <v>0</v>
      </c>
      <c r="O418" s="49">
        <f t="shared" si="13"/>
        <v>0</v>
      </c>
    </row>
    <row r="419" spans="1:15" x14ac:dyDescent="0.25">
      <c r="A419" t="s">
        <v>240</v>
      </c>
      <c r="B419" s="6" t="s">
        <v>168</v>
      </c>
      <c r="C419" s="6" t="s">
        <v>171</v>
      </c>
      <c r="D419" s="57" t="s">
        <v>298</v>
      </c>
      <c r="E419" s="57" t="s">
        <v>299</v>
      </c>
      <c r="F419" s="46" t="s">
        <v>243</v>
      </c>
      <c r="G419" s="60">
        <v>42355</v>
      </c>
      <c r="H419" s="6" t="s">
        <v>202</v>
      </c>
      <c r="I419" s="6" t="s">
        <v>198</v>
      </c>
      <c r="J419" s="8" t="s">
        <v>196</v>
      </c>
      <c r="K419" s="8" t="s">
        <v>196</v>
      </c>
      <c r="L419" s="21" t="e">
        <f t="shared" si="14"/>
        <v>#DIV/0!</v>
      </c>
      <c r="M419" s="8" t="s">
        <v>196</v>
      </c>
      <c r="N419" s="8" t="s">
        <v>196</v>
      </c>
      <c r="O419" s="49" t="e">
        <f t="shared" si="13"/>
        <v>#DIV/0!</v>
      </c>
    </row>
    <row r="420" spans="1:15" x14ac:dyDescent="0.25">
      <c r="A420" t="s">
        <v>240</v>
      </c>
      <c r="B420" s="6" t="s">
        <v>168</v>
      </c>
      <c r="C420" s="6" t="s">
        <v>171</v>
      </c>
      <c r="D420" s="57" t="s">
        <v>298</v>
      </c>
      <c r="E420" s="57" t="s">
        <v>299</v>
      </c>
      <c r="F420" s="46" t="s">
        <v>243</v>
      </c>
      <c r="G420" s="60">
        <v>42355</v>
      </c>
      <c r="H420" s="6" t="s">
        <v>202</v>
      </c>
      <c r="I420" s="6" t="s">
        <v>199</v>
      </c>
      <c r="J420" s="8" t="s">
        <v>196</v>
      </c>
      <c r="K420" s="8" t="s">
        <v>196</v>
      </c>
      <c r="L420" s="21" t="e">
        <f t="shared" si="14"/>
        <v>#DIV/0!</v>
      </c>
      <c r="M420" s="8" t="s">
        <v>196</v>
      </c>
      <c r="N420" s="8" t="s">
        <v>196</v>
      </c>
      <c r="O420" s="49" t="e">
        <f t="shared" si="13"/>
        <v>#DIV/0!</v>
      </c>
    </row>
    <row r="421" spans="1:15" x14ac:dyDescent="0.25">
      <c r="A421" t="s">
        <v>240</v>
      </c>
      <c r="B421" s="6" t="s">
        <v>168</v>
      </c>
      <c r="C421" s="6" t="s">
        <v>171</v>
      </c>
      <c r="D421" s="57" t="s">
        <v>298</v>
      </c>
      <c r="E421" s="57" t="s">
        <v>299</v>
      </c>
      <c r="F421" s="46" t="s">
        <v>243</v>
      </c>
      <c r="G421" s="60">
        <v>42355</v>
      </c>
      <c r="H421" s="6" t="s">
        <v>202</v>
      </c>
      <c r="I421" s="6" t="s">
        <v>200</v>
      </c>
      <c r="J421" s="8" t="s">
        <v>196</v>
      </c>
      <c r="K421" s="8" t="s">
        <v>196</v>
      </c>
      <c r="L421" s="21" t="e">
        <f t="shared" si="14"/>
        <v>#DIV/0!</v>
      </c>
      <c r="M421" s="8" t="s">
        <v>196</v>
      </c>
      <c r="N421" s="8" t="s">
        <v>196</v>
      </c>
      <c r="O421" s="49" t="e">
        <f t="shared" si="13"/>
        <v>#DIV/0!</v>
      </c>
    </row>
    <row r="422" spans="1:15" x14ac:dyDescent="0.25">
      <c r="A422" t="s">
        <v>241</v>
      </c>
      <c r="B422" s="6" t="s">
        <v>169</v>
      </c>
      <c r="C422" s="6" t="s">
        <v>172</v>
      </c>
      <c r="D422" s="57" t="s">
        <v>298</v>
      </c>
      <c r="E422" s="57" t="s">
        <v>299</v>
      </c>
      <c r="F422" s="47" t="s">
        <v>244</v>
      </c>
      <c r="G422" s="60">
        <v>42355</v>
      </c>
      <c r="H422" s="6" t="s">
        <v>194</v>
      </c>
      <c r="I422" s="6" t="s">
        <v>195</v>
      </c>
      <c r="J422" s="8" t="s">
        <v>196</v>
      </c>
      <c r="K422" s="8" t="s">
        <v>196</v>
      </c>
      <c r="L422" s="21" t="e">
        <f t="shared" si="14"/>
        <v>#DIV/0!</v>
      </c>
      <c r="M422" s="8" t="s">
        <v>196</v>
      </c>
      <c r="N422" s="8" t="s">
        <v>196</v>
      </c>
      <c r="O422" s="49" t="e">
        <f t="shared" si="13"/>
        <v>#DIV/0!</v>
      </c>
    </row>
    <row r="423" spans="1:15" x14ac:dyDescent="0.25">
      <c r="A423" t="s">
        <v>241</v>
      </c>
      <c r="B423" s="6" t="s">
        <v>169</v>
      </c>
      <c r="C423" s="6" t="s">
        <v>172</v>
      </c>
      <c r="D423" s="57" t="s">
        <v>298</v>
      </c>
      <c r="E423" s="57" t="s">
        <v>299</v>
      </c>
      <c r="F423" s="47" t="s">
        <v>244</v>
      </c>
      <c r="G423" s="60">
        <v>42355</v>
      </c>
      <c r="H423" s="6" t="s">
        <v>194</v>
      </c>
      <c r="I423" s="6" t="s">
        <v>197</v>
      </c>
      <c r="J423" s="58">
        <v>150</v>
      </c>
      <c r="K423">
        <v>220</v>
      </c>
      <c r="L423" s="21">
        <f t="shared" si="14"/>
        <v>185</v>
      </c>
      <c r="M423" s="8" t="s">
        <v>203</v>
      </c>
      <c r="N423" s="8" t="s">
        <v>203</v>
      </c>
      <c r="O423" s="49" t="e">
        <f t="shared" si="13"/>
        <v>#DIV/0!</v>
      </c>
    </row>
    <row r="424" spans="1:15" x14ac:dyDescent="0.25">
      <c r="A424" t="s">
        <v>241</v>
      </c>
      <c r="B424" s="6" t="s">
        <v>169</v>
      </c>
      <c r="C424" s="6" t="s">
        <v>172</v>
      </c>
      <c r="D424" s="57" t="s">
        <v>298</v>
      </c>
      <c r="E424" s="57" t="s">
        <v>299</v>
      </c>
      <c r="F424" s="47" t="s">
        <v>244</v>
      </c>
      <c r="G424" s="60">
        <v>42355</v>
      </c>
      <c r="H424" s="6" t="s">
        <v>194</v>
      </c>
      <c r="I424" s="6" t="s">
        <v>198</v>
      </c>
      <c r="J424">
        <v>33</v>
      </c>
      <c r="K424">
        <v>22</v>
      </c>
      <c r="L424" s="21">
        <f t="shared" si="14"/>
        <v>27.5</v>
      </c>
      <c r="M424">
        <v>29</v>
      </c>
      <c r="N424">
        <v>30</v>
      </c>
      <c r="O424" s="49">
        <f t="shared" si="13"/>
        <v>29.5</v>
      </c>
    </row>
    <row r="425" spans="1:15" x14ac:dyDescent="0.25">
      <c r="A425" t="s">
        <v>241</v>
      </c>
      <c r="B425" s="6" t="s">
        <v>169</v>
      </c>
      <c r="C425" s="6" t="s">
        <v>172</v>
      </c>
      <c r="D425" s="57" t="s">
        <v>298</v>
      </c>
      <c r="E425" s="57" t="s">
        <v>299</v>
      </c>
      <c r="F425" s="47" t="s">
        <v>244</v>
      </c>
      <c r="G425" s="60">
        <v>42355</v>
      </c>
      <c r="H425" s="6" t="s">
        <v>194</v>
      </c>
      <c r="I425" s="6" t="s">
        <v>199</v>
      </c>
      <c r="J425" s="8" t="s">
        <v>196</v>
      </c>
      <c r="K425" s="8" t="s">
        <v>196</v>
      </c>
      <c r="L425" s="21" t="e">
        <f t="shared" si="14"/>
        <v>#DIV/0!</v>
      </c>
      <c r="M425" s="8" t="s">
        <v>196</v>
      </c>
      <c r="N425" s="8" t="s">
        <v>196</v>
      </c>
      <c r="O425" s="49" t="e">
        <f t="shared" si="13"/>
        <v>#DIV/0!</v>
      </c>
    </row>
    <row r="426" spans="1:15" x14ac:dyDescent="0.25">
      <c r="A426" t="s">
        <v>241</v>
      </c>
      <c r="B426" s="6" t="s">
        <v>169</v>
      </c>
      <c r="C426" s="6" t="s">
        <v>172</v>
      </c>
      <c r="D426" s="57" t="s">
        <v>298</v>
      </c>
      <c r="E426" s="57" t="s">
        <v>299</v>
      </c>
      <c r="F426" s="47" t="s">
        <v>244</v>
      </c>
      <c r="G426" s="60">
        <v>42355</v>
      </c>
      <c r="H426" s="6" t="s">
        <v>194</v>
      </c>
      <c r="I426" s="6" t="s">
        <v>200</v>
      </c>
      <c r="J426" s="8" t="s">
        <v>196</v>
      </c>
      <c r="K426" s="8" t="s">
        <v>196</v>
      </c>
      <c r="L426" s="21" t="e">
        <f t="shared" si="14"/>
        <v>#DIV/0!</v>
      </c>
      <c r="M426" s="8" t="s">
        <v>196</v>
      </c>
      <c r="N426" s="8" t="s">
        <v>196</v>
      </c>
      <c r="O426" s="49" t="e">
        <f t="shared" si="13"/>
        <v>#DIV/0!</v>
      </c>
    </row>
    <row r="427" spans="1:15" x14ac:dyDescent="0.25">
      <c r="A427" t="s">
        <v>241</v>
      </c>
      <c r="B427" s="6" t="s">
        <v>169</v>
      </c>
      <c r="C427" s="6" t="s">
        <v>172</v>
      </c>
      <c r="D427" s="57" t="s">
        <v>298</v>
      </c>
      <c r="E427" s="57" t="s">
        <v>299</v>
      </c>
      <c r="F427" s="47" t="s">
        <v>244</v>
      </c>
      <c r="G427" s="60">
        <v>42355</v>
      </c>
      <c r="H427" s="6" t="s">
        <v>201</v>
      </c>
      <c r="I427" s="6" t="s">
        <v>195</v>
      </c>
      <c r="J427" s="8">
        <v>0</v>
      </c>
      <c r="K427" s="8">
        <v>0</v>
      </c>
      <c r="L427" s="21">
        <f t="shared" si="14"/>
        <v>0</v>
      </c>
      <c r="M427" s="8">
        <v>0</v>
      </c>
      <c r="N427" s="8">
        <v>0</v>
      </c>
      <c r="O427" s="49">
        <f t="shared" si="13"/>
        <v>0</v>
      </c>
    </row>
    <row r="428" spans="1:15" x14ac:dyDescent="0.25">
      <c r="A428" t="s">
        <v>241</v>
      </c>
      <c r="B428" s="6" t="s">
        <v>169</v>
      </c>
      <c r="C428" s="6" t="s">
        <v>172</v>
      </c>
      <c r="D428" s="57" t="s">
        <v>298</v>
      </c>
      <c r="E428" s="57" t="s">
        <v>299</v>
      </c>
      <c r="F428" s="47" t="s">
        <v>244</v>
      </c>
      <c r="G428" s="60">
        <v>42355</v>
      </c>
      <c r="H428" s="6" t="s">
        <v>201</v>
      </c>
      <c r="I428" s="6" t="s">
        <v>197</v>
      </c>
      <c r="J428" s="8" t="s">
        <v>196</v>
      </c>
      <c r="K428" s="8" t="s">
        <v>196</v>
      </c>
      <c r="L428" s="21" t="e">
        <f t="shared" si="14"/>
        <v>#DIV/0!</v>
      </c>
      <c r="M428" s="8" t="s">
        <v>196</v>
      </c>
      <c r="N428" s="8" t="s">
        <v>196</v>
      </c>
      <c r="O428" s="49" t="e">
        <f t="shared" si="13"/>
        <v>#DIV/0!</v>
      </c>
    </row>
    <row r="429" spans="1:15" x14ac:dyDescent="0.25">
      <c r="A429" t="s">
        <v>241</v>
      </c>
      <c r="B429" s="6" t="s">
        <v>169</v>
      </c>
      <c r="C429" s="6" t="s">
        <v>172</v>
      </c>
      <c r="D429" s="57" t="s">
        <v>298</v>
      </c>
      <c r="E429" s="57" t="s">
        <v>299</v>
      </c>
      <c r="F429" s="47" t="s">
        <v>244</v>
      </c>
      <c r="G429" s="60">
        <v>42355</v>
      </c>
      <c r="H429" s="6" t="s">
        <v>201</v>
      </c>
      <c r="I429" s="6" t="s">
        <v>198</v>
      </c>
      <c r="J429" s="8" t="s">
        <v>196</v>
      </c>
      <c r="K429" s="8" t="s">
        <v>196</v>
      </c>
      <c r="L429" s="21" t="e">
        <f t="shared" si="14"/>
        <v>#DIV/0!</v>
      </c>
      <c r="M429" s="8" t="s">
        <v>196</v>
      </c>
      <c r="N429" s="8" t="s">
        <v>196</v>
      </c>
      <c r="O429" s="49" t="e">
        <f t="shared" si="13"/>
        <v>#DIV/0!</v>
      </c>
    </row>
    <row r="430" spans="1:15" x14ac:dyDescent="0.25">
      <c r="A430" t="s">
        <v>241</v>
      </c>
      <c r="B430" s="6" t="s">
        <v>169</v>
      </c>
      <c r="C430" s="6" t="s">
        <v>172</v>
      </c>
      <c r="D430" s="57" t="s">
        <v>298</v>
      </c>
      <c r="E430" s="57" t="s">
        <v>299</v>
      </c>
      <c r="F430" s="47" t="s">
        <v>244</v>
      </c>
      <c r="G430" s="60">
        <v>42355</v>
      </c>
      <c r="H430" s="6" t="s">
        <v>201</v>
      </c>
      <c r="I430" s="6" t="s">
        <v>199</v>
      </c>
      <c r="J430" s="8" t="s">
        <v>196</v>
      </c>
      <c r="K430" s="8" t="s">
        <v>196</v>
      </c>
      <c r="L430" s="21" t="e">
        <f t="shared" si="14"/>
        <v>#DIV/0!</v>
      </c>
      <c r="M430" s="8" t="s">
        <v>196</v>
      </c>
      <c r="N430" s="8" t="s">
        <v>196</v>
      </c>
      <c r="O430" s="49" t="e">
        <f t="shared" si="13"/>
        <v>#DIV/0!</v>
      </c>
    </row>
    <row r="431" spans="1:15" x14ac:dyDescent="0.25">
      <c r="A431" t="s">
        <v>241</v>
      </c>
      <c r="B431" s="6" t="s">
        <v>169</v>
      </c>
      <c r="C431" s="6" t="s">
        <v>172</v>
      </c>
      <c r="D431" s="57" t="s">
        <v>298</v>
      </c>
      <c r="E431" s="57" t="s">
        <v>299</v>
      </c>
      <c r="F431" s="47" t="s">
        <v>244</v>
      </c>
      <c r="G431" s="60">
        <v>42355</v>
      </c>
      <c r="H431" s="6" t="s">
        <v>201</v>
      </c>
      <c r="I431" s="6" t="s">
        <v>200</v>
      </c>
      <c r="J431" s="8" t="s">
        <v>196</v>
      </c>
      <c r="K431" s="8" t="s">
        <v>196</v>
      </c>
      <c r="L431" s="21" t="e">
        <f t="shared" si="14"/>
        <v>#DIV/0!</v>
      </c>
      <c r="M431" s="8" t="s">
        <v>196</v>
      </c>
      <c r="N431" s="8" t="s">
        <v>196</v>
      </c>
      <c r="O431" s="49" t="e">
        <f t="shared" si="13"/>
        <v>#DIV/0!</v>
      </c>
    </row>
    <row r="432" spans="1:15" x14ac:dyDescent="0.25">
      <c r="A432" t="s">
        <v>241</v>
      </c>
      <c r="B432" s="6" t="s">
        <v>169</v>
      </c>
      <c r="C432" s="6" t="s">
        <v>172</v>
      </c>
      <c r="D432" s="57" t="s">
        <v>298</v>
      </c>
      <c r="E432" s="57" t="s">
        <v>299</v>
      </c>
      <c r="F432" s="47" t="s">
        <v>244</v>
      </c>
      <c r="G432" s="60">
        <v>42355</v>
      </c>
      <c r="H432" s="6" t="s">
        <v>202</v>
      </c>
      <c r="I432" s="6" t="s">
        <v>195</v>
      </c>
      <c r="J432">
        <v>0</v>
      </c>
      <c r="K432">
        <v>0</v>
      </c>
      <c r="L432" s="21">
        <f t="shared" si="14"/>
        <v>0</v>
      </c>
      <c r="M432">
        <v>0</v>
      </c>
      <c r="N432">
        <v>0</v>
      </c>
      <c r="O432" s="49">
        <f t="shared" si="13"/>
        <v>0</v>
      </c>
    </row>
    <row r="433" spans="1:15" x14ac:dyDescent="0.25">
      <c r="A433" t="s">
        <v>241</v>
      </c>
      <c r="B433" s="6" t="s">
        <v>169</v>
      </c>
      <c r="C433" s="6" t="s">
        <v>172</v>
      </c>
      <c r="D433" s="57" t="s">
        <v>298</v>
      </c>
      <c r="E433" s="57" t="s">
        <v>299</v>
      </c>
      <c r="F433" s="47" t="s">
        <v>244</v>
      </c>
      <c r="G433" s="60">
        <v>42355</v>
      </c>
      <c r="H433" s="6" t="s">
        <v>202</v>
      </c>
      <c r="I433" s="6" t="s">
        <v>197</v>
      </c>
      <c r="J433">
        <v>0</v>
      </c>
      <c r="K433">
        <v>0</v>
      </c>
      <c r="L433" s="21">
        <f t="shared" si="14"/>
        <v>0</v>
      </c>
      <c r="M433">
        <v>0</v>
      </c>
      <c r="N433">
        <v>0</v>
      </c>
      <c r="O433" s="49">
        <f t="shared" si="13"/>
        <v>0</v>
      </c>
    </row>
    <row r="434" spans="1:15" x14ac:dyDescent="0.25">
      <c r="A434" t="s">
        <v>241</v>
      </c>
      <c r="B434" s="6" t="s">
        <v>169</v>
      </c>
      <c r="C434" s="6" t="s">
        <v>172</v>
      </c>
      <c r="D434" s="57" t="s">
        <v>298</v>
      </c>
      <c r="E434" s="57" t="s">
        <v>299</v>
      </c>
      <c r="F434" s="47" t="s">
        <v>244</v>
      </c>
      <c r="G434" s="60">
        <v>42355</v>
      </c>
      <c r="H434" s="6" t="s">
        <v>202</v>
      </c>
      <c r="I434" s="6" t="s">
        <v>198</v>
      </c>
      <c r="J434" s="8" t="s">
        <v>196</v>
      </c>
      <c r="K434" s="8" t="s">
        <v>196</v>
      </c>
      <c r="L434" s="21" t="e">
        <f t="shared" si="14"/>
        <v>#DIV/0!</v>
      </c>
      <c r="M434" s="8" t="s">
        <v>196</v>
      </c>
      <c r="N434" s="8" t="s">
        <v>196</v>
      </c>
      <c r="O434" s="49" t="e">
        <f t="shared" si="13"/>
        <v>#DIV/0!</v>
      </c>
    </row>
    <row r="435" spans="1:15" x14ac:dyDescent="0.25">
      <c r="A435" t="s">
        <v>241</v>
      </c>
      <c r="B435" s="6" t="s">
        <v>169</v>
      </c>
      <c r="C435" s="6" t="s">
        <v>172</v>
      </c>
      <c r="D435" s="57" t="s">
        <v>298</v>
      </c>
      <c r="E435" s="57" t="s">
        <v>299</v>
      </c>
      <c r="F435" s="47" t="s">
        <v>244</v>
      </c>
      <c r="G435" s="60">
        <v>42355</v>
      </c>
      <c r="H435" s="6" t="s">
        <v>202</v>
      </c>
      <c r="I435" s="6" t="s">
        <v>199</v>
      </c>
      <c r="J435" s="8" t="s">
        <v>196</v>
      </c>
      <c r="K435" s="8" t="s">
        <v>196</v>
      </c>
      <c r="L435" s="21" t="e">
        <f t="shared" si="14"/>
        <v>#DIV/0!</v>
      </c>
      <c r="M435" s="8" t="s">
        <v>196</v>
      </c>
      <c r="N435" s="8" t="s">
        <v>196</v>
      </c>
      <c r="O435" s="49" t="e">
        <f t="shared" si="13"/>
        <v>#DIV/0!</v>
      </c>
    </row>
    <row r="436" spans="1:15" x14ac:dyDescent="0.25">
      <c r="A436" t="s">
        <v>241</v>
      </c>
      <c r="B436" s="6" t="s">
        <v>169</v>
      </c>
      <c r="C436" s="6" t="s">
        <v>172</v>
      </c>
      <c r="D436" s="57" t="s">
        <v>298</v>
      </c>
      <c r="E436" s="57" t="s">
        <v>299</v>
      </c>
      <c r="F436" s="47" t="s">
        <v>244</v>
      </c>
      <c r="G436" s="60">
        <v>42355</v>
      </c>
      <c r="H436" s="6" t="s">
        <v>202</v>
      </c>
      <c r="I436" s="6" t="s">
        <v>200</v>
      </c>
      <c r="J436" s="8" t="s">
        <v>196</v>
      </c>
      <c r="K436" s="8" t="s">
        <v>196</v>
      </c>
      <c r="L436" s="21" t="e">
        <f t="shared" si="14"/>
        <v>#DIV/0!</v>
      </c>
      <c r="M436" s="8" t="s">
        <v>196</v>
      </c>
      <c r="N436" s="8" t="s">
        <v>196</v>
      </c>
      <c r="O436" s="49" t="e">
        <f t="shared" si="13"/>
        <v>#DIV/0!</v>
      </c>
    </row>
    <row r="437" spans="1:15" x14ac:dyDescent="0.25">
      <c r="A437" t="s">
        <v>246</v>
      </c>
      <c r="B437" s="6" t="s">
        <v>170</v>
      </c>
      <c r="C437" s="6" t="s">
        <v>173</v>
      </c>
      <c r="D437" s="57" t="s">
        <v>300</v>
      </c>
      <c r="E437" s="57" t="s">
        <v>301</v>
      </c>
      <c r="F437" s="45" t="s">
        <v>252</v>
      </c>
      <c r="G437" s="55">
        <v>42397</v>
      </c>
      <c r="H437" s="8" t="s">
        <v>194</v>
      </c>
      <c r="I437" s="8" t="s">
        <v>195</v>
      </c>
      <c r="J437" s="8" t="s">
        <v>196</v>
      </c>
      <c r="K437" s="8" t="s">
        <v>196</v>
      </c>
      <c r="L437" s="21" t="e">
        <f t="shared" si="14"/>
        <v>#DIV/0!</v>
      </c>
      <c r="M437" s="8" t="s">
        <v>196</v>
      </c>
      <c r="N437" s="8" t="s">
        <v>196</v>
      </c>
      <c r="O437" s="49" t="e">
        <f t="shared" si="13"/>
        <v>#DIV/0!</v>
      </c>
    </row>
    <row r="438" spans="1:15" x14ac:dyDescent="0.25">
      <c r="A438" t="s">
        <v>246</v>
      </c>
      <c r="B438" s="6" t="s">
        <v>170</v>
      </c>
      <c r="C438" s="6" t="s">
        <v>173</v>
      </c>
      <c r="D438" s="57" t="s">
        <v>300</v>
      </c>
      <c r="E438" s="57" t="s">
        <v>301</v>
      </c>
      <c r="F438" s="45" t="s">
        <v>252</v>
      </c>
      <c r="G438" s="55">
        <v>42397</v>
      </c>
      <c r="H438" s="6" t="s">
        <v>194</v>
      </c>
      <c r="I438" s="6" t="s">
        <v>197</v>
      </c>
      <c r="J438">
        <v>55</v>
      </c>
      <c r="K438">
        <v>64</v>
      </c>
      <c r="L438" s="21">
        <f t="shared" si="14"/>
        <v>59.5</v>
      </c>
      <c r="M438">
        <v>80</v>
      </c>
      <c r="N438">
        <v>89</v>
      </c>
      <c r="O438" s="49">
        <f t="shared" si="13"/>
        <v>84.5</v>
      </c>
    </row>
    <row r="439" spans="1:15" x14ac:dyDescent="0.25">
      <c r="A439" t="s">
        <v>246</v>
      </c>
      <c r="B439" s="6" t="s">
        <v>170</v>
      </c>
      <c r="C439" s="6" t="s">
        <v>173</v>
      </c>
      <c r="D439" s="57" t="s">
        <v>300</v>
      </c>
      <c r="E439" s="57" t="s">
        <v>301</v>
      </c>
      <c r="F439" s="45" t="s">
        <v>252</v>
      </c>
      <c r="G439" s="55">
        <v>42397</v>
      </c>
      <c r="H439" s="6" t="s">
        <v>194</v>
      </c>
      <c r="I439" s="6" t="s">
        <v>198</v>
      </c>
      <c r="J439" s="8" t="s">
        <v>196</v>
      </c>
      <c r="K439" s="8" t="s">
        <v>196</v>
      </c>
      <c r="L439" s="21" t="e">
        <f t="shared" si="14"/>
        <v>#DIV/0!</v>
      </c>
      <c r="M439" s="8" t="s">
        <v>196</v>
      </c>
      <c r="N439" s="8" t="s">
        <v>196</v>
      </c>
      <c r="O439" s="49" t="e">
        <f t="shared" ref="O439:O502" si="15">AVERAGE(M439:N439)</f>
        <v>#DIV/0!</v>
      </c>
    </row>
    <row r="440" spans="1:15" x14ac:dyDescent="0.25">
      <c r="A440" t="s">
        <v>246</v>
      </c>
      <c r="B440" s="6" t="s">
        <v>170</v>
      </c>
      <c r="C440" s="6" t="s">
        <v>173</v>
      </c>
      <c r="D440" s="57" t="s">
        <v>300</v>
      </c>
      <c r="E440" s="57" t="s">
        <v>301</v>
      </c>
      <c r="F440" s="45" t="s">
        <v>252</v>
      </c>
      <c r="G440" s="55">
        <v>42397</v>
      </c>
      <c r="H440" s="6" t="s">
        <v>194</v>
      </c>
      <c r="I440" s="6" t="s">
        <v>199</v>
      </c>
      <c r="J440" s="8" t="s">
        <v>196</v>
      </c>
      <c r="K440" s="8" t="s">
        <v>196</v>
      </c>
      <c r="L440" s="21" t="e">
        <f t="shared" si="14"/>
        <v>#DIV/0!</v>
      </c>
      <c r="M440" s="8" t="s">
        <v>196</v>
      </c>
      <c r="N440" s="8" t="s">
        <v>196</v>
      </c>
      <c r="O440" s="49" t="e">
        <f t="shared" si="15"/>
        <v>#DIV/0!</v>
      </c>
    </row>
    <row r="441" spans="1:15" x14ac:dyDescent="0.25">
      <c r="A441" t="s">
        <v>246</v>
      </c>
      <c r="B441" s="6" t="s">
        <v>170</v>
      </c>
      <c r="C441" s="6" t="s">
        <v>173</v>
      </c>
      <c r="D441" s="57" t="s">
        <v>300</v>
      </c>
      <c r="E441" s="57" t="s">
        <v>301</v>
      </c>
      <c r="F441" s="45" t="s">
        <v>252</v>
      </c>
      <c r="G441" s="55">
        <v>42397</v>
      </c>
      <c r="H441" s="6" t="s">
        <v>194</v>
      </c>
      <c r="I441" s="6" t="s">
        <v>200</v>
      </c>
      <c r="J441" s="8" t="s">
        <v>196</v>
      </c>
      <c r="K441" s="8" t="s">
        <v>196</v>
      </c>
      <c r="L441" s="21" t="e">
        <f t="shared" si="14"/>
        <v>#DIV/0!</v>
      </c>
      <c r="M441" s="8" t="s">
        <v>196</v>
      </c>
      <c r="N441" s="8" t="s">
        <v>196</v>
      </c>
      <c r="O441" s="49" t="e">
        <f t="shared" si="15"/>
        <v>#DIV/0!</v>
      </c>
    </row>
    <row r="442" spans="1:15" x14ac:dyDescent="0.25">
      <c r="A442" t="s">
        <v>246</v>
      </c>
      <c r="B442" s="6" t="s">
        <v>170</v>
      </c>
      <c r="C442" s="6" t="s">
        <v>173</v>
      </c>
      <c r="D442" s="57" t="s">
        <v>300</v>
      </c>
      <c r="E442" s="57" t="s">
        <v>301</v>
      </c>
      <c r="F442" s="45" t="s">
        <v>252</v>
      </c>
      <c r="G442" s="55">
        <v>42397</v>
      </c>
      <c r="H442" s="6" t="s">
        <v>201</v>
      </c>
      <c r="I442" s="6" t="s">
        <v>195</v>
      </c>
      <c r="J442" s="8">
        <v>0</v>
      </c>
      <c r="K442" s="8">
        <v>0</v>
      </c>
      <c r="L442" s="21">
        <f t="shared" si="14"/>
        <v>0</v>
      </c>
      <c r="M442" s="8">
        <v>0</v>
      </c>
      <c r="N442" s="8">
        <v>0</v>
      </c>
      <c r="O442" s="49">
        <f t="shared" si="15"/>
        <v>0</v>
      </c>
    </row>
    <row r="443" spans="1:15" x14ac:dyDescent="0.25">
      <c r="A443" t="s">
        <v>246</v>
      </c>
      <c r="B443" s="6" t="s">
        <v>170</v>
      </c>
      <c r="C443" s="6" t="s">
        <v>173</v>
      </c>
      <c r="D443" s="57" t="s">
        <v>300</v>
      </c>
      <c r="E443" s="57" t="s">
        <v>301</v>
      </c>
      <c r="F443" s="45" t="s">
        <v>252</v>
      </c>
      <c r="G443" s="55">
        <v>42397</v>
      </c>
      <c r="H443" s="6" t="s">
        <v>201</v>
      </c>
      <c r="I443" s="6" t="s">
        <v>197</v>
      </c>
      <c r="J443" s="8" t="s">
        <v>196</v>
      </c>
      <c r="K443" s="8" t="s">
        <v>196</v>
      </c>
      <c r="L443" s="21" t="e">
        <f t="shared" si="14"/>
        <v>#DIV/0!</v>
      </c>
      <c r="M443" s="8" t="s">
        <v>196</v>
      </c>
      <c r="N443" s="8" t="s">
        <v>196</v>
      </c>
      <c r="O443" s="49" t="e">
        <f t="shared" si="15"/>
        <v>#DIV/0!</v>
      </c>
    </row>
    <row r="444" spans="1:15" x14ac:dyDescent="0.25">
      <c r="A444" t="s">
        <v>246</v>
      </c>
      <c r="B444" s="6" t="s">
        <v>170</v>
      </c>
      <c r="C444" s="6" t="s">
        <v>173</v>
      </c>
      <c r="D444" s="57" t="s">
        <v>300</v>
      </c>
      <c r="E444" s="57" t="s">
        <v>301</v>
      </c>
      <c r="F444" s="45" t="s">
        <v>252</v>
      </c>
      <c r="G444" s="55">
        <v>42397</v>
      </c>
      <c r="H444" s="6" t="s">
        <v>201</v>
      </c>
      <c r="I444" s="6" t="s">
        <v>198</v>
      </c>
      <c r="J444" s="8" t="s">
        <v>196</v>
      </c>
      <c r="K444" s="8" t="s">
        <v>196</v>
      </c>
      <c r="L444" s="21" t="e">
        <f t="shared" si="14"/>
        <v>#DIV/0!</v>
      </c>
      <c r="M444" s="8" t="s">
        <v>196</v>
      </c>
      <c r="N444" s="8" t="s">
        <v>196</v>
      </c>
      <c r="O444" s="49" t="e">
        <f t="shared" si="15"/>
        <v>#DIV/0!</v>
      </c>
    </row>
    <row r="445" spans="1:15" x14ac:dyDescent="0.25">
      <c r="A445" t="s">
        <v>246</v>
      </c>
      <c r="B445" s="6" t="s">
        <v>170</v>
      </c>
      <c r="C445" s="6" t="s">
        <v>173</v>
      </c>
      <c r="D445" s="57" t="s">
        <v>300</v>
      </c>
      <c r="E445" s="57" t="s">
        <v>301</v>
      </c>
      <c r="F445" s="45" t="s">
        <v>252</v>
      </c>
      <c r="G445" s="55">
        <v>42397</v>
      </c>
      <c r="H445" s="6" t="s">
        <v>201</v>
      </c>
      <c r="I445" s="6" t="s">
        <v>199</v>
      </c>
      <c r="J445" s="8" t="s">
        <v>196</v>
      </c>
      <c r="K445" s="8" t="s">
        <v>196</v>
      </c>
      <c r="L445" s="21" t="e">
        <f t="shared" si="14"/>
        <v>#DIV/0!</v>
      </c>
      <c r="M445" s="8" t="s">
        <v>196</v>
      </c>
      <c r="N445" s="8" t="s">
        <v>196</v>
      </c>
      <c r="O445" s="49" t="e">
        <f t="shared" si="15"/>
        <v>#DIV/0!</v>
      </c>
    </row>
    <row r="446" spans="1:15" x14ac:dyDescent="0.25">
      <c r="A446" t="s">
        <v>246</v>
      </c>
      <c r="B446" s="6" t="s">
        <v>170</v>
      </c>
      <c r="C446" s="6" t="s">
        <v>173</v>
      </c>
      <c r="D446" s="57" t="s">
        <v>300</v>
      </c>
      <c r="E446" s="57" t="s">
        <v>301</v>
      </c>
      <c r="F446" s="45" t="s">
        <v>252</v>
      </c>
      <c r="G446" s="55">
        <v>42397</v>
      </c>
      <c r="H446" s="6" t="s">
        <v>201</v>
      </c>
      <c r="I446" s="6" t="s">
        <v>200</v>
      </c>
      <c r="J446" s="8" t="s">
        <v>196</v>
      </c>
      <c r="K446" s="8" t="s">
        <v>196</v>
      </c>
      <c r="L446" s="21" t="e">
        <f t="shared" si="14"/>
        <v>#DIV/0!</v>
      </c>
      <c r="M446" s="8" t="s">
        <v>196</v>
      </c>
      <c r="N446" s="8" t="s">
        <v>196</v>
      </c>
      <c r="O446" s="49" t="e">
        <f t="shared" si="15"/>
        <v>#DIV/0!</v>
      </c>
    </row>
    <row r="447" spans="1:15" x14ac:dyDescent="0.25">
      <c r="A447" t="s">
        <v>246</v>
      </c>
      <c r="B447" s="6" t="s">
        <v>170</v>
      </c>
      <c r="C447" s="6" t="s">
        <v>173</v>
      </c>
      <c r="D447" s="57" t="s">
        <v>300</v>
      </c>
      <c r="E447" s="57" t="s">
        <v>301</v>
      </c>
      <c r="F447" s="45" t="s">
        <v>252</v>
      </c>
      <c r="G447" s="55">
        <v>42397</v>
      </c>
      <c r="H447" s="6" t="s">
        <v>202</v>
      </c>
      <c r="I447" s="6" t="s">
        <v>195</v>
      </c>
      <c r="J447">
        <v>0</v>
      </c>
      <c r="K447">
        <v>0</v>
      </c>
      <c r="L447" s="21">
        <f t="shared" si="14"/>
        <v>0</v>
      </c>
      <c r="M447">
        <v>0</v>
      </c>
      <c r="N447">
        <v>0</v>
      </c>
      <c r="O447" s="49">
        <f t="shared" si="15"/>
        <v>0</v>
      </c>
    </row>
    <row r="448" spans="1:15" x14ac:dyDescent="0.25">
      <c r="A448" t="s">
        <v>246</v>
      </c>
      <c r="B448" s="6" t="s">
        <v>170</v>
      </c>
      <c r="C448" s="6" t="s">
        <v>173</v>
      </c>
      <c r="D448" s="57" t="s">
        <v>300</v>
      </c>
      <c r="E448" s="57" t="s">
        <v>301</v>
      </c>
      <c r="F448" s="45" t="s">
        <v>252</v>
      </c>
      <c r="G448" s="55">
        <v>42397</v>
      </c>
      <c r="H448" s="6" t="s">
        <v>202</v>
      </c>
      <c r="I448" s="6" t="s">
        <v>197</v>
      </c>
      <c r="J448">
        <v>0</v>
      </c>
      <c r="K448">
        <v>0</v>
      </c>
      <c r="L448" s="21">
        <f t="shared" si="14"/>
        <v>0</v>
      </c>
      <c r="M448">
        <v>0</v>
      </c>
      <c r="N448">
        <v>0</v>
      </c>
      <c r="O448" s="49">
        <f t="shared" si="15"/>
        <v>0</v>
      </c>
    </row>
    <row r="449" spans="1:15" x14ac:dyDescent="0.25">
      <c r="A449" t="s">
        <v>246</v>
      </c>
      <c r="B449" s="6" t="s">
        <v>170</v>
      </c>
      <c r="C449" s="6" t="s">
        <v>173</v>
      </c>
      <c r="D449" s="57" t="s">
        <v>300</v>
      </c>
      <c r="E449" s="57" t="s">
        <v>301</v>
      </c>
      <c r="F449" s="45" t="s">
        <v>252</v>
      </c>
      <c r="G449" s="55">
        <v>42397</v>
      </c>
      <c r="H449" s="6" t="s">
        <v>202</v>
      </c>
      <c r="I449" s="6" t="s">
        <v>198</v>
      </c>
      <c r="J449" s="8" t="s">
        <v>196</v>
      </c>
      <c r="K449" s="8" t="s">
        <v>196</v>
      </c>
      <c r="L449" s="21" t="e">
        <f t="shared" si="14"/>
        <v>#DIV/0!</v>
      </c>
      <c r="M449" s="8" t="s">
        <v>196</v>
      </c>
      <c r="N449" s="8" t="s">
        <v>196</v>
      </c>
      <c r="O449" s="49" t="e">
        <f t="shared" si="15"/>
        <v>#DIV/0!</v>
      </c>
    </row>
    <row r="450" spans="1:15" x14ac:dyDescent="0.25">
      <c r="A450" t="s">
        <v>246</v>
      </c>
      <c r="B450" s="6" t="s">
        <v>170</v>
      </c>
      <c r="C450" s="6" t="s">
        <v>173</v>
      </c>
      <c r="D450" s="57" t="s">
        <v>300</v>
      </c>
      <c r="E450" s="57" t="s">
        <v>301</v>
      </c>
      <c r="F450" s="45" t="s">
        <v>252</v>
      </c>
      <c r="G450" s="55">
        <v>42397</v>
      </c>
      <c r="H450" s="6" t="s">
        <v>202</v>
      </c>
      <c r="I450" s="6" t="s">
        <v>199</v>
      </c>
      <c r="J450" s="8" t="s">
        <v>196</v>
      </c>
      <c r="K450" s="8" t="s">
        <v>196</v>
      </c>
      <c r="L450" s="21" t="e">
        <f t="shared" si="14"/>
        <v>#DIV/0!</v>
      </c>
      <c r="M450" s="8" t="s">
        <v>196</v>
      </c>
      <c r="N450" s="8" t="s">
        <v>196</v>
      </c>
      <c r="O450" s="49" t="e">
        <f t="shared" si="15"/>
        <v>#DIV/0!</v>
      </c>
    </row>
    <row r="451" spans="1:15" x14ac:dyDescent="0.25">
      <c r="A451" t="s">
        <v>246</v>
      </c>
      <c r="B451" s="6" t="s">
        <v>170</v>
      </c>
      <c r="C451" s="6" t="s">
        <v>173</v>
      </c>
      <c r="D451" s="57" t="s">
        <v>300</v>
      </c>
      <c r="E451" s="57" t="s">
        <v>301</v>
      </c>
      <c r="F451" s="45" t="s">
        <v>252</v>
      </c>
      <c r="G451" s="55">
        <v>42397</v>
      </c>
      <c r="H451" s="6" t="s">
        <v>202</v>
      </c>
      <c r="I451" s="6" t="s">
        <v>200</v>
      </c>
      <c r="J451" s="8" t="s">
        <v>196</v>
      </c>
      <c r="K451" s="8" t="s">
        <v>196</v>
      </c>
      <c r="L451" s="21" t="e">
        <f t="shared" ref="L451:L514" si="16">AVERAGE(J451:K451)</f>
        <v>#DIV/0!</v>
      </c>
      <c r="M451" s="8" t="s">
        <v>196</v>
      </c>
      <c r="N451" s="8" t="s">
        <v>196</v>
      </c>
      <c r="O451" s="49" t="e">
        <f t="shared" si="15"/>
        <v>#DIV/0!</v>
      </c>
    </row>
    <row r="452" spans="1:15" x14ac:dyDescent="0.25">
      <c r="A452" t="s">
        <v>247</v>
      </c>
      <c r="B452" s="6" t="s">
        <v>168</v>
      </c>
      <c r="C452" s="6" t="s">
        <v>171</v>
      </c>
      <c r="D452" s="57" t="s">
        <v>300</v>
      </c>
      <c r="E452" s="57" t="s">
        <v>301</v>
      </c>
      <c r="F452" s="46" t="s">
        <v>253</v>
      </c>
      <c r="G452" s="55">
        <v>42397</v>
      </c>
      <c r="H452" s="6" t="s">
        <v>194</v>
      </c>
      <c r="I452" s="6" t="s">
        <v>195</v>
      </c>
      <c r="J452" s="8" t="s">
        <v>196</v>
      </c>
      <c r="K452" s="8" t="s">
        <v>196</v>
      </c>
      <c r="L452" s="21" t="e">
        <f t="shared" si="16"/>
        <v>#DIV/0!</v>
      </c>
      <c r="M452" s="8" t="s">
        <v>196</v>
      </c>
      <c r="N452" s="8" t="s">
        <v>196</v>
      </c>
      <c r="O452" s="49" t="e">
        <f t="shared" si="15"/>
        <v>#DIV/0!</v>
      </c>
    </row>
    <row r="453" spans="1:15" x14ac:dyDescent="0.25">
      <c r="A453" t="s">
        <v>247</v>
      </c>
      <c r="B453" s="6" t="s">
        <v>168</v>
      </c>
      <c r="C453" s="6" t="s">
        <v>171</v>
      </c>
      <c r="D453" s="57" t="s">
        <v>300</v>
      </c>
      <c r="E453" s="57" t="s">
        <v>301</v>
      </c>
      <c r="F453" s="46" t="s">
        <v>253</v>
      </c>
      <c r="G453" s="55">
        <v>42397</v>
      </c>
      <c r="H453" s="6" t="s">
        <v>194</v>
      </c>
      <c r="I453" s="6" t="s">
        <v>197</v>
      </c>
      <c r="J453">
        <v>275</v>
      </c>
      <c r="K453">
        <v>264</v>
      </c>
      <c r="L453" s="21">
        <f t="shared" si="16"/>
        <v>269.5</v>
      </c>
      <c r="M453">
        <v>253</v>
      </c>
      <c r="N453">
        <v>274</v>
      </c>
      <c r="O453" s="49">
        <f t="shared" si="15"/>
        <v>263.5</v>
      </c>
    </row>
    <row r="454" spans="1:15" x14ac:dyDescent="0.25">
      <c r="A454" t="s">
        <v>247</v>
      </c>
      <c r="B454" s="6" t="s">
        <v>168</v>
      </c>
      <c r="C454" s="6" t="s">
        <v>171</v>
      </c>
      <c r="D454" s="57" t="s">
        <v>300</v>
      </c>
      <c r="E454" s="57" t="s">
        <v>301</v>
      </c>
      <c r="F454" s="46" t="s">
        <v>253</v>
      </c>
      <c r="G454" s="55">
        <v>42397</v>
      </c>
      <c r="H454" s="6" t="s">
        <v>194</v>
      </c>
      <c r="I454" s="6" t="s">
        <v>198</v>
      </c>
      <c r="J454" s="8" t="s">
        <v>196</v>
      </c>
      <c r="K454" s="8" t="s">
        <v>196</v>
      </c>
      <c r="L454" s="21" t="e">
        <f t="shared" si="16"/>
        <v>#DIV/0!</v>
      </c>
      <c r="M454" s="8" t="s">
        <v>196</v>
      </c>
      <c r="N454" s="8" t="s">
        <v>196</v>
      </c>
      <c r="O454" s="49" t="e">
        <f t="shared" si="15"/>
        <v>#DIV/0!</v>
      </c>
    </row>
    <row r="455" spans="1:15" x14ac:dyDescent="0.25">
      <c r="A455" t="s">
        <v>247</v>
      </c>
      <c r="B455" s="6" t="s">
        <v>168</v>
      </c>
      <c r="C455" s="6" t="s">
        <v>171</v>
      </c>
      <c r="D455" s="57" t="s">
        <v>300</v>
      </c>
      <c r="E455" s="57" t="s">
        <v>301</v>
      </c>
      <c r="F455" s="46" t="s">
        <v>253</v>
      </c>
      <c r="G455" s="55">
        <v>42397</v>
      </c>
      <c r="H455" s="6" t="s">
        <v>194</v>
      </c>
      <c r="I455" s="6" t="s">
        <v>199</v>
      </c>
      <c r="J455" s="8" t="s">
        <v>196</v>
      </c>
      <c r="K455" s="8" t="s">
        <v>196</v>
      </c>
      <c r="L455" s="21" t="e">
        <f t="shared" si="16"/>
        <v>#DIV/0!</v>
      </c>
      <c r="M455" s="8" t="s">
        <v>196</v>
      </c>
      <c r="N455" s="8" t="s">
        <v>196</v>
      </c>
      <c r="O455" s="49" t="e">
        <f t="shared" si="15"/>
        <v>#DIV/0!</v>
      </c>
    </row>
    <row r="456" spans="1:15" x14ac:dyDescent="0.25">
      <c r="A456" t="s">
        <v>247</v>
      </c>
      <c r="B456" s="6" t="s">
        <v>168</v>
      </c>
      <c r="C456" s="6" t="s">
        <v>171</v>
      </c>
      <c r="D456" s="57" t="s">
        <v>300</v>
      </c>
      <c r="E456" s="57" t="s">
        <v>301</v>
      </c>
      <c r="F456" s="46" t="s">
        <v>253</v>
      </c>
      <c r="G456" s="55">
        <v>42397</v>
      </c>
      <c r="H456" s="6" t="s">
        <v>194</v>
      </c>
      <c r="I456" s="6" t="s">
        <v>200</v>
      </c>
      <c r="J456" s="8" t="s">
        <v>196</v>
      </c>
      <c r="K456" s="8" t="s">
        <v>196</v>
      </c>
      <c r="L456" s="21" t="e">
        <f t="shared" si="16"/>
        <v>#DIV/0!</v>
      </c>
      <c r="M456" s="8" t="s">
        <v>196</v>
      </c>
      <c r="N456" s="8" t="s">
        <v>196</v>
      </c>
      <c r="O456" s="49" t="e">
        <f t="shared" si="15"/>
        <v>#DIV/0!</v>
      </c>
    </row>
    <row r="457" spans="1:15" x14ac:dyDescent="0.25">
      <c r="A457" t="s">
        <v>247</v>
      </c>
      <c r="B457" s="6" t="s">
        <v>168</v>
      </c>
      <c r="C457" s="6" t="s">
        <v>171</v>
      </c>
      <c r="D457" s="57" t="s">
        <v>300</v>
      </c>
      <c r="E457" s="57" t="s">
        <v>301</v>
      </c>
      <c r="F457" s="46" t="s">
        <v>253</v>
      </c>
      <c r="G457" s="55">
        <v>42397</v>
      </c>
      <c r="H457" s="6" t="s">
        <v>201</v>
      </c>
      <c r="I457" s="6" t="s">
        <v>195</v>
      </c>
      <c r="J457" s="8">
        <v>0</v>
      </c>
      <c r="K457" s="8">
        <v>0</v>
      </c>
      <c r="L457" s="21">
        <f t="shared" si="16"/>
        <v>0</v>
      </c>
      <c r="M457" s="8">
        <v>0</v>
      </c>
      <c r="N457" s="8">
        <v>0</v>
      </c>
      <c r="O457" s="49">
        <f t="shared" si="15"/>
        <v>0</v>
      </c>
    </row>
    <row r="458" spans="1:15" x14ac:dyDescent="0.25">
      <c r="A458" t="s">
        <v>247</v>
      </c>
      <c r="B458" s="6" t="s">
        <v>168</v>
      </c>
      <c r="C458" s="6" t="s">
        <v>171</v>
      </c>
      <c r="D458" s="57" t="s">
        <v>300</v>
      </c>
      <c r="E458" s="57" t="s">
        <v>301</v>
      </c>
      <c r="F458" s="46" t="s">
        <v>253</v>
      </c>
      <c r="G458" s="55">
        <v>42397</v>
      </c>
      <c r="H458" s="6" t="s">
        <v>201</v>
      </c>
      <c r="I458" s="6" t="s">
        <v>197</v>
      </c>
      <c r="J458" s="8" t="s">
        <v>196</v>
      </c>
      <c r="K458" s="8" t="s">
        <v>196</v>
      </c>
      <c r="L458" s="21" t="e">
        <f t="shared" si="16"/>
        <v>#DIV/0!</v>
      </c>
      <c r="M458" s="8" t="s">
        <v>196</v>
      </c>
      <c r="N458" s="8" t="s">
        <v>196</v>
      </c>
      <c r="O458" s="49" t="e">
        <f t="shared" si="15"/>
        <v>#DIV/0!</v>
      </c>
    </row>
    <row r="459" spans="1:15" x14ac:dyDescent="0.25">
      <c r="A459" t="s">
        <v>247</v>
      </c>
      <c r="B459" s="6" t="s">
        <v>168</v>
      </c>
      <c r="C459" s="6" t="s">
        <v>171</v>
      </c>
      <c r="D459" s="57" t="s">
        <v>300</v>
      </c>
      <c r="E459" s="57" t="s">
        <v>301</v>
      </c>
      <c r="F459" s="46" t="s">
        <v>253</v>
      </c>
      <c r="G459" s="55">
        <v>42397</v>
      </c>
      <c r="H459" s="6" t="s">
        <v>201</v>
      </c>
      <c r="I459" s="6" t="s">
        <v>198</v>
      </c>
      <c r="J459" s="8" t="s">
        <v>196</v>
      </c>
      <c r="K459" s="8" t="s">
        <v>196</v>
      </c>
      <c r="L459" s="21" t="e">
        <f t="shared" si="16"/>
        <v>#DIV/0!</v>
      </c>
      <c r="M459" s="8" t="s">
        <v>196</v>
      </c>
      <c r="N459" s="8" t="s">
        <v>196</v>
      </c>
      <c r="O459" s="49" t="e">
        <f t="shared" si="15"/>
        <v>#DIV/0!</v>
      </c>
    </row>
    <row r="460" spans="1:15" x14ac:dyDescent="0.25">
      <c r="A460" t="s">
        <v>247</v>
      </c>
      <c r="B460" s="6" t="s">
        <v>168</v>
      </c>
      <c r="C460" s="6" t="s">
        <v>171</v>
      </c>
      <c r="D460" s="57" t="s">
        <v>300</v>
      </c>
      <c r="E460" s="57" t="s">
        <v>301</v>
      </c>
      <c r="F460" s="46" t="s">
        <v>253</v>
      </c>
      <c r="G460" s="55">
        <v>42397</v>
      </c>
      <c r="H460" s="6" t="s">
        <v>201</v>
      </c>
      <c r="I460" s="6" t="s">
        <v>199</v>
      </c>
      <c r="J460" s="8" t="s">
        <v>196</v>
      </c>
      <c r="K460" s="8" t="s">
        <v>196</v>
      </c>
      <c r="L460" s="21" t="e">
        <f t="shared" si="16"/>
        <v>#DIV/0!</v>
      </c>
      <c r="M460" s="8" t="s">
        <v>196</v>
      </c>
      <c r="N460" s="8" t="s">
        <v>196</v>
      </c>
      <c r="O460" s="49" t="e">
        <f t="shared" si="15"/>
        <v>#DIV/0!</v>
      </c>
    </row>
    <row r="461" spans="1:15" x14ac:dyDescent="0.25">
      <c r="A461" t="s">
        <v>247</v>
      </c>
      <c r="B461" s="6" t="s">
        <v>168</v>
      </c>
      <c r="C461" s="6" t="s">
        <v>171</v>
      </c>
      <c r="D461" s="57" t="s">
        <v>300</v>
      </c>
      <c r="E461" s="57" t="s">
        <v>301</v>
      </c>
      <c r="F461" s="46" t="s">
        <v>253</v>
      </c>
      <c r="G461" s="55">
        <v>42397</v>
      </c>
      <c r="H461" s="6" t="s">
        <v>201</v>
      </c>
      <c r="I461" s="6" t="s">
        <v>200</v>
      </c>
      <c r="J461" s="8" t="s">
        <v>196</v>
      </c>
      <c r="K461" s="8" t="s">
        <v>196</v>
      </c>
      <c r="L461" s="21" t="e">
        <f t="shared" si="16"/>
        <v>#DIV/0!</v>
      </c>
      <c r="M461" s="8" t="s">
        <v>196</v>
      </c>
      <c r="N461" s="8" t="s">
        <v>196</v>
      </c>
      <c r="O461" s="49" t="e">
        <f t="shared" si="15"/>
        <v>#DIV/0!</v>
      </c>
    </row>
    <row r="462" spans="1:15" x14ac:dyDescent="0.25">
      <c r="A462" t="s">
        <v>247</v>
      </c>
      <c r="B462" s="6" t="s">
        <v>168</v>
      </c>
      <c r="C462" s="6" t="s">
        <v>171</v>
      </c>
      <c r="D462" s="57" t="s">
        <v>300</v>
      </c>
      <c r="E462" s="57" t="s">
        <v>301</v>
      </c>
      <c r="F462" s="46" t="s">
        <v>253</v>
      </c>
      <c r="G462" s="55">
        <v>42397</v>
      </c>
      <c r="H462" s="6" t="s">
        <v>202</v>
      </c>
      <c r="I462" s="6" t="s">
        <v>195</v>
      </c>
      <c r="J462">
        <v>0</v>
      </c>
      <c r="K462">
        <v>0</v>
      </c>
      <c r="L462" s="21">
        <f t="shared" si="16"/>
        <v>0</v>
      </c>
      <c r="M462">
        <v>0</v>
      </c>
      <c r="N462">
        <v>0</v>
      </c>
      <c r="O462" s="49">
        <f t="shared" si="15"/>
        <v>0</v>
      </c>
    </row>
    <row r="463" spans="1:15" x14ac:dyDescent="0.25">
      <c r="A463" t="s">
        <v>247</v>
      </c>
      <c r="B463" s="6" t="s">
        <v>168</v>
      </c>
      <c r="C463" s="6" t="s">
        <v>171</v>
      </c>
      <c r="D463" s="57" t="s">
        <v>300</v>
      </c>
      <c r="E463" s="57" t="s">
        <v>301</v>
      </c>
      <c r="F463" s="46" t="s">
        <v>253</v>
      </c>
      <c r="G463" s="55">
        <v>42397</v>
      </c>
      <c r="H463" s="6" t="s">
        <v>202</v>
      </c>
      <c r="I463" s="6" t="s">
        <v>197</v>
      </c>
      <c r="J463">
        <v>0</v>
      </c>
      <c r="K463">
        <v>0</v>
      </c>
      <c r="L463" s="21">
        <f t="shared" si="16"/>
        <v>0</v>
      </c>
      <c r="M463">
        <v>0</v>
      </c>
      <c r="N463">
        <v>0</v>
      </c>
      <c r="O463" s="49">
        <f t="shared" si="15"/>
        <v>0</v>
      </c>
    </row>
    <row r="464" spans="1:15" x14ac:dyDescent="0.25">
      <c r="A464" t="s">
        <v>247</v>
      </c>
      <c r="B464" s="6" t="s">
        <v>168</v>
      </c>
      <c r="C464" s="6" t="s">
        <v>171</v>
      </c>
      <c r="D464" s="57" t="s">
        <v>300</v>
      </c>
      <c r="E464" s="57" t="s">
        <v>301</v>
      </c>
      <c r="F464" s="46" t="s">
        <v>253</v>
      </c>
      <c r="G464" s="55">
        <v>42397</v>
      </c>
      <c r="H464" s="6" t="s">
        <v>202</v>
      </c>
      <c r="I464" s="6" t="s">
        <v>198</v>
      </c>
      <c r="J464" s="8" t="s">
        <v>196</v>
      </c>
      <c r="K464" s="8" t="s">
        <v>196</v>
      </c>
      <c r="L464" s="21" t="e">
        <f t="shared" si="16"/>
        <v>#DIV/0!</v>
      </c>
      <c r="M464" s="8" t="s">
        <v>196</v>
      </c>
      <c r="N464" s="8" t="s">
        <v>196</v>
      </c>
      <c r="O464" s="49" t="e">
        <f t="shared" si="15"/>
        <v>#DIV/0!</v>
      </c>
    </row>
    <row r="465" spans="1:15" x14ac:dyDescent="0.25">
      <c r="A465" t="s">
        <v>247</v>
      </c>
      <c r="B465" s="6" t="s">
        <v>168</v>
      </c>
      <c r="C465" s="6" t="s">
        <v>171</v>
      </c>
      <c r="D465" s="57" t="s">
        <v>300</v>
      </c>
      <c r="E465" s="57" t="s">
        <v>301</v>
      </c>
      <c r="F465" s="46" t="s">
        <v>253</v>
      </c>
      <c r="G465" s="55">
        <v>42397</v>
      </c>
      <c r="H465" s="6" t="s">
        <v>202</v>
      </c>
      <c r="I465" s="6" t="s">
        <v>199</v>
      </c>
      <c r="J465" s="8" t="s">
        <v>196</v>
      </c>
      <c r="K465" s="8" t="s">
        <v>196</v>
      </c>
      <c r="L465" s="21" t="e">
        <f t="shared" si="16"/>
        <v>#DIV/0!</v>
      </c>
      <c r="M465" s="8" t="s">
        <v>196</v>
      </c>
      <c r="N465" s="8" t="s">
        <v>196</v>
      </c>
      <c r="O465" s="49" t="e">
        <f t="shared" si="15"/>
        <v>#DIV/0!</v>
      </c>
    </row>
    <row r="466" spans="1:15" x14ac:dyDescent="0.25">
      <c r="A466" t="s">
        <v>247</v>
      </c>
      <c r="B466" s="6" t="s">
        <v>168</v>
      </c>
      <c r="C466" s="6" t="s">
        <v>171</v>
      </c>
      <c r="D466" s="57" t="s">
        <v>300</v>
      </c>
      <c r="E466" s="57" t="s">
        <v>301</v>
      </c>
      <c r="F466" s="46" t="s">
        <v>253</v>
      </c>
      <c r="G466" s="55">
        <v>42397</v>
      </c>
      <c r="H466" s="6" t="s">
        <v>202</v>
      </c>
      <c r="I466" s="6" t="s">
        <v>200</v>
      </c>
      <c r="J466" s="8" t="s">
        <v>196</v>
      </c>
      <c r="K466" s="8" t="s">
        <v>196</v>
      </c>
      <c r="L466" s="21" t="e">
        <f t="shared" si="16"/>
        <v>#DIV/0!</v>
      </c>
      <c r="M466" s="8" t="s">
        <v>196</v>
      </c>
      <c r="N466" s="8" t="s">
        <v>196</v>
      </c>
      <c r="O466" s="49" t="e">
        <f t="shared" si="15"/>
        <v>#DIV/0!</v>
      </c>
    </row>
    <row r="467" spans="1:15" x14ac:dyDescent="0.25">
      <c r="A467" t="s">
        <v>248</v>
      </c>
      <c r="B467" s="6" t="s">
        <v>169</v>
      </c>
      <c r="C467" s="6" t="s">
        <v>172</v>
      </c>
      <c r="D467" s="57" t="s">
        <v>300</v>
      </c>
      <c r="E467" s="57" t="s">
        <v>301</v>
      </c>
      <c r="F467" s="47" t="s">
        <v>254</v>
      </c>
      <c r="G467" s="55">
        <v>42397</v>
      </c>
      <c r="H467" s="6" t="s">
        <v>194</v>
      </c>
      <c r="I467" s="6" t="s">
        <v>195</v>
      </c>
      <c r="J467" s="8" t="s">
        <v>196</v>
      </c>
      <c r="K467" s="8" t="s">
        <v>196</v>
      </c>
      <c r="L467" s="21" t="e">
        <f t="shared" si="16"/>
        <v>#DIV/0!</v>
      </c>
      <c r="M467" s="8" t="s">
        <v>196</v>
      </c>
      <c r="N467" s="8" t="s">
        <v>196</v>
      </c>
      <c r="O467" s="49" t="e">
        <f t="shared" si="15"/>
        <v>#DIV/0!</v>
      </c>
    </row>
    <row r="468" spans="1:15" x14ac:dyDescent="0.25">
      <c r="A468" t="s">
        <v>248</v>
      </c>
      <c r="B468" s="6" t="s">
        <v>169</v>
      </c>
      <c r="C468" s="6" t="s">
        <v>172</v>
      </c>
      <c r="D468" s="57" t="s">
        <v>300</v>
      </c>
      <c r="E468" s="57" t="s">
        <v>301</v>
      </c>
      <c r="F468" s="47" t="s">
        <v>254</v>
      </c>
      <c r="G468" s="55">
        <v>42397</v>
      </c>
      <c r="H468" s="6" t="s">
        <v>194</v>
      </c>
      <c r="I468" s="6" t="s">
        <v>197</v>
      </c>
      <c r="J468" s="8" t="s">
        <v>203</v>
      </c>
      <c r="K468" s="8" t="s">
        <v>203</v>
      </c>
      <c r="L468" s="21" t="e">
        <f t="shared" si="16"/>
        <v>#DIV/0!</v>
      </c>
      <c r="M468">
        <v>260</v>
      </c>
      <c r="N468">
        <v>303</v>
      </c>
      <c r="O468" s="49">
        <f t="shared" si="15"/>
        <v>281.5</v>
      </c>
    </row>
    <row r="469" spans="1:15" x14ac:dyDescent="0.25">
      <c r="A469" t="s">
        <v>248</v>
      </c>
      <c r="B469" s="6" t="s">
        <v>169</v>
      </c>
      <c r="C469" s="6" t="s">
        <v>172</v>
      </c>
      <c r="D469" s="57" t="s">
        <v>300</v>
      </c>
      <c r="E469" s="57" t="s">
        <v>301</v>
      </c>
      <c r="F469" s="47" t="s">
        <v>254</v>
      </c>
      <c r="G469" s="55">
        <v>42397</v>
      </c>
      <c r="H469" s="6" t="s">
        <v>194</v>
      </c>
      <c r="I469" s="6" t="s">
        <v>198</v>
      </c>
      <c r="J469" s="8" t="s">
        <v>196</v>
      </c>
      <c r="K469" s="8" t="s">
        <v>196</v>
      </c>
      <c r="L469" s="21" t="e">
        <f t="shared" si="16"/>
        <v>#DIV/0!</v>
      </c>
      <c r="M469" s="8" t="s">
        <v>196</v>
      </c>
      <c r="N469" s="8" t="s">
        <v>196</v>
      </c>
      <c r="O469" s="49" t="e">
        <f t="shared" si="15"/>
        <v>#DIV/0!</v>
      </c>
    </row>
    <row r="470" spans="1:15" x14ac:dyDescent="0.25">
      <c r="A470" t="s">
        <v>248</v>
      </c>
      <c r="B470" s="6" t="s">
        <v>169</v>
      </c>
      <c r="C470" s="6" t="s">
        <v>172</v>
      </c>
      <c r="D470" s="57" t="s">
        <v>300</v>
      </c>
      <c r="E470" s="57" t="s">
        <v>301</v>
      </c>
      <c r="F470" s="47" t="s">
        <v>254</v>
      </c>
      <c r="G470" s="55">
        <v>42397</v>
      </c>
      <c r="H470" s="6" t="s">
        <v>194</v>
      </c>
      <c r="I470" s="6" t="s">
        <v>199</v>
      </c>
      <c r="J470" s="8" t="s">
        <v>196</v>
      </c>
      <c r="K470" s="8" t="s">
        <v>196</v>
      </c>
      <c r="L470" s="21" t="e">
        <f t="shared" si="16"/>
        <v>#DIV/0!</v>
      </c>
      <c r="M470" s="8" t="s">
        <v>196</v>
      </c>
      <c r="N470" s="8" t="s">
        <v>196</v>
      </c>
      <c r="O470" s="49" t="e">
        <f t="shared" si="15"/>
        <v>#DIV/0!</v>
      </c>
    </row>
    <row r="471" spans="1:15" x14ac:dyDescent="0.25">
      <c r="A471" t="s">
        <v>248</v>
      </c>
      <c r="B471" s="6" t="s">
        <v>169</v>
      </c>
      <c r="C471" s="6" t="s">
        <v>172</v>
      </c>
      <c r="D471" s="57" t="s">
        <v>300</v>
      </c>
      <c r="E471" s="57" t="s">
        <v>301</v>
      </c>
      <c r="F471" s="47" t="s">
        <v>254</v>
      </c>
      <c r="G471" s="55">
        <v>42397</v>
      </c>
      <c r="H471" s="6" t="s">
        <v>194</v>
      </c>
      <c r="I471" s="6" t="s">
        <v>200</v>
      </c>
      <c r="J471" s="8" t="s">
        <v>196</v>
      </c>
      <c r="K471" s="8" t="s">
        <v>196</v>
      </c>
      <c r="L471" s="21" t="e">
        <f t="shared" si="16"/>
        <v>#DIV/0!</v>
      </c>
      <c r="M471" s="8" t="s">
        <v>196</v>
      </c>
      <c r="N471" s="8" t="s">
        <v>196</v>
      </c>
      <c r="O471" s="49" t="e">
        <f t="shared" si="15"/>
        <v>#DIV/0!</v>
      </c>
    </row>
    <row r="472" spans="1:15" x14ac:dyDescent="0.25">
      <c r="A472" t="s">
        <v>248</v>
      </c>
      <c r="B472" s="6" t="s">
        <v>169</v>
      </c>
      <c r="C472" s="6" t="s">
        <v>172</v>
      </c>
      <c r="D472" s="57" t="s">
        <v>300</v>
      </c>
      <c r="E472" s="57" t="s">
        <v>301</v>
      </c>
      <c r="F472" s="47" t="s">
        <v>254</v>
      </c>
      <c r="G472" s="55">
        <v>42397</v>
      </c>
      <c r="H472" s="6" t="s">
        <v>201</v>
      </c>
      <c r="I472" s="6" t="s">
        <v>195</v>
      </c>
      <c r="J472" s="8">
        <v>0</v>
      </c>
      <c r="K472" s="8">
        <v>0</v>
      </c>
      <c r="L472" s="21">
        <f t="shared" si="16"/>
        <v>0</v>
      </c>
      <c r="M472" s="8">
        <v>0</v>
      </c>
      <c r="N472" s="8">
        <v>0</v>
      </c>
      <c r="O472" s="49">
        <f t="shared" si="15"/>
        <v>0</v>
      </c>
    </row>
    <row r="473" spans="1:15" x14ac:dyDescent="0.25">
      <c r="A473" t="s">
        <v>248</v>
      </c>
      <c r="B473" s="6" t="s">
        <v>169</v>
      </c>
      <c r="C473" s="6" t="s">
        <v>172</v>
      </c>
      <c r="D473" s="57" t="s">
        <v>300</v>
      </c>
      <c r="E473" s="57" t="s">
        <v>301</v>
      </c>
      <c r="F473" s="47" t="s">
        <v>254</v>
      </c>
      <c r="G473" s="55">
        <v>42397</v>
      </c>
      <c r="H473" s="6" t="s">
        <v>201</v>
      </c>
      <c r="I473" s="6" t="s">
        <v>197</v>
      </c>
      <c r="J473" s="8" t="s">
        <v>196</v>
      </c>
      <c r="K473" s="8" t="s">
        <v>196</v>
      </c>
      <c r="L473" s="21" t="e">
        <f t="shared" si="16"/>
        <v>#DIV/0!</v>
      </c>
      <c r="M473" s="8" t="s">
        <v>196</v>
      </c>
      <c r="N473" s="8" t="s">
        <v>196</v>
      </c>
      <c r="O473" s="49" t="e">
        <f t="shared" si="15"/>
        <v>#DIV/0!</v>
      </c>
    </row>
    <row r="474" spans="1:15" x14ac:dyDescent="0.25">
      <c r="A474" t="s">
        <v>248</v>
      </c>
      <c r="B474" s="6" t="s">
        <v>169</v>
      </c>
      <c r="C474" s="6" t="s">
        <v>172</v>
      </c>
      <c r="D474" s="57" t="s">
        <v>300</v>
      </c>
      <c r="E474" s="57" t="s">
        <v>301</v>
      </c>
      <c r="F474" s="47" t="s">
        <v>254</v>
      </c>
      <c r="G474" s="55">
        <v>42397</v>
      </c>
      <c r="H474" s="6" t="s">
        <v>201</v>
      </c>
      <c r="I474" s="6" t="s">
        <v>198</v>
      </c>
      <c r="J474" s="8" t="s">
        <v>196</v>
      </c>
      <c r="K474" s="8" t="s">
        <v>196</v>
      </c>
      <c r="L474" s="21" t="e">
        <f t="shared" si="16"/>
        <v>#DIV/0!</v>
      </c>
      <c r="M474" s="8" t="s">
        <v>196</v>
      </c>
      <c r="N474" s="8" t="s">
        <v>196</v>
      </c>
      <c r="O474" s="49" t="e">
        <f t="shared" si="15"/>
        <v>#DIV/0!</v>
      </c>
    </row>
    <row r="475" spans="1:15" x14ac:dyDescent="0.25">
      <c r="A475" t="s">
        <v>248</v>
      </c>
      <c r="B475" s="6" t="s">
        <v>169</v>
      </c>
      <c r="C475" s="6" t="s">
        <v>172</v>
      </c>
      <c r="D475" s="57" t="s">
        <v>300</v>
      </c>
      <c r="E475" s="57" t="s">
        <v>301</v>
      </c>
      <c r="F475" s="47" t="s">
        <v>254</v>
      </c>
      <c r="G475" s="55">
        <v>42397</v>
      </c>
      <c r="H475" s="6" t="s">
        <v>201</v>
      </c>
      <c r="I475" s="6" t="s">
        <v>199</v>
      </c>
      <c r="J475" s="8" t="s">
        <v>196</v>
      </c>
      <c r="K475" s="8" t="s">
        <v>196</v>
      </c>
      <c r="L475" s="21" t="e">
        <f t="shared" si="16"/>
        <v>#DIV/0!</v>
      </c>
      <c r="M475" s="8" t="s">
        <v>196</v>
      </c>
      <c r="N475" s="8" t="s">
        <v>196</v>
      </c>
      <c r="O475" s="49" t="e">
        <f t="shared" si="15"/>
        <v>#DIV/0!</v>
      </c>
    </row>
    <row r="476" spans="1:15" x14ac:dyDescent="0.25">
      <c r="A476" t="s">
        <v>248</v>
      </c>
      <c r="B476" s="6" t="s">
        <v>169</v>
      </c>
      <c r="C476" s="6" t="s">
        <v>172</v>
      </c>
      <c r="D476" s="57" t="s">
        <v>300</v>
      </c>
      <c r="E476" s="57" t="s">
        <v>301</v>
      </c>
      <c r="F476" s="47" t="s">
        <v>254</v>
      </c>
      <c r="G476" s="55">
        <v>42397</v>
      </c>
      <c r="H476" s="6" t="s">
        <v>201</v>
      </c>
      <c r="I476" s="6" t="s">
        <v>200</v>
      </c>
      <c r="J476" s="8" t="s">
        <v>196</v>
      </c>
      <c r="K476" s="8" t="s">
        <v>196</v>
      </c>
      <c r="L476" s="21" t="e">
        <f t="shared" si="16"/>
        <v>#DIV/0!</v>
      </c>
      <c r="M476" s="8" t="s">
        <v>196</v>
      </c>
      <c r="N476" s="8" t="s">
        <v>196</v>
      </c>
      <c r="O476" s="49" t="e">
        <f t="shared" si="15"/>
        <v>#DIV/0!</v>
      </c>
    </row>
    <row r="477" spans="1:15" x14ac:dyDescent="0.25">
      <c r="A477" t="s">
        <v>248</v>
      </c>
      <c r="B477" s="6" t="s">
        <v>169</v>
      </c>
      <c r="C477" s="6" t="s">
        <v>172</v>
      </c>
      <c r="D477" s="57" t="s">
        <v>300</v>
      </c>
      <c r="E477" s="57" t="s">
        <v>301</v>
      </c>
      <c r="F477" s="47" t="s">
        <v>254</v>
      </c>
      <c r="G477" s="55">
        <v>42397</v>
      </c>
      <c r="H477" s="6" t="s">
        <v>202</v>
      </c>
      <c r="I477" s="6" t="s">
        <v>195</v>
      </c>
      <c r="J477">
        <v>0</v>
      </c>
      <c r="K477">
        <v>0</v>
      </c>
      <c r="L477" s="21">
        <f t="shared" si="16"/>
        <v>0</v>
      </c>
      <c r="M477">
        <v>0</v>
      </c>
      <c r="N477">
        <v>0</v>
      </c>
      <c r="O477" s="49">
        <f t="shared" si="15"/>
        <v>0</v>
      </c>
    </row>
    <row r="478" spans="1:15" x14ac:dyDescent="0.25">
      <c r="A478" t="s">
        <v>248</v>
      </c>
      <c r="B478" s="6" t="s">
        <v>169</v>
      </c>
      <c r="C478" s="6" t="s">
        <v>172</v>
      </c>
      <c r="D478" s="57" t="s">
        <v>300</v>
      </c>
      <c r="E478" s="57" t="s">
        <v>301</v>
      </c>
      <c r="F478" s="47" t="s">
        <v>254</v>
      </c>
      <c r="G478" s="55">
        <v>42397</v>
      </c>
      <c r="H478" s="6" t="s">
        <v>202</v>
      </c>
      <c r="I478" s="6" t="s">
        <v>197</v>
      </c>
      <c r="J478">
        <v>0</v>
      </c>
      <c r="K478">
        <v>0</v>
      </c>
      <c r="L478" s="21">
        <f t="shared" si="16"/>
        <v>0</v>
      </c>
      <c r="M478">
        <v>0</v>
      </c>
      <c r="N478">
        <v>0</v>
      </c>
      <c r="O478" s="49">
        <f t="shared" si="15"/>
        <v>0</v>
      </c>
    </row>
    <row r="479" spans="1:15" x14ac:dyDescent="0.25">
      <c r="A479" t="s">
        <v>248</v>
      </c>
      <c r="B479" s="6" t="s">
        <v>169</v>
      </c>
      <c r="C479" s="6" t="s">
        <v>172</v>
      </c>
      <c r="D479" s="57" t="s">
        <v>300</v>
      </c>
      <c r="E479" s="57" t="s">
        <v>301</v>
      </c>
      <c r="F479" s="47" t="s">
        <v>254</v>
      </c>
      <c r="G479" s="55">
        <v>42397</v>
      </c>
      <c r="H479" s="6" t="s">
        <v>202</v>
      </c>
      <c r="I479" s="6" t="s">
        <v>198</v>
      </c>
      <c r="J479" s="8" t="s">
        <v>196</v>
      </c>
      <c r="K479" s="8" t="s">
        <v>196</v>
      </c>
      <c r="L479" s="21" t="e">
        <f t="shared" si="16"/>
        <v>#DIV/0!</v>
      </c>
      <c r="M479" s="8" t="s">
        <v>196</v>
      </c>
      <c r="N479" s="8" t="s">
        <v>196</v>
      </c>
      <c r="O479" s="49" t="e">
        <f t="shared" si="15"/>
        <v>#DIV/0!</v>
      </c>
    </row>
    <row r="480" spans="1:15" x14ac:dyDescent="0.25">
      <c r="A480" t="s">
        <v>248</v>
      </c>
      <c r="B480" s="6" t="s">
        <v>169</v>
      </c>
      <c r="C480" s="6" t="s">
        <v>172</v>
      </c>
      <c r="D480" s="57" t="s">
        <v>300</v>
      </c>
      <c r="E480" s="57" t="s">
        <v>301</v>
      </c>
      <c r="F480" s="47" t="s">
        <v>254</v>
      </c>
      <c r="G480" s="55">
        <v>42397</v>
      </c>
      <c r="H480" s="6" t="s">
        <v>202</v>
      </c>
      <c r="I480" s="6" t="s">
        <v>199</v>
      </c>
      <c r="J480" s="8" t="s">
        <v>196</v>
      </c>
      <c r="K480" s="8" t="s">
        <v>196</v>
      </c>
      <c r="L480" s="21" t="e">
        <f t="shared" si="16"/>
        <v>#DIV/0!</v>
      </c>
      <c r="M480" s="8" t="s">
        <v>196</v>
      </c>
      <c r="N480" s="8" t="s">
        <v>196</v>
      </c>
      <c r="O480" s="49" t="e">
        <f t="shared" si="15"/>
        <v>#DIV/0!</v>
      </c>
    </row>
    <row r="481" spans="1:15" x14ac:dyDescent="0.25">
      <c r="A481" t="s">
        <v>248</v>
      </c>
      <c r="B481" s="8" t="s">
        <v>169</v>
      </c>
      <c r="C481" s="6" t="s">
        <v>172</v>
      </c>
      <c r="D481" s="61" t="s">
        <v>300</v>
      </c>
      <c r="E481" s="61" t="s">
        <v>301</v>
      </c>
      <c r="F481" s="8" t="s">
        <v>254</v>
      </c>
      <c r="G481" s="60">
        <v>42397</v>
      </c>
      <c r="H481" s="8" t="s">
        <v>202</v>
      </c>
      <c r="I481" s="8" t="s">
        <v>200</v>
      </c>
      <c r="J481" s="8" t="s">
        <v>196</v>
      </c>
      <c r="K481" s="8" t="s">
        <v>196</v>
      </c>
      <c r="L481" s="21" t="e">
        <f t="shared" si="16"/>
        <v>#DIV/0!</v>
      </c>
      <c r="M481" s="8" t="s">
        <v>196</v>
      </c>
      <c r="N481" s="8" t="s">
        <v>196</v>
      </c>
      <c r="O481" s="49" t="e">
        <f t="shared" si="15"/>
        <v>#DIV/0!</v>
      </c>
    </row>
    <row r="482" spans="1:15" x14ac:dyDescent="0.25">
      <c r="A482" t="s">
        <v>249</v>
      </c>
      <c r="B482" s="6" t="s">
        <v>170</v>
      </c>
      <c r="C482" s="6" t="s">
        <v>173</v>
      </c>
      <c r="D482" s="57" t="s">
        <v>302</v>
      </c>
      <c r="E482" s="57" t="s">
        <v>303</v>
      </c>
      <c r="F482" s="45" t="s">
        <v>255</v>
      </c>
      <c r="G482" s="55">
        <v>42432</v>
      </c>
      <c r="H482" s="8" t="s">
        <v>194</v>
      </c>
      <c r="I482" s="8" t="s">
        <v>195</v>
      </c>
      <c r="J482" s="8" t="s">
        <v>196</v>
      </c>
      <c r="K482" s="8" t="s">
        <v>196</v>
      </c>
      <c r="L482" s="21" t="e">
        <f t="shared" si="16"/>
        <v>#DIV/0!</v>
      </c>
      <c r="M482" s="8" t="s">
        <v>196</v>
      </c>
      <c r="N482" s="8" t="s">
        <v>196</v>
      </c>
      <c r="O482" s="49" t="e">
        <f t="shared" si="15"/>
        <v>#DIV/0!</v>
      </c>
    </row>
    <row r="483" spans="1:15" x14ac:dyDescent="0.25">
      <c r="A483" t="s">
        <v>249</v>
      </c>
      <c r="B483" s="6" t="s">
        <v>170</v>
      </c>
      <c r="C483" s="6" t="s">
        <v>173</v>
      </c>
      <c r="D483" s="57" t="s">
        <v>302</v>
      </c>
      <c r="E483" s="57" t="s">
        <v>303</v>
      </c>
      <c r="F483" s="45" t="s">
        <v>255</v>
      </c>
      <c r="G483" s="55">
        <v>42432</v>
      </c>
      <c r="H483" s="6" t="s">
        <v>194</v>
      </c>
      <c r="I483" s="6" t="s">
        <v>197</v>
      </c>
      <c r="J483">
        <v>146</v>
      </c>
      <c r="K483">
        <v>147</v>
      </c>
      <c r="L483" s="21">
        <f t="shared" si="16"/>
        <v>146.5</v>
      </c>
      <c r="M483" s="8" t="s">
        <v>203</v>
      </c>
      <c r="N483" s="8" t="s">
        <v>203</v>
      </c>
      <c r="O483" s="49" t="e">
        <f t="shared" si="15"/>
        <v>#DIV/0!</v>
      </c>
    </row>
    <row r="484" spans="1:15" x14ac:dyDescent="0.25">
      <c r="A484" t="s">
        <v>249</v>
      </c>
      <c r="B484" s="6" t="s">
        <v>170</v>
      </c>
      <c r="C484" s="6" t="s">
        <v>173</v>
      </c>
      <c r="D484" s="57" t="s">
        <v>302</v>
      </c>
      <c r="E484" s="57" t="s">
        <v>303</v>
      </c>
      <c r="F484" s="45" t="s">
        <v>255</v>
      </c>
      <c r="G484" s="55">
        <v>42432</v>
      </c>
      <c r="H484" s="6" t="s">
        <v>194</v>
      </c>
      <c r="I484" s="6" t="s">
        <v>198</v>
      </c>
      <c r="J484">
        <v>15</v>
      </c>
      <c r="K484">
        <v>17</v>
      </c>
      <c r="L484" s="21">
        <f t="shared" si="16"/>
        <v>16</v>
      </c>
      <c r="M484">
        <v>54</v>
      </c>
      <c r="N484">
        <v>67</v>
      </c>
      <c r="O484" s="49">
        <f t="shared" si="15"/>
        <v>60.5</v>
      </c>
    </row>
    <row r="485" spans="1:15" x14ac:dyDescent="0.25">
      <c r="A485" t="s">
        <v>249</v>
      </c>
      <c r="B485" s="6" t="s">
        <v>170</v>
      </c>
      <c r="C485" s="6" t="s">
        <v>173</v>
      </c>
      <c r="D485" s="57" t="s">
        <v>302</v>
      </c>
      <c r="E485" s="57" t="s">
        <v>303</v>
      </c>
      <c r="F485" s="45" t="s">
        <v>255</v>
      </c>
      <c r="G485" s="55">
        <v>42432</v>
      </c>
      <c r="H485" s="6" t="s">
        <v>194</v>
      </c>
      <c r="I485" s="6" t="s">
        <v>199</v>
      </c>
      <c r="J485" s="8" t="s">
        <v>196</v>
      </c>
      <c r="K485" s="8" t="s">
        <v>196</v>
      </c>
      <c r="L485" s="21" t="e">
        <f t="shared" si="16"/>
        <v>#DIV/0!</v>
      </c>
      <c r="M485" s="8" t="s">
        <v>196</v>
      </c>
      <c r="N485" s="8" t="s">
        <v>196</v>
      </c>
      <c r="O485" s="49" t="e">
        <f t="shared" si="15"/>
        <v>#DIV/0!</v>
      </c>
    </row>
    <row r="486" spans="1:15" x14ac:dyDescent="0.25">
      <c r="A486" t="s">
        <v>249</v>
      </c>
      <c r="B486" s="6" t="s">
        <v>170</v>
      </c>
      <c r="C486" s="6" t="s">
        <v>173</v>
      </c>
      <c r="D486" s="57" t="s">
        <v>302</v>
      </c>
      <c r="E486" s="57" t="s">
        <v>303</v>
      </c>
      <c r="F486" s="45" t="s">
        <v>255</v>
      </c>
      <c r="G486" s="55">
        <v>42432</v>
      </c>
      <c r="H486" s="6" t="s">
        <v>194</v>
      </c>
      <c r="I486" s="6" t="s">
        <v>200</v>
      </c>
      <c r="J486" s="8" t="s">
        <v>196</v>
      </c>
      <c r="K486" s="8" t="s">
        <v>196</v>
      </c>
      <c r="L486" s="21" t="e">
        <f t="shared" si="16"/>
        <v>#DIV/0!</v>
      </c>
      <c r="M486" s="8" t="s">
        <v>196</v>
      </c>
      <c r="N486" s="8" t="s">
        <v>196</v>
      </c>
      <c r="O486" s="49" t="e">
        <f t="shared" si="15"/>
        <v>#DIV/0!</v>
      </c>
    </row>
    <row r="487" spans="1:15" x14ac:dyDescent="0.25">
      <c r="A487" t="s">
        <v>249</v>
      </c>
      <c r="B487" s="6" t="s">
        <v>170</v>
      </c>
      <c r="C487" s="6" t="s">
        <v>173</v>
      </c>
      <c r="D487" s="57" t="s">
        <v>302</v>
      </c>
      <c r="E487" s="57" t="s">
        <v>303</v>
      </c>
      <c r="F487" s="45" t="s">
        <v>255</v>
      </c>
      <c r="G487" s="55">
        <v>42432</v>
      </c>
      <c r="H487" s="6" t="s">
        <v>201</v>
      </c>
      <c r="I487" s="6" t="s">
        <v>195</v>
      </c>
      <c r="J487" s="8">
        <v>0</v>
      </c>
      <c r="K487" s="8">
        <v>0</v>
      </c>
      <c r="L487" s="21">
        <f t="shared" si="16"/>
        <v>0</v>
      </c>
      <c r="M487" s="8">
        <v>0</v>
      </c>
      <c r="N487" s="8">
        <v>0</v>
      </c>
      <c r="O487" s="49">
        <f t="shared" si="15"/>
        <v>0</v>
      </c>
    </row>
    <row r="488" spans="1:15" x14ac:dyDescent="0.25">
      <c r="A488" t="s">
        <v>249</v>
      </c>
      <c r="B488" s="6" t="s">
        <v>170</v>
      </c>
      <c r="C488" s="6" t="s">
        <v>173</v>
      </c>
      <c r="D488" s="57" t="s">
        <v>302</v>
      </c>
      <c r="E488" s="57" t="s">
        <v>303</v>
      </c>
      <c r="F488" s="45" t="s">
        <v>255</v>
      </c>
      <c r="G488" s="55">
        <v>42432</v>
      </c>
      <c r="H488" s="6" t="s">
        <v>201</v>
      </c>
      <c r="I488" s="6" t="s">
        <v>197</v>
      </c>
      <c r="J488" s="8" t="s">
        <v>196</v>
      </c>
      <c r="K488" s="8" t="s">
        <v>196</v>
      </c>
      <c r="L488" s="21" t="e">
        <f t="shared" si="16"/>
        <v>#DIV/0!</v>
      </c>
      <c r="M488" s="8" t="s">
        <v>196</v>
      </c>
      <c r="N488" s="8" t="s">
        <v>196</v>
      </c>
      <c r="O488" s="49" t="e">
        <f t="shared" si="15"/>
        <v>#DIV/0!</v>
      </c>
    </row>
    <row r="489" spans="1:15" x14ac:dyDescent="0.25">
      <c r="A489" t="s">
        <v>249</v>
      </c>
      <c r="B489" s="6" t="s">
        <v>170</v>
      </c>
      <c r="C489" s="6" t="s">
        <v>173</v>
      </c>
      <c r="D489" s="57" t="s">
        <v>302</v>
      </c>
      <c r="E489" s="57" t="s">
        <v>303</v>
      </c>
      <c r="F489" s="45" t="s">
        <v>255</v>
      </c>
      <c r="G489" s="55">
        <v>42432</v>
      </c>
      <c r="H489" s="6" t="s">
        <v>201</v>
      </c>
      <c r="I489" s="6" t="s">
        <v>198</v>
      </c>
      <c r="J489" s="8" t="s">
        <v>196</v>
      </c>
      <c r="K489" s="8" t="s">
        <v>196</v>
      </c>
      <c r="L489" s="21" t="e">
        <f t="shared" si="16"/>
        <v>#DIV/0!</v>
      </c>
      <c r="M489" s="8" t="s">
        <v>196</v>
      </c>
      <c r="N489" s="8" t="s">
        <v>196</v>
      </c>
      <c r="O489" s="49" t="e">
        <f t="shared" si="15"/>
        <v>#DIV/0!</v>
      </c>
    </row>
    <row r="490" spans="1:15" x14ac:dyDescent="0.25">
      <c r="A490" t="s">
        <v>249</v>
      </c>
      <c r="B490" s="6" t="s">
        <v>170</v>
      </c>
      <c r="C490" s="6" t="s">
        <v>173</v>
      </c>
      <c r="D490" s="57" t="s">
        <v>302</v>
      </c>
      <c r="E490" s="57" t="s">
        <v>303</v>
      </c>
      <c r="F490" s="45" t="s">
        <v>255</v>
      </c>
      <c r="G490" s="55">
        <v>42432</v>
      </c>
      <c r="H490" s="6" t="s">
        <v>201</v>
      </c>
      <c r="I490" s="6" t="s">
        <v>199</v>
      </c>
      <c r="J490" s="8" t="s">
        <v>196</v>
      </c>
      <c r="K490" s="8" t="s">
        <v>196</v>
      </c>
      <c r="L490" s="21" t="e">
        <f t="shared" si="16"/>
        <v>#DIV/0!</v>
      </c>
      <c r="M490" s="8" t="s">
        <v>196</v>
      </c>
      <c r="N490" s="8" t="s">
        <v>196</v>
      </c>
      <c r="O490" s="49" t="e">
        <f t="shared" si="15"/>
        <v>#DIV/0!</v>
      </c>
    </row>
    <row r="491" spans="1:15" x14ac:dyDescent="0.25">
      <c r="A491" t="s">
        <v>249</v>
      </c>
      <c r="B491" s="6" t="s">
        <v>170</v>
      </c>
      <c r="C491" s="6" t="s">
        <v>173</v>
      </c>
      <c r="D491" s="57" t="s">
        <v>302</v>
      </c>
      <c r="E491" s="57" t="s">
        <v>303</v>
      </c>
      <c r="F491" s="45" t="s">
        <v>255</v>
      </c>
      <c r="G491" s="55">
        <v>42432</v>
      </c>
      <c r="H491" s="6" t="s">
        <v>201</v>
      </c>
      <c r="I491" s="6" t="s">
        <v>200</v>
      </c>
      <c r="J491" s="8" t="s">
        <v>196</v>
      </c>
      <c r="K491" s="8" t="s">
        <v>196</v>
      </c>
      <c r="L491" s="21" t="e">
        <f t="shared" si="16"/>
        <v>#DIV/0!</v>
      </c>
      <c r="M491" s="8" t="s">
        <v>196</v>
      </c>
      <c r="N491" s="8" t="s">
        <v>196</v>
      </c>
      <c r="O491" s="49" t="e">
        <f t="shared" si="15"/>
        <v>#DIV/0!</v>
      </c>
    </row>
    <row r="492" spans="1:15" x14ac:dyDescent="0.25">
      <c r="A492" t="s">
        <v>249</v>
      </c>
      <c r="B492" s="6" t="s">
        <v>170</v>
      </c>
      <c r="C492" s="6" t="s">
        <v>173</v>
      </c>
      <c r="D492" s="57" t="s">
        <v>302</v>
      </c>
      <c r="E492" s="57" t="s">
        <v>303</v>
      </c>
      <c r="F492" s="45" t="s">
        <v>255</v>
      </c>
      <c r="G492" s="55">
        <v>42432</v>
      </c>
      <c r="H492" s="6" t="s">
        <v>202</v>
      </c>
      <c r="I492" s="6" t="s">
        <v>195</v>
      </c>
      <c r="J492">
        <v>0</v>
      </c>
      <c r="K492">
        <v>0</v>
      </c>
      <c r="L492" s="21">
        <f t="shared" si="16"/>
        <v>0</v>
      </c>
      <c r="M492">
        <v>0</v>
      </c>
      <c r="N492">
        <v>0</v>
      </c>
      <c r="O492" s="49">
        <f t="shared" si="15"/>
        <v>0</v>
      </c>
    </row>
    <row r="493" spans="1:15" x14ac:dyDescent="0.25">
      <c r="A493" t="s">
        <v>249</v>
      </c>
      <c r="B493" s="6" t="s">
        <v>170</v>
      </c>
      <c r="C493" s="6" t="s">
        <v>173</v>
      </c>
      <c r="D493" s="57" t="s">
        <v>302</v>
      </c>
      <c r="E493" s="57" t="s">
        <v>303</v>
      </c>
      <c r="F493" s="45" t="s">
        <v>255</v>
      </c>
      <c r="G493" s="55">
        <v>42432</v>
      </c>
      <c r="H493" s="6" t="s">
        <v>202</v>
      </c>
      <c r="I493" s="6" t="s">
        <v>197</v>
      </c>
      <c r="J493" s="8" t="s">
        <v>196</v>
      </c>
      <c r="K493" s="8" t="s">
        <v>196</v>
      </c>
      <c r="L493" s="21" t="e">
        <f t="shared" si="16"/>
        <v>#DIV/0!</v>
      </c>
      <c r="M493" s="8" t="s">
        <v>196</v>
      </c>
      <c r="N493" s="8" t="s">
        <v>196</v>
      </c>
      <c r="O493" s="49" t="e">
        <f t="shared" si="15"/>
        <v>#DIV/0!</v>
      </c>
    </row>
    <row r="494" spans="1:15" x14ac:dyDescent="0.25">
      <c r="A494" t="s">
        <v>249</v>
      </c>
      <c r="B494" s="6" t="s">
        <v>170</v>
      </c>
      <c r="C494" s="6" t="s">
        <v>173</v>
      </c>
      <c r="D494" s="57" t="s">
        <v>302</v>
      </c>
      <c r="E494" s="57" t="s">
        <v>303</v>
      </c>
      <c r="F494" s="45" t="s">
        <v>255</v>
      </c>
      <c r="G494" s="55">
        <v>42432</v>
      </c>
      <c r="H494" s="6" t="s">
        <v>202</v>
      </c>
      <c r="I494" s="6" t="s">
        <v>198</v>
      </c>
      <c r="J494" s="8" t="s">
        <v>196</v>
      </c>
      <c r="K494" s="8" t="s">
        <v>196</v>
      </c>
      <c r="L494" s="21" t="e">
        <f t="shared" si="16"/>
        <v>#DIV/0!</v>
      </c>
      <c r="M494" s="8" t="s">
        <v>196</v>
      </c>
      <c r="N494" s="8" t="s">
        <v>196</v>
      </c>
      <c r="O494" s="49" t="e">
        <f t="shared" si="15"/>
        <v>#DIV/0!</v>
      </c>
    </row>
    <row r="495" spans="1:15" x14ac:dyDescent="0.25">
      <c r="A495" t="s">
        <v>249</v>
      </c>
      <c r="B495" s="6" t="s">
        <v>170</v>
      </c>
      <c r="C495" s="6" t="s">
        <v>173</v>
      </c>
      <c r="D495" s="57" t="s">
        <v>302</v>
      </c>
      <c r="E495" s="57" t="s">
        <v>303</v>
      </c>
      <c r="F495" s="45" t="s">
        <v>255</v>
      </c>
      <c r="G495" s="55">
        <v>42432</v>
      </c>
      <c r="H495" s="6" t="s">
        <v>202</v>
      </c>
      <c r="I495" s="6" t="s">
        <v>199</v>
      </c>
      <c r="J495" s="8" t="s">
        <v>196</v>
      </c>
      <c r="K495" s="8" t="s">
        <v>196</v>
      </c>
      <c r="L495" s="21" t="e">
        <f t="shared" si="16"/>
        <v>#DIV/0!</v>
      </c>
      <c r="M495" s="8" t="s">
        <v>196</v>
      </c>
      <c r="N495" s="8" t="s">
        <v>196</v>
      </c>
      <c r="O495" s="49" t="e">
        <f t="shared" si="15"/>
        <v>#DIV/0!</v>
      </c>
    </row>
    <row r="496" spans="1:15" x14ac:dyDescent="0.25">
      <c r="A496" t="s">
        <v>249</v>
      </c>
      <c r="B496" s="6" t="s">
        <v>170</v>
      </c>
      <c r="C496" s="6" t="s">
        <v>173</v>
      </c>
      <c r="D496" s="57" t="s">
        <v>302</v>
      </c>
      <c r="E496" s="57" t="s">
        <v>303</v>
      </c>
      <c r="F496" s="45" t="s">
        <v>255</v>
      </c>
      <c r="G496" s="55">
        <v>42432</v>
      </c>
      <c r="H496" s="6" t="s">
        <v>202</v>
      </c>
      <c r="I496" s="6" t="s">
        <v>200</v>
      </c>
      <c r="J496" s="8" t="s">
        <v>196</v>
      </c>
      <c r="K496" s="8" t="s">
        <v>196</v>
      </c>
      <c r="L496" s="21" t="e">
        <f t="shared" si="16"/>
        <v>#DIV/0!</v>
      </c>
      <c r="M496" s="8" t="s">
        <v>196</v>
      </c>
      <c r="N496" s="8" t="s">
        <v>196</v>
      </c>
      <c r="O496" s="49" t="e">
        <f t="shared" si="15"/>
        <v>#DIV/0!</v>
      </c>
    </row>
    <row r="497" spans="1:15" x14ac:dyDescent="0.25">
      <c r="A497" t="s">
        <v>250</v>
      </c>
      <c r="B497" s="6" t="s">
        <v>168</v>
      </c>
      <c r="C497" s="6" t="s">
        <v>171</v>
      </c>
      <c r="D497" s="57" t="s">
        <v>302</v>
      </c>
      <c r="E497" s="57" t="s">
        <v>303</v>
      </c>
      <c r="F497" s="46" t="s">
        <v>256</v>
      </c>
      <c r="G497" s="55">
        <v>42432</v>
      </c>
      <c r="H497" s="6" t="s">
        <v>194</v>
      </c>
      <c r="I497" s="6" t="s">
        <v>195</v>
      </c>
      <c r="J497" s="8" t="s">
        <v>196</v>
      </c>
      <c r="K497" s="8" t="s">
        <v>196</v>
      </c>
      <c r="L497" s="21" t="e">
        <f t="shared" si="16"/>
        <v>#DIV/0!</v>
      </c>
      <c r="M497" s="8" t="s">
        <v>196</v>
      </c>
      <c r="N497" s="8" t="s">
        <v>196</v>
      </c>
      <c r="O497" s="49" t="e">
        <f t="shared" si="15"/>
        <v>#DIV/0!</v>
      </c>
    </row>
    <row r="498" spans="1:15" x14ac:dyDescent="0.25">
      <c r="A498" t="s">
        <v>250</v>
      </c>
      <c r="B498" s="6" t="s">
        <v>168</v>
      </c>
      <c r="C498" s="6" t="s">
        <v>171</v>
      </c>
      <c r="D498" s="57" t="s">
        <v>302</v>
      </c>
      <c r="E498" s="57" t="s">
        <v>303</v>
      </c>
      <c r="F498" s="46" t="s">
        <v>256</v>
      </c>
      <c r="G498" s="55">
        <v>42432</v>
      </c>
      <c r="H498" s="6" t="s">
        <v>194</v>
      </c>
      <c r="I498" s="6" t="s">
        <v>197</v>
      </c>
      <c r="J498" s="8" t="s">
        <v>203</v>
      </c>
      <c r="K498" s="8" t="s">
        <v>203</v>
      </c>
      <c r="L498" s="21" t="e">
        <f t="shared" si="16"/>
        <v>#DIV/0!</v>
      </c>
      <c r="M498" s="8" t="s">
        <v>203</v>
      </c>
      <c r="N498" s="8" t="s">
        <v>203</v>
      </c>
      <c r="O498" s="49" t="e">
        <f t="shared" si="15"/>
        <v>#DIV/0!</v>
      </c>
    </row>
    <row r="499" spans="1:15" x14ac:dyDescent="0.25">
      <c r="A499" t="s">
        <v>250</v>
      </c>
      <c r="B499" s="6" t="s">
        <v>168</v>
      </c>
      <c r="C499" s="6" t="s">
        <v>171</v>
      </c>
      <c r="D499" s="57" t="s">
        <v>302</v>
      </c>
      <c r="E499" s="57" t="s">
        <v>303</v>
      </c>
      <c r="F499" s="46" t="s">
        <v>256</v>
      </c>
      <c r="G499" s="55">
        <v>42432</v>
      </c>
      <c r="H499" s="6" t="s">
        <v>194</v>
      </c>
      <c r="I499" s="6" t="s">
        <v>198</v>
      </c>
      <c r="J499">
        <v>23</v>
      </c>
      <c r="K499">
        <v>26</v>
      </c>
      <c r="L499" s="21">
        <f t="shared" si="16"/>
        <v>24.5</v>
      </c>
      <c r="M499">
        <v>28</v>
      </c>
      <c r="N499">
        <v>37</v>
      </c>
      <c r="O499" s="49">
        <f t="shared" si="15"/>
        <v>32.5</v>
      </c>
    </row>
    <row r="500" spans="1:15" x14ac:dyDescent="0.25">
      <c r="A500" t="s">
        <v>250</v>
      </c>
      <c r="B500" s="6" t="s">
        <v>168</v>
      </c>
      <c r="C500" s="6" t="s">
        <v>171</v>
      </c>
      <c r="D500" s="57" t="s">
        <v>302</v>
      </c>
      <c r="E500" s="57" t="s">
        <v>303</v>
      </c>
      <c r="F500" s="46" t="s">
        <v>256</v>
      </c>
      <c r="G500" s="55">
        <v>42432</v>
      </c>
      <c r="H500" s="6" t="s">
        <v>194</v>
      </c>
      <c r="I500" s="6" t="s">
        <v>199</v>
      </c>
      <c r="J500" s="8" t="s">
        <v>196</v>
      </c>
      <c r="K500" s="8" t="s">
        <v>196</v>
      </c>
      <c r="L500" s="21" t="e">
        <f t="shared" si="16"/>
        <v>#DIV/0!</v>
      </c>
      <c r="M500" s="8" t="s">
        <v>196</v>
      </c>
      <c r="N500" s="8" t="s">
        <v>196</v>
      </c>
      <c r="O500" s="49" t="e">
        <f t="shared" si="15"/>
        <v>#DIV/0!</v>
      </c>
    </row>
    <row r="501" spans="1:15" x14ac:dyDescent="0.25">
      <c r="A501" t="s">
        <v>250</v>
      </c>
      <c r="B501" s="6" t="s">
        <v>168</v>
      </c>
      <c r="C501" s="6" t="s">
        <v>171</v>
      </c>
      <c r="D501" s="57" t="s">
        <v>302</v>
      </c>
      <c r="E501" s="57" t="s">
        <v>303</v>
      </c>
      <c r="F501" s="46" t="s">
        <v>256</v>
      </c>
      <c r="G501" s="55">
        <v>42432</v>
      </c>
      <c r="H501" s="6" t="s">
        <v>194</v>
      </c>
      <c r="I501" s="6" t="s">
        <v>200</v>
      </c>
      <c r="J501" s="8" t="s">
        <v>196</v>
      </c>
      <c r="K501" s="8" t="s">
        <v>196</v>
      </c>
      <c r="L501" s="21" t="e">
        <f t="shared" si="16"/>
        <v>#DIV/0!</v>
      </c>
      <c r="M501" s="8" t="s">
        <v>196</v>
      </c>
      <c r="N501" s="8" t="s">
        <v>196</v>
      </c>
      <c r="O501" s="49" t="e">
        <f t="shared" si="15"/>
        <v>#DIV/0!</v>
      </c>
    </row>
    <row r="502" spans="1:15" x14ac:dyDescent="0.25">
      <c r="A502" t="s">
        <v>250</v>
      </c>
      <c r="B502" s="6" t="s">
        <v>168</v>
      </c>
      <c r="C502" s="6" t="s">
        <v>171</v>
      </c>
      <c r="D502" s="57" t="s">
        <v>302</v>
      </c>
      <c r="E502" s="57" t="s">
        <v>303</v>
      </c>
      <c r="F502" s="46" t="s">
        <v>256</v>
      </c>
      <c r="G502" s="55">
        <v>42432</v>
      </c>
      <c r="H502" s="6" t="s">
        <v>201</v>
      </c>
      <c r="I502" s="6" t="s">
        <v>195</v>
      </c>
      <c r="J502" s="8">
        <v>0</v>
      </c>
      <c r="K502" s="8">
        <v>0</v>
      </c>
      <c r="L502" s="21">
        <f t="shared" si="16"/>
        <v>0</v>
      </c>
      <c r="M502" s="8">
        <v>0</v>
      </c>
      <c r="N502" s="8">
        <v>0</v>
      </c>
      <c r="O502" s="49">
        <f t="shared" si="15"/>
        <v>0</v>
      </c>
    </row>
    <row r="503" spans="1:15" x14ac:dyDescent="0.25">
      <c r="A503" t="s">
        <v>250</v>
      </c>
      <c r="B503" s="6" t="s">
        <v>168</v>
      </c>
      <c r="C503" s="6" t="s">
        <v>171</v>
      </c>
      <c r="D503" s="57" t="s">
        <v>302</v>
      </c>
      <c r="E503" s="57" t="s">
        <v>303</v>
      </c>
      <c r="F503" s="46" t="s">
        <v>256</v>
      </c>
      <c r="G503" s="55">
        <v>42432</v>
      </c>
      <c r="H503" s="6" t="s">
        <v>201</v>
      </c>
      <c r="I503" s="6" t="s">
        <v>197</v>
      </c>
      <c r="J503" s="8" t="s">
        <v>196</v>
      </c>
      <c r="K503" s="8" t="s">
        <v>196</v>
      </c>
      <c r="L503" s="21" t="e">
        <f t="shared" si="16"/>
        <v>#DIV/0!</v>
      </c>
      <c r="M503" s="8" t="s">
        <v>196</v>
      </c>
      <c r="N503" s="8" t="s">
        <v>196</v>
      </c>
      <c r="O503" s="49" t="e">
        <f t="shared" ref="O503:O566" si="17">AVERAGE(M503:N503)</f>
        <v>#DIV/0!</v>
      </c>
    </row>
    <row r="504" spans="1:15" x14ac:dyDescent="0.25">
      <c r="A504" t="s">
        <v>250</v>
      </c>
      <c r="B504" s="6" t="s">
        <v>168</v>
      </c>
      <c r="C504" s="6" t="s">
        <v>171</v>
      </c>
      <c r="D504" s="57" t="s">
        <v>302</v>
      </c>
      <c r="E504" s="57" t="s">
        <v>303</v>
      </c>
      <c r="F504" s="46" t="s">
        <v>256</v>
      </c>
      <c r="G504" s="55">
        <v>42432</v>
      </c>
      <c r="H504" s="6" t="s">
        <v>201</v>
      </c>
      <c r="I504" s="6" t="s">
        <v>198</v>
      </c>
      <c r="J504" s="8" t="s">
        <v>196</v>
      </c>
      <c r="K504" s="8" t="s">
        <v>196</v>
      </c>
      <c r="L504" s="21" t="e">
        <f t="shared" si="16"/>
        <v>#DIV/0!</v>
      </c>
      <c r="M504" s="8" t="s">
        <v>196</v>
      </c>
      <c r="N504" s="8" t="s">
        <v>196</v>
      </c>
      <c r="O504" s="49" t="e">
        <f t="shared" si="17"/>
        <v>#DIV/0!</v>
      </c>
    </row>
    <row r="505" spans="1:15" x14ac:dyDescent="0.25">
      <c r="A505" t="s">
        <v>250</v>
      </c>
      <c r="B505" s="6" t="s">
        <v>168</v>
      </c>
      <c r="C505" s="6" t="s">
        <v>171</v>
      </c>
      <c r="D505" s="57" t="s">
        <v>302</v>
      </c>
      <c r="E505" s="57" t="s">
        <v>303</v>
      </c>
      <c r="F505" s="46" t="s">
        <v>256</v>
      </c>
      <c r="G505" s="55">
        <v>42432</v>
      </c>
      <c r="H505" s="6" t="s">
        <v>201</v>
      </c>
      <c r="I505" s="6" t="s">
        <v>199</v>
      </c>
      <c r="J505" s="8" t="s">
        <v>196</v>
      </c>
      <c r="K505" s="8" t="s">
        <v>196</v>
      </c>
      <c r="L505" s="21" t="e">
        <f t="shared" si="16"/>
        <v>#DIV/0!</v>
      </c>
      <c r="M505" s="8" t="s">
        <v>196</v>
      </c>
      <c r="N505" s="8" t="s">
        <v>196</v>
      </c>
      <c r="O505" s="49" t="e">
        <f t="shared" si="17"/>
        <v>#DIV/0!</v>
      </c>
    </row>
    <row r="506" spans="1:15" x14ac:dyDescent="0.25">
      <c r="A506" t="s">
        <v>250</v>
      </c>
      <c r="B506" s="6" t="s">
        <v>168</v>
      </c>
      <c r="C506" s="6" t="s">
        <v>171</v>
      </c>
      <c r="D506" s="57" t="s">
        <v>302</v>
      </c>
      <c r="E506" s="57" t="s">
        <v>303</v>
      </c>
      <c r="F506" s="46" t="s">
        <v>256</v>
      </c>
      <c r="G506" s="55">
        <v>42432</v>
      </c>
      <c r="H506" s="6" t="s">
        <v>201</v>
      </c>
      <c r="I506" s="6" t="s">
        <v>200</v>
      </c>
      <c r="J506" s="8" t="s">
        <v>196</v>
      </c>
      <c r="K506" s="8" t="s">
        <v>196</v>
      </c>
      <c r="L506" s="21" t="e">
        <f t="shared" si="16"/>
        <v>#DIV/0!</v>
      </c>
      <c r="M506" s="8" t="s">
        <v>196</v>
      </c>
      <c r="N506" s="8" t="s">
        <v>196</v>
      </c>
      <c r="O506" s="49" t="e">
        <f t="shared" si="17"/>
        <v>#DIV/0!</v>
      </c>
    </row>
    <row r="507" spans="1:15" x14ac:dyDescent="0.25">
      <c r="A507" t="s">
        <v>250</v>
      </c>
      <c r="B507" s="6" t="s">
        <v>168</v>
      </c>
      <c r="C507" s="6" t="s">
        <v>171</v>
      </c>
      <c r="D507" s="57" t="s">
        <v>302</v>
      </c>
      <c r="E507" s="57" t="s">
        <v>303</v>
      </c>
      <c r="F507" s="46" t="s">
        <v>256</v>
      </c>
      <c r="G507" s="55">
        <v>42432</v>
      </c>
      <c r="H507" s="6" t="s">
        <v>202</v>
      </c>
      <c r="I507" s="6" t="s">
        <v>195</v>
      </c>
      <c r="J507">
        <v>0</v>
      </c>
      <c r="K507">
        <v>0</v>
      </c>
      <c r="L507" s="21">
        <f t="shared" si="16"/>
        <v>0</v>
      </c>
      <c r="M507">
        <v>0</v>
      </c>
      <c r="N507">
        <v>0</v>
      </c>
      <c r="O507" s="49">
        <f t="shared" si="17"/>
        <v>0</v>
      </c>
    </row>
    <row r="508" spans="1:15" x14ac:dyDescent="0.25">
      <c r="A508" t="s">
        <v>250</v>
      </c>
      <c r="B508" s="6" t="s">
        <v>168</v>
      </c>
      <c r="C508" s="6" t="s">
        <v>171</v>
      </c>
      <c r="D508" s="57" t="s">
        <v>302</v>
      </c>
      <c r="E508" s="57" t="s">
        <v>303</v>
      </c>
      <c r="F508" s="46" t="s">
        <v>256</v>
      </c>
      <c r="G508" s="55">
        <v>42432</v>
      </c>
      <c r="H508" s="6" t="s">
        <v>202</v>
      </c>
      <c r="I508" s="6" t="s">
        <v>197</v>
      </c>
      <c r="J508" s="8" t="s">
        <v>196</v>
      </c>
      <c r="K508" s="8" t="s">
        <v>196</v>
      </c>
      <c r="L508" s="21" t="e">
        <f t="shared" si="16"/>
        <v>#DIV/0!</v>
      </c>
      <c r="M508" s="8" t="s">
        <v>196</v>
      </c>
      <c r="N508" s="8" t="s">
        <v>196</v>
      </c>
      <c r="O508" s="49" t="e">
        <f t="shared" si="17"/>
        <v>#DIV/0!</v>
      </c>
    </row>
    <row r="509" spans="1:15" x14ac:dyDescent="0.25">
      <c r="A509" t="s">
        <v>250</v>
      </c>
      <c r="B509" s="6" t="s">
        <v>168</v>
      </c>
      <c r="C509" s="6" t="s">
        <v>171</v>
      </c>
      <c r="D509" s="57" t="s">
        <v>302</v>
      </c>
      <c r="E509" s="57" t="s">
        <v>303</v>
      </c>
      <c r="F509" s="46" t="s">
        <v>256</v>
      </c>
      <c r="G509" s="55">
        <v>42432</v>
      </c>
      <c r="H509" s="6" t="s">
        <v>202</v>
      </c>
      <c r="I509" s="6" t="s">
        <v>198</v>
      </c>
      <c r="J509" s="8" t="s">
        <v>196</v>
      </c>
      <c r="K509" s="8" t="s">
        <v>196</v>
      </c>
      <c r="L509" s="21" t="e">
        <f t="shared" si="16"/>
        <v>#DIV/0!</v>
      </c>
      <c r="M509" s="8" t="s">
        <v>196</v>
      </c>
      <c r="N509" s="8" t="s">
        <v>196</v>
      </c>
      <c r="O509" s="49" t="e">
        <f t="shared" si="17"/>
        <v>#DIV/0!</v>
      </c>
    </row>
    <row r="510" spans="1:15" x14ac:dyDescent="0.25">
      <c r="A510" t="s">
        <v>250</v>
      </c>
      <c r="B510" s="6" t="s">
        <v>168</v>
      </c>
      <c r="C510" s="6" t="s">
        <v>171</v>
      </c>
      <c r="D510" s="57" t="s">
        <v>302</v>
      </c>
      <c r="E510" s="57" t="s">
        <v>303</v>
      </c>
      <c r="F510" s="46" t="s">
        <v>256</v>
      </c>
      <c r="G510" s="55">
        <v>42432</v>
      </c>
      <c r="H510" s="6" t="s">
        <v>202</v>
      </c>
      <c r="I510" s="6" t="s">
        <v>199</v>
      </c>
      <c r="J510" s="8" t="s">
        <v>196</v>
      </c>
      <c r="K510" s="8" t="s">
        <v>196</v>
      </c>
      <c r="L510" s="21" t="e">
        <f t="shared" si="16"/>
        <v>#DIV/0!</v>
      </c>
      <c r="M510" s="8" t="s">
        <v>196</v>
      </c>
      <c r="N510" s="8" t="s">
        <v>196</v>
      </c>
      <c r="O510" s="49" t="e">
        <f t="shared" si="17"/>
        <v>#DIV/0!</v>
      </c>
    </row>
    <row r="511" spans="1:15" x14ac:dyDescent="0.25">
      <c r="A511" t="s">
        <v>250</v>
      </c>
      <c r="B511" s="6" t="s">
        <v>168</v>
      </c>
      <c r="C511" s="6" t="s">
        <v>171</v>
      </c>
      <c r="D511" s="57" t="s">
        <v>302</v>
      </c>
      <c r="E511" s="57" t="s">
        <v>303</v>
      </c>
      <c r="F511" s="46" t="s">
        <v>256</v>
      </c>
      <c r="G511" s="55">
        <v>42432</v>
      </c>
      <c r="H511" s="6" t="s">
        <v>202</v>
      </c>
      <c r="I511" s="6" t="s">
        <v>200</v>
      </c>
      <c r="J511" s="8" t="s">
        <v>196</v>
      </c>
      <c r="K511" s="8" t="s">
        <v>196</v>
      </c>
      <c r="L511" s="21" t="e">
        <f t="shared" si="16"/>
        <v>#DIV/0!</v>
      </c>
      <c r="M511" s="8" t="s">
        <v>196</v>
      </c>
      <c r="N511" s="8" t="s">
        <v>196</v>
      </c>
      <c r="O511" s="49" t="e">
        <f t="shared" si="17"/>
        <v>#DIV/0!</v>
      </c>
    </row>
    <row r="512" spans="1:15" x14ac:dyDescent="0.25">
      <c r="A512" t="s">
        <v>251</v>
      </c>
      <c r="B512" s="6" t="s">
        <v>169</v>
      </c>
      <c r="C512" s="6" t="s">
        <v>172</v>
      </c>
      <c r="D512" s="57" t="s">
        <v>302</v>
      </c>
      <c r="E512" s="57" t="s">
        <v>303</v>
      </c>
      <c r="F512" s="47" t="s">
        <v>257</v>
      </c>
      <c r="G512" s="55">
        <v>42432</v>
      </c>
      <c r="H512" s="6" t="s">
        <v>194</v>
      </c>
      <c r="I512" s="6" t="s">
        <v>195</v>
      </c>
      <c r="J512" s="8" t="s">
        <v>196</v>
      </c>
      <c r="K512" s="8" t="s">
        <v>196</v>
      </c>
      <c r="L512" s="21" t="e">
        <f t="shared" si="16"/>
        <v>#DIV/0!</v>
      </c>
      <c r="M512" s="8" t="s">
        <v>196</v>
      </c>
      <c r="N512" s="8" t="s">
        <v>196</v>
      </c>
      <c r="O512" s="49" t="e">
        <f t="shared" si="17"/>
        <v>#DIV/0!</v>
      </c>
    </row>
    <row r="513" spans="1:15" x14ac:dyDescent="0.25">
      <c r="A513" t="s">
        <v>251</v>
      </c>
      <c r="B513" s="6" t="s">
        <v>169</v>
      </c>
      <c r="C513" s="6" t="s">
        <v>172</v>
      </c>
      <c r="D513" s="57" t="s">
        <v>302</v>
      </c>
      <c r="E513" s="57" t="s">
        <v>303</v>
      </c>
      <c r="F513" s="47" t="s">
        <v>257</v>
      </c>
      <c r="G513" s="55">
        <v>42432</v>
      </c>
      <c r="H513" s="6" t="s">
        <v>194</v>
      </c>
      <c r="I513" s="6" t="s">
        <v>197</v>
      </c>
      <c r="J513" s="8" t="s">
        <v>203</v>
      </c>
      <c r="K513" s="8" t="s">
        <v>203</v>
      </c>
      <c r="L513" s="21" t="e">
        <f t="shared" si="16"/>
        <v>#DIV/0!</v>
      </c>
      <c r="M513" s="8" t="s">
        <v>203</v>
      </c>
      <c r="N513" s="8" t="s">
        <v>203</v>
      </c>
      <c r="O513" s="49" t="e">
        <f t="shared" si="17"/>
        <v>#DIV/0!</v>
      </c>
    </row>
    <row r="514" spans="1:15" x14ac:dyDescent="0.25">
      <c r="A514" t="s">
        <v>251</v>
      </c>
      <c r="B514" s="6" t="s">
        <v>169</v>
      </c>
      <c r="C514" s="6" t="s">
        <v>172</v>
      </c>
      <c r="D514" s="57" t="s">
        <v>302</v>
      </c>
      <c r="E514" s="57" t="s">
        <v>303</v>
      </c>
      <c r="F514" s="47" t="s">
        <v>257</v>
      </c>
      <c r="G514" s="55">
        <v>42432</v>
      </c>
      <c r="H514" s="6" t="s">
        <v>194</v>
      </c>
      <c r="I514" s="6" t="s">
        <v>198</v>
      </c>
      <c r="J514">
        <v>47</v>
      </c>
      <c r="K514">
        <v>37</v>
      </c>
      <c r="L514" s="21">
        <f t="shared" si="16"/>
        <v>42</v>
      </c>
      <c r="M514">
        <v>70</v>
      </c>
      <c r="N514">
        <v>51</v>
      </c>
      <c r="O514" s="49">
        <f t="shared" si="17"/>
        <v>60.5</v>
      </c>
    </row>
    <row r="515" spans="1:15" x14ac:dyDescent="0.25">
      <c r="A515" t="s">
        <v>251</v>
      </c>
      <c r="B515" s="6" t="s">
        <v>169</v>
      </c>
      <c r="C515" s="6" t="s">
        <v>172</v>
      </c>
      <c r="D515" s="57" t="s">
        <v>302</v>
      </c>
      <c r="E515" s="57" t="s">
        <v>303</v>
      </c>
      <c r="F515" s="47" t="s">
        <v>257</v>
      </c>
      <c r="G515" s="55">
        <v>42432</v>
      </c>
      <c r="H515" s="6" t="s">
        <v>194</v>
      </c>
      <c r="I515" s="6" t="s">
        <v>199</v>
      </c>
      <c r="J515" s="8" t="s">
        <v>196</v>
      </c>
      <c r="K515" s="8" t="s">
        <v>196</v>
      </c>
      <c r="L515" s="21" t="e">
        <f t="shared" ref="L515:L578" si="18">AVERAGE(J515:K515)</f>
        <v>#DIV/0!</v>
      </c>
      <c r="M515" s="8" t="s">
        <v>196</v>
      </c>
      <c r="N515" s="8" t="s">
        <v>196</v>
      </c>
      <c r="O515" s="49" t="e">
        <f t="shared" si="17"/>
        <v>#DIV/0!</v>
      </c>
    </row>
    <row r="516" spans="1:15" x14ac:dyDescent="0.25">
      <c r="A516" t="s">
        <v>251</v>
      </c>
      <c r="B516" s="6" t="s">
        <v>169</v>
      </c>
      <c r="C516" s="6" t="s">
        <v>172</v>
      </c>
      <c r="D516" s="57" t="s">
        <v>302</v>
      </c>
      <c r="E516" s="57" t="s">
        <v>303</v>
      </c>
      <c r="F516" s="47" t="s">
        <v>257</v>
      </c>
      <c r="G516" s="55">
        <v>42432</v>
      </c>
      <c r="H516" s="6" t="s">
        <v>194</v>
      </c>
      <c r="I516" s="6" t="s">
        <v>200</v>
      </c>
      <c r="J516" s="8" t="s">
        <v>196</v>
      </c>
      <c r="K516" s="8" t="s">
        <v>196</v>
      </c>
      <c r="L516" s="21" t="e">
        <f t="shared" si="18"/>
        <v>#DIV/0!</v>
      </c>
      <c r="M516" s="8" t="s">
        <v>196</v>
      </c>
      <c r="N516" s="8" t="s">
        <v>196</v>
      </c>
      <c r="O516" s="49" t="e">
        <f t="shared" si="17"/>
        <v>#DIV/0!</v>
      </c>
    </row>
    <row r="517" spans="1:15" x14ac:dyDescent="0.25">
      <c r="A517" t="s">
        <v>251</v>
      </c>
      <c r="B517" s="6" t="s">
        <v>169</v>
      </c>
      <c r="C517" s="6" t="s">
        <v>172</v>
      </c>
      <c r="D517" s="57" t="s">
        <v>302</v>
      </c>
      <c r="E517" s="57" t="s">
        <v>303</v>
      </c>
      <c r="F517" s="47" t="s">
        <v>257</v>
      </c>
      <c r="G517" s="55">
        <v>42432</v>
      </c>
      <c r="H517" s="6" t="s">
        <v>201</v>
      </c>
      <c r="I517" s="6" t="s">
        <v>195</v>
      </c>
      <c r="J517" s="8">
        <v>0</v>
      </c>
      <c r="K517" s="8">
        <v>0</v>
      </c>
      <c r="L517" s="21">
        <f t="shared" si="18"/>
        <v>0</v>
      </c>
      <c r="M517" s="8">
        <v>0</v>
      </c>
      <c r="N517" s="8">
        <v>0</v>
      </c>
      <c r="O517" s="49">
        <f t="shared" si="17"/>
        <v>0</v>
      </c>
    </row>
    <row r="518" spans="1:15" x14ac:dyDescent="0.25">
      <c r="A518" t="s">
        <v>251</v>
      </c>
      <c r="B518" s="6" t="s">
        <v>169</v>
      </c>
      <c r="C518" s="6" t="s">
        <v>172</v>
      </c>
      <c r="D518" s="57" t="s">
        <v>302</v>
      </c>
      <c r="E518" s="57" t="s">
        <v>303</v>
      </c>
      <c r="F518" s="47" t="s">
        <v>257</v>
      </c>
      <c r="G518" s="55">
        <v>42432</v>
      </c>
      <c r="H518" s="6" t="s">
        <v>201</v>
      </c>
      <c r="I518" s="6" t="s">
        <v>197</v>
      </c>
      <c r="J518" s="8" t="s">
        <v>196</v>
      </c>
      <c r="K518" s="8" t="s">
        <v>196</v>
      </c>
      <c r="L518" s="21" t="e">
        <f t="shared" si="18"/>
        <v>#DIV/0!</v>
      </c>
      <c r="M518" s="8" t="s">
        <v>196</v>
      </c>
      <c r="N518" s="8" t="s">
        <v>196</v>
      </c>
      <c r="O518" s="49" t="e">
        <f t="shared" si="17"/>
        <v>#DIV/0!</v>
      </c>
    </row>
    <row r="519" spans="1:15" x14ac:dyDescent="0.25">
      <c r="A519" t="s">
        <v>251</v>
      </c>
      <c r="B519" s="6" t="s">
        <v>169</v>
      </c>
      <c r="C519" s="6" t="s">
        <v>172</v>
      </c>
      <c r="D519" s="57" t="s">
        <v>302</v>
      </c>
      <c r="E519" s="57" t="s">
        <v>303</v>
      </c>
      <c r="F519" s="47" t="s">
        <v>257</v>
      </c>
      <c r="G519" s="55">
        <v>42432</v>
      </c>
      <c r="H519" s="6" t="s">
        <v>201</v>
      </c>
      <c r="I519" s="6" t="s">
        <v>198</v>
      </c>
      <c r="J519" s="8" t="s">
        <v>196</v>
      </c>
      <c r="K519" s="8" t="s">
        <v>196</v>
      </c>
      <c r="L519" s="21" t="e">
        <f t="shared" si="18"/>
        <v>#DIV/0!</v>
      </c>
      <c r="M519" s="8" t="s">
        <v>196</v>
      </c>
      <c r="N519" s="8" t="s">
        <v>196</v>
      </c>
      <c r="O519" s="49" t="e">
        <f t="shared" si="17"/>
        <v>#DIV/0!</v>
      </c>
    </row>
    <row r="520" spans="1:15" x14ac:dyDescent="0.25">
      <c r="A520" t="s">
        <v>251</v>
      </c>
      <c r="B520" s="6" t="s">
        <v>169</v>
      </c>
      <c r="C520" s="6" t="s">
        <v>172</v>
      </c>
      <c r="D520" s="57" t="s">
        <v>302</v>
      </c>
      <c r="E520" s="57" t="s">
        <v>303</v>
      </c>
      <c r="F520" s="47" t="s">
        <v>257</v>
      </c>
      <c r="G520" s="55">
        <v>42432</v>
      </c>
      <c r="H520" s="6" t="s">
        <v>201</v>
      </c>
      <c r="I520" s="6" t="s">
        <v>199</v>
      </c>
      <c r="J520" s="8" t="s">
        <v>196</v>
      </c>
      <c r="K520" s="8" t="s">
        <v>196</v>
      </c>
      <c r="L520" s="21" t="e">
        <f t="shared" si="18"/>
        <v>#DIV/0!</v>
      </c>
      <c r="M520" s="8" t="s">
        <v>196</v>
      </c>
      <c r="N520" s="8" t="s">
        <v>196</v>
      </c>
      <c r="O520" s="49" t="e">
        <f t="shared" si="17"/>
        <v>#DIV/0!</v>
      </c>
    </row>
    <row r="521" spans="1:15" x14ac:dyDescent="0.25">
      <c r="A521" t="s">
        <v>251</v>
      </c>
      <c r="B521" s="6" t="s">
        <v>169</v>
      </c>
      <c r="C521" s="6" t="s">
        <v>172</v>
      </c>
      <c r="D521" s="57" t="s">
        <v>302</v>
      </c>
      <c r="E521" s="57" t="s">
        <v>303</v>
      </c>
      <c r="F521" s="47" t="s">
        <v>257</v>
      </c>
      <c r="G521" s="55">
        <v>42432</v>
      </c>
      <c r="H521" s="6" t="s">
        <v>201</v>
      </c>
      <c r="I521" s="6" t="s">
        <v>200</v>
      </c>
      <c r="J521" s="8" t="s">
        <v>196</v>
      </c>
      <c r="K521" s="8" t="s">
        <v>196</v>
      </c>
      <c r="L521" s="21" t="e">
        <f t="shared" si="18"/>
        <v>#DIV/0!</v>
      </c>
      <c r="M521" s="8" t="s">
        <v>196</v>
      </c>
      <c r="N521" s="8" t="s">
        <v>196</v>
      </c>
      <c r="O521" s="49" t="e">
        <f t="shared" si="17"/>
        <v>#DIV/0!</v>
      </c>
    </row>
    <row r="522" spans="1:15" x14ac:dyDescent="0.25">
      <c r="A522" t="s">
        <v>251</v>
      </c>
      <c r="B522" s="6" t="s">
        <v>169</v>
      </c>
      <c r="C522" s="6" t="s">
        <v>172</v>
      </c>
      <c r="D522" s="57" t="s">
        <v>302</v>
      </c>
      <c r="E522" s="57" t="s">
        <v>303</v>
      </c>
      <c r="F522" s="47" t="s">
        <v>257</v>
      </c>
      <c r="G522" s="55">
        <v>42432</v>
      </c>
      <c r="H522" s="6" t="s">
        <v>202</v>
      </c>
      <c r="I522" s="6" t="s">
        <v>195</v>
      </c>
      <c r="J522">
        <v>0</v>
      </c>
      <c r="K522">
        <v>0</v>
      </c>
      <c r="L522" s="21">
        <f t="shared" si="18"/>
        <v>0</v>
      </c>
      <c r="M522">
        <v>0</v>
      </c>
      <c r="N522">
        <v>0</v>
      </c>
      <c r="O522" s="49">
        <f t="shared" si="17"/>
        <v>0</v>
      </c>
    </row>
    <row r="523" spans="1:15" x14ac:dyDescent="0.25">
      <c r="A523" t="s">
        <v>251</v>
      </c>
      <c r="B523" s="6" t="s">
        <v>169</v>
      </c>
      <c r="C523" s="6" t="s">
        <v>172</v>
      </c>
      <c r="D523" s="57" t="s">
        <v>302</v>
      </c>
      <c r="E523" s="57" t="s">
        <v>303</v>
      </c>
      <c r="F523" s="47" t="s">
        <v>257</v>
      </c>
      <c r="G523" s="55">
        <v>42432</v>
      </c>
      <c r="H523" s="6" t="s">
        <v>202</v>
      </c>
      <c r="I523" s="6" t="s">
        <v>197</v>
      </c>
      <c r="J523" s="8" t="s">
        <v>196</v>
      </c>
      <c r="K523" s="8" t="s">
        <v>196</v>
      </c>
      <c r="L523" s="21" t="e">
        <f t="shared" si="18"/>
        <v>#DIV/0!</v>
      </c>
      <c r="M523" s="8" t="s">
        <v>196</v>
      </c>
      <c r="N523" s="8" t="s">
        <v>196</v>
      </c>
      <c r="O523" s="49" t="e">
        <f t="shared" si="17"/>
        <v>#DIV/0!</v>
      </c>
    </row>
    <row r="524" spans="1:15" x14ac:dyDescent="0.25">
      <c r="A524" t="s">
        <v>251</v>
      </c>
      <c r="B524" s="6" t="s">
        <v>169</v>
      </c>
      <c r="C524" s="6" t="s">
        <v>172</v>
      </c>
      <c r="D524" s="57" t="s">
        <v>302</v>
      </c>
      <c r="E524" s="57" t="s">
        <v>303</v>
      </c>
      <c r="F524" s="47" t="s">
        <v>257</v>
      </c>
      <c r="G524" s="55">
        <v>42432</v>
      </c>
      <c r="H524" s="6" t="s">
        <v>202</v>
      </c>
      <c r="I524" s="6" t="s">
        <v>198</v>
      </c>
      <c r="J524" s="8" t="s">
        <v>196</v>
      </c>
      <c r="K524" s="8" t="s">
        <v>196</v>
      </c>
      <c r="L524" s="21" t="e">
        <f t="shared" si="18"/>
        <v>#DIV/0!</v>
      </c>
      <c r="M524" s="8" t="s">
        <v>196</v>
      </c>
      <c r="N524" s="8" t="s">
        <v>196</v>
      </c>
      <c r="O524" s="49" t="e">
        <f t="shared" si="17"/>
        <v>#DIV/0!</v>
      </c>
    </row>
    <row r="525" spans="1:15" x14ac:dyDescent="0.25">
      <c r="A525" t="s">
        <v>251</v>
      </c>
      <c r="B525" s="6" t="s">
        <v>169</v>
      </c>
      <c r="C525" s="6" t="s">
        <v>172</v>
      </c>
      <c r="D525" s="57" t="s">
        <v>302</v>
      </c>
      <c r="E525" s="57" t="s">
        <v>303</v>
      </c>
      <c r="F525" s="47" t="s">
        <v>257</v>
      </c>
      <c r="G525" s="55">
        <v>42432</v>
      </c>
      <c r="H525" s="6" t="s">
        <v>202</v>
      </c>
      <c r="I525" s="6" t="s">
        <v>199</v>
      </c>
      <c r="J525" s="8" t="s">
        <v>196</v>
      </c>
      <c r="K525" s="8" t="s">
        <v>196</v>
      </c>
      <c r="L525" s="21" t="e">
        <f t="shared" si="18"/>
        <v>#DIV/0!</v>
      </c>
      <c r="M525" s="8" t="s">
        <v>196</v>
      </c>
      <c r="N525" s="8" t="s">
        <v>196</v>
      </c>
      <c r="O525" s="49" t="e">
        <f t="shared" si="17"/>
        <v>#DIV/0!</v>
      </c>
    </row>
    <row r="526" spans="1:15" x14ac:dyDescent="0.25">
      <c r="A526" t="s">
        <v>251</v>
      </c>
      <c r="B526" s="8" t="s">
        <v>169</v>
      </c>
      <c r="C526" s="6" t="s">
        <v>172</v>
      </c>
      <c r="D526" s="57" t="s">
        <v>302</v>
      </c>
      <c r="E526" s="57" t="s">
        <v>303</v>
      </c>
      <c r="F526" s="47" t="s">
        <v>257</v>
      </c>
      <c r="G526" s="55">
        <v>42432</v>
      </c>
      <c r="H526" s="6" t="s">
        <v>202</v>
      </c>
      <c r="I526" s="6" t="s">
        <v>200</v>
      </c>
      <c r="J526" s="8" t="s">
        <v>196</v>
      </c>
      <c r="K526" s="8" t="s">
        <v>196</v>
      </c>
      <c r="L526" s="21" t="e">
        <f t="shared" si="18"/>
        <v>#DIV/0!</v>
      </c>
      <c r="M526" s="8" t="s">
        <v>196</v>
      </c>
      <c r="N526" s="8" t="s">
        <v>196</v>
      </c>
      <c r="O526" s="49" t="e">
        <f t="shared" si="17"/>
        <v>#DIV/0!</v>
      </c>
    </row>
    <row r="527" spans="1:15" x14ac:dyDescent="0.25">
      <c r="A527" t="s">
        <v>258</v>
      </c>
      <c r="B527" s="6" t="s">
        <v>170</v>
      </c>
      <c r="C527" s="6" t="s">
        <v>173</v>
      </c>
      <c r="D527" s="61" t="s">
        <v>304</v>
      </c>
      <c r="E527" s="61" t="s">
        <v>305</v>
      </c>
      <c r="F527" s="45" t="s">
        <v>261</v>
      </c>
      <c r="G527" s="60">
        <v>42453</v>
      </c>
      <c r="H527" s="8" t="s">
        <v>194</v>
      </c>
      <c r="I527" s="8" t="s">
        <v>195</v>
      </c>
      <c r="J527" s="8" t="s">
        <v>196</v>
      </c>
      <c r="K527" s="8" t="s">
        <v>196</v>
      </c>
      <c r="L527" s="21" t="e">
        <f t="shared" si="18"/>
        <v>#DIV/0!</v>
      </c>
      <c r="M527" s="8" t="s">
        <v>196</v>
      </c>
      <c r="N527" s="8" t="s">
        <v>196</v>
      </c>
      <c r="O527" s="49" t="e">
        <f t="shared" si="17"/>
        <v>#DIV/0!</v>
      </c>
    </row>
    <row r="528" spans="1:15" x14ac:dyDescent="0.25">
      <c r="A528" t="s">
        <v>258</v>
      </c>
      <c r="B528" s="6" t="s">
        <v>170</v>
      </c>
      <c r="C528" s="6" t="s">
        <v>173</v>
      </c>
      <c r="D528" s="57" t="s">
        <v>304</v>
      </c>
      <c r="E528" s="57" t="s">
        <v>305</v>
      </c>
      <c r="F528" s="45" t="s">
        <v>261</v>
      </c>
      <c r="G528" s="55">
        <v>42453</v>
      </c>
      <c r="H528" s="6" t="s">
        <v>194</v>
      </c>
      <c r="I528" s="6" t="s">
        <v>197</v>
      </c>
      <c r="J528">
        <v>71</v>
      </c>
      <c r="K528">
        <v>70</v>
      </c>
      <c r="L528" s="21">
        <f t="shared" si="18"/>
        <v>70.5</v>
      </c>
      <c r="M528">
        <v>190</v>
      </c>
      <c r="N528">
        <v>254</v>
      </c>
      <c r="O528" s="49">
        <f t="shared" si="17"/>
        <v>222</v>
      </c>
    </row>
    <row r="529" spans="1:15" x14ac:dyDescent="0.25">
      <c r="A529" t="s">
        <v>258</v>
      </c>
      <c r="B529" s="6" t="s">
        <v>170</v>
      </c>
      <c r="C529" s="6" t="s">
        <v>173</v>
      </c>
      <c r="D529" s="57" t="s">
        <v>304</v>
      </c>
      <c r="E529" s="57" t="s">
        <v>305</v>
      </c>
      <c r="F529" s="45" t="s">
        <v>261</v>
      </c>
      <c r="G529" s="55">
        <v>42453</v>
      </c>
      <c r="H529" s="6" t="s">
        <v>194</v>
      </c>
      <c r="I529" s="6" t="s">
        <v>198</v>
      </c>
      <c r="J529">
        <v>6</v>
      </c>
      <c r="K529">
        <v>6</v>
      </c>
      <c r="L529" s="21">
        <f t="shared" si="18"/>
        <v>6</v>
      </c>
      <c r="M529">
        <v>17</v>
      </c>
      <c r="N529">
        <v>24</v>
      </c>
      <c r="O529" s="49">
        <f t="shared" si="17"/>
        <v>20.5</v>
      </c>
    </row>
    <row r="530" spans="1:15" x14ac:dyDescent="0.25">
      <c r="A530" t="s">
        <v>258</v>
      </c>
      <c r="B530" s="6" t="s">
        <v>170</v>
      </c>
      <c r="C530" s="6" t="s">
        <v>173</v>
      </c>
      <c r="D530" s="57" t="s">
        <v>304</v>
      </c>
      <c r="E530" s="57" t="s">
        <v>305</v>
      </c>
      <c r="F530" s="45" t="s">
        <v>261</v>
      </c>
      <c r="G530" s="55">
        <v>42453</v>
      </c>
      <c r="H530" s="6" t="s">
        <v>194</v>
      </c>
      <c r="I530" s="6" t="s">
        <v>199</v>
      </c>
      <c r="J530" s="8" t="s">
        <v>196</v>
      </c>
      <c r="K530" s="8" t="s">
        <v>196</v>
      </c>
      <c r="L530" s="21" t="e">
        <f t="shared" si="18"/>
        <v>#DIV/0!</v>
      </c>
      <c r="M530" s="8" t="s">
        <v>196</v>
      </c>
      <c r="N530" s="8" t="s">
        <v>196</v>
      </c>
      <c r="O530" s="49" t="e">
        <f t="shared" si="17"/>
        <v>#DIV/0!</v>
      </c>
    </row>
    <row r="531" spans="1:15" x14ac:dyDescent="0.25">
      <c r="A531" t="s">
        <v>258</v>
      </c>
      <c r="B531" s="6" t="s">
        <v>170</v>
      </c>
      <c r="C531" s="6" t="s">
        <v>173</v>
      </c>
      <c r="D531" s="57" t="s">
        <v>304</v>
      </c>
      <c r="E531" s="57" t="s">
        <v>305</v>
      </c>
      <c r="F531" s="45" t="s">
        <v>261</v>
      </c>
      <c r="G531" s="55">
        <v>42453</v>
      </c>
      <c r="H531" s="6" t="s">
        <v>194</v>
      </c>
      <c r="I531" s="6" t="s">
        <v>200</v>
      </c>
      <c r="J531" s="8" t="s">
        <v>196</v>
      </c>
      <c r="K531" s="8" t="s">
        <v>196</v>
      </c>
      <c r="L531" s="21" t="e">
        <f t="shared" si="18"/>
        <v>#DIV/0!</v>
      </c>
      <c r="M531" s="8" t="s">
        <v>196</v>
      </c>
      <c r="N531" s="8" t="s">
        <v>196</v>
      </c>
      <c r="O531" s="49" t="e">
        <f t="shared" si="17"/>
        <v>#DIV/0!</v>
      </c>
    </row>
    <row r="532" spans="1:15" x14ac:dyDescent="0.25">
      <c r="A532" t="s">
        <v>258</v>
      </c>
      <c r="B532" s="6" t="s">
        <v>170</v>
      </c>
      <c r="C532" s="6" t="s">
        <v>173</v>
      </c>
      <c r="D532" s="57" t="s">
        <v>304</v>
      </c>
      <c r="E532" s="57" t="s">
        <v>305</v>
      </c>
      <c r="F532" s="45" t="s">
        <v>261</v>
      </c>
      <c r="G532" s="55">
        <v>42453</v>
      </c>
      <c r="H532" s="6" t="s">
        <v>201</v>
      </c>
      <c r="I532" s="6" t="s">
        <v>195</v>
      </c>
      <c r="J532">
        <v>0</v>
      </c>
      <c r="K532">
        <v>0</v>
      </c>
      <c r="L532" s="21">
        <f t="shared" si="18"/>
        <v>0</v>
      </c>
      <c r="M532">
        <v>0</v>
      </c>
      <c r="N532">
        <v>0</v>
      </c>
      <c r="O532" s="49">
        <f t="shared" si="17"/>
        <v>0</v>
      </c>
    </row>
    <row r="533" spans="1:15" x14ac:dyDescent="0.25">
      <c r="A533" t="s">
        <v>258</v>
      </c>
      <c r="B533" s="6" t="s">
        <v>170</v>
      </c>
      <c r="C533" s="6" t="s">
        <v>173</v>
      </c>
      <c r="D533" s="57" t="s">
        <v>304</v>
      </c>
      <c r="E533" s="57" t="s">
        <v>305</v>
      </c>
      <c r="F533" s="45" t="s">
        <v>261</v>
      </c>
      <c r="G533" s="55">
        <v>42453</v>
      </c>
      <c r="H533" s="6" t="s">
        <v>201</v>
      </c>
      <c r="I533" s="6" t="s">
        <v>197</v>
      </c>
      <c r="J533" s="8" t="s">
        <v>196</v>
      </c>
      <c r="K533" s="8" t="s">
        <v>196</v>
      </c>
      <c r="L533" s="21" t="e">
        <f t="shared" si="18"/>
        <v>#DIV/0!</v>
      </c>
      <c r="M533" s="8" t="s">
        <v>196</v>
      </c>
      <c r="N533" s="8" t="s">
        <v>196</v>
      </c>
      <c r="O533" s="49" t="e">
        <f t="shared" si="17"/>
        <v>#DIV/0!</v>
      </c>
    </row>
    <row r="534" spans="1:15" x14ac:dyDescent="0.25">
      <c r="A534" t="s">
        <v>258</v>
      </c>
      <c r="B534" s="6" t="s">
        <v>170</v>
      </c>
      <c r="C534" s="6" t="s">
        <v>173</v>
      </c>
      <c r="D534" s="57" t="s">
        <v>304</v>
      </c>
      <c r="E534" s="57" t="s">
        <v>305</v>
      </c>
      <c r="F534" s="45" t="s">
        <v>261</v>
      </c>
      <c r="G534" s="55">
        <v>42453</v>
      </c>
      <c r="H534" s="6" t="s">
        <v>201</v>
      </c>
      <c r="I534" s="6" t="s">
        <v>198</v>
      </c>
      <c r="J534" s="8" t="s">
        <v>196</v>
      </c>
      <c r="K534" s="8" t="s">
        <v>196</v>
      </c>
      <c r="L534" s="21" t="e">
        <f t="shared" si="18"/>
        <v>#DIV/0!</v>
      </c>
      <c r="M534" s="8" t="s">
        <v>196</v>
      </c>
      <c r="N534" s="8" t="s">
        <v>196</v>
      </c>
      <c r="O534" s="49" t="e">
        <f t="shared" si="17"/>
        <v>#DIV/0!</v>
      </c>
    </row>
    <row r="535" spans="1:15" x14ac:dyDescent="0.25">
      <c r="A535" t="s">
        <v>258</v>
      </c>
      <c r="B535" s="6" t="s">
        <v>170</v>
      </c>
      <c r="C535" s="6" t="s">
        <v>173</v>
      </c>
      <c r="D535" s="57" t="s">
        <v>304</v>
      </c>
      <c r="E535" s="57" t="s">
        <v>305</v>
      </c>
      <c r="F535" s="45" t="s">
        <v>261</v>
      </c>
      <c r="G535" s="55">
        <v>42453</v>
      </c>
      <c r="H535" s="6" t="s">
        <v>201</v>
      </c>
      <c r="I535" s="6" t="s">
        <v>199</v>
      </c>
      <c r="J535" s="8" t="s">
        <v>196</v>
      </c>
      <c r="K535" s="8" t="s">
        <v>196</v>
      </c>
      <c r="L535" s="21" t="e">
        <f t="shared" si="18"/>
        <v>#DIV/0!</v>
      </c>
      <c r="M535" s="8" t="s">
        <v>196</v>
      </c>
      <c r="N535" s="8" t="s">
        <v>196</v>
      </c>
      <c r="O535" s="49" t="e">
        <f t="shared" si="17"/>
        <v>#DIV/0!</v>
      </c>
    </row>
    <row r="536" spans="1:15" x14ac:dyDescent="0.25">
      <c r="A536" t="s">
        <v>258</v>
      </c>
      <c r="B536" s="6" t="s">
        <v>170</v>
      </c>
      <c r="C536" s="6" t="s">
        <v>173</v>
      </c>
      <c r="D536" s="57" t="s">
        <v>304</v>
      </c>
      <c r="E536" s="57" t="s">
        <v>305</v>
      </c>
      <c r="F536" s="45" t="s">
        <v>261</v>
      </c>
      <c r="G536" s="55">
        <v>42453</v>
      </c>
      <c r="H536" s="6" t="s">
        <v>201</v>
      </c>
      <c r="I536" s="6" t="s">
        <v>200</v>
      </c>
      <c r="J536" s="8" t="s">
        <v>196</v>
      </c>
      <c r="K536" s="8" t="s">
        <v>196</v>
      </c>
      <c r="L536" s="21" t="e">
        <f t="shared" si="18"/>
        <v>#DIV/0!</v>
      </c>
      <c r="M536" s="8" t="s">
        <v>196</v>
      </c>
      <c r="N536" s="8" t="s">
        <v>196</v>
      </c>
      <c r="O536" s="49" t="e">
        <f t="shared" si="17"/>
        <v>#DIV/0!</v>
      </c>
    </row>
    <row r="537" spans="1:15" x14ac:dyDescent="0.25">
      <c r="A537" t="s">
        <v>258</v>
      </c>
      <c r="B537" s="6" t="s">
        <v>170</v>
      </c>
      <c r="C537" s="6" t="s">
        <v>173</v>
      </c>
      <c r="D537" s="57" t="s">
        <v>304</v>
      </c>
      <c r="E537" s="57" t="s">
        <v>305</v>
      </c>
      <c r="F537" s="45" t="s">
        <v>261</v>
      </c>
      <c r="G537" s="55">
        <v>42453</v>
      </c>
      <c r="H537" s="6" t="s">
        <v>202</v>
      </c>
      <c r="I537" s="6" t="s">
        <v>195</v>
      </c>
      <c r="J537">
        <v>0</v>
      </c>
      <c r="K537">
        <v>0</v>
      </c>
      <c r="L537" s="21">
        <f t="shared" si="18"/>
        <v>0</v>
      </c>
      <c r="M537">
        <v>0</v>
      </c>
      <c r="N537">
        <v>0</v>
      </c>
      <c r="O537" s="49">
        <f t="shared" si="17"/>
        <v>0</v>
      </c>
    </row>
    <row r="538" spans="1:15" x14ac:dyDescent="0.25">
      <c r="A538" t="s">
        <v>258</v>
      </c>
      <c r="B538" s="6" t="s">
        <v>170</v>
      </c>
      <c r="C538" s="6" t="s">
        <v>173</v>
      </c>
      <c r="D538" s="57" t="s">
        <v>304</v>
      </c>
      <c r="E538" s="57" t="s">
        <v>305</v>
      </c>
      <c r="F538" s="45" t="s">
        <v>261</v>
      </c>
      <c r="G538" s="55">
        <v>42453</v>
      </c>
      <c r="H538" s="6" t="s">
        <v>202</v>
      </c>
      <c r="I538" s="6" t="s">
        <v>197</v>
      </c>
      <c r="J538" s="8" t="s">
        <v>196</v>
      </c>
      <c r="K538" s="8" t="s">
        <v>196</v>
      </c>
      <c r="L538" s="21" t="e">
        <f t="shared" si="18"/>
        <v>#DIV/0!</v>
      </c>
      <c r="M538" s="8" t="s">
        <v>196</v>
      </c>
      <c r="N538" s="8" t="s">
        <v>196</v>
      </c>
      <c r="O538" s="49" t="e">
        <f t="shared" si="17"/>
        <v>#DIV/0!</v>
      </c>
    </row>
    <row r="539" spans="1:15" x14ac:dyDescent="0.25">
      <c r="A539" t="s">
        <v>258</v>
      </c>
      <c r="B539" s="6" t="s">
        <v>170</v>
      </c>
      <c r="C539" s="6" t="s">
        <v>173</v>
      </c>
      <c r="D539" s="57" t="s">
        <v>304</v>
      </c>
      <c r="E539" s="57" t="s">
        <v>305</v>
      </c>
      <c r="F539" s="45" t="s">
        <v>261</v>
      </c>
      <c r="G539" s="55">
        <v>42453</v>
      </c>
      <c r="H539" s="6" t="s">
        <v>202</v>
      </c>
      <c r="I539" s="6" t="s">
        <v>198</v>
      </c>
      <c r="J539" s="8" t="s">
        <v>196</v>
      </c>
      <c r="K539" s="8" t="s">
        <v>196</v>
      </c>
      <c r="L539" s="21" t="e">
        <f t="shared" si="18"/>
        <v>#DIV/0!</v>
      </c>
      <c r="M539" s="8" t="s">
        <v>196</v>
      </c>
      <c r="N539" s="8" t="s">
        <v>196</v>
      </c>
      <c r="O539" s="49" t="e">
        <f t="shared" si="17"/>
        <v>#DIV/0!</v>
      </c>
    </row>
    <row r="540" spans="1:15" x14ac:dyDescent="0.25">
      <c r="A540" t="s">
        <v>258</v>
      </c>
      <c r="B540" s="6" t="s">
        <v>170</v>
      </c>
      <c r="C540" s="6" t="s">
        <v>173</v>
      </c>
      <c r="D540" s="57" t="s">
        <v>304</v>
      </c>
      <c r="E540" s="57" t="s">
        <v>305</v>
      </c>
      <c r="F540" s="45" t="s">
        <v>261</v>
      </c>
      <c r="G540" s="55">
        <v>42453</v>
      </c>
      <c r="H540" s="6" t="s">
        <v>202</v>
      </c>
      <c r="I540" s="6" t="s">
        <v>199</v>
      </c>
      <c r="J540" s="8" t="s">
        <v>196</v>
      </c>
      <c r="K540" s="8" t="s">
        <v>196</v>
      </c>
      <c r="L540" s="21" t="e">
        <f t="shared" si="18"/>
        <v>#DIV/0!</v>
      </c>
      <c r="M540" s="8" t="s">
        <v>196</v>
      </c>
      <c r="N540" s="8" t="s">
        <v>196</v>
      </c>
      <c r="O540" s="49" t="e">
        <f t="shared" si="17"/>
        <v>#DIV/0!</v>
      </c>
    </row>
    <row r="541" spans="1:15" x14ac:dyDescent="0.25">
      <c r="A541" t="s">
        <v>258</v>
      </c>
      <c r="B541" s="6" t="s">
        <v>170</v>
      </c>
      <c r="C541" s="6" t="s">
        <v>173</v>
      </c>
      <c r="D541" s="57" t="s">
        <v>304</v>
      </c>
      <c r="E541" s="57" t="s">
        <v>305</v>
      </c>
      <c r="F541" s="45" t="s">
        <v>261</v>
      </c>
      <c r="G541" s="55">
        <v>42453</v>
      </c>
      <c r="H541" s="6" t="s">
        <v>202</v>
      </c>
      <c r="I541" s="6" t="s">
        <v>200</v>
      </c>
      <c r="J541" s="8" t="s">
        <v>196</v>
      </c>
      <c r="K541" s="8" t="s">
        <v>196</v>
      </c>
      <c r="L541" s="21" t="e">
        <f t="shared" si="18"/>
        <v>#DIV/0!</v>
      </c>
      <c r="M541" s="8" t="s">
        <v>196</v>
      </c>
      <c r="N541" s="8" t="s">
        <v>196</v>
      </c>
      <c r="O541" s="49" t="e">
        <f t="shared" si="17"/>
        <v>#DIV/0!</v>
      </c>
    </row>
    <row r="542" spans="1:15" x14ac:dyDescent="0.25">
      <c r="A542" t="s">
        <v>259</v>
      </c>
      <c r="B542" s="6" t="s">
        <v>168</v>
      </c>
      <c r="C542" s="6" t="s">
        <v>171</v>
      </c>
      <c r="D542" s="57" t="s">
        <v>304</v>
      </c>
      <c r="E542" s="57" t="s">
        <v>305</v>
      </c>
      <c r="F542" s="46" t="s">
        <v>262</v>
      </c>
      <c r="G542" s="55">
        <v>42453</v>
      </c>
      <c r="H542" s="6" t="s">
        <v>194</v>
      </c>
      <c r="I542" s="6" t="s">
        <v>195</v>
      </c>
      <c r="J542" s="8" t="s">
        <v>196</v>
      </c>
      <c r="K542" s="8" t="s">
        <v>196</v>
      </c>
      <c r="L542" s="21" t="e">
        <f t="shared" si="18"/>
        <v>#DIV/0!</v>
      </c>
      <c r="M542" s="8" t="s">
        <v>196</v>
      </c>
      <c r="N542" s="8" t="s">
        <v>196</v>
      </c>
      <c r="O542" s="49" t="e">
        <f t="shared" si="17"/>
        <v>#DIV/0!</v>
      </c>
    </row>
    <row r="543" spans="1:15" x14ac:dyDescent="0.25">
      <c r="A543" t="s">
        <v>259</v>
      </c>
      <c r="B543" s="6" t="s">
        <v>168</v>
      </c>
      <c r="C543" s="6" t="s">
        <v>171</v>
      </c>
      <c r="D543" s="57" t="s">
        <v>304</v>
      </c>
      <c r="E543" s="57" t="s">
        <v>305</v>
      </c>
      <c r="F543" s="46" t="s">
        <v>262</v>
      </c>
      <c r="G543" s="55">
        <v>42453</v>
      </c>
      <c r="H543" s="6" t="s">
        <v>194</v>
      </c>
      <c r="I543" s="6" t="s">
        <v>197</v>
      </c>
      <c r="J543" s="8" t="s">
        <v>203</v>
      </c>
      <c r="K543" s="8" t="s">
        <v>203</v>
      </c>
      <c r="L543" s="21" t="e">
        <f t="shared" si="18"/>
        <v>#DIV/0!</v>
      </c>
      <c r="M543" s="8" t="s">
        <v>203</v>
      </c>
      <c r="N543" s="8" t="s">
        <v>203</v>
      </c>
      <c r="O543" s="49" t="e">
        <f t="shared" si="17"/>
        <v>#DIV/0!</v>
      </c>
    </row>
    <row r="544" spans="1:15" x14ac:dyDescent="0.25">
      <c r="A544" t="s">
        <v>259</v>
      </c>
      <c r="B544" s="6" t="s">
        <v>168</v>
      </c>
      <c r="C544" s="6" t="s">
        <v>171</v>
      </c>
      <c r="D544" s="57" t="s">
        <v>304</v>
      </c>
      <c r="E544" s="57" t="s">
        <v>305</v>
      </c>
      <c r="F544" s="46" t="s">
        <v>262</v>
      </c>
      <c r="G544" s="55">
        <v>42453</v>
      </c>
      <c r="H544" s="6" t="s">
        <v>194</v>
      </c>
      <c r="I544" s="6" t="s">
        <v>198</v>
      </c>
      <c r="J544">
        <v>28</v>
      </c>
      <c r="K544">
        <v>45</v>
      </c>
      <c r="L544" s="21">
        <f t="shared" si="18"/>
        <v>36.5</v>
      </c>
      <c r="M544">
        <v>70</v>
      </c>
      <c r="N544">
        <v>78</v>
      </c>
      <c r="O544" s="49">
        <f t="shared" si="17"/>
        <v>74</v>
      </c>
    </row>
    <row r="545" spans="1:15" x14ac:dyDescent="0.25">
      <c r="A545" t="s">
        <v>259</v>
      </c>
      <c r="B545" s="6" t="s">
        <v>168</v>
      </c>
      <c r="C545" s="6" t="s">
        <v>171</v>
      </c>
      <c r="D545" s="57" t="s">
        <v>304</v>
      </c>
      <c r="E545" s="57" t="s">
        <v>305</v>
      </c>
      <c r="F545" s="46" t="s">
        <v>262</v>
      </c>
      <c r="G545" s="55">
        <v>42453</v>
      </c>
      <c r="H545" s="6" t="s">
        <v>194</v>
      </c>
      <c r="I545" s="6" t="s">
        <v>199</v>
      </c>
      <c r="J545" s="8" t="s">
        <v>196</v>
      </c>
      <c r="K545" s="8" t="s">
        <v>196</v>
      </c>
      <c r="L545" s="21" t="e">
        <f t="shared" si="18"/>
        <v>#DIV/0!</v>
      </c>
      <c r="M545" s="8" t="s">
        <v>196</v>
      </c>
      <c r="N545" s="8" t="s">
        <v>196</v>
      </c>
      <c r="O545" s="49" t="e">
        <f t="shared" si="17"/>
        <v>#DIV/0!</v>
      </c>
    </row>
    <row r="546" spans="1:15" x14ac:dyDescent="0.25">
      <c r="A546" t="s">
        <v>259</v>
      </c>
      <c r="B546" s="6" t="s">
        <v>168</v>
      </c>
      <c r="C546" s="6" t="s">
        <v>171</v>
      </c>
      <c r="D546" s="57" t="s">
        <v>304</v>
      </c>
      <c r="E546" s="57" t="s">
        <v>305</v>
      </c>
      <c r="F546" s="46" t="s">
        <v>262</v>
      </c>
      <c r="G546" s="55">
        <v>42453</v>
      </c>
      <c r="H546" s="6" t="s">
        <v>194</v>
      </c>
      <c r="I546" s="6" t="s">
        <v>200</v>
      </c>
      <c r="J546" s="8" t="s">
        <v>196</v>
      </c>
      <c r="K546" s="8" t="s">
        <v>196</v>
      </c>
      <c r="L546" s="21" t="e">
        <f t="shared" si="18"/>
        <v>#DIV/0!</v>
      </c>
      <c r="M546" s="8" t="s">
        <v>196</v>
      </c>
      <c r="N546" s="8" t="s">
        <v>196</v>
      </c>
      <c r="O546" s="49" t="e">
        <f t="shared" si="17"/>
        <v>#DIV/0!</v>
      </c>
    </row>
    <row r="547" spans="1:15" x14ac:dyDescent="0.25">
      <c r="A547" t="s">
        <v>259</v>
      </c>
      <c r="B547" s="6" t="s">
        <v>168</v>
      </c>
      <c r="C547" s="6" t="s">
        <v>171</v>
      </c>
      <c r="D547" s="57" t="s">
        <v>304</v>
      </c>
      <c r="E547" s="57" t="s">
        <v>305</v>
      </c>
      <c r="F547" s="46" t="s">
        <v>262</v>
      </c>
      <c r="G547" s="55">
        <v>42453</v>
      </c>
      <c r="H547" s="6" t="s">
        <v>201</v>
      </c>
      <c r="I547" s="6" t="s">
        <v>195</v>
      </c>
      <c r="J547">
        <v>0</v>
      </c>
      <c r="K547">
        <v>0</v>
      </c>
      <c r="L547" s="21">
        <f t="shared" si="18"/>
        <v>0</v>
      </c>
      <c r="M547">
        <v>0</v>
      </c>
      <c r="N547">
        <v>0</v>
      </c>
      <c r="O547" s="49">
        <f t="shared" si="17"/>
        <v>0</v>
      </c>
    </row>
    <row r="548" spans="1:15" x14ac:dyDescent="0.25">
      <c r="A548" t="s">
        <v>259</v>
      </c>
      <c r="B548" s="6" t="s">
        <v>168</v>
      </c>
      <c r="C548" s="6" t="s">
        <v>171</v>
      </c>
      <c r="D548" s="57" t="s">
        <v>304</v>
      </c>
      <c r="E548" s="57" t="s">
        <v>305</v>
      </c>
      <c r="F548" s="46" t="s">
        <v>262</v>
      </c>
      <c r="G548" s="55">
        <v>42453</v>
      </c>
      <c r="H548" s="6" t="s">
        <v>201</v>
      </c>
      <c r="I548" s="6" t="s">
        <v>197</v>
      </c>
      <c r="J548" s="8" t="s">
        <v>196</v>
      </c>
      <c r="K548" s="8" t="s">
        <v>196</v>
      </c>
      <c r="L548" s="21" t="e">
        <f t="shared" si="18"/>
        <v>#DIV/0!</v>
      </c>
      <c r="M548" s="8" t="s">
        <v>196</v>
      </c>
      <c r="N548" s="8" t="s">
        <v>196</v>
      </c>
      <c r="O548" s="49" t="e">
        <f t="shared" si="17"/>
        <v>#DIV/0!</v>
      </c>
    </row>
    <row r="549" spans="1:15" x14ac:dyDescent="0.25">
      <c r="A549" t="s">
        <v>259</v>
      </c>
      <c r="B549" s="6" t="s">
        <v>168</v>
      </c>
      <c r="C549" s="6" t="s">
        <v>171</v>
      </c>
      <c r="D549" s="57" t="s">
        <v>304</v>
      </c>
      <c r="E549" s="57" t="s">
        <v>305</v>
      </c>
      <c r="F549" s="46" t="s">
        <v>262</v>
      </c>
      <c r="G549" s="55">
        <v>42453</v>
      </c>
      <c r="H549" s="6" t="s">
        <v>201</v>
      </c>
      <c r="I549" s="6" t="s">
        <v>198</v>
      </c>
      <c r="J549" s="8" t="s">
        <v>196</v>
      </c>
      <c r="K549" s="8" t="s">
        <v>196</v>
      </c>
      <c r="L549" s="21" t="e">
        <f t="shared" si="18"/>
        <v>#DIV/0!</v>
      </c>
      <c r="M549" s="8" t="s">
        <v>196</v>
      </c>
      <c r="N549" s="8" t="s">
        <v>196</v>
      </c>
      <c r="O549" s="49" t="e">
        <f t="shared" si="17"/>
        <v>#DIV/0!</v>
      </c>
    </row>
    <row r="550" spans="1:15" x14ac:dyDescent="0.25">
      <c r="A550" t="s">
        <v>259</v>
      </c>
      <c r="B550" s="6" t="s">
        <v>168</v>
      </c>
      <c r="C550" s="6" t="s">
        <v>171</v>
      </c>
      <c r="D550" s="57" t="s">
        <v>304</v>
      </c>
      <c r="E550" s="57" t="s">
        <v>305</v>
      </c>
      <c r="F550" s="46" t="s">
        <v>262</v>
      </c>
      <c r="G550" s="55">
        <v>42453</v>
      </c>
      <c r="H550" s="6" t="s">
        <v>201</v>
      </c>
      <c r="I550" s="6" t="s">
        <v>199</v>
      </c>
      <c r="J550" s="8" t="s">
        <v>196</v>
      </c>
      <c r="K550" s="8" t="s">
        <v>196</v>
      </c>
      <c r="L550" s="21" t="e">
        <f t="shared" si="18"/>
        <v>#DIV/0!</v>
      </c>
      <c r="M550" s="8" t="s">
        <v>196</v>
      </c>
      <c r="N550" s="8" t="s">
        <v>196</v>
      </c>
      <c r="O550" s="49" t="e">
        <f t="shared" si="17"/>
        <v>#DIV/0!</v>
      </c>
    </row>
    <row r="551" spans="1:15" x14ac:dyDescent="0.25">
      <c r="A551" t="s">
        <v>259</v>
      </c>
      <c r="B551" s="6" t="s">
        <v>168</v>
      </c>
      <c r="C551" s="6" t="s">
        <v>171</v>
      </c>
      <c r="D551" s="57" t="s">
        <v>304</v>
      </c>
      <c r="E551" s="57" t="s">
        <v>305</v>
      </c>
      <c r="F551" s="46" t="s">
        <v>262</v>
      </c>
      <c r="G551" s="55">
        <v>42453</v>
      </c>
      <c r="H551" s="6" t="s">
        <v>201</v>
      </c>
      <c r="I551" s="6" t="s">
        <v>200</v>
      </c>
      <c r="J551" s="8" t="s">
        <v>196</v>
      </c>
      <c r="K551" s="8" t="s">
        <v>196</v>
      </c>
      <c r="L551" s="21" t="e">
        <f t="shared" si="18"/>
        <v>#DIV/0!</v>
      </c>
      <c r="M551" s="8" t="s">
        <v>196</v>
      </c>
      <c r="N551" s="8" t="s">
        <v>196</v>
      </c>
      <c r="O551" s="49" t="e">
        <f t="shared" si="17"/>
        <v>#DIV/0!</v>
      </c>
    </row>
    <row r="552" spans="1:15" x14ac:dyDescent="0.25">
      <c r="A552" t="s">
        <v>259</v>
      </c>
      <c r="B552" s="6" t="s">
        <v>168</v>
      </c>
      <c r="C552" s="6" t="s">
        <v>171</v>
      </c>
      <c r="D552" s="57" t="s">
        <v>304</v>
      </c>
      <c r="E552" s="57" t="s">
        <v>305</v>
      </c>
      <c r="F552" s="46" t="s">
        <v>262</v>
      </c>
      <c r="G552" s="55">
        <v>42453</v>
      </c>
      <c r="H552" s="6" t="s">
        <v>202</v>
      </c>
      <c r="I552" s="6" t="s">
        <v>195</v>
      </c>
      <c r="J552">
        <v>0</v>
      </c>
      <c r="K552">
        <v>0</v>
      </c>
      <c r="L552" s="21">
        <f t="shared" si="18"/>
        <v>0</v>
      </c>
      <c r="M552">
        <v>0</v>
      </c>
      <c r="N552">
        <v>0</v>
      </c>
      <c r="O552" s="49">
        <f t="shared" si="17"/>
        <v>0</v>
      </c>
    </row>
    <row r="553" spans="1:15" x14ac:dyDescent="0.25">
      <c r="A553" t="s">
        <v>259</v>
      </c>
      <c r="B553" s="6" t="s">
        <v>168</v>
      </c>
      <c r="C553" s="6" t="s">
        <v>171</v>
      </c>
      <c r="D553" s="57" t="s">
        <v>304</v>
      </c>
      <c r="E553" s="57" t="s">
        <v>305</v>
      </c>
      <c r="F553" s="46" t="s">
        <v>262</v>
      </c>
      <c r="G553" s="55">
        <v>42453</v>
      </c>
      <c r="H553" s="6" t="s">
        <v>202</v>
      </c>
      <c r="I553" s="6" t="s">
        <v>197</v>
      </c>
      <c r="J553" s="8" t="s">
        <v>196</v>
      </c>
      <c r="K553" s="8" t="s">
        <v>196</v>
      </c>
      <c r="L553" s="21" t="e">
        <f t="shared" si="18"/>
        <v>#DIV/0!</v>
      </c>
      <c r="M553" s="8" t="s">
        <v>196</v>
      </c>
      <c r="N553" s="8" t="s">
        <v>196</v>
      </c>
      <c r="O553" s="49" t="e">
        <f t="shared" si="17"/>
        <v>#DIV/0!</v>
      </c>
    </row>
    <row r="554" spans="1:15" x14ac:dyDescent="0.25">
      <c r="A554" t="s">
        <v>259</v>
      </c>
      <c r="B554" s="6" t="s">
        <v>168</v>
      </c>
      <c r="C554" s="6" t="s">
        <v>171</v>
      </c>
      <c r="D554" s="57" t="s">
        <v>304</v>
      </c>
      <c r="E554" s="57" t="s">
        <v>305</v>
      </c>
      <c r="F554" s="46" t="s">
        <v>262</v>
      </c>
      <c r="G554" s="55">
        <v>42453</v>
      </c>
      <c r="H554" s="6" t="s">
        <v>202</v>
      </c>
      <c r="I554" s="6" t="s">
        <v>198</v>
      </c>
      <c r="J554" s="8" t="s">
        <v>196</v>
      </c>
      <c r="K554" s="8" t="s">
        <v>196</v>
      </c>
      <c r="L554" s="21" t="e">
        <f t="shared" si="18"/>
        <v>#DIV/0!</v>
      </c>
      <c r="M554" s="8" t="s">
        <v>196</v>
      </c>
      <c r="N554" s="8" t="s">
        <v>196</v>
      </c>
      <c r="O554" s="49" t="e">
        <f t="shared" si="17"/>
        <v>#DIV/0!</v>
      </c>
    </row>
    <row r="555" spans="1:15" x14ac:dyDescent="0.25">
      <c r="A555" t="s">
        <v>259</v>
      </c>
      <c r="B555" s="6" t="s">
        <v>168</v>
      </c>
      <c r="C555" s="6" t="s">
        <v>171</v>
      </c>
      <c r="D555" s="57" t="s">
        <v>304</v>
      </c>
      <c r="E555" s="57" t="s">
        <v>305</v>
      </c>
      <c r="F555" s="46" t="s">
        <v>262</v>
      </c>
      <c r="G555" s="55">
        <v>42453</v>
      </c>
      <c r="H555" s="6" t="s">
        <v>202</v>
      </c>
      <c r="I555" s="6" t="s">
        <v>199</v>
      </c>
      <c r="J555" s="8" t="s">
        <v>196</v>
      </c>
      <c r="K555" s="8" t="s">
        <v>196</v>
      </c>
      <c r="L555" s="21" t="e">
        <f t="shared" si="18"/>
        <v>#DIV/0!</v>
      </c>
      <c r="M555" s="8" t="s">
        <v>196</v>
      </c>
      <c r="N555" s="8" t="s">
        <v>196</v>
      </c>
      <c r="O555" s="49" t="e">
        <f t="shared" si="17"/>
        <v>#DIV/0!</v>
      </c>
    </row>
    <row r="556" spans="1:15" x14ac:dyDescent="0.25">
      <c r="A556" t="s">
        <v>259</v>
      </c>
      <c r="B556" s="6" t="s">
        <v>168</v>
      </c>
      <c r="C556" s="6" t="s">
        <v>171</v>
      </c>
      <c r="D556" s="57" t="s">
        <v>304</v>
      </c>
      <c r="E556" s="57" t="s">
        <v>305</v>
      </c>
      <c r="F556" s="46" t="s">
        <v>262</v>
      </c>
      <c r="G556" s="55">
        <v>42453</v>
      </c>
      <c r="H556" s="6" t="s">
        <v>202</v>
      </c>
      <c r="I556" s="6" t="s">
        <v>200</v>
      </c>
      <c r="J556" s="8" t="s">
        <v>196</v>
      </c>
      <c r="K556" s="8" t="s">
        <v>196</v>
      </c>
      <c r="L556" s="21" t="e">
        <f t="shared" si="18"/>
        <v>#DIV/0!</v>
      </c>
      <c r="M556" s="8" t="s">
        <v>196</v>
      </c>
      <c r="N556" s="8" t="s">
        <v>196</v>
      </c>
      <c r="O556" s="49" t="e">
        <f t="shared" si="17"/>
        <v>#DIV/0!</v>
      </c>
    </row>
    <row r="557" spans="1:15" x14ac:dyDescent="0.25">
      <c r="A557" t="s">
        <v>260</v>
      </c>
      <c r="B557" s="6" t="s">
        <v>169</v>
      </c>
      <c r="C557" s="6" t="s">
        <v>172</v>
      </c>
      <c r="D557" s="57" t="s">
        <v>304</v>
      </c>
      <c r="E557" s="57" t="s">
        <v>305</v>
      </c>
      <c r="F557" s="47" t="s">
        <v>263</v>
      </c>
      <c r="G557" s="55">
        <v>42453</v>
      </c>
      <c r="H557" s="6" t="s">
        <v>194</v>
      </c>
      <c r="I557" s="6" t="s">
        <v>195</v>
      </c>
      <c r="J557" s="8" t="s">
        <v>196</v>
      </c>
      <c r="K557" s="8" t="s">
        <v>196</v>
      </c>
      <c r="L557" s="21" t="e">
        <f t="shared" si="18"/>
        <v>#DIV/0!</v>
      </c>
      <c r="M557" s="8" t="s">
        <v>196</v>
      </c>
      <c r="N557" s="8" t="s">
        <v>196</v>
      </c>
      <c r="O557" s="49" t="e">
        <f t="shared" si="17"/>
        <v>#DIV/0!</v>
      </c>
    </row>
    <row r="558" spans="1:15" x14ac:dyDescent="0.25">
      <c r="A558" t="s">
        <v>260</v>
      </c>
      <c r="B558" s="6" t="s">
        <v>169</v>
      </c>
      <c r="C558" s="6" t="s">
        <v>172</v>
      </c>
      <c r="D558" s="57" t="s">
        <v>304</v>
      </c>
      <c r="E558" s="57" t="s">
        <v>305</v>
      </c>
      <c r="F558" s="47" t="s">
        <v>263</v>
      </c>
      <c r="G558" s="55">
        <v>42453</v>
      </c>
      <c r="H558" s="6" t="s">
        <v>194</v>
      </c>
      <c r="I558" s="6" t="s">
        <v>197</v>
      </c>
      <c r="J558" s="8" t="s">
        <v>203</v>
      </c>
      <c r="K558" s="8" t="s">
        <v>203</v>
      </c>
      <c r="L558" s="21" t="e">
        <f t="shared" si="18"/>
        <v>#DIV/0!</v>
      </c>
      <c r="M558" s="8" t="s">
        <v>203</v>
      </c>
      <c r="N558" s="8" t="s">
        <v>203</v>
      </c>
      <c r="O558" s="49" t="e">
        <f t="shared" si="17"/>
        <v>#DIV/0!</v>
      </c>
    </row>
    <row r="559" spans="1:15" x14ac:dyDescent="0.25">
      <c r="A559" t="s">
        <v>260</v>
      </c>
      <c r="B559" s="6" t="s">
        <v>169</v>
      </c>
      <c r="C559" s="6" t="s">
        <v>172</v>
      </c>
      <c r="D559" s="57" t="s">
        <v>304</v>
      </c>
      <c r="E559" s="57" t="s">
        <v>305</v>
      </c>
      <c r="F559" s="47" t="s">
        <v>263</v>
      </c>
      <c r="G559" s="55">
        <v>42453</v>
      </c>
      <c r="H559" s="6" t="s">
        <v>194</v>
      </c>
      <c r="I559" s="6" t="s">
        <v>198</v>
      </c>
      <c r="J559">
        <v>84</v>
      </c>
      <c r="K559">
        <v>62</v>
      </c>
      <c r="L559" s="21">
        <f t="shared" si="18"/>
        <v>73</v>
      </c>
      <c r="M559">
        <v>37</v>
      </c>
      <c r="N559">
        <v>51</v>
      </c>
      <c r="O559" s="49">
        <f t="shared" si="17"/>
        <v>44</v>
      </c>
    </row>
    <row r="560" spans="1:15" x14ac:dyDescent="0.25">
      <c r="A560" t="s">
        <v>260</v>
      </c>
      <c r="B560" s="6" t="s">
        <v>169</v>
      </c>
      <c r="C560" s="6" t="s">
        <v>172</v>
      </c>
      <c r="D560" s="57" t="s">
        <v>304</v>
      </c>
      <c r="E560" s="57" t="s">
        <v>305</v>
      </c>
      <c r="F560" s="47" t="s">
        <v>263</v>
      </c>
      <c r="G560" s="55">
        <v>42453</v>
      </c>
      <c r="H560" s="6" t="s">
        <v>194</v>
      </c>
      <c r="I560" s="6" t="s">
        <v>199</v>
      </c>
      <c r="J560" s="8" t="s">
        <v>196</v>
      </c>
      <c r="K560" s="8" t="s">
        <v>196</v>
      </c>
      <c r="L560" s="21" t="e">
        <f t="shared" si="18"/>
        <v>#DIV/0!</v>
      </c>
      <c r="M560" s="8" t="s">
        <v>196</v>
      </c>
      <c r="N560" s="8" t="s">
        <v>196</v>
      </c>
      <c r="O560" s="49" t="e">
        <f t="shared" si="17"/>
        <v>#DIV/0!</v>
      </c>
    </row>
    <row r="561" spans="1:15" x14ac:dyDescent="0.25">
      <c r="A561" t="s">
        <v>260</v>
      </c>
      <c r="B561" s="6" t="s">
        <v>169</v>
      </c>
      <c r="C561" s="6" t="s">
        <v>172</v>
      </c>
      <c r="D561" s="57" t="s">
        <v>304</v>
      </c>
      <c r="E561" s="57" t="s">
        <v>305</v>
      </c>
      <c r="F561" s="47" t="s">
        <v>263</v>
      </c>
      <c r="G561" s="55">
        <v>42453</v>
      </c>
      <c r="H561" s="6" t="s">
        <v>194</v>
      </c>
      <c r="I561" s="6" t="s">
        <v>200</v>
      </c>
      <c r="J561" s="8" t="s">
        <v>196</v>
      </c>
      <c r="K561" s="8" t="s">
        <v>196</v>
      </c>
      <c r="L561" s="21" t="e">
        <f t="shared" si="18"/>
        <v>#DIV/0!</v>
      </c>
      <c r="M561" s="8" t="s">
        <v>196</v>
      </c>
      <c r="N561" s="8" t="s">
        <v>196</v>
      </c>
      <c r="O561" s="49" t="e">
        <f t="shared" si="17"/>
        <v>#DIV/0!</v>
      </c>
    </row>
    <row r="562" spans="1:15" x14ac:dyDescent="0.25">
      <c r="A562" t="s">
        <v>260</v>
      </c>
      <c r="B562" s="6" t="s">
        <v>169</v>
      </c>
      <c r="C562" s="6" t="s">
        <v>172</v>
      </c>
      <c r="D562" s="57" t="s">
        <v>304</v>
      </c>
      <c r="E562" s="57" t="s">
        <v>305</v>
      </c>
      <c r="F562" s="47" t="s">
        <v>263</v>
      </c>
      <c r="G562" s="55">
        <v>42453</v>
      </c>
      <c r="H562" s="6" t="s">
        <v>201</v>
      </c>
      <c r="I562" s="6" t="s">
        <v>195</v>
      </c>
      <c r="J562">
        <v>0</v>
      </c>
      <c r="K562">
        <v>0</v>
      </c>
      <c r="L562" s="21">
        <f t="shared" si="18"/>
        <v>0</v>
      </c>
      <c r="M562">
        <v>0</v>
      </c>
      <c r="N562">
        <v>0</v>
      </c>
      <c r="O562" s="49">
        <f t="shared" si="17"/>
        <v>0</v>
      </c>
    </row>
    <row r="563" spans="1:15" x14ac:dyDescent="0.25">
      <c r="A563" t="s">
        <v>260</v>
      </c>
      <c r="B563" s="6" t="s">
        <v>169</v>
      </c>
      <c r="C563" s="6" t="s">
        <v>172</v>
      </c>
      <c r="D563" s="57" t="s">
        <v>304</v>
      </c>
      <c r="E563" s="57" t="s">
        <v>305</v>
      </c>
      <c r="F563" s="47" t="s">
        <v>263</v>
      </c>
      <c r="G563" s="55">
        <v>42453</v>
      </c>
      <c r="H563" s="6" t="s">
        <v>201</v>
      </c>
      <c r="I563" s="6" t="s">
        <v>197</v>
      </c>
      <c r="J563" s="8" t="s">
        <v>196</v>
      </c>
      <c r="K563" s="8" t="s">
        <v>196</v>
      </c>
      <c r="L563" s="21" t="e">
        <f t="shared" si="18"/>
        <v>#DIV/0!</v>
      </c>
      <c r="M563" s="8" t="s">
        <v>196</v>
      </c>
      <c r="N563" s="8" t="s">
        <v>196</v>
      </c>
      <c r="O563" s="49" t="e">
        <f t="shared" si="17"/>
        <v>#DIV/0!</v>
      </c>
    </row>
    <row r="564" spans="1:15" x14ac:dyDescent="0.25">
      <c r="A564" t="s">
        <v>260</v>
      </c>
      <c r="B564" s="6" t="s">
        <v>169</v>
      </c>
      <c r="C564" s="6" t="s">
        <v>172</v>
      </c>
      <c r="D564" s="57" t="s">
        <v>304</v>
      </c>
      <c r="E564" s="57" t="s">
        <v>305</v>
      </c>
      <c r="F564" s="47" t="s">
        <v>263</v>
      </c>
      <c r="G564" s="55">
        <v>42453</v>
      </c>
      <c r="H564" s="6" t="s">
        <v>201</v>
      </c>
      <c r="I564" s="6" t="s">
        <v>198</v>
      </c>
      <c r="J564" s="8" t="s">
        <v>196</v>
      </c>
      <c r="K564" s="8" t="s">
        <v>196</v>
      </c>
      <c r="L564" s="21" t="e">
        <f t="shared" si="18"/>
        <v>#DIV/0!</v>
      </c>
      <c r="M564" s="8" t="s">
        <v>196</v>
      </c>
      <c r="N564" s="8" t="s">
        <v>196</v>
      </c>
      <c r="O564" s="49" t="e">
        <f t="shared" si="17"/>
        <v>#DIV/0!</v>
      </c>
    </row>
    <row r="565" spans="1:15" x14ac:dyDescent="0.25">
      <c r="A565" t="s">
        <v>260</v>
      </c>
      <c r="B565" s="6" t="s">
        <v>169</v>
      </c>
      <c r="C565" s="6" t="s">
        <v>172</v>
      </c>
      <c r="D565" s="57" t="s">
        <v>304</v>
      </c>
      <c r="E565" s="57" t="s">
        <v>305</v>
      </c>
      <c r="F565" s="47" t="s">
        <v>263</v>
      </c>
      <c r="G565" s="55">
        <v>42453</v>
      </c>
      <c r="H565" s="6" t="s">
        <v>201</v>
      </c>
      <c r="I565" s="6" t="s">
        <v>199</v>
      </c>
      <c r="J565" s="8" t="s">
        <v>196</v>
      </c>
      <c r="K565" s="8" t="s">
        <v>196</v>
      </c>
      <c r="L565" s="21" t="e">
        <f t="shared" si="18"/>
        <v>#DIV/0!</v>
      </c>
      <c r="M565" s="8" t="s">
        <v>196</v>
      </c>
      <c r="N565" s="8" t="s">
        <v>196</v>
      </c>
      <c r="O565" s="49" t="e">
        <f t="shared" si="17"/>
        <v>#DIV/0!</v>
      </c>
    </row>
    <row r="566" spans="1:15" x14ac:dyDescent="0.25">
      <c r="A566" t="s">
        <v>260</v>
      </c>
      <c r="B566" s="6" t="s">
        <v>169</v>
      </c>
      <c r="C566" s="6" t="s">
        <v>172</v>
      </c>
      <c r="D566" s="57" t="s">
        <v>304</v>
      </c>
      <c r="E566" s="57" t="s">
        <v>305</v>
      </c>
      <c r="F566" s="47" t="s">
        <v>263</v>
      </c>
      <c r="G566" s="55">
        <v>42453</v>
      </c>
      <c r="H566" s="6" t="s">
        <v>201</v>
      </c>
      <c r="I566" s="6" t="s">
        <v>200</v>
      </c>
      <c r="J566" s="8" t="s">
        <v>196</v>
      </c>
      <c r="K566" s="8" t="s">
        <v>196</v>
      </c>
      <c r="L566" s="21" t="e">
        <f t="shared" si="18"/>
        <v>#DIV/0!</v>
      </c>
      <c r="M566" s="8" t="s">
        <v>196</v>
      </c>
      <c r="N566" s="8" t="s">
        <v>196</v>
      </c>
      <c r="O566" s="49" t="e">
        <f t="shared" si="17"/>
        <v>#DIV/0!</v>
      </c>
    </row>
    <row r="567" spans="1:15" x14ac:dyDescent="0.25">
      <c r="A567" t="s">
        <v>260</v>
      </c>
      <c r="B567" s="6" t="s">
        <v>169</v>
      </c>
      <c r="C567" s="6" t="s">
        <v>172</v>
      </c>
      <c r="D567" s="57" t="s">
        <v>304</v>
      </c>
      <c r="E567" s="57" t="s">
        <v>305</v>
      </c>
      <c r="F567" s="47" t="s">
        <v>263</v>
      </c>
      <c r="G567" s="55">
        <v>42453</v>
      </c>
      <c r="H567" s="6" t="s">
        <v>202</v>
      </c>
      <c r="I567" s="6" t="s">
        <v>195</v>
      </c>
      <c r="J567">
        <v>0</v>
      </c>
      <c r="K567">
        <v>0</v>
      </c>
      <c r="L567" s="21">
        <f t="shared" si="18"/>
        <v>0</v>
      </c>
      <c r="M567">
        <v>0</v>
      </c>
      <c r="N567">
        <v>0</v>
      </c>
      <c r="O567" s="49">
        <f t="shared" ref="O567:O630" si="19">AVERAGE(M567:N567)</f>
        <v>0</v>
      </c>
    </row>
    <row r="568" spans="1:15" x14ac:dyDescent="0.25">
      <c r="A568" t="s">
        <v>260</v>
      </c>
      <c r="B568" s="6" t="s">
        <v>169</v>
      </c>
      <c r="C568" s="6" t="s">
        <v>172</v>
      </c>
      <c r="D568" s="57" t="s">
        <v>304</v>
      </c>
      <c r="E568" s="57" t="s">
        <v>305</v>
      </c>
      <c r="F568" s="47" t="s">
        <v>263</v>
      </c>
      <c r="G568" s="55">
        <v>42453</v>
      </c>
      <c r="H568" s="6" t="s">
        <v>202</v>
      </c>
      <c r="I568" s="6" t="s">
        <v>197</v>
      </c>
      <c r="J568" s="8" t="s">
        <v>196</v>
      </c>
      <c r="K568" s="8" t="s">
        <v>196</v>
      </c>
      <c r="L568" s="21" t="e">
        <f t="shared" si="18"/>
        <v>#DIV/0!</v>
      </c>
      <c r="M568" s="8" t="s">
        <v>196</v>
      </c>
      <c r="N568" s="8" t="s">
        <v>196</v>
      </c>
      <c r="O568" s="49" t="e">
        <f t="shared" si="19"/>
        <v>#DIV/0!</v>
      </c>
    </row>
    <row r="569" spans="1:15" x14ac:dyDescent="0.25">
      <c r="A569" t="s">
        <v>260</v>
      </c>
      <c r="B569" s="6" t="s">
        <v>169</v>
      </c>
      <c r="C569" s="6" t="s">
        <v>172</v>
      </c>
      <c r="D569" s="57" t="s">
        <v>304</v>
      </c>
      <c r="E569" s="57" t="s">
        <v>305</v>
      </c>
      <c r="F569" s="47" t="s">
        <v>263</v>
      </c>
      <c r="G569" s="55">
        <v>42453</v>
      </c>
      <c r="H569" s="6" t="s">
        <v>202</v>
      </c>
      <c r="I569" s="6" t="s">
        <v>198</v>
      </c>
      <c r="J569" s="8" t="s">
        <v>196</v>
      </c>
      <c r="K569" s="8" t="s">
        <v>196</v>
      </c>
      <c r="L569" s="21" t="e">
        <f t="shared" si="18"/>
        <v>#DIV/0!</v>
      </c>
      <c r="M569" s="8" t="s">
        <v>196</v>
      </c>
      <c r="N569" s="8" t="s">
        <v>196</v>
      </c>
      <c r="O569" s="49" t="e">
        <f t="shared" si="19"/>
        <v>#DIV/0!</v>
      </c>
    </row>
    <row r="570" spans="1:15" x14ac:dyDescent="0.25">
      <c r="A570" t="s">
        <v>260</v>
      </c>
      <c r="B570" s="6" t="s">
        <v>169</v>
      </c>
      <c r="C570" s="6" t="s">
        <v>172</v>
      </c>
      <c r="D570" s="57" t="s">
        <v>304</v>
      </c>
      <c r="E570" s="57" t="s">
        <v>305</v>
      </c>
      <c r="F570" s="47" t="s">
        <v>263</v>
      </c>
      <c r="G570" s="55">
        <v>42453</v>
      </c>
      <c r="H570" s="6" t="s">
        <v>202</v>
      </c>
      <c r="I570" s="6" t="s">
        <v>199</v>
      </c>
      <c r="J570" s="8" t="s">
        <v>196</v>
      </c>
      <c r="K570" s="8" t="s">
        <v>196</v>
      </c>
      <c r="L570" s="21" t="e">
        <f t="shared" si="18"/>
        <v>#DIV/0!</v>
      </c>
      <c r="M570" s="8" t="s">
        <v>196</v>
      </c>
      <c r="N570" s="8" t="s">
        <v>196</v>
      </c>
      <c r="O570" s="49" t="e">
        <f t="shared" si="19"/>
        <v>#DIV/0!</v>
      </c>
    </row>
    <row r="571" spans="1:15" s="4" customFormat="1" x14ac:dyDescent="0.25">
      <c r="A571" s="4" t="s">
        <v>260</v>
      </c>
      <c r="B571" s="8" t="s">
        <v>169</v>
      </c>
      <c r="C571" s="8" t="s">
        <v>172</v>
      </c>
      <c r="D571" s="61" t="s">
        <v>304</v>
      </c>
      <c r="E571" s="61" t="s">
        <v>305</v>
      </c>
      <c r="F571" s="47" t="s">
        <v>263</v>
      </c>
      <c r="G571" s="60">
        <v>42453</v>
      </c>
      <c r="H571" s="8" t="s">
        <v>202</v>
      </c>
      <c r="I571" s="8" t="s">
        <v>200</v>
      </c>
      <c r="J571" s="8" t="s">
        <v>196</v>
      </c>
      <c r="K571" s="8" t="s">
        <v>196</v>
      </c>
      <c r="L571" s="21" t="e">
        <f t="shared" si="18"/>
        <v>#DIV/0!</v>
      </c>
      <c r="M571" s="8" t="s">
        <v>196</v>
      </c>
      <c r="N571" s="8" t="s">
        <v>196</v>
      </c>
      <c r="O571" s="49" t="e">
        <f t="shared" si="19"/>
        <v>#DIV/0!</v>
      </c>
    </row>
    <row r="572" spans="1:15" x14ac:dyDescent="0.25">
      <c r="A572" t="s">
        <v>307</v>
      </c>
      <c r="B572" s="6" t="s">
        <v>170</v>
      </c>
      <c r="C572" s="8" t="s">
        <v>172</v>
      </c>
      <c r="D572" s="61" t="s">
        <v>314</v>
      </c>
      <c r="E572" s="61" t="s">
        <v>313</v>
      </c>
      <c r="F572" s="45" t="s">
        <v>310</v>
      </c>
      <c r="G572" s="55">
        <v>42481</v>
      </c>
      <c r="H572" s="8" t="s">
        <v>194</v>
      </c>
      <c r="I572" s="8" t="s">
        <v>195</v>
      </c>
      <c r="J572" s="8" t="s">
        <v>196</v>
      </c>
      <c r="K572" s="8" t="s">
        <v>196</v>
      </c>
      <c r="L572" s="21" t="e">
        <f t="shared" si="18"/>
        <v>#DIV/0!</v>
      </c>
      <c r="M572" s="8" t="s">
        <v>196</v>
      </c>
      <c r="N572" s="8" t="s">
        <v>196</v>
      </c>
      <c r="O572" s="49" t="e">
        <f t="shared" si="19"/>
        <v>#DIV/0!</v>
      </c>
    </row>
    <row r="573" spans="1:15" x14ac:dyDescent="0.25">
      <c r="A573" t="s">
        <v>307</v>
      </c>
      <c r="B573" s="6" t="s">
        <v>170</v>
      </c>
      <c r="C573" s="8" t="s">
        <v>172</v>
      </c>
      <c r="D573" s="61" t="s">
        <v>314</v>
      </c>
      <c r="E573" s="61" t="s">
        <v>313</v>
      </c>
      <c r="F573" s="45" t="s">
        <v>310</v>
      </c>
      <c r="G573" s="55">
        <v>42481</v>
      </c>
      <c r="H573" s="6" t="s">
        <v>194</v>
      </c>
      <c r="I573" s="6" t="s">
        <v>197</v>
      </c>
      <c r="J573">
        <v>86</v>
      </c>
      <c r="K573">
        <v>111</v>
      </c>
      <c r="L573" s="21">
        <f t="shared" si="18"/>
        <v>98.5</v>
      </c>
      <c r="M573">
        <v>113</v>
      </c>
      <c r="N573">
        <v>127</v>
      </c>
      <c r="O573" s="49">
        <f t="shared" si="19"/>
        <v>120</v>
      </c>
    </row>
    <row r="574" spans="1:15" x14ac:dyDescent="0.25">
      <c r="A574" t="s">
        <v>307</v>
      </c>
      <c r="B574" s="6" t="s">
        <v>170</v>
      </c>
      <c r="C574" s="8" t="s">
        <v>172</v>
      </c>
      <c r="D574" s="61" t="s">
        <v>314</v>
      </c>
      <c r="E574" s="61" t="s">
        <v>313</v>
      </c>
      <c r="F574" s="45" t="s">
        <v>310</v>
      </c>
      <c r="G574" s="55">
        <v>42481</v>
      </c>
      <c r="H574" s="6" t="s">
        <v>194</v>
      </c>
      <c r="I574" s="6" t="s">
        <v>198</v>
      </c>
      <c r="J574">
        <v>12</v>
      </c>
      <c r="K574">
        <v>11</v>
      </c>
      <c r="L574" s="21">
        <f t="shared" si="18"/>
        <v>11.5</v>
      </c>
      <c r="M574">
        <v>11</v>
      </c>
      <c r="N574">
        <v>11</v>
      </c>
      <c r="O574" s="49">
        <f t="shared" si="19"/>
        <v>11</v>
      </c>
    </row>
    <row r="575" spans="1:15" x14ac:dyDescent="0.25">
      <c r="A575" t="s">
        <v>307</v>
      </c>
      <c r="B575" s="6" t="s">
        <v>170</v>
      </c>
      <c r="C575" s="8" t="s">
        <v>172</v>
      </c>
      <c r="D575" s="61" t="s">
        <v>314</v>
      </c>
      <c r="E575" s="61" t="s">
        <v>313</v>
      </c>
      <c r="F575" s="45" t="s">
        <v>310</v>
      </c>
      <c r="G575" s="55">
        <v>42481</v>
      </c>
      <c r="H575" s="6" t="s">
        <v>194</v>
      </c>
      <c r="I575" s="6" t="s">
        <v>199</v>
      </c>
      <c r="J575" s="8" t="s">
        <v>196</v>
      </c>
      <c r="K575" s="8" t="s">
        <v>196</v>
      </c>
      <c r="L575" s="21" t="e">
        <f t="shared" si="18"/>
        <v>#DIV/0!</v>
      </c>
      <c r="M575" s="8" t="s">
        <v>196</v>
      </c>
      <c r="N575" s="8" t="s">
        <v>196</v>
      </c>
      <c r="O575" s="49" t="e">
        <f t="shared" si="19"/>
        <v>#DIV/0!</v>
      </c>
    </row>
    <row r="576" spans="1:15" x14ac:dyDescent="0.25">
      <c r="A576" t="s">
        <v>307</v>
      </c>
      <c r="B576" s="6" t="s">
        <v>170</v>
      </c>
      <c r="C576" s="8" t="s">
        <v>172</v>
      </c>
      <c r="D576" s="61" t="s">
        <v>314</v>
      </c>
      <c r="E576" s="61" t="s">
        <v>313</v>
      </c>
      <c r="F576" s="45" t="s">
        <v>310</v>
      </c>
      <c r="G576" s="55">
        <v>42481</v>
      </c>
      <c r="H576" s="6" t="s">
        <v>194</v>
      </c>
      <c r="I576" s="6" t="s">
        <v>200</v>
      </c>
      <c r="J576" s="8" t="s">
        <v>196</v>
      </c>
      <c r="K576" s="8" t="s">
        <v>196</v>
      </c>
      <c r="L576" s="21" t="e">
        <f t="shared" si="18"/>
        <v>#DIV/0!</v>
      </c>
      <c r="M576" s="8" t="s">
        <v>196</v>
      </c>
      <c r="N576" s="8" t="s">
        <v>196</v>
      </c>
      <c r="O576" s="49" t="e">
        <f t="shared" si="19"/>
        <v>#DIV/0!</v>
      </c>
    </row>
    <row r="577" spans="1:15" x14ac:dyDescent="0.25">
      <c r="A577" t="s">
        <v>307</v>
      </c>
      <c r="B577" s="6" t="s">
        <v>170</v>
      </c>
      <c r="C577" s="8" t="s">
        <v>172</v>
      </c>
      <c r="D577" s="61" t="s">
        <v>314</v>
      </c>
      <c r="E577" s="61" t="s">
        <v>313</v>
      </c>
      <c r="F577" s="45" t="s">
        <v>310</v>
      </c>
      <c r="G577" s="55">
        <v>42481</v>
      </c>
      <c r="H577" s="6" t="s">
        <v>201</v>
      </c>
      <c r="I577" s="6" t="s">
        <v>195</v>
      </c>
      <c r="J577">
        <v>0</v>
      </c>
      <c r="K577">
        <v>0</v>
      </c>
      <c r="L577" s="21">
        <f t="shared" si="18"/>
        <v>0</v>
      </c>
      <c r="M577">
        <v>0</v>
      </c>
      <c r="N577">
        <v>0</v>
      </c>
      <c r="O577" s="49">
        <f t="shared" si="19"/>
        <v>0</v>
      </c>
    </row>
    <row r="578" spans="1:15" x14ac:dyDescent="0.25">
      <c r="A578" t="s">
        <v>307</v>
      </c>
      <c r="B578" s="6" t="s">
        <v>170</v>
      </c>
      <c r="C578" s="8" t="s">
        <v>172</v>
      </c>
      <c r="D578" s="61" t="s">
        <v>314</v>
      </c>
      <c r="E578" s="61" t="s">
        <v>313</v>
      </c>
      <c r="F578" s="45" t="s">
        <v>310</v>
      </c>
      <c r="G578" s="55">
        <v>42481</v>
      </c>
      <c r="H578" s="6" t="s">
        <v>201</v>
      </c>
      <c r="I578" s="6" t="s">
        <v>197</v>
      </c>
      <c r="J578" s="8" t="s">
        <v>196</v>
      </c>
      <c r="K578" s="8" t="s">
        <v>196</v>
      </c>
      <c r="L578" s="21" t="e">
        <f t="shared" si="18"/>
        <v>#DIV/0!</v>
      </c>
      <c r="M578" s="8" t="s">
        <v>196</v>
      </c>
      <c r="N578" s="8" t="s">
        <v>196</v>
      </c>
      <c r="O578" s="49" t="e">
        <f t="shared" si="19"/>
        <v>#DIV/0!</v>
      </c>
    </row>
    <row r="579" spans="1:15" x14ac:dyDescent="0.25">
      <c r="A579" t="s">
        <v>307</v>
      </c>
      <c r="B579" s="6" t="s">
        <v>170</v>
      </c>
      <c r="C579" s="8" t="s">
        <v>172</v>
      </c>
      <c r="D579" s="61" t="s">
        <v>314</v>
      </c>
      <c r="E579" s="61" t="s">
        <v>313</v>
      </c>
      <c r="F579" s="45" t="s">
        <v>310</v>
      </c>
      <c r="G579" s="55">
        <v>42481</v>
      </c>
      <c r="H579" s="6" t="s">
        <v>201</v>
      </c>
      <c r="I579" s="6" t="s">
        <v>198</v>
      </c>
      <c r="J579" s="8" t="s">
        <v>196</v>
      </c>
      <c r="K579" s="8" t="s">
        <v>196</v>
      </c>
      <c r="L579" s="21" t="e">
        <f t="shared" ref="L579:L642" si="20">AVERAGE(J579:K579)</f>
        <v>#DIV/0!</v>
      </c>
      <c r="M579" s="8" t="s">
        <v>196</v>
      </c>
      <c r="N579" s="8" t="s">
        <v>196</v>
      </c>
      <c r="O579" s="49" t="e">
        <f t="shared" si="19"/>
        <v>#DIV/0!</v>
      </c>
    </row>
    <row r="580" spans="1:15" x14ac:dyDescent="0.25">
      <c r="A580" t="s">
        <v>307</v>
      </c>
      <c r="B580" s="6" t="s">
        <v>170</v>
      </c>
      <c r="C580" s="8" t="s">
        <v>172</v>
      </c>
      <c r="D580" s="61" t="s">
        <v>314</v>
      </c>
      <c r="E580" s="61" t="s">
        <v>313</v>
      </c>
      <c r="F580" s="45" t="s">
        <v>310</v>
      </c>
      <c r="G580" s="55">
        <v>42481</v>
      </c>
      <c r="H580" s="6" t="s">
        <v>201</v>
      </c>
      <c r="I580" s="6" t="s">
        <v>199</v>
      </c>
      <c r="J580" s="8" t="s">
        <v>196</v>
      </c>
      <c r="K580" s="8" t="s">
        <v>196</v>
      </c>
      <c r="L580" s="21" t="e">
        <f t="shared" si="20"/>
        <v>#DIV/0!</v>
      </c>
      <c r="M580" s="8" t="s">
        <v>196</v>
      </c>
      <c r="N580" s="8" t="s">
        <v>196</v>
      </c>
      <c r="O580" s="49" t="e">
        <f t="shared" si="19"/>
        <v>#DIV/0!</v>
      </c>
    </row>
    <row r="581" spans="1:15" x14ac:dyDescent="0.25">
      <c r="A581" t="s">
        <v>307</v>
      </c>
      <c r="B581" s="6" t="s">
        <v>170</v>
      </c>
      <c r="C581" s="8" t="s">
        <v>172</v>
      </c>
      <c r="D581" s="61" t="s">
        <v>314</v>
      </c>
      <c r="E581" s="61" t="s">
        <v>313</v>
      </c>
      <c r="F581" s="45" t="s">
        <v>310</v>
      </c>
      <c r="G581" s="55">
        <v>42481</v>
      </c>
      <c r="H581" s="6" t="s">
        <v>201</v>
      </c>
      <c r="I581" s="6" t="s">
        <v>200</v>
      </c>
      <c r="J581" s="8" t="s">
        <v>196</v>
      </c>
      <c r="K581" s="8" t="s">
        <v>196</v>
      </c>
      <c r="L581" s="21" t="e">
        <f t="shared" si="20"/>
        <v>#DIV/0!</v>
      </c>
      <c r="M581" s="8" t="s">
        <v>196</v>
      </c>
      <c r="N581" s="8" t="s">
        <v>196</v>
      </c>
      <c r="O581" s="49" t="e">
        <f t="shared" si="19"/>
        <v>#DIV/0!</v>
      </c>
    </row>
    <row r="582" spans="1:15" x14ac:dyDescent="0.25">
      <c r="A582" t="s">
        <v>307</v>
      </c>
      <c r="B582" s="6" t="s">
        <v>170</v>
      </c>
      <c r="C582" s="8" t="s">
        <v>172</v>
      </c>
      <c r="D582" s="61" t="s">
        <v>314</v>
      </c>
      <c r="E582" s="61" t="s">
        <v>313</v>
      </c>
      <c r="F582" s="45" t="s">
        <v>310</v>
      </c>
      <c r="G582" s="55">
        <v>42481</v>
      </c>
      <c r="H582" s="6" t="s">
        <v>202</v>
      </c>
      <c r="I582" s="6" t="s">
        <v>195</v>
      </c>
      <c r="J582">
        <v>0</v>
      </c>
      <c r="K582">
        <v>0</v>
      </c>
      <c r="L582" s="21">
        <f t="shared" si="20"/>
        <v>0</v>
      </c>
      <c r="M582">
        <v>0</v>
      </c>
      <c r="N582">
        <v>0</v>
      </c>
      <c r="O582" s="49"/>
    </row>
    <row r="583" spans="1:15" x14ac:dyDescent="0.25">
      <c r="A583" t="s">
        <v>307</v>
      </c>
      <c r="B583" s="6" t="s">
        <v>170</v>
      </c>
      <c r="C583" s="8" t="s">
        <v>172</v>
      </c>
      <c r="D583" s="61" t="s">
        <v>314</v>
      </c>
      <c r="E583" s="61" t="s">
        <v>313</v>
      </c>
      <c r="F583" s="45" t="s">
        <v>310</v>
      </c>
      <c r="G583" s="55">
        <v>42481</v>
      </c>
      <c r="H583" s="6" t="s">
        <v>202</v>
      </c>
      <c r="I583" s="6" t="s">
        <v>197</v>
      </c>
      <c r="J583" s="8" t="s">
        <v>196</v>
      </c>
      <c r="K583" s="8" t="s">
        <v>196</v>
      </c>
      <c r="L583" s="21" t="e">
        <f t="shared" si="20"/>
        <v>#DIV/0!</v>
      </c>
      <c r="M583" s="8" t="s">
        <v>196</v>
      </c>
      <c r="N583" s="8" t="s">
        <v>196</v>
      </c>
      <c r="O583" s="49" t="e">
        <f t="shared" si="19"/>
        <v>#DIV/0!</v>
      </c>
    </row>
    <row r="584" spans="1:15" x14ac:dyDescent="0.25">
      <c r="A584" t="s">
        <v>307</v>
      </c>
      <c r="B584" s="6" t="s">
        <v>170</v>
      </c>
      <c r="C584" s="8" t="s">
        <v>172</v>
      </c>
      <c r="D584" s="61" t="s">
        <v>314</v>
      </c>
      <c r="E584" s="61" t="s">
        <v>313</v>
      </c>
      <c r="F584" s="45" t="s">
        <v>310</v>
      </c>
      <c r="G584" s="55">
        <v>42481</v>
      </c>
      <c r="H584" s="6" t="s">
        <v>202</v>
      </c>
      <c r="I584" s="6" t="s">
        <v>198</v>
      </c>
      <c r="J584" s="8" t="s">
        <v>196</v>
      </c>
      <c r="K584" s="8" t="s">
        <v>196</v>
      </c>
      <c r="L584" s="21" t="e">
        <f t="shared" si="20"/>
        <v>#DIV/0!</v>
      </c>
      <c r="M584" s="8" t="s">
        <v>196</v>
      </c>
      <c r="N584" s="8" t="s">
        <v>196</v>
      </c>
      <c r="O584" s="49" t="e">
        <f t="shared" si="19"/>
        <v>#DIV/0!</v>
      </c>
    </row>
    <row r="585" spans="1:15" x14ac:dyDescent="0.25">
      <c r="A585" t="s">
        <v>307</v>
      </c>
      <c r="B585" s="6" t="s">
        <v>170</v>
      </c>
      <c r="C585" s="8" t="s">
        <v>172</v>
      </c>
      <c r="D585" s="61" t="s">
        <v>314</v>
      </c>
      <c r="E585" s="61" t="s">
        <v>313</v>
      </c>
      <c r="F585" s="45" t="s">
        <v>310</v>
      </c>
      <c r="G585" s="55">
        <v>42481</v>
      </c>
      <c r="H585" s="6" t="s">
        <v>202</v>
      </c>
      <c r="I585" s="6" t="s">
        <v>199</v>
      </c>
      <c r="J585" s="8" t="s">
        <v>196</v>
      </c>
      <c r="K585" s="8" t="s">
        <v>196</v>
      </c>
      <c r="L585" s="21" t="e">
        <f t="shared" si="20"/>
        <v>#DIV/0!</v>
      </c>
      <c r="M585" s="8" t="s">
        <v>196</v>
      </c>
      <c r="N585" s="8" t="s">
        <v>196</v>
      </c>
      <c r="O585" s="49" t="e">
        <f t="shared" si="19"/>
        <v>#DIV/0!</v>
      </c>
    </row>
    <row r="586" spans="1:15" x14ac:dyDescent="0.25">
      <c r="A586" t="s">
        <v>307</v>
      </c>
      <c r="B586" s="6" t="s">
        <v>170</v>
      </c>
      <c r="C586" s="8" t="s">
        <v>172</v>
      </c>
      <c r="D586" s="61" t="s">
        <v>314</v>
      </c>
      <c r="E586" s="61" t="s">
        <v>313</v>
      </c>
      <c r="F586" s="45" t="s">
        <v>310</v>
      </c>
      <c r="G586" s="55">
        <v>42481</v>
      </c>
      <c r="H586" s="6" t="s">
        <v>202</v>
      </c>
      <c r="I586" s="6" t="s">
        <v>200</v>
      </c>
      <c r="J586" s="8" t="s">
        <v>196</v>
      </c>
      <c r="K586" s="8" t="s">
        <v>196</v>
      </c>
      <c r="L586" s="21" t="e">
        <f t="shared" si="20"/>
        <v>#DIV/0!</v>
      </c>
      <c r="M586" s="8" t="s">
        <v>196</v>
      </c>
      <c r="N586" s="8" t="s">
        <v>196</v>
      </c>
      <c r="O586" s="49" t="e">
        <f t="shared" si="19"/>
        <v>#DIV/0!</v>
      </c>
    </row>
    <row r="587" spans="1:15" x14ac:dyDescent="0.25">
      <c r="A587" t="s">
        <v>308</v>
      </c>
      <c r="B587" s="6" t="s">
        <v>168</v>
      </c>
      <c r="C587" s="8" t="s">
        <v>172</v>
      </c>
      <c r="D587" s="61" t="s">
        <v>314</v>
      </c>
      <c r="E587" s="61" t="s">
        <v>313</v>
      </c>
      <c r="F587" s="46" t="s">
        <v>311</v>
      </c>
      <c r="G587" s="55">
        <v>42481</v>
      </c>
      <c r="H587" s="6" t="s">
        <v>194</v>
      </c>
      <c r="I587" s="6" t="s">
        <v>195</v>
      </c>
      <c r="J587" s="8" t="s">
        <v>196</v>
      </c>
      <c r="K587" s="8" t="s">
        <v>196</v>
      </c>
      <c r="L587" s="21" t="e">
        <f t="shared" si="20"/>
        <v>#DIV/0!</v>
      </c>
      <c r="M587" s="8" t="s">
        <v>196</v>
      </c>
      <c r="N587" s="8" t="s">
        <v>196</v>
      </c>
      <c r="O587" s="49" t="e">
        <f t="shared" si="19"/>
        <v>#DIV/0!</v>
      </c>
    </row>
    <row r="588" spans="1:15" x14ac:dyDescent="0.25">
      <c r="A588" t="s">
        <v>308</v>
      </c>
      <c r="B588" s="6" t="s">
        <v>168</v>
      </c>
      <c r="C588" s="8" t="s">
        <v>172</v>
      </c>
      <c r="D588" s="61" t="s">
        <v>314</v>
      </c>
      <c r="E588" s="61" t="s">
        <v>313</v>
      </c>
      <c r="F588" s="46" t="s">
        <v>311</v>
      </c>
      <c r="G588" s="55">
        <v>42481</v>
      </c>
      <c r="H588" s="6" t="s">
        <v>194</v>
      </c>
      <c r="I588" s="6" t="s">
        <v>197</v>
      </c>
      <c r="J588">
        <v>124</v>
      </c>
      <c r="K588">
        <v>155</v>
      </c>
      <c r="L588" s="21">
        <f t="shared" si="20"/>
        <v>139.5</v>
      </c>
      <c r="M588">
        <v>199</v>
      </c>
      <c r="N588">
        <v>208</v>
      </c>
      <c r="O588" s="49">
        <f t="shared" si="19"/>
        <v>203.5</v>
      </c>
    </row>
    <row r="589" spans="1:15" x14ac:dyDescent="0.25">
      <c r="A589" t="s">
        <v>308</v>
      </c>
      <c r="B589" s="6" t="s">
        <v>168</v>
      </c>
      <c r="C589" s="8" t="s">
        <v>172</v>
      </c>
      <c r="D589" s="61" t="s">
        <v>314</v>
      </c>
      <c r="E589" s="61" t="s">
        <v>313</v>
      </c>
      <c r="F589" s="46" t="s">
        <v>311</v>
      </c>
      <c r="G589" s="55">
        <v>42481</v>
      </c>
      <c r="H589" s="6" t="s">
        <v>194</v>
      </c>
      <c r="I589" s="6" t="s">
        <v>198</v>
      </c>
      <c r="J589">
        <v>22</v>
      </c>
      <c r="K589">
        <v>22</v>
      </c>
      <c r="L589" s="21">
        <f t="shared" si="20"/>
        <v>22</v>
      </c>
      <c r="M589">
        <v>18</v>
      </c>
      <c r="N589">
        <v>35</v>
      </c>
      <c r="O589" s="49">
        <f t="shared" si="19"/>
        <v>26.5</v>
      </c>
    </row>
    <row r="590" spans="1:15" x14ac:dyDescent="0.25">
      <c r="A590" t="s">
        <v>308</v>
      </c>
      <c r="B590" s="6" t="s">
        <v>168</v>
      </c>
      <c r="C590" s="8" t="s">
        <v>172</v>
      </c>
      <c r="D590" s="61" t="s">
        <v>314</v>
      </c>
      <c r="E590" s="61" t="s">
        <v>313</v>
      </c>
      <c r="F590" s="46" t="s">
        <v>311</v>
      </c>
      <c r="G590" s="55">
        <v>42481</v>
      </c>
      <c r="H590" s="6" t="s">
        <v>194</v>
      </c>
      <c r="I590" s="6" t="s">
        <v>199</v>
      </c>
      <c r="J590" s="8" t="s">
        <v>196</v>
      </c>
      <c r="K590" s="8" t="s">
        <v>196</v>
      </c>
      <c r="L590" s="21" t="e">
        <f t="shared" si="20"/>
        <v>#DIV/0!</v>
      </c>
      <c r="M590" s="8" t="s">
        <v>196</v>
      </c>
      <c r="N590" s="8" t="s">
        <v>196</v>
      </c>
      <c r="O590" s="49" t="e">
        <f t="shared" si="19"/>
        <v>#DIV/0!</v>
      </c>
    </row>
    <row r="591" spans="1:15" x14ac:dyDescent="0.25">
      <c r="A591" t="s">
        <v>308</v>
      </c>
      <c r="B591" s="6" t="s">
        <v>168</v>
      </c>
      <c r="C591" s="8" t="s">
        <v>172</v>
      </c>
      <c r="D591" s="61" t="s">
        <v>314</v>
      </c>
      <c r="E591" s="61" t="s">
        <v>313</v>
      </c>
      <c r="F591" s="46" t="s">
        <v>311</v>
      </c>
      <c r="G591" s="55">
        <v>42481</v>
      </c>
      <c r="H591" s="6" t="s">
        <v>194</v>
      </c>
      <c r="I591" s="6" t="s">
        <v>200</v>
      </c>
      <c r="J591" s="8" t="s">
        <v>196</v>
      </c>
      <c r="K591" s="8" t="s">
        <v>196</v>
      </c>
      <c r="L591" s="21" t="e">
        <f t="shared" si="20"/>
        <v>#DIV/0!</v>
      </c>
      <c r="M591" s="8" t="s">
        <v>196</v>
      </c>
      <c r="N591" s="8" t="s">
        <v>196</v>
      </c>
      <c r="O591" s="49" t="e">
        <f t="shared" si="19"/>
        <v>#DIV/0!</v>
      </c>
    </row>
    <row r="592" spans="1:15" x14ac:dyDescent="0.25">
      <c r="A592" t="s">
        <v>308</v>
      </c>
      <c r="B592" s="6" t="s">
        <v>168</v>
      </c>
      <c r="C592" s="8" t="s">
        <v>172</v>
      </c>
      <c r="D592" s="61" t="s">
        <v>314</v>
      </c>
      <c r="E592" s="61" t="s">
        <v>313</v>
      </c>
      <c r="F592" s="46" t="s">
        <v>311</v>
      </c>
      <c r="G592" s="55">
        <v>42481</v>
      </c>
      <c r="H592" s="6" t="s">
        <v>201</v>
      </c>
      <c r="I592" s="6" t="s">
        <v>195</v>
      </c>
      <c r="J592">
        <v>0</v>
      </c>
      <c r="K592">
        <v>0</v>
      </c>
      <c r="L592" s="21">
        <f t="shared" si="20"/>
        <v>0</v>
      </c>
      <c r="M592">
        <v>0</v>
      </c>
      <c r="N592">
        <v>0</v>
      </c>
      <c r="O592" s="49">
        <f t="shared" si="19"/>
        <v>0</v>
      </c>
    </row>
    <row r="593" spans="1:15" x14ac:dyDescent="0.25">
      <c r="A593" t="s">
        <v>308</v>
      </c>
      <c r="B593" s="6" t="s">
        <v>168</v>
      </c>
      <c r="C593" s="8" t="s">
        <v>172</v>
      </c>
      <c r="D593" s="61" t="s">
        <v>314</v>
      </c>
      <c r="E593" s="61" t="s">
        <v>313</v>
      </c>
      <c r="F593" s="46" t="s">
        <v>311</v>
      </c>
      <c r="G593" s="55">
        <v>42481</v>
      </c>
      <c r="H593" s="6" t="s">
        <v>201</v>
      </c>
      <c r="I593" s="6" t="s">
        <v>197</v>
      </c>
      <c r="J593" s="8" t="s">
        <v>196</v>
      </c>
      <c r="K593" s="8" t="s">
        <v>196</v>
      </c>
      <c r="L593" s="21" t="e">
        <f t="shared" si="20"/>
        <v>#DIV/0!</v>
      </c>
      <c r="M593" s="8" t="s">
        <v>196</v>
      </c>
      <c r="N593" s="8" t="s">
        <v>196</v>
      </c>
      <c r="O593" s="49" t="e">
        <f t="shared" si="19"/>
        <v>#DIV/0!</v>
      </c>
    </row>
    <row r="594" spans="1:15" x14ac:dyDescent="0.25">
      <c r="A594" t="s">
        <v>308</v>
      </c>
      <c r="B594" s="6" t="s">
        <v>168</v>
      </c>
      <c r="C594" s="8" t="s">
        <v>172</v>
      </c>
      <c r="D594" s="61" t="s">
        <v>314</v>
      </c>
      <c r="E594" s="61" t="s">
        <v>313</v>
      </c>
      <c r="F594" s="46" t="s">
        <v>311</v>
      </c>
      <c r="G594" s="55">
        <v>42481</v>
      </c>
      <c r="H594" s="6" t="s">
        <v>201</v>
      </c>
      <c r="I594" s="6" t="s">
        <v>198</v>
      </c>
      <c r="J594" s="8" t="s">
        <v>196</v>
      </c>
      <c r="K594" s="8" t="s">
        <v>196</v>
      </c>
      <c r="L594" s="21" t="e">
        <f t="shared" si="20"/>
        <v>#DIV/0!</v>
      </c>
      <c r="M594" s="8" t="s">
        <v>196</v>
      </c>
      <c r="N594" s="8" t="s">
        <v>196</v>
      </c>
      <c r="O594" s="49" t="e">
        <f t="shared" si="19"/>
        <v>#DIV/0!</v>
      </c>
    </row>
    <row r="595" spans="1:15" x14ac:dyDescent="0.25">
      <c r="A595" t="s">
        <v>308</v>
      </c>
      <c r="B595" s="6" t="s">
        <v>168</v>
      </c>
      <c r="C595" s="8" t="s">
        <v>172</v>
      </c>
      <c r="D595" s="61" t="s">
        <v>314</v>
      </c>
      <c r="E595" s="61" t="s">
        <v>313</v>
      </c>
      <c r="F595" s="46" t="s">
        <v>311</v>
      </c>
      <c r="G595" s="55">
        <v>42481</v>
      </c>
      <c r="H595" s="6" t="s">
        <v>201</v>
      </c>
      <c r="I595" s="6" t="s">
        <v>199</v>
      </c>
      <c r="J595" s="8" t="s">
        <v>196</v>
      </c>
      <c r="K595" s="8" t="s">
        <v>196</v>
      </c>
      <c r="L595" s="21" t="e">
        <f t="shared" si="20"/>
        <v>#DIV/0!</v>
      </c>
      <c r="M595" s="8" t="s">
        <v>196</v>
      </c>
      <c r="N595" s="8" t="s">
        <v>196</v>
      </c>
      <c r="O595" s="49" t="e">
        <f t="shared" si="19"/>
        <v>#DIV/0!</v>
      </c>
    </row>
    <row r="596" spans="1:15" x14ac:dyDescent="0.25">
      <c r="A596" t="s">
        <v>308</v>
      </c>
      <c r="B596" s="6" t="s">
        <v>168</v>
      </c>
      <c r="C596" s="8" t="s">
        <v>172</v>
      </c>
      <c r="D596" s="61" t="s">
        <v>314</v>
      </c>
      <c r="E596" s="61" t="s">
        <v>313</v>
      </c>
      <c r="F596" s="46" t="s">
        <v>311</v>
      </c>
      <c r="G596" s="55">
        <v>42481</v>
      </c>
      <c r="H596" s="6" t="s">
        <v>201</v>
      </c>
      <c r="I596" s="6" t="s">
        <v>200</v>
      </c>
      <c r="J596" s="8" t="s">
        <v>196</v>
      </c>
      <c r="K596" s="8" t="s">
        <v>196</v>
      </c>
      <c r="L596" s="21" t="e">
        <f t="shared" si="20"/>
        <v>#DIV/0!</v>
      </c>
      <c r="M596" s="8" t="s">
        <v>196</v>
      </c>
      <c r="N596" s="8" t="s">
        <v>196</v>
      </c>
      <c r="O596" s="49" t="e">
        <f t="shared" si="19"/>
        <v>#DIV/0!</v>
      </c>
    </row>
    <row r="597" spans="1:15" x14ac:dyDescent="0.25">
      <c r="A597" t="s">
        <v>308</v>
      </c>
      <c r="B597" s="6" t="s">
        <v>168</v>
      </c>
      <c r="C597" s="8" t="s">
        <v>172</v>
      </c>
      <c r="D597" s="61" t="s">
        <v>314</v>
      </c>
      <c r="E597" s="61" t="s">
        <v>313</v>
      </c>
      <c r="F597" s="46" t="s">
        <v>311</v>
      </c>
      <c r="G597" s="55">
        <v>42481</v>
      </c>
      <c r="H597" s="6" t="s">
        <v>202</v>
      </c>
      <c r="I597" s="6" t="s">
        <v>195</v>
      </c>
      <c r="J597">
        <v>0</v>
      </c>
      <c r="K597">
        <v>0</v>
      </c>
      <c r="L597" s="21">
        <f t="shared" si="20"/>
        <v>0</v>
      </c>
      <c r="M597">
        <v>0</v>
      </c>
      <c r="N597">
        <v>0</v>
      </c>
      <c r="O597" s="49">
        <f t="shared" si="19"/>
        <v>0</v>
      </c>
    </row>
    <row r="598" spans="1:15" x14ac:dyDescent="0.25">
      <c r="A598" t="s">
        <v>308</v>
      </c>
      <c r="B598" s="6" t="s">
        <v>168</v>
      </c>
      <c r="C598" s="8" t="s">
        <v>172</v>
      </c>
      <c r="D598" s="61" t="s">
        <v>314</v>
      </c>
      <c r="E598" s="61" t="s">
        <v>313</v>
      </c>
      <c r="F598" s="46" t="s">
        <v>311</v>
      </c>
      <c r="G598" s="55">
        <v>42481</v>
      </c>
      <c r="H598" s="6" t="s">
        <v>202</v>
      </c>
      <c r="I598" s="6" t="s">
        <v>197</v>
      </c>
      <c r="J598" s="8" t="s">
        <v>196</v>
      </c>
      <c r="K598" s="8" t="s">
        <v>196</v>
      </c>
      <c r="L598" s="21" t="e">
        <f t="shared" si="20"/>
        <v>#DIV/0!</v>
      </c>
      <c r="M598" s="8" t="s">
        <v>196</v>
      </c>
      <c r="N598" s="8" t="s">
        <v>196</v>
      </c>
      <c r="O598" s="49" t="e">
        <f t="shared" si="19"/>
        <v>#DIV/0!</v>
      </c>
    </row>
    <row r="599" spans="1:15" x14ac:dyDescent="0.25">
      <c r="A599" t="s">
        <v>308</v>
      </c>
      <c r="B599" s="6" t="s">
        <v>168</v>
      </c>
      <c r="C599" s="8" t="s">
        <v>172</v>
      </c>
      <c r="D599" s="61" t="s">
        <v>314</v>
      </c>
      <c r="E599" s="61" t="s">
        <v>313</v>
      </c>
      <c r="F599" s="46" t="s">
        <v>311</v>
      </c>
      <c r="G599" s="55">
        <v>42481</v>
      </c>
      <c r="H599" s="6" t="s">
        <v>202</v>
      </c>
      <c r="I599" s="6" t="s">
        <v>198</v>
      </c>
      <c r="J599" s="8" t="s">
        <v>196</v>
      </c>
      <c r="K599" s="8" t="s">
        <v>196</v>
      </c>
      <c r="L599" s="21" t="e">
        <f t="shared" si="20"/>
        <v>#DIV/0!</v>
      </c>
      <c r="M599" s="8" t="s">
        <v>196</v>
      </c>
      <c r="N599" s="8" t="s">
        <v>196</v>
      </c>
      <c r="O599" s="49" t="e">
        <f t="shared" si="19"/>
        <v>#DIV/0!</v>
      </c>
    </row>
    <row r="600" spans="1:15" x14ac:dyDescent="0.25">
      <c r="A600" t="s">
        <v>308</v>
      </c>
      <c r="B600" s="6" t="s">
        <v>168</v>
      </c>
      <c r="C600" s="8" t="s">
        <v>172</v>
      </c>
      <c r="D600" s="61" t="s">
        <v>314</v>
      </c>
      <c r="E600" s="61" t="s">
        <v>313</v>
      </c>
      <c r="F600" s="46" t="s">
        <v>311</v>
      </c>
      <c r="G600" s="55">
        <v>42481</v>
      </c>
      <c r="H600" s="6" t="s">
        <v>202</v>
      </c>
      <c r="I600" s="6" t="s">
        <v>199</v>
      </c>
      <c r="J600" s="8" t="s">
        <v>196</v>
      </c>
      <c r="K600" s="8" t="s">
        <v>196</v>
      </c>
      <c r="L600" s="21" t="e">
        <f t="shared" si="20"/>
        <v>#DIV/0!</v>
      </c>
      <c r="M600" s="8" t="s">
        <v>196</v>
      </c>
      <c r="N600" s="8" t="s">
        <v>196</v>
      </c>
      <c r="O600" s="49" t="e">
        <f t="shared" si="19"/>
        <v>#DIV/0!</v>
      </c>
    </row>
    <row r="601" spans="1:15" x14ac:dyDescent="0.25">
      <c r="A601" t="s">
        <v>308</v>
      </c>
      <c r="B601" s="6" t="s">
        <v>168</v>
      </c>
      <c r="C601" s="8" t="s">
        <v>172</v>
      </c>
      <c r="D601" s="61" t="s">
        <v>314</v>
      </c>
      <c r="E601" s="61" t="s">
        <v>313</v>
      </c>
      <c r="F601" s="46" t="s">
        <v>311</v>
      </c>
      <c r="G601" s="55">
        <v>42481</v>
      </c>
      <c r="H601" s="6" t="s">
        <v>202</v>
      </c>
      <c r="I601" s="6" t="s">
        <v>200</v>
      </c>
      <c r="J601" s="8" t="s">
        <v>196</v>
      </c>
      <c r="K601" s="8" t="s">
        <v>196</v>
      </c>
      <c r="L601" s="21" t="e">
        <f t="shared" si="20"/>
        <v>#DIV/0!</v>
      </c>
      <c r="M601" s="8" t="s">
        <v>196</v>
      </c>
      <c r="N601" s="8" t="s">
        <v>196</v>
      </c>
      <c r="O601" s="49" t="e">
        <f t="shared" si="19"/>
        <v>#DIV/0!</v>
      </c>
    </row>
    <row r="602" spans="1:15" x14ac:dyDescent="0.25">
      <c r="A602" t="s">
        <v>309</v>
      </c>
      <c r="B602" s="6" t="s">
        <v>169</v>
      </c>
      <c r="C602" s="8" t="s">
        <v>172</v>
      </c>
      <c r="D602" s="61" t="s">
        <v>314</v>
      </c>
      <c r="E602" s="61" t="s">
        <v>313</v>
      </c>
      <c r="F602" s="47" t="s">
        <v>312</v>
      </c>
      <c r="G602" s="55">
        <v>42481</v>
      </c>
      <c r="H602" s="6" t="s">
        <v>194</v>
      </c>
      <c r="I602" s="6" t="s">
        <v>195</v>
      </c>
      <c r="J602" s="8" t="s">
        <v>196</v>
      </c>
      <c r="K602" s="8" t="s">
        <v>196</v>
      </c>
      <c r="L602" s="21" t="e">
        <f t="shared" si="20"/>
        <v>#DIV/0!</v>
      </c>
      <c r="M602" s="8" t="s">
        <v>196</v>
      </c>
      <c r="N602" s="8" t="s">
        <v>196</v>
      </c>
      <c r="O602" s="49" t="e">
        <f t="shared" si="19"/>
        <v>#DIV/0!</v>
      </c>
    </row>
    <row r="603" spans="1:15" x14ac:dyDescent="0.25">
      <c r="A603" t="s">
        <v>309</v>
      </c>
      <c r="B603" s="6" t="s">
        <v>169</v>
      </c>
      <c r="C603" s="8" t="s">
        <v>172</v>
      </c>
      <c r="D603" s="61" t="s">
        <v>314</v>
      </c>
      <c r="E603" s="61" t="s">
        <v>313</v>
      </c>
      <c r="F603" s="47" t="s">
        <v>312</v>
      </c>
      <c r="G603" s="55">
        <v>42481</v>
      </c>
      <c r="H603" s="6" t="s">
        <v>194</v>
      </c>
      <c r="I603" s="6" t="s">
        <v>197</v>
      </c>
      <c r="J603" s="8">
        <v>183</v>
      </c>
      <c r="K603" s="8">
        <v>190</v>
      </c>
      <c r="L603" s="21">
        <f t="shared" si="20"/>
        <v>186.5</v>
      </c>
      <c r="M603" s="8" t="s">
        <v>203</v>
      </c>
      <c r="N603" s="8" t="s">
        <v>203</v>
      </c>
      <c r="O603" s="49" t="e">
        <f t="shared" si="19"/>
        <v>#DIV/0!</v>
      </c>
    </row>
    <row r="604" spans="1:15" x14ac:dyDescent="0.25">
      <c r="A604" t="s">
        <v>309</v>
      </c>
      <c r="B604" s="6" t="s">
        <v>169</v>
      </c>
      <c r="C604" s="8" t="s">
        <v>172</v>
      </c>
      <c r="D604" s="61" t="s">
        <v>314</v>
      </c>
      <c r="E604" s="61" t="s">
        <v>313</v>
      </c>
      <c r="F604" s="47" t="s">
        <v>312</v>
      </c>
      <c r="G604" s="55">
        <v>42481</v>
      </c>
      <c r="H604" s="6" t="s">
        <v>194</v>
      </c>
      <c r="I604" s="6" t="s">
        <v>198</v>
      </c>
      <c r="J604">
        <v>24</v>
      </c>
      <c r="K604">
        <v>12</v>
      </c>
      <c r="L604" s="21">
        <f t="shared" si="20"/>
        <v>18</v>
      </c>
      <c r="M604">
        <v>56</v>
      </c>
      <c r="N604">
        <v>55</v>
      </c>
      <c r="O604" s="49">
        <f t="shared" si="19"/>
        <v>55.5</v>
      </c>
    </row>
    <row r="605" spans="1:15" x14ac:dyDescent="0.25">
      <c r="A605" t="s">
        <v>309</v>
      </c>
      <c r="B605" s="6" t="s">
        <v>169</v>
      </c>
      <c r="C605" s="8" t="s">
        <v>172</v>
      </c>
      <c r="D605" s="61" t="s">
        <v>314</v>
      </c>
      <c r="E605" s="61" t="s">
        <v>313</v>
      </c>
      <c r="F605" s="47" t="s">
        <v>312</v>
      </c>
      <c r="G605" s="55">
        <v>42481</v>
      </c>
      <c r="H605" s="6" t="s">
        <v>194</v>
      </c>
      <c r="I605" s="6" t="s">
        <v>199</v>
      </c>
      <c r="J605" s="8" t="s">
        <v>196</v>
      </c>
      <c r="K605" s="8" t="s">
        <v>196</v>
      </c>
      <c r="L605" s="21" t="e">
        <f t="shared" si="20"/>
        <v>#DIV/0!</v>
      </c>
      <c r="M605" s="8" t="s">
        <v>196</v>
      </c>
      <c r="N605" s="8" t="s">
        <v>196</v>
      </c>
      <c r="O605" s="49" t="e">
        <f t="shared" si="19"/>
        <v>#DIV/0!</v>
      </c>
    </row>
    <row r="606" spans="1:15" x14ac:dyDescent="0.25">
      <c r="A606" t="s">
        <v>309</v>
      </c>
      <c r="B606" s="6" t="s">
        <v>169</v>
      </c>
      <c r="C606" s="8" t="s">
        <v>172</v>
      </c>
      <c r="D606" s="61" t="s">
        <v>314</v>
      </c>
      <c r="E606" s="61" t="s">
        <v>313</v>
      </c>
      <c r="F606" s="47" t="s">
        <v>312</v>
      </c>
      <c r="G606" s="55">
        <v>42481</v>
      </c>
      <c r="H606" s="6" t="s">
        <v>194</v>
      </c>
      <c r="I606" s="6" t="s">
        <v>200</v>
      </c>
      <c r="J606" s="8" t="s">
        <v>196</v>
      </c>
      <c r="K606" s="8" t="s">
        <v>196</v>
      </c>
      <c r="L606" s="21" t="e">
        <f t="shared" si="20"/>
        <v>#DIV/0!</v>
      </c>
      <c r="M606" s="8" t="s">
        <v>196</v>
      </c>
      <c r="N606" s="8" t="s">
        <v>196</v>
      </c>
      <c r="O606" s="49" t="e">
        <f t="shared" si="19"/>
        <v>#DIV/0!</v>
      </c>
    </row>
    <row r="607" spans="1:15" x14ac:dyDescent="0.25">
      <c r="A607" t="s">
        <v>309</v>
      </c>
      <c r="B607" s="6" t="s">
        <v>169</v>
      </c>
      <c r="C607" s="8" t="s">
        <v>172</v>
      </c>
      <c r="D607" s="61" t="s">
        <v>314</v>
      </c>
      <c r="E607" s="61" t="s">
        <v>313</v>
      </c>
      <c r="F607" s="47" t="s">
        <v>312</v>
      </c>
      <c r="G607" s="55">
        <v>42481</v>
      </c>
      <c r="H607" s="6" t="s">
        <v>201</v>
      </c>
      <c r="I607" s="6" t="s">
        <v>195</v>
      </c>
      <c r="J607">
        <v>0</v>
      </c>
      <c r="K607">
        <v>0</v>
      </c>
      <c r="L607" s="21">
        <f t="shared" si="20"/>
        <v>0</v>
      </c>
      <c r="M607">
        <v>0</v>
      </c>
      <c r="O607" s="49">
        <f t="shared" si="19"/>
        <v>0</v>
      </c>
    </row>
    <row r="608" spans="1:15" x14ac:dyDescent="0.25">
      <c r="A608" t="s">
        <v>309</v>
      </c>
      <c r="B608" s="6" t="s">
        <v>169</v>
      </c>
      <c r="C608" s="8" t="s">
        <v>172</v>
      </c>
      <c r="D608" s="61" t="s">
        <v>314</v>
      </c>
      <c r="E608" s="61" t="s">
        <v>313</v>
      </c>
      <c r="F608" s="47" t="s">
        <v>312</v>
      </c>
      <c r="G608" s="55">
        <v>42481</v>
      </c>
      <c r="H608" s="6" t="s">
        <v>201</v>
      </c>
      <c r="I608" s="6" t="s">
        <v>197</v>
      </c>
      <c r="J608" s="8" t="s">
        <v>196</v>
      </c>
      <c r="K608" s="8" t="s">
        <v>196</v>
      </c>
      <c r="L608" s="21" t="e">
        <f t="shared" si="20"/>
        <v>#DIV/0!</v>
      </c>
      <c r="M608" s="8" t="s">
        <v>196</v>
      </c>
      <c r="N608" s="8" t="s">
        <v>196</v>
      </c>
      <c r="O608" s="49" t="e">
        <f t="shared" si="19"/>
        <v>#DIV/0!</v>
      </c>
    </row>
    <row r="609" spans="1:15" x14ac:dyDescent="0.25">
      <c r="A609" t="s">
        <v>309</v>
      </c>
      <c r="B609" s="6" t="s">
        <v>169</v>
      </c>
      <c r="C609" s="8" t="s">
        <v>172</v>
      </c>
      <c r="D609" s="61" t="s">
        <v>314</v>
      </c>
      <c r="E609" s="61" t="s">
        <v>313</v>
      </c>
      <c r="F609" s="47" t="s">
        <v>312</v>
      </c>
      <c r="G609" s="55">
        <v>42481</v>
      </c>
      <c r="H609" s="6" t="s">
        <v>201</v>
      </c>
      <c r="I609" s="6" t="s">
        <v>198</v>
      </c>
      <c r="J609" s="8" t="s">
        <v>196</v>
      </c>
      <c r="K609" s="8" t="s">
        <v>196</v>
      </c>
      <c r="L609" s="21" t="e">
        <f t="shared" si="20"/>
        <v>#DIV/0!</v>
      </c>
      <c r="M609" s="8" t="s">
        <v>196</v>
      </c>
      <c r="N609" s="8" t="s">
        <v>196</v>
      </c>
      <c r="O609" s="49" t="e">
        <f t="shared" si="19"/>
        <v>#DIV/0!</v>
      </c>
    </row>
    <row r="610" spans="1:15" x14ac:dyDescent="0.25">
      <c r="A610" t="s">
        <v>309</v>
      </c>
      <c r="B610" s="6" t="s">
        <v>169</v>
      </c>
      <c r="C610" s="8" t="s">
        <v>172</v>
      </c>
      <c r="D610" s="61" t="s">
        <v>314</v>
      </c>
      <c r="E610" s="61" t="s">
        <v>313</v>
      </c>
      <c r="F610" s="47" t="s">
        <v>312</v>
      </c>
      <c r="G610" s="55">
        <v>42481</v>
      </c>
      <c r="H610" s="6" t="s">
        <v>201</v>
      </c>
      <c r="I610" s="6" t="s">
        <v>199</v>
      </c>
      <c r="J610" s="8" t="s">
        <v>196</v>
      </c>
      <c r="K610" s="8" t="s">
        <v>196</v>
      </c>
      <c r="L610" s="21" t="e">
        <f t="shared" si="20"/>
        <v>#DIV/0!</v>
      </c>
      <c r="M610" s="8" t="s">
        <v>196</v>
      </c>
      <c r="N610" s="8" t="s">
        <v>196</v>
      </c>
      <c r="O610" s="49" t="e">
        <f t="shared" si="19"/>
        <v>#DIV/0!</v>
      </c>
    </row>
    <row r="611" spans="1:15" x14ac:dyDescent="0.25">
      <c r="A611" t="s">
        <v>309</v>
      </c>
      <c r="B611" s="6" t="s">
        <v>169</v>
      </c>
      <c r="C611" s="8" t="s">
        <v>172</v>
      </c>
      <c r="D611" s="61" t="s">
        <v>314</v>
      </c>
      <c r="E611" s="61" t="s">
        <v>313</v>
      </c>
      <c r="F611" s="47" t="s">
        <v>312</v>
      </c>
      <c r="G611" s="55">
        <v>42481</v>
      </c>
      <c r="H611" s="6" t="s">
        <v>201</v>
      </c>
      <c r="I611" s="6" t="s">
        <v>200</v>
      </c>
      <c r="J611" s="8" t="s">
        <v>196</v>
      </c>
      <c r="K611" s="8" t="s">
        <v>196</v>
      </c>
      <c r="L611" s="21" t="e">
        <f t="shared" si="20"/>
        <v>#DIV/0!</v>
      </c>
      <c r="M611" s="8" t="s">
        <v>196</v>
      </c>
      <c r="N611" s="8" t="s">
        <v>196</v>
      </c>
      <c r="O611" s="49" t="e">
        <f t="shared" si="19"/>
        <v>#DIV/0!</v>
      </c>
    </row>
    <row r="612" spans="1:15" x14ac:dyDescent="0.25">
      <c r="A612" t="s">
        <v>309</v>
      </c>
      <c r="B612" s="6" t="s">
        <v>169</v>
      </c>
      <c r="C612" s="8" t="s">
        <v>172</v>
      </c>
      <c r="D612" s="61" t="s">
        <v>314</v>
      </c>
      <c r="E612" s="61" t="s">
        <v>313</v>
      </c>
      <c r="F612" s="47" t="s">
        <v>312</v>
      </c>
      <c r="G612" s="55">
        <v>42481</v>
      </c>
      <c r="H612" s="6" t="s">
        <v>202</v>
      </c>
      <c r="I612" s="6" t="s">
        <v>195</v>
      </c>
      <c r="J612">
        <v>0</v>
      </c>
      <c r="K612">
        <v>0</v>
      </c>
      <c r="L612" s="21">
        <f t="shared" si="20"/>
        <v>0</v>
      </c>
      <c r="M612">
        <v>0</v>
      </c>
      <c r="N612">
        <v>0</v>
      </c>
      <c r="O612" s="49">
        <f t="shared" si="19"/>
        <v>0</v>
      </c>
    </row>
    <row r="613" spans="1:15" x14ac:dyDescent="0.25">
      <c r="A613" t="s">
        <v>309</v>
      </c>
      <c r="B613" s="6" t="s">
        <v>169</v>
      </c>
      <c r="C613" s="8" t="s">
        <v>172</v>
      </c>
      <c r="D613" s="61" t="s">
        <v>314</v>
      </c>
      <c r="E613" s="61" t="s">
        <v>313</v>
      </c>
      <c r="F613" s="47" t="s">
        <v>312</v>
      </c>
      <c r="G613" s="55">
        <v>42481</v>
      </c>
      <c r="H613" s="6" t="s">
        <v>202</v>
      </c>
      <c r="I613" s="6" t="s">
        <v>197</v>
      </c>
      <c r="J613" s="8" t="s">
        <v>196</v>
      </c>
      <c r="K613" s="8" t="s">
        <v>196</v>
      </c>
      <c r="L613" s="21" t="e">
        <f t="shared" si="20"/>
        <v>#DIV/0!</v>
      </c>
      <c r="M613" s="8" t="s">
        <v>196</v>
      </c>
      <c r="N613" s="8" t="s">
        <v>196</v>
      </c>
      <c r="O613" s="49" t="e">
        <f t="shared" si="19"/>
        <v>#DIV/0!</v>
      </c>
    </row>
    <row r="614" spans="1:15" x14ac:dyDescent="0.25">
      <c r="A614" t="s">
        <v>309</v>
      </c>
      <c r="B614" s="6" t="s">
        <v>169</v>
      </c>
      <c r="C614" s="8" t="s">
        <v>172</v>
      </c>
      <c r="D614" s="61" t="s">
        <v>314</v>
      </c>
      <c r="E614" s="61" t="s">
        <v>313</v>
      </c>
      <c r="F614" s="47" t="s">
        <v>312</v>
      </c>
      <c r="G614" s="55">
        <v>42481</v>
      </c>
      <c r="H614" s="6" t="s">
        <v>202</v>
      </c>
      <c r="I614" s="6" t="s">
        <v>198</v>
      </c>
      <c r="J614" s="8" t="s">
        <v>196</v>
      </c>
      <c r="K614" s="8" t="s">
        <v>196</v>
      </c>
      <c r="L614" s="21" t="e">
        <f t="shared" si="20"/>
        <v>#DIV/0!</v>
      </c>
      <c r="M614" s="8" t="s">
        <v>196</v>
      </c>
      <c r="N614" s="8" t="s">
        <v>196</v>
      </c>
      <c r="O614" s="49" t="e">
        <f t="shared" si="19"/>
        <v>#DIV/0!</v>
      </c>
    </row>
    <row r="615" spans="1:15" x14ac:dyDescent="0.25">
      <c r="A615" t="s">
        <v>309</v>
      </c>
      <c r="B615" s="6" t="s">
        <v>169</v>
      </c>
      <c r="C615" s="8" t="s">
        <v>172</v>
      </c>
      <c r="D615" s="61" t="s">
        <v>314</v>
      </c>
      <c r="E615" s="61" t="s">
        <v>313</v>
      </c>
      <c r="F615" s="47" t="s">
        <v>312</v>
      </c>
      <c r="G615" s="55">
        <v>42481</v>
      </c>
      <c r="H615" s="6" t="s">
        <v>202</v>
      </c>
      <c r="I615" s="6" t="s">
        <v>199</v>
      </c>
      <c r="J615" s="8" t="s">
        <v>196</v>
      </c>
      <c r="K615" s="8" t="s">
        <v>196</v>
      </c>
      <c r="L615" s="21" t="e">
        <f t="shared" si="20"/>
        <v>#DIV/0!</v>
      </c>
      <c r="M615" s="8" t="s">
        <v>196</v>
      </c>
      <c r="N615" s="8" t="s">
        <v>196</v>
      </c>
      <c r="O615" s="49" t="e">
        <f t="shared" si="19"/>
        <v>#DIV/0!</v>
      </c>
    </row>
    <row r="616" spans="1:15" s="4" customFormat="1" x14ac:dyDescent="0.25">
      <c r="A616" s="4" t="s">
        <v>309</v>
      </c>
      <c r="B616" s="8" t="s">
        <v>169</v>
      </c>
      <c r="C616" s="8" t="s">
        <v>172</v>
      </c>
      <c r="D616" s="61" t="s">
        <v>314</v>
      </c>
      <c r="E616" s="61" t="s">
        <v>313</v>
      </c>
      <c r="F616" s="47" t="s">
        <v>312</v>
      </c>
      <c r="G616" s="60">
        <v>42481</v>
      </c>
      <c r="H616" s="8" t="s">
        <v>202</v>
      </c>
      <c r="I616" s="8" t="s">
        <v>200</v>
      </c>
      <c r="J616" s="8" t="s">
        <v>196</v>
      </c>
      <c r="K616" s="8" t="s">
        <v>196</v>
      </c>
      <c r="L616" s="21" t="e">
        <f t="shared" si="20"/>
        <v>#DIV/0!</v>
      </c>
      <c r="M616" s="8" t="s">
        <v>196</v>
      </c>
      <c r="N616" s="8" t="s">
        <v>196</v>
      </c>
      <c r="O616" s="49" t="e">
        <f t="shared" si="19"/>
        <v>#DIV/0!</v>
      </c>
    </row>
    <row r="617" spans="1:15" x14ac:dyDescent="0.25">
      <c r="A617" t="s">
        <v>321</v>
      </c>
      <c r="B617" s="6" t="s">
        <v>170</v>
      </c>
      <c r="C617" s="8" t="s">
        <v>173</v>
      </c>
      <c r="D617" s="73" t="s">
        <v>351</v>
      </c>
      <c r="E617" s="57" t="s">
        <v>352</v>
      </c>
      <c r="F617" s="45" t="s">
        <v>318</v>
      </c>
      <c r="G617" s="55">
        <v>42513</v>
      </c>
      <c r="H617" s="8" t="s">
        <v>194</v>
      </c>
      <c r="I617" s="8" t="s">
        <v>195</v>
      </c>
      <c r="J617" s="8" t="s">
        <v>196</v>
      </c>
      <c r="K617" s="8" t="s">
        <v>196</v>
      </c>
      <c r="L617" s="21" t="e">
        <f t="shared" si="20"/>
        <v>#DIV/0!</v>
      </c>
      <c r="M617" s="8" t="s">
        <v>196</v>
      </c>
      <c r="N617" s="8" t="s">
        <v>196</v>
      </c>
      <c r="O617" s="49" t="e">
        <f t="shared" si="19"/>
        <v>#DIV/0!</v>
      </c>
    </row>
    <row r="618" spans="1:15" x14ac:dyDescent="0.25">
      <c r="A618" t="s">
        <v>321</v>
      </c>
      <c r="B618" s="6" t="s">
        <v>170</v>
      </c>
      <c r="C618" s="6" t="s">
        <v>173</v>
      </c>
      <c r="D618" s="73" t="s">
        <v>351</v>
      </c>
      <c r="E618" s="57" t="s">
        <v>352</v>
      </c>
      <c r="F618" s="45" t="s">
        <v>318</v>
      </c>
      <c r="G618" s="55">
        <v>42513</v>
      </c>
      <c r="H618" s="6" t="s">
        <v>194</v>
      </c>
      <c r="I618" s="6" t="s">
        <v>197</v>
      </c>
      <c r="J618">
        <v>88</v>
      </c>
      <c r="K618">
        <v>103</v>
      </c>
      <c r="L618" s="21">
        <f t="shared" si="20"/>
        <v>95.5</v>
      </c>
      <c r="M618">
        <v>76</v>
      </c>
      <c r="N618">
        <v>77</v>
      </c>
      <c r="O618" s="49">
        <f t="shared" si="19"/>
        <v>76.5</v>
      </c>
    </row>
    <row r="619" spans="1:15" x14ac:dyDescent="0.25">
      <c r="A619" t="s">
        <v>321</v>
      </c>
      <c r="B619" s="6" t="s">
        <v>170</v>
      </c>
      <c r="C619" s="6" t="s">
        <v>173</v>
      </c>
      <c r="D619" s="73" t="s">
        <v>351</v>
      </c>
      <c r="E619" s="57" t="s">
        <v>352</v>
      </c>
      <c r="F619" s="45" t="s">
        <v>318</v>
      </c>
      <c r="G619" s="55">
        <v>42513</v>
      </c>
      <c r="H619" s="6" t="s">
        <v>194</v>
      </c>
      <c r="I619" s="6" t="s">
        <v>198</v>
      </c>
      <c r="J619">
        <v>11</v>
      </c>
      <c r="K619">
        <v>12</v>
      </c>
      <c r="L619" s="21">
        <f t="shared" si="20"/>
        <v>11.5</v>
      </c>
      <c r="M619">
        <v>10</v>
      </c>
      <c r="N619">
        <v>11</v>
      </c>
      <c r="O619" s="49">
        <f t="shared" si="19"/>
        <v>10.5</v>
      </c>
    </row>
    <row r="620" spans="1:15" x14ac:dyDescent="0.25">
      <c r="A620" t="s">
        <v>321</v>
      </c>
      <c r="B620" s="6" t="s">
        <v>170</v>
      </c>
      <c r="C620" s="6" t="s">
        <v>173</v>
      </c>
      <c r="D620" s="73" t="s">
        <v>351</v>
      </c>
      <c r="E620" s="57" t="s">
        <v>352</v>
      </c>
      <c r="F620" s="45" t="s">
        <v>318</v>
      </c>
      <c r="G620" s="55">
        <v>42513</v>
      </c>
      <c r="H620" s="6" t="s">
        <v>194</v>
      </c>
      <c r="I620" s="6" t="s">
        <v>199</v>
      </c>
      <c r="J620" s="8" t="s">
        <v>196</v>
      </c>
      <c r="K620" s="8" t="s">
        <v>196</v>
      </c>
      <c r="L620" s="21" t="e">
        <f t="shared" si="20"/>
        <v>#DIV/0!</v>
      </c>
      <c r="M620" s="8" t="s">
        <v>196</v>
      </c>
      <c r="N620" s="8" t="s">
        <v>196</v>
      </c>
      <c r="O620" s="49" t="e">
        <f t="shared" si="19"/>
        <v>#DIV/0!</v>
      </c>
    </row>
    <row r="621" spans="1:15" x14ac:dyDescent="0.25">
      <c r="A621" t="s">
        <v>321</v>
      </c>
      <c r="B621" s="6" t="s">
        <v>170</v>
      </c>
      <c r="C621" s="6" t="s">
        <v>173</v>
      </c>
      <c r="D621" s="73" t="s">
        <v>351</v>
      </c>
      <c r="E621" s="57" t="s">
        <v>352</v>
      </c>
      <c r="F621" s="45" t="s">
        <v>318</v>
      </c>
      <c r="G621" s="55">
        <v>42513</v>
      </c>
      <c r="H621" s="6" t="s">
        <v>194</v>
      </c>
      <c r="I621" s="6" t="s">
        <v>200</v>
      </c>
      <c r="J621" s="8" t="s">
        <v>196</v>
      </c>
      <c r="K621" s="8" t="s">
        <v>196</v>
      </c>
      <c r="L621" s="21" t="e">
        <f t="shared" si="20"/>
        <v>#DIV/0!</v>
      </c>
      <c r="M621" s="8" t="s">
        <v>196</v>
      </c>
      <c r="N621" s="8" t="s">
        <v>196</v>
      </c>
      <c r="O621" s="49" t="e">
        <f t="shared" si="19"/>
        <v>#DIV/0!</v>
      </c>
    </row>
    <row r="622" spans="1:15" x14ac:dyDescent="0.25">
      <c r="A622" t="s">
        <v>321</v>
      </c>
      <c r="B622" s="6" t="s">
        <v>170</v>
      </c>
      <c r="C622" s="6" t="s">
        <v>173</v>
      </c>
      <c r="D622" s="73" t="s">
        <v>351</v>
      </c>
      <c r="E622" s="57" t="s">
        <v>352</v>
      </c>
      <c r="F622" s="45" t="s">
        <v>318</v>
      </c>
      <c r="G622" s="55">
        <v>42513</v>
      </c>
      <c r="H622" s="6" t="s">
        <v>201</v>
      </c>
      <c r="I622" s="6" t="s">
        <v>195</v>
      </c>
      <c r="J622">
        <v>0</v>
      </c>
      <c r="K622">
        <v>0</v>
      </c>
      <c r="L622" s="21">
        <f t="shared" si="20"/>
        <v>0</v>
      </c>
      <c r="M622">
        <v>0</v>
      </c>
      <c r="N622">
        <v>0</v>
      </c>
      <c r="O622" s="49">
        <f t="shared" si="19"/>
        <v>0</v>
      </c>
    </row>
    <row r="623" spans="1:15" x14ac:dyDescent="0.25">
      <c r="A623" t="s">
        <v>321</v>
      </c>
      <c r="B623" s="6" t="s">
        <v>170</v>
      </c>
      <c r="C623" s="6" t="s">
        <v>173</v>
      </c>
      <c r="D623" s="73" t="s">
        <v>351</v>
      </c>
      <c r="E623" s="57" t="s">
        <v>352</v>
      </c>
      <c r="F623" s="45" t="s">
        <v>318</v>
      </c>
      <c r="G623" s="55">
        <v>42513</v>
      </c>
      <c r="H623" s="6" t="s">
        <v>201</v>
      </c>
      <c r="I623" s="6" t="s">
        <v>197</v>
      </c>
      <c r="J623" s="8" t="s">
        <v>196</v>
      </c>
      <c r="K623" s="8" t="s">
        <v>196</v>
      </c>
      <c r="L623" s="21" t="e">
        <f t="shared" si="20"/>
        <v>#DIV/0!</v>
      </c>
      <c r="M623" s="8" t="s">
        <v>196</v>
      </c>
      <c r="N623" s="8" t="s">
        <v>196</v>
      </c>
      <c r="O623" s="49" t="e">
        <f t="shared" si="19"/>
        <v>#DIV/0!</v>
      </c>
    </row>
    <row r="624" spans="1:15" x14ac:dyDescent="0.25">
      <c r="A624" t="s">
        <v>321</v>
      </c>
      <c r="B624" s="6" t="s">
        <v>170</v>
      </c>
      <c r="C624" s="6" t="s">
        <v>173</v>
      </c>
      <c r="D624" s="73" t="s">
        <v>351</v>
      </c>
      <c r="E624" s="57" t="s">
        <v>352</v>
      </c>
      <c r="F624" s="45" t="s">
        <v>318</v>
      </c>
      <c r="G624" s="55">
        <v>42513</v>
      </c>
      <c r="H624" s="6" t="s">
        <v>201</v>
      </c>
      <c r="I624" s="6" t="s">
        <v>198</v>
      </c>
      <c r="J624" s="8" t="s">
        <v>196</v>
      </c>
      <c r="K624" s="8" t="s">
        <v>196</v>
      </c>
      <c r="L624" s="21" t="e">
        <f t="shared" si="20"/>
        <v>#DIV/0!</v>
      </c>
      <c r="M624" s="8" t="s">
        <v>196</v>
      </c>
      <c r="N624" s="8" t="s">
        <v>196</v>
      </c>
      <c r="O624" s="49" t="e">
        <f t="shared" si="19"/>
        <v>#DIV/0!</v>
      </c>
    </row>
    <row r="625" spans="1:15" x14ac:dyDescent="0.25">
      <c r="A625" t="s">
        <v>321</v>
      </c>
      <c r="B625" s="6" t="s">
        <v>170</v>
      </c>
      <c r="C625" s="6" t="s">
        <v>173</v>
      </c>
      <c r="D625" s="73" t="s">
        <v>351</v>
      </c>
      <c r="E625" s="57" t="s">
        <v>352</v>
      </c>
      <c r="F625" s="45" t="s">
        <v>318</v>
      </c>
      <c r="G625" s="55">
        <v>42513</v>
      </c>
      <c r="H625" s="6" t="s">
        <v>201</v>
      </c>
      <c r="I625" s="6" t="s">
        <v>199</v>
      </c>
      <c r="J625" s="8" t="s">
        <v>196</v>
      </c>
      <c r="K625" s="8" t="s">
        <v>196</v>
      </c>
      <c r="L625" s="21" t="e">
        <f t="shared" si="20"/>
        <v>#DIV/0!</v>
      </c>
      <c r="M625" s="8" t="s">
        <v>196</v>
      </c>
      <c r="N625" s="8" t="s">
        <v>196</v>
      </c>
      <c r="O625" s="49" t="e">
        <f t="shared" si="19"/>
        <v>#DIV/0!</v>
      </c>
    </row>
    <row r="626" spans="1:15" x14ac:dyDescent="0.25">
      <c r="A626" t="s">
        <v>321</v>
      </c>
      <c r="B626" s="6" t="s">
        <v>170</v>
      </c>
      <c r="C626" s="6" t="s">
        <v>173</v>
      </c>
      <c r="D626" s="73" t="s">
        <v>351</v>
      </c>
      <c r="E626" s="57" t="s">
        <v>352</v>
      </c>
      <c r="F626" s="45" t="s">
        <v>318</v>
      </c>
      <c r="G626" s="55">
        <v>42513</v>
      </c>
      <c r="H626" s="6" t="s">
        <v>201</v>
      </c>
      <c r="I626" s="6" t="s">
        <v>200</v>
      </c>
      <c r="J626" s="8" t="s">
        <v>196</v>
      </c>
      <c r="K626" s="8" t="s">
        <v>196</v>
      </c>
      <c r="L626" s="21" t="e">
        <f t="shared" si="20"/>
        <v>#DIV/0!</v>
      </c>
      <c r="M626" s="8" t="s">
        <v>196</v>
      </c>
      <c r="N626" s="8" t="s">
        <v>196</v>
      </c>
      <c r="O626" s="49" t="e">
        <f t="shared" si="19"/>
        <v>#DIV/0!</v>
      </c>
    </row>
    <row r="627" spans="1:15" x14ac:dyDescent="0.25">
      <c r="A627" t="s">
        <v>321</v>
      </c>
      <c r="B627" s="6" t="s">
        <v>170</v>
      </c>
      <c r="C627" s="6" t="s">
        <v>173</v>
      </c>
      <c r="D627" s="73" t="s">
        <v>351</v>
      </c>
      <c r="E627" s="57" t="s">
        <v>352</v>
      </c>
      <c r="F627" s="45" t="s">
        <v>318</v>
      </c>
      <c r="G627" s="55">
        <v>42513</v>
      </c>
      <c r="H627" s="6" t="s">
        <v>202</v>
      </c>
      <c r="I627" s="6" t="s">
        <v>195</v>
      </c>
      <c r="J627">
        <v>0</v>
      </c>
      <c r="K627">
        <v>0</v>
      </c>
      <c r="L627" s="21">
        <f t="shared" si="20"/>
        <v>0</v>
      </c>
      <c r="M627">
        <v>0</v>
      </c>
      <c r="N627">
        <v>0</v>
      </c>
      <c r="O627" s="49">
        <f t="shared" si="19"/>
        <v>0</v>
      </c>
    </row>
    <row r="628" spans="1:15" x14ac:dyDescent="0.25">
      <c r="A628" t="s">
        <v>321</v>
      </c>
      <c r="B628" s="6" t="s">
        <v>170</v>
      </c>
      <c r="C628" s="6" t="s">
        <v>173</v>
      </c>
      <c r="D628" s="73" t="s">
        <v>351</v>
      </c>
      <c r="E628" s="57" t="s">
        <v>352</v>
      </c>
      <c r="F628" s="45" t="s">
        <v>318</v>
      </c>
      <c r="G628" s="55">
        <v>42513</v>
      </c>
      <c r="H628" s="6" t="s">
        <v>202</v>
      </c>
      <c r="I628" s="6" t="s">
        <v>197</v>
      </c>
      <c r="J628" s="8" t="s">
        <v>196</v>
      </c>
      <c r="K628" s="8" t="s">
        <v>196</v>
      </c>
      <c r="L628" s="21" t="e">
        <f t="shared" si="20"/>
        <v>#DIV/0!</v>
      </c>
      <c r="M628" s="8" t="s">
        <v>196</v>
      </c>
      <c r="N628" s="8" t="s">
        <v>196</v>
      </c>
      <c r="O628" s="49" t="e">
        <f t="shared" si="19"/>
        <v>#DIV/0!</v>
      </c>
    </row>
    <row r="629" spans="1:15" x14ac:dyDescent="0.25">
      <c r="A629" t="s">
        <v>321</v>
      </c>
      <c r="B629" s="6" t="s">
        <v>170</v>
      </c>
      <c r="C629" s="6" t="s">
        <v>173</v>
      </c>
      <c r="D629" s="73" t="s">
        <v>351</v>
      </c>
      <c r="E629" s="57" t="s">
        <v>352</v>
      </c>
      <c r="F629" s="45" t="s">
        <v>318</v>
      </c>
      <c r="G629" s="55">
        <v>42513</v>
      </c>
      <c r="H629" s="6" t="s">
        <v>202</v>
      </c>
      <c r="I629" s="6" t="s">
        <v>198</v>
      </c>
      <c r="J629" s="8" t="s">
        <v>196</v>
      </c>
      <c r="K629" s="8" t="s">
        <v>196</v>
      </c>
      <c r="L629" s="21" t="e">
        <f t="shared" si="20"/>
        <v>#DIV/0!</v>
      </c>
      <c r="M629" s="8" t="s">
        <v>196</v>
      </c>
      <c r="N629" s="8" t="s">
        <v>196</v>
      </c>
      <c r="O629" s="49" t="e">
        <f t="shared" si="19"/>
        <v>#DIV/0!</v>
      </c>
    </row>
    <row r="630" spans="1:15" x14ac:dyDescent="0.25">
      <c r="A630" t="s">
        <v>321</v>
      </c>
      <c r="B630" s="6" t="s">
        <v>170</v>
      </c>
      <c r="C630" s="6" t="s">
        <v>173</v>
      </c>
      <c r="D630" s="73" t="s">
        <v>351</v>
      </c>
      <c r="E630" s="57" t="s">
        <v>352</v>
      </c>
      <c r="F630" s="45" t="s">
        <v>318</v>
      </c>
      <c r="G630" s="55">
        <v>42513</v>
      </c>
      <c r="H630" s="6" t="s">
        <v>202</v>
      </c>
      <c r="I630" s="6" t="s">
        <v>199</v>
      </c>
      <c r="J630" s="8" t="s">
        <v>196</v>
      </c>
      <c r="K630" s="8" t="s">
        <v>196</v>
      </c>
      <c r="L630" s="21" t="e">
        <f t="shared" si="20"/>
        <v>#DIV/0!</v>
      </c>
      <c r="M630" s="8" t="s">
        <v>196</v>
      </c>
      <c r="N630" s="8" t="s">
        <v>196</v>
      </c>
      <c r="O630" s="49" t="e">
        <f t="shared" si="19"/>
        <v>#DIV/0!</v>
      </c>
    </row>
    <row r="631" spans="1:15" x14ac:dyDescent="0.25">
      <c r="A631" t="s">
        <v>321</v>
      </c>
      <c r="B631" s="6" t="s">
        <v>170</v>
      </c>
      <c r="C631" s="6" t="s">
        <v>173</v>
      </c>
      <c r="D631" s="73" t="s">
        <v>351</v>
      </c>
      <c r="E631" s="57" t="s">
        <v>352</v>
      </c>
      <c r="F631" s="45" t="s">
        <v>318</v>
      </c>
      <c r="G631" s="55">
        <v>42513</v>
      </c>
      <c r="H631" s="6" t="s">
        <v>202</v>
      </c>
      <c r="I631" s="6" t="s">
        <v>200</v>
      </c>
      <c r="J631" s="8" t="s">
        <v>196</v>
      </c>
      <c r="K631" s="8" t="s">
        <v>196</v>
      </c>
      <c r="L631" s="21" t="e">
        <f t="shared" si="20"/>
        <v>#DIV/0!</v>
      </c>
      <c r="M631" s="8" t="s">
        <v>196</v>
      </c>
      <c r="N631" s="8" t="s">
        <v>196</v>
      </c>
      <c r="O631" s="49" t="e">
        <f t="shared" ref="O631:O694" si="21">AVERAGE(M631:N631)</f>
        <v>#DIV/0!</v>
      </c>
    </row>
    <row r="632" spans="1:15" x14ac:dyDescent="0.25">
      <c r="A632" t="s">
        <v>316</v>
      </c>
      <c r="B632" s="6" t="s">
        <v>168</v>
      </c>
      <c r="C632" s="6" t="s">
        <v>171</v>
      </c>
      <c r="D632" s="73" t="s">
        <v>351</v>
      </c>
      <c r="E632" s="57" t="s">
        <v>352</v>
      </c>
      <c r="F632" s="46" t="s">
        <v>319</v>
      </c>
      <c r="G632" s="55">
        <v>42506</v>
      </c>
      <c r="H632" s="6" t="s">
        <v>194</v>
      </c>
      <c r="I632" s="6" t="s">
        <v>195</v>
      </c>
      <c r="J632" s="8" t="s">
        <v>196</v>
      </c>
      <c r="K632" s="8" t="s">
        <v>196</v>
      </c>
      <c r="L632" s="21" t="e">
        <f t="shared" si="20"/>
        <v>#DIV/0!</v>
      </c>
      <c r="M632" s="8" t="s">
        <v>196</v>
      </c>
      <c r="N632" s="8" t="s">
        <v>196</v>
      </c>
      <c r="O632" s="49" t="e">
        <f t="shared" si="21"/>
        <v>#DIV/0!</v>
      </c>
    </row>
    <row r="633" spans="1:15" x14ac:dyDescent="0.25">
      <c r="A633" t="s">
        <v>316</v>
      </c>
      <c r="B633" s="6" t="s">
        <v>168</v>
      </c>
      <c r="C633" s="6" t="s">
        <v>171</v>
      </c>
      <c r="D633" s="73" t="s">
        <v>351</v>
      </c>
      <c r="E633" s="57" t="s">
        <v>352</v>
      </c>
      <c r="F633" s="46" t="s">
        <v>319</v>
      </c>
      <c r="G633" s="55">
        <v>42506</v>
      </c>
      <c r="H633" s="6" t="s">
        <v>194</v>
      </c>
      <c r="I633" s="6" t="s">
        <v>197</v>
      </c>
      <c r="J633" s="8" t="s">
        <v>203</v>
      </c>
      <c r="K633" s="8" t="s">
        <v>203</v>
      </c>
      <c r="L633" s="21" t="e">
        <f t="shared" si="20"/>
        <v>#DIV/0!</v>
      </c>
      <c r="M633" s="8">
        <v>122</v>
      </c>
      <c r="N633" s="8">
        <v>129</v>
      </c>
      <c r="O633" s="49">
        <f t="shared" si="21"/>
        <v>125.5</v>
      </c>
    </row>
    <row r="634" spans="1:15" x14ac:dyDescent="0.25">
      <c r="A634" t="s">
        <v>316</v>
      </c>
      <c r="B634" s="6" t="s">
        <v>168</v>
      </c>
      <c r="C634" s="6" t="s">
        <v>171</v>
      </c>
      <c r="D634" s="73" t="s">
        <v>351</v>
      </c>
      <c r="E634" s="57" t="s">
        <v>352</v>
      </c>
      <c r="F634" s="46" t="s">
        <v>319</v>
      </c>
      <c r="G634" s="55">
        <v>42506</v>
      </c>
      <c r="H634" s="6" t="s">
        <v>194</v>
      </c>
      <c r="I634" s="6" t="s">
        <v>198</v>
      </c>
      <c r="J634">
        <v>39</v>
      </c>
      <c r="K634">
        <v>38</v>
      </c>
      <c r="L634" s="21">
        <f t="shared" si="20"/>
        <v>38.5</v>
      </c>
      <c r="M634">
        <v>6</v>
      </c>
      <c r="N634">
        <v>16</v>
      </c>
      <c r="O634" s="49">
        <f t="shared" si="21"/>
        <v>11</v>
      </c>
    </row>
    <row r="635" spans="1:15" x14ac:dyDescent="0.25">
      <c r="A635" t="s">
        <v>316</v>
      </c>
      <c r="B635" s="6" t="s">
        <v>168</v>
      </c>
      <c r="C635" s="6" t="s">
        <v>171</v>
      </c>
      <c r="D635" s="73" t="s">
        <v>351</v>
      </c>
      <c r="E635" s="57" t="s">
        <v>352</v>
      </c>
      <c r="F635" s="46" t="s">
        <v>319</v>
      </c>
      <c r="G635" s="55">
        <v>42506</v>
      </c>
      <c r="H635" s="6" t="s">
        <v>194</v>
      </c>
      <c r="I635" s="6" t="s">
        <v>199</v>
      </c>
      <c r="J635" s="8" t="s">
        <v>196</v>
      </c>
      <c r="K635" s="8" t="s">
        <v>196</v>
      </c>
      <c r="L635" s="21" t="e">
        <f t="shared" si="20"/>
        <v>#DIV/0!</v>
      </c>
      <c r="M635" s="8" t="s">
        <v>196</v>
      </c>
      <c r="N635" s="8" t="s">
        <v>196</v>
      </c>
      <c r="O635" s="49" t="e">
        <f t="shared" si="21"/>
        <v>#DIV/0!</v>
      </c>
    </row>
    <row r="636" spans="1:15" x14ac:dyDescent="0.25">
      <c r="A636" t="s">
        <v>316</v>
      </c>
      <c r="B636" s="6" t="s">
        <v>168</v>
      </c>
      <c r="C636" s="6" t="s">
        <v>171</v>
      </c>
      <c r="D636" s="73" t="s">
        <v>351</v>
      </c>
      <c r="E636" s="57" t="s">
        <v>352</v>
      </c>
      <c r="F636" s="46" t="s">
        <v>319</v>
      </c>
      <c r="G636" s="55">
        <v>42506</v>
      </c>
      <c r="H636" s="6" t="s">
        <v>194</v>
      </c>
      <c r="I636" s="6" t="s">
        <v>200</v>
      </c>
      <c r="J636" s="8" t="s">
        <v>196</v>
      </c>
      <c r="K636" s="8" t="s">
        <v>196</v>
      </c>
      <c r="L636" s="21" t="e">
        <f t="shared" si="20"/>
        <v>#DIV/0!</v>
      </c>
      <c r="M636" s="8" t="s">
        <v>196</v>
      </c>
      <c r="N636" s="8" t="s">
        <v>196</v>
      </c>
      <c r="O636" s="49" t="e">
        <f t="shared" si="21"/>
        <v>#DIV/0!</v>
      </c>
    </row>
    <row r="637" spans="1:15" x14ac:dyDescent="0.25">
      <c r="A637" t="s">
        <v>316</v>
      </c>
      <c r="B637" s="6" t="s">
        <v>168</v>
      </c>
      <c r="C637" s="6" t="s">
        <v>171</v>
      </c>
      <c r="D637" s="73" t="s">
        <v>351</v>
      </c>
      <c r="E637" s="57" t="s">
        <v>352</v>
      </c>
      <c r="F637" s="46" t="s">
        <v>319</v>
      </c>
      <c r="G637" s="55">
        <v>42506</v>
      </c>
      <c r="H637" s="6" t="s">
        <v>201</v>
      </c>
      <c r="I637" s="6" t="s">
        <v>195</v>
      </c>
      <c r="J637">
        <v>0</v>
      </c>
      <c r="K637">
        <v>0</v>
      </c>
      <c r="L637" s="21">
        <f t="shared" si="20"/>
        <v>0</v>
      </c>
      <c r="M637">
        <v>0</v>
      </c>
      <c r="N637">
        <v>0</v>
      </c>
      <c r="O637" s="49">
        <f t="shared" si="21"/>
        <v>0</v>
      </c>
    </row>
    <row r="638" spans="1:15" x14ac:dyDescent="0.25">
      <c r="A638" t="s">
        <v>316</v>
      </c>
      <c r="B638" s="6" t="s">
        <v>168</v>
      </c>
      <c r="C638" s="6" t="s">
        <v>171</v>
      </c>
      <c r="D638" s="73" t="s">
        <v>351</v>
      </c>
      <c r="E638" s="57" t="s">
        <v>352</v>
      </c>
      <c r="F638" s="46" t="s">
        <v>319</v>
      </c>
      <c r="G638" s="55">
        <v>42506</v>
      </c>
      <c r="H638" s="6" t="s">
        <v>201</v>
      </c>
      <c r="I638" s="6" t="s">
        <v>197</v>
      </c>
      <c r="J638" s="8" t="s">
        <v>196</v>
      </c>
      <c r="K638" s="8" t="s">
        <v>196</v>
      </c>
      <c r="L638" s="21" t="e">
        <f t="shared" si="20"/>
        <v>#DIV/0!</v>
      </c>
      <c r="M638" s="8" t="s">
        <v>196</v>
      </c>
      <c r="N638" s="8" t="s">
        <v>196</v>
      </c>
      <c r="O638" s="49" t="e">
        <f t="shared" si="21"/>
        <v>#DIV/0!</v>
      </c>
    </row>
    <row r="639" spans="1:15" x14ac:dyDescent="0.25">
      <c r="A639" t="s">
        <v>316</v>
      </c>
      <c r="B639" s="6" t="s">
        <v>168</v>
      </c>
      <c r="C639" s="6" t="s">
        <v>171</v>
      </c>
      <c r="D639" s="73" t="s">
        <v>351</v>
      </c>
      <c r="E639" s="57" t="s">
        <v>352</v>
      </c>
      <c r="F639" s="46" t="s">
        <v>319</v>
      </c>
      <c r="G639" s="55">
        <v>42506</v>
      </c>
      <c r="H639" s="6" t="s">
        <v>201</v>
      </c>
      <c r="I639" s="6" t="s">
        <v>198</v>
      </c>
      <c r="J639" s="8" t="s">
        <v>196</v>
      </c>
      <c r="K639" s="8" t="s">
        <v>196</v>
      </c>
      <c r="L639" s="21" t="e">
        <f t="shared" si="20"/>
        <v>#DIV/0!</v>
      </c>
      <c r="M639" s="8" t="s">
        <v>196</v>
      </c>
      <c r="N639" s="8" t="s">
        <v>196</v>
      </c>
      <c r="O639" s="49" t="e">
        <f t="shared" si="21"/>
        <v>#DIV/0!</v>
      </c>
    </row>
    <row r="640" spans="1:15" x14ac:dyDescent="0.25">
      <c r="A640" t="s">
        <v>316</v>
      </c>
      <c r="B640" s="6" t="s">
        <v>168</v>
      </c>
      <c r="C640" s="6" t="s">
        <v>171</v>
      </c>
      <c r="D640" s="73" t="s">
        <v>351</v>
      </c>
      <c r="E640" s="57" t="s">
        <v>352</v>
      </c>
      <c r="F640" s="46" t="s">
        <v>319</v>
      </c>
      <c r="G640" s="55">
        <v>42506</v>
      </c>
      <c r="H640" s="6" t="s">
        <v>201</v>
      </c>
      <c r="I640" s="6" t="s">
        <v>199</v>
      </c>
      <c r="J640" s="8" t="s">
        <v>196</v>
      </c>
      <c r="K640" s="8" t="s">
        <v>196</v>
      </c>
      <c r="L640" s="21" t="e">
        <f t="shared" si="20"/>
        <v>#DIV/0!</v>
      </c>
      <c r="M640" s="8" t="s">
        <v>196</v>
      </c>
      <c r="N640" s="8" t="s">
        <v>196</v>
      </c>
      <c r="O640" s="49" t="e">
        <f t="shared" si="21"/>
        <v>#DIV/0!</v>
      </c>
    </row>
    <row r="641" spans="1:15" x14ac:dyDescent="0.25">
      <c r="A641" t="s">
        <v>316</v>
      </c>
      <c r="B641" s="6" t="s">
        <v>168</v>
      </c>
      <c r="C641" s="6" t="s">
        <v>171</v>
      </c>
      <c r="D641" s="73" t="s">
        <v>351</v>
      </c>
      <c r="E641" s="57" t="s">
        <v>352</v>
      </c>
      <c r="F641" s="46" t="s">
        <v>319</v>
      </c>
      <c r="G641" s="55">
        <v>42506</v>
      </c>
      <c r="H641" s="6" t="s">
        <v>201</v>
      </c>
      <c r="I641" s="6" t="s">
        <v>200</v>
      </c>
      <c r="J641" s="8" t="s">
        <v>196</v>
      </c>
      <c r="K641" s="8" t="s">
        <v>196</v>
      </c>
      <c r="L641" s="21" t="e">
        <f t="shared" si="20"/>
        <v>#DIV/0!</v>
      </c>
      <c r="M641" s="8" t="s">
        <v>196</v>
      </c>
      <c r="N641" s="8" t="s">
        <v>196</v>
      </c>
      <c r="O641" s="49" t="e">
        <f t="shared" si="21"/>
        <v>#DIV/0!</v>
      </c>
    </row>
    <row r="642" spans="1:15" x14ac:dyDescent="0.25">
      <c r="A642" t="s">
        <v>316</v>
      </c>
      <c r="B642" s="6" t="s">
        <v>168</v>
      </c>
      <c r="C642" s="6" t="s">
        <v>171</v>
      </c>
      <c r="D642" s="73" t="s">
        <v>351</v>
      </c>
      <c r="E642" s="57" t="s">
        <v>352</v>
      </c>
      <c r="F642" s="46" t="s">
        <v>319</v>
      </c>
      <c r="G642" s="55">
        <v>42506</v>
      </c>
      <c r="H642" s="6" t="s">
        <v>202</v>
      </c>
      <c r="I642" s="6" t="s">
        <v>195</v>
      </c>
      <c r="J642">
        <v>0</v>
      </c>
      <c r="K642">
        <v>0</v>
      </c>
      <c r="L642" s="21">
        <f t="shared" si="20"/>
        <v>0</v>
      </c>
      <c r="M642">
        <v>1</v>
      </c>
      <c r="N642">
        <v>0</v>
      </c>
      <c r="O642" s="49">
        <f t="shared" si="21"/>
        <v>0.5</v>
      </c>
    </row>
    <row r="643" spans="1:15" x14ac:dyDescent="0.25">
      <c r="A643" t="s">
        <v>316</v>
      </c>
      <c r="B643" s="6" t="s">
        <v>168</v>
      </c>
      <c r="C643" s="6" t="s">
        <v>171</v>
      </c>
      <c r="D643" s="73" t="s">
        <v>351</v>
      </c>
      <c r="E643" s="57" t="s">
        <v>352</v>
      </c>
      <c r="F643" s="46" t="s">
        <v>319</v>
      </c>
      <c r="G643" s="55">
        <v>42506</v>
      </c>
      <c r="H643" s="6" t="s">
        <v>202</v>
      </c>
      <c r="I643" s="6" t="s">
        <v>197</v>
      </c>
      <c r="J643" s="8" t="s">
        <v>196</v>
      </c>
      <c r="K643" s="8" t="s">
        <v>196</v>
      </c>
      <c r="L643" s="21" t="e">
        <f t="shared" ref="L643:L651" si="22">AVERAGE(J643:K643)</f>
        <v>#DIV/0!</v>
      </c>
      <c r="M643" s="8" t="s">
        <v>196</v>
      </c>
      <c r="N643" s="8" t="s">
        <v>196</v>
      </c>
      <c r="O643" s="49" t="e">
        <f t="shared" si="21"/>
        <v>#DIV/0!</v>
      </c>
    </row>
    <row r="644" spans="1:15" x14ac:dyDescent="0.25">
      <c r="A644" t="s">
        <v>316</v>
      </c>
      <c r="B644" s="6" t="s">
        <v>168</v>
      </c>
      <c r="C644" s="6" t="s">
        <v>171</v>
      </c>
      <c r="D644" s="73" t="s">
        <v>351</v>
      </c>
      <c r="E644" s="57" t="s">
        <v>352</v>
      </c>
      <c r="F644" s="46" t="s">
        <v>319</v>
      </c>
      <c r="G644" s="55">
        <v>42506</v>
      </c>
      <c r="H644" s="6" t="s">
        <v>202</v>
      </c>
      <c r="I644" s="6" t="s">
        <v>198</v>
      </c>
      <c r="J644" s="8" t="s">
        <v>196</v>
      </c>
      <c r="K644" s="8" t="s">
        <v>196</v>
      </c>
      <c r="L644" s="21" t="e">
        <f t="shared" si="22"/>
        <v>#DIV/0!</v>
      </c>
      <c r="M644" s="8" t="s">
        <v>196</v>
      </c>
      <c r="N644" s="8" t="s">
        <v>196</v>
      </c>
      <c r="O644" s="49" t="e">
        <f t="shared" si="21"/>
        <v>#DIV/0!</v>
      </c>
    </row>
    <row r="645" spans="1:15" x14ac:dyDescent="0.25">
      <c r="A645" t="s">
        <v>316</v>
      </c>
      <c r="B645" s="6" t="s">
        <v>168</v>
      </c>
      <c r="C645" s="6" t="s">
        <v>171</v>
      </c>
      <c r="D645" s="73" t="s">
        <v>351</v>
      </c>
      <c r="E645" s="57" t="s">
        <v>352</v>
      </c>
      <c r="F645" s="46" t="s">
        <v>319</v>
      </c>
      <c r="G645" s="55">
        <v>42506</v>
      </c>
      <c r="H645" s="6" t="s">
        <v>202</v>
      </c>
      <c r="I645" s="6" t="s">
        <v>199</v>
      </c>
      <c r="J645" s="8" t="s">
        <v>196</v>
      </c>
      <c r="K645" s="8" t="s">
        <v>196</v>
      </c>
      <c r="L645" s="21" t="e">
        <f t="shared" si="22"/>
        <v>#DIV/0!</v>
      </c>
      <c r="M645" s="8" t="s">
        <v>196</v>
      </c>
      <c r="N645" s="8" t="s">
        <v>196</v>
      </c>
      <c r="O645" s="49" t="e">
        <f t="shared" si="21"/>
        <v>#DIV/0!</v>
      </c>
    </row>
    <row r="646" spans="1:15" x14ac:dyDescent="0.25">
      <c r="A646" t="s">
        <v>316</v>
      </c>
      <c r="B646" s="6" t="s">
        <v>168</v>
      </c>
      <c r="C646" s="6" t="s">
        <v>171</v>
      </c>
      <c r="D646" s="73" t="s">
        <v>351</v>
      </c>
      <c r="E646" s="57" t="s">
        <v>352</v>
      </c>
      <c r="F646" s="46" t="s">
        <v>319</v>
      </c>
      <c r="G646" s="55">
        <v>42506</v>
      </c>
      <c r="H646" s="6" t="s">
        <v>202</v>
      </c>
      <c r="I646" s="6" t="s">
        <v>200</v>
      </c>
      <c r="J646" s="8" t="s">
        <v>196</v>
      </c>
      <c r="K646" s="8" t="s">
        <v>196</v>
      </c>
      <c r="L646" s="21" t="e">
        <f t="shared" si="22"/>
        <v>#DIV/0!</v>
      </c>
      <c r="M646" s="8" t="s">
        <v>196</v>
      </c>
      <c r="N646" s="8" t="s">
        <v>196</v>
      </c>
      <c r="O646" s="49" t="e">
        <f t="shared" si="21"/>
        <v>#DIV/0!</v>
      </c>
    </row>
    <row r="647" spans="1:15" x14ac:dyDescent="0.25">
      <c r="A647" t="s">
        <v>317</v>
      </c>
      <c r="B647" s="6" t="s">
        <v>169</v>
      </c>
      <c r="C647" s="6" t="s">
        <v>172</v>
      </c>
      <c r="D647" s="73" t="s">
        <v>351</v>
      </c>
      <c r="E647" s="57" t="s">
        <v>352</v>
      </c>
      <c r="F647" s="47" t="s">
        <v>315</v>
      </c>
      <c r="G647" s="55">
        <v>42507</v>
      </c>
      <c r="H647" s="6" t="s">
        <v>194</v>
      </c>
      <c r="I647" s="6" t="s">
        <v>195</v>
      </c>
      <c r="J647" s="8" t="s">
        <v>196</v>
      </c>
      <c r="K647" s="8" t="s">
        <v>196</v>
      </c>
      <c r="L647" s="21" t="e">
        <f t="shared" si="22"/>
        <v>#DIV/0!</v>
      </c>
      <c r="M647" s="8" t="s">
        <v>196</v>
      </c>
      <c r="N647" s="8" t="s">
        <v>196</v>
      </c>
      <c r="O647" s="49" t="e">
        <f t="shared" si="21"/>
        <v>#DIV/0!</v>
      </c>
    </row>
    <row r="648" spans="1:15" x14ac:dyDescent="0.25">
      <c r="A648" t="s">
        <v>317</v>
      </c>
      <c r="B648" s="6" t="s">
        <v>169</v>
      </c>
      <c r="C648" s="6" t="s">
        <v>172</v>
      </c>
      <c r="D648" s="73" t="s">
        <v>351</v>
      </c>
      <c r="E648" s="57" t="s">
        <v>352</v>
      </c>
      <c r="F648" s="47" t="s">
        <v>315</v>
      </c>
      <c r="G648" s="55">
        <v>42506</v>
      </c>
      <c r="H648" s="6" t="s">
        <v>194</v>
      </c>
      <c r="I648" s="6" t="s">
        <v>197</v>
      </c>
      <c r="J648" s="8" t="s">
        <v>203</v>
      </c>
      <c r="K648" s="8" t="s">
        <v>203</v>
      </c>
      <c r="L648" s="21" t="e">
        <f t="shared" si="22"/>
        <v>#DIV/0!</v>
      </c>
      <c r="M648" s="8" t="s">
        <v>203</v>
      </c>
      <c r="N648" s="8" t="s">
        <v>203</v>
      </c>
      <c r="O648" s="49" t="e">
        <f t="shared" si="21"/>
        <v>#DIV/0!</v>
      </c>
    </row>
    <row r="649" spans="1:15" x14ac:dyDescent="0.25">
      <c r="A649" t="s">
        <v>317</v>
      </c>
      <c r="B649" s="6" t="s">
        <v>169</v>
      </c>
      <c r="C649" s="6" t="s">
        <v>172</v>
      </c>
      <c r="D649" s="73" t="s">
        <v>351</v>
      </c>
      <c r="E649" s="57" t="s">
        <v>352</v>
      </c>
      <c r="F649" s="47" t="s">
        <v>315</v>
      </c>
      <c r="G649" s="55">
        <v>42507</v>
      </c>
      <c r="H649" s="6" t="s">
        <v>194</v>
      </c>
      <c r="I649" s="6" t="s">
        <v>198</v>
      </c>
      <c r="J649" s="8">
        <v>31</v>
      </c>
      <c r="K649" s="8">
        <v>35</v>
      </c>
      <c r="L649" s="21">
        <f t="shared" si="22"/>
        <v>33</v>
      </c>
      <c r="M649">
        <v>26</v>
      </c>
      <c r="N649">
        <v>35</v>
      </c>
      <c r="O649" s="49">
        <f t="shared" si="21"/>
        <v>30.5</v>
      </c>
    </row>
    <row r="650" spans="1:15" x14ac:dyDescent="0.25">
      <c r="A650" t="s">
        <v>317</v>
      </c>
      <c r="B650" s="6" t="s">
        <v>169</v>
      </c>
      <c r="C650" s="6" t="s">
        <v>172</v>
      </c>
      <c r="D650" s="73" t="s">
        <v>351</v>
      </c>
      <c r="E650" s="57" t="s">
        <v>352</v>
      </c>
      <c r="F650" s="47" t="s">
        <v>315</v>
      </c>
      <c r="G650" s="55">
        <v>42506</v>
      </c>
      <c r="H650" s="6" t="s">
        <v>194</v>
      </c>
      <c r="I650" s="6" t="s">
        <v>199</v>
      </c>
      <c r="J650" s="8" t="s">
        <v>196</v>
      </c>
      <c r="K650" s="8" t="s">
        <v>196</v>
      </c>
      <c r="L650" s="21" t="e">
        <f t="shared" si="22"/>
        <v>#DIV/0!</v>
      </c>
      <c r="M650" s="8" t="s">
        <v>196</v>
      </c>
      <c r="N650" s="8" t="s">
        <v>196</v>
      </c>
      <c r="O650" s="49" t="e">
        <f t="shared" si="21"/>
        <v>#DIV/0!</v>
      </c>
    </row>
    <row r="651" spans="1:15" x14ac:dyDescent="0.25">
      <c r="A651" t="s">
        <v>317</v>
      </c>
      <c r="B651" s="6" t="s">
        <v>169</v>
      </c>
      <c r="C651" s="6" t="s">
        <v>172</v>
      </c>
      <c r="D651" s="73" t="s">
        <v>351</v>
      </c>
      <c r="E651" s="57" t="s">
        <v>352</v>
      </c>
      <c r="F651" s="47" t="s">
        <v>315</v>
      </c>
      <c r="G651" s="55">
        <v>42507</v>
      </c>
      <c r="H651" s="6" t="s">
        <v>194</v>
      </c>
      <c r="I651" s="6" t="s">
        <v>200</v>
      </c>
      <c r="J651" s="8" t="s">
        <v>196</v>
      </c>
      <c r="K651" s="8" t="s">
        <v>196</v>
      </c>
      <c r="L651" s="21" t="e">
        <f t="shared" si="22"/>
        <v>#DIV/0!</v>
      </c>
      <c r="M651" s="8" t="s">
        <v>196</v>
      </c>
      <c r="N651" s="8" t="s">
        <v>196</v>
      </c>
      <c r="O651" s="49" t="e">
        <f t="shared" si="21"/>
        <v>#DIV/0!</v>
      </c>
    </row>
    <row r="652" spans="1:15" x14ac:dyDescent="0.25">
      <c r="A652" t="s">
        <v>317</v>
      </c>
      <c r="B652" s="6" t="s">
        <v>169</v>
      </c>
      <c r="C652" s="6" t="s">
        <v>172</v>
      </c>
      <c r="D652" s="73" t="s">
        <v>351</v>
      </c>
      <c r="E652" s="57" t="s">
        <v>352</v>
      </c>
      <c r="F652" s="47" t="s">
        <v>315</v>
      </c>
      <c r="G652" s="55">
        <v>42506</v>
      </c>
      <c r="H652" s="6" t="s">
        <v>201</v>
      </c>
      <c r="I652" s="6" t="s">
        <v>195</v>
      </c>
      <c r="J652">
        <v>0</v>
      </c>
      <c r="K652">
        <v>0</v>
      </c>
      <c r="L652" s="21"/>
      <c r="M652">
        <v>0</v>
      </c>
      <c r="N652">
        <v>0</v>
      </c>
      <c r="O652" s="49">
        <f t="shared" si="21"/>
        <v>0</v>
      </c>
    </row>
    <row r="653" spans="1:15" x14ac:dyDescent="0.25">
      <c r="A653" t="s">
        <v>317</v>
      </c>
      <c r="B653" s="6" t="s">
        <v>169</v>
      </c>
      <c r="C653" s="6" t="s">
        <v>172</v>
      </c>
      <c r="D653" s="73" t="s">
        <v>351</v>
      </c>
      <c r="E653" s="57" t="s">
        <v>352</v>
      </c>
      <c r="F653" s="47" t="s">
        <v>315</v>
      </c>
      <c r="G653" s="55">
        <v>42507</v>
      </c>
      <c r="H653" s="6" t="s">
        <v>201</v>
      </c>
      <c r="I653" s="6" t="s">
        <v>197</v>
      </c>
      <c r="J653" s="8" t="s">
        <v>196</v>
      </c>
      <c r="K653" s="8" t="s">
        <v>196</v>
      </c>
      <c r="L653" s="21" t="e">
        <f t="shared" ref="L653:L666" si="23">AVERAGE(J653:K653)</f>
        <v>#DIV/0!</v>
      </c>
      <c r="M653" s="8" t="s">
        <v>196</v>
      </c>
      <c r="N653" s="8" t="s">
        <v>196</v>
      </c>
      <c r="O653" s="49" t="e">
        <f t="shared" si="21"/>
        <v>#DIV/0!</v>
      </c>
    </row>
    <row r="654" spans="1:15" x14ac:dyDescent="0.25">
      <c r="A654" t="s">
        <v>317</v>
      </c>
      <c r="B654" s="6" t="s">
        <v>169</v>
      </c>
      <c r="C654" s="6" t="s">
        <v>172</v>
      </c>
      <c r="D654" s="73" t="s">
        <v>351</v>
      </c>
      <c r="E654" s="57" t="s">
        <v>352</v>
      </c>
      <c r="F654" s="47" t="s">
        <v>315</v>
      </c>
      <c r="G654" s="55">
        <v>42506</v>
      </c>
      <c r="H654" s="6" t="s">
        <v>201</v>
      </c>
      <c r="I654" s="6" t="s">
        <v>198</v>
      </c>
      <c r="J654" s="8" t="s">
        <v>196</v>
      </c>
      <c r="K654" s="8" t="s">
        <v>196</v>
      </c>
      <c r="L654" s="21" t="e">
        <f t="shared" si="23"/>
        <v>#DIV/0!</v>
      </c>
      <c r="M654" s="8" t="s">
        <v>196</v>
      </c>
      <c r="N654" s="8" t="s">
        <v>196</v>
      </c>
      <c r="O654" s="49" t="e">
        <f t="shared" si="21"/>
        <v>#DIV/0!</v>
      </c>
    </row>
    <row r="655" spans="1:15" x14ac:dyDescent="0.25">
      <c r="A655" t="s">
        <v>317</v>
      </c>
      <c r="B655" s="6" t="s">
        <v>169</v>
      </c>
      <c r="C655" s="6" t="s">
        <v>172</v>
      </c>
      <c r="D655" s="73" t="s">
        <v>351</v>
      </c>
      <c r="E655" s="57" t="s">
        <v>352</v>
      </c>
      <c r="F655" s="47" t="s">
        <v>315</v>
      </c>
      <c r="G655" s="55">
        <v>42507</v>
      </c>
      <c r="H655" s="6" t="s">
        <v>201</v>
      </c>
      <c r="I655" s="6" t="s">
        <v>199</v>
      </c>
      <c r="J655" s="8" t="s">
        <v>196</v>
      </c>
      <c r="K655" s="8" t="s">
        <v>196</v>
      </c>
      <c r="L655" s="21" t="e">
        <f t="shared" si="23"/>
        <v>#DIV/0!</v>
      </c>
      <c r="M655" s="8" t="s">
        <v>196</v>
      </c>
      <c r="N655" s="8" t="s">
        <v>196</v>
      </c>
      <c r="O655" s="49" t="e">
        <f t="shared" si="21"/>
        <v>#DIV/0!</v>
      </c>
    </row>
    <row r="656" spans="1:15" x14ac:dyDescent="0.25">
      <c r="A656" t="s">
        <v>317</v>
      </c>
      <c r="B656" s="6" t="s">
        <v>169</v>
      </c>
      <c r="C656" s="6" t="s">
        <v>172</v>
      </c>
      <c r="D656" s="73" t="s">
        <v>351</v>
      </c>
      <c r="E656" s="57" t="s">
        <v>352</v>
      </c>
      <c r="F656" s="47" t="s">
        <v>315</v>
      </c>
      <c r="G656" s="55">
        <v>42506</v>
      </c>
      <c r="H656" s="6" t="s">
        <v>201</v>
      </c>
      <c r="I656" s="6" t="s">
        <v>200</v>
      </c>
      <c r="J656" s="8" t="s">
        <v>196</v>
      </c>
      <c r="K656" s="8" t="s">
        <v>196</v>
      </c>
      <c r="L656" s="21" t="e">
        <f t="shared" si="23"/>
        <v>#DIV/0!</v>
      </c>
      <c r="M656" s="8" t="s">
        <v>196</v>
      </c>
      <c r="N656" s="8" t="s">
        <v>196</v>
      </c>
      <c r="O656" s="49" t="e">
        <f t="shared" si="21"/>
        <v>#DIV/0!</v>
      </c>
    </row>
    <row r="657" spans="1:15" x14ac:dyDescent="0.25">
      <c r="A657" t="s">
        <v>317</v>
      </c>
      <c r="B657" s="6" t="s">
        <v>169</v>
      </c>
      <c r="C657" s="6" t="s">
        <v>172</v>
      </c>
      <c r="D657" s="73" t="s">
        <v>351</v>
      </c>
      <c r="E657" s="57" t="s">
        <v>352</v>
      </c>
      <c r="F657" s="47" t="s">
        <v>315</v>
      </c>
      <c r="G657" s="55">
        <v>42507</v>
      </c>
      <c r="H657" s="6" t="s">
        <v>202</v>
      </c>
      <c r="I657" s="6" t="s">
        <v>195</v>
      </c>
      <c r="J657">
        <v>0</v>
      </c>
      <c r="K657">
        <v>0</v>
      </c>
      <c r="L657" s="21">
        <f t="shared" si="23"/>
        <v>0</v>
      </c>
      <c r="M657">
        <v>0</v>
      </c>
      <c r="N657">
        <v>0</v>
      </c>
      <c r="O657" s="49">
        <f t="shared" si="21"/>
        <v>0</v>
      </c>
    </row>
    <row r="658" spans="1:15" x14ac:dyDescent="0.25">
      <c r="A658" t="s">
        <v>317</v>
      </c>
      <c r="B658" s="6" t="s">
        <v>169</v>
      </c>
      <c r="C658" s="6" t="s">
        <v>172</v>
      </c>
      <c r="D658" s="73" t="s">
        <v>351</v>
      </c>
      <c r="E658" s="57" t="s">
        <v>352</v>
      </c>
      <c r="F658" s="47" t="s">
        <v>315</v>
      </c>
      <c r="G658" s="55">
        <v>42506</v>
      </c>
      <c r="H658" s="6" t="s">
        <v>202</v>
      </c>
      <c r="I658" s="6" t="s">
        <v>197</v>
      </c>
      <c r="J658" s="8" t="s">
        <v>196</v>
      </c>
      <c r="K658" s="8" t="s">
        <v>196</v>
      </c>
      <c r="L658" s="21" t="e">
        <f t="shared" si="23"/>
        <v>#DIV/0!</v>
      </c>
      <c r="M658" s="8" t="s">
        <v>196</v>
      </c>
      <c r="N658" s="8" t="s">
        <v>196</v>
      </c>
      <c r="O658" s="49" t="e">
        <f t="shared" si="21"/>
        <v>#DIV/0!</v>
      </c>
    </row>
    <row r="659" spans="1:15" x14ac:dyDescent="0.25">
      <c r="A659" t="s">
        <v>317</v>
      </c>
      <c r="B659" s="6" t="s">
        <v>169</v>
      </c>
      <c r="C659" s="6" t="s">
        <v>172</v>
      </c>
      <c r="D659" s="73" t="s">
        <v>351</v>
      </c>
      <c r="E659" s="57" t="s">
        <v>352</v>
      </c>
      <c r="F659" s="47" t="s">
        <v>315</v>
      </c>
      <c r="G659" s="55">
        <v>42507</v>
      </c>
      <c r="H659" s="6" t="s">
        <v>202</v>
      </c>
      <c r="I659" s="6" t="s">
        <v>198</v>
      </c>
      <c r="J659" s="8" t="s">
        <v>196</v>
      </c>
      <c r="K659" s="8" t="s">
        <v>196</v>
      </c>
      <c r="L659" s="21" t="e">
        <f t="shared" si="23"/>
        <v>#DIV/0!</v>
      </c>
      <c r="M659" s="8" t="s">
        <v>196</v>
      </c>
      <c r="N659" s="8" t="s">
        <v>196</v>
      </c>
      <c r="O659" s="49" t="e">
        <f t="shared" si="21"/>
        <v>#DIV/0!</v>
      </c>
    </row>
    <row r="660" spans="1:15" x14ac:dyDescent="0.25">
      <c r="A660" t="s">
        <v>317</v>
      </c>
      <c r="B660" s="6" t="s">
        <v>169</v>
      </c>
      <c r="C660" s="6" t="s">
        <v>172</v>
      </c>
      <c r="D660" s="73" t="s">
        <v>351</v>
      </c>
      <c r="E660" s="57" t="s">
        <v>352</v>
      </c>
      <c r="F660" s="47" t="s">
        <v>315</v>
      </c>
      <c r="G660" s="55">
        <v>42506</v>
      </c>
      <c r="H660" s="6" t="s">
        <v>202</v>
      </c>
      <c r="I660" s="6" t="s">
        <v>199</v>
      </c>
      <c r="J660" s="8" t="s">
        <v>196</v>
      </c>
      <c r="K660" s="8" t="s">
        <v>196</v>
      </c>
      <c r="L660" s="21" t="e">
        <f t="shared" si="23"/>
        <v>#DIV/0!</v>
      </c>
      <c r="M660" s="8" t="s">
        <v>196</v>
      </c>
      <c r="N660" s="8" t="s">
        <v>196</v>
      </c>
      <c r="O660" s="49" t="e">
        <f t="shared" si="21"/>
        <v>#DIV/0!</v>
      </c>
    </row>
    <row r="661" spans="1:15" x14ac:dyDescent="0.25">
      <c r="A661" t="s">
        <v>317</v>
      </c>
      <c r="B661" s="8" t="s">
        <v>169</v>
      </c>
      <c r="C661" s="6" t="s">
        <v>172</v>
      </c>
      <c r="D661" s="73" t="s">
        <v>351</v>
      </c>
      <c r="E661" s="57" t="s">
        <v>352</v>
      </c>
      <c r="F661" s="47" t="s">
        <v>315</v>
      </c>
      <c r="G661" s="55">
        <v>42507</v>
      </c>
      <c r="H661" s="6" t="s">
        <v>202</v>
      </c>
      <c r="I661" s="6" t="s">
        <v>200</v>
      </c>
      <c r="J661" s="8" t="s">
        <v>196</v>
      </c>
      <c r="K661" s="8" t="s">
        <v>196</v>
      </c>
      <c r="L661" s="21" t="e">
        <f t="shared" si="23"/>
        <v>#DIV/0!</v>
      </c>
      <c r="M661" s="8" t="s">
        <v>196</v>
      </c>
      <c r="N661" s="8" t="s">
        <v>196</v>
      </c>
      <c r="O661" s="49" t="e">
        <f t="shared" si="21"/>
        <v>#DIV/0!</v>
      </c>
    </row>
    <row r="662" spans="1:15" x14ac:dyDescent="0.25">
      <c r="A662" t="s">
        <v>323</v>
      </c>
      <c r="B662" s="6" t="s">
        <v>170</v>
      </c>
      <c r="C662" s="8" t="s">
        <v>173</v>
      </c>
      <c r="D662" s="73" t="s">
        <v>353</v>
      </c>
      <c r="E662" s="57" t="s">
        <v>354</v>
      </c>
      <c r="F662" s="45" t="s">
        <v>324</v>
      </c>
      <c r="G662" s="55">
        <v>42534</v>
      </c>
      <c r="H662" s="8" t="s">
        <v>194</v>
      </c>
      <c r="I662" s="8" t="s">
        <v>195</v>
      </c>
      <c r="J662" s="8" t="s">
        <v>196</v>
      </c>
      <c r="K662" s="8" t="s">
        <v>196</v>
      </c>
      <c r="L662" s="21" t="e">
        <f t="shared" si="23"/>
        <v>#DIV/0!</v>
      </c>
      <c r="M662" s="8" t="s">
        <v>196</v>
      </c>
      <c r="N662" s="8" t="s">
        <v>196</v>
      </c>
      <c r="O662" s="49" t="e">
        <f t="shared" si="21"/>
        <v>#DIV/0!</v>
      </c>
    </row>
    <row r="663" spans="1:15" x14ac:dyDescent="0.25">
      <c r="A663" t="s">
        <v>323</v>
      </c>
      <c r="B663" s="6" t="s">
        <v>170</v>
      </c>
      <c r="C663" s="6" t="s">
        <v>173</v>
      </c>
      <c r="D663" s="73" t="s">
        <v>353</v>
      </c>
      <c r="E663" s="57" t="s">
        <v>354</v>
      </c>
      <c r="F663" s="45" t="s">
        <v>324</v>
      </c>
      <c r="G663" s="55">
        <v>42534</v>
      </c>
      <c r="H663" s="6" t="s">
        <v>194</v>
      </c>
      <c r="I663" s="6" t="s">
        <v>197</v>
      </c>
      <c r="J663">
        <v>125</v>
      </c>
      <c r="K663">
        <v>125</v>
      </c>
      <c r="L663" s="21">
        <f t="shared" si="23"/>
        <v>125</v>
      </c>
      <c r="M663">
        <v>77</v>
      </c>
      <c r="N663">
        <v>75</v>
      </c>
      <c r="O663" s="49">
        <f t="shared" si="21"/>
        <v>76</v>
      </c>
    </row>
    <row r="664" spans="1:15" x14ac:dyDescent="0.25">
      <c r="A664" t="s">
        <v>323</v>
      </c>
      <c r="B664" s="6" t="s">
        <v>170</v>
      </c>
      <c r="C664" s="6" t="s">
        <v>173</v>
      </c>
      <c r="D664" s="73" t="s">
        <v>353</v>
      </c>
      <c r="E664" s="57" t="s">
        <v>354</v>
      </c>
      <c r="F664" s="45" t="s">
        <v>324</v>
      </c>
      <c r="G664" s="55">
        <v>42534</v>
      </c>
      <c r="H664" s="6" t="s">
        <v>194</v>
      </c>
      <c r="I664" s="6" t="s">
        <v>198</v>
      </c>
      <c r="J664">
        <v>13</v>
      </c>
      <c r="K664">
        <v>12</v>
      </c>
      <c r="L664" s="21">
        <f t="shared" si="23"/>
        <v>12.5</v>
      </c>
      <c r="M664">
        <v>0</v>
      </c>
      <c r="N664">
        <v>0</v>
      </c>
      <c r="O664" s="49">
        <f t="shared" si="21"/>
        <v>0</v>
      </c>
    </row>
    <row r="665" spans="1:15" x14ac:dyDescent="0.25">
      <c r="A665" t="s">
        <v>323</v>
      </c>
      <c r="B665" s="6" t="s">
        <v>170</v>
      </c>
      <c r="C665" s="6" t="s">
        <v>173</v>
      </c>
      <c r="D665" s="73" t="s">
        <v>353</v>
      </c>
      <c r="E665" s="57" t="s">
        <v>354</v>
      </c>
      <c r="F665" s="45" t="s">
        <v>324</v>
      </c>
      <c r="G665" s="55">
        <v>42534</v>
      </c>
      <c r="H665" s="6" t="s">
        <v>194</v>
      </c>
      <c r="I665" s="6" t="s">
        <v>199</v>
      </c>
      <c r="J665" s="8" t="s">
        <v>196</v>
      </c>
      <c r="K665" s="8" t="s">
        <v>196</v>
      </c>
      <c r="L665" s="21" t="e">
        <f t="shared" si="23"/>
        <v>#DIV/0!</v>
      </c>
      <c r="M665" s="8" t="s">
        <v>196</v>
      </c>
      <c r="N665" s="8" t="s">
        <v>196</v>
      </c>
      <c r="O665" s="49" t="e">
        <f t="shared" si="21"/>
        <v>#DIV/0!</v>
      </c>
    </row>
    <row r="666" spans="1:15" x14ac:dyDescent="0.25">
      <c r="A666" t="s">
        <v>323</v>
      </c>
      <c r="B666" s="6" t="s">
        <v>170</v>
      </c>
      <c r="C666" s="6" t="s">
        <v>173</v>
      </c>
      <c r="D666" s="73" t="s">
        <v>353</v>
      </c>
      <c r="E666" s="57" t="s">
        <v>354</v>
      </c>
      <c r="F666" s="45" t="s">
        <v>324</v>
      </c>
      <c r="G666" s="55">
        <v>42534</v>
      </c>
      <c r="H666" s="6" t="s">
        <v>194</v>
      </c>
      <c r="I666" s="6" t="s">
        <v>200</v>
      </c>
      <c r="J666" s="8" t="s">
        <v>196</v>
      </c>
      <c r="K666" s="8" t="s">
        <v>196</v>
      </c>
      <c r="L666" s="21" t="e">
        <f t="shared" si="23"/>
        <v>#DIV/0!</v>
      </c>
      <c r="M666" s="8" t="s">
        <v>196</v>
      </c>
      <c r="N666" s="8" t="s">
        <v>196</v>
      </c>
      <c r="O666" s="49" t="e">
        <f t="shared" si="21"/>
        <v>#DIV/0!</v>
      </c>
    </row>
    <row r="667" spans="1:15" x14ac:dyDescent="0.25">
      <c r="A667" t="s">
        <v>323</v>
      </c>
      <c r="B667" s="6" t="s">
        <v>170</v>
      </c>
      <c r="C667" s="6" t="s">
        <v>173</v>
      </c>
      <c r="D667" s="73" t="s">
        <v>353</v>
      </c>
      <c r="E667" s="57" t="s">
        <v>354</v>
      </c>
      <c r="F667" s="45" t="s">
        <v>324</v>
      </c>
      <c r="G667" s="55">
        <v>42534</v>
      </c>
      <c r="H667" s="6" t="s">
        <v>201</v>
      </c>
      <c r="I667" s="6" t="s">
        <v>195</v>
      </c>
      <c r="J667">
        <v>0</v>
      </c>
      <c r="K667">
        <v>0</v>
      </c>
      <c r="L667" s="21"/>
      <c r="M667">
        <v>0</v>
      </c>
      <c r="N667">
        <v>0</v>
      </c>
      <c r="O667" s="49">
        <f t="shared" si="21"/>
        <v>0</v>
      </c>
    </row>
    <row r="668" spans="1:15" x14ac:dyDescent="0.25">
      <c r="A668" t="s">
        <v>323</v>
      </c>
      <c r="B668" s="6" t="s">
        <v>170</v>
      </c>
      <c r="C668" s="6" t="s">
        <v>173</v>
      </c>
      <c r="D668" s="73" t="s">
        <v>353</v>
      </c>
      <c r="E668" s="57" t="s">
        <v>354</v>
      </c>
      <c r="F668" s="45" t="s">
        <v>324</v>
      </c>
      <c r="G668" s="55">
        <v>42534</v>
      </c>
      <c r="H668" s="6" t="s">
        <v>201</v>
      </c>
      <c r="I668" s="6" t="s">
        <v>197</v>
      </c>
      <c r="J668" s="8" t="s">
        <v>196</v>
      </c>
      <c r="K668" s="8" t="s">
        <v>196</v>
      </c>
      <c r="L668" s="21" t="e">
        <f t="shared" ref="L668:L706" si="24">AVERAGE(J668:K668)</f>
        <v>#DIV/0!</v>
      </c>
      <c r="M668" s="8" t="s">
        <v>196</v>
      </c>
      <c r="N668" s="8" t="s">
        <v>196</v>
      </c>
      <c r="O668" s="49" t="e">
        <f t="shared" si="21"/>
        <v>#DIV/0!</v>
      </c>
    </row>
    <row r="669" spans="1:15" x14ac:dyDescent="0.25">
      <c r="A669" t="s">
        <v>323</v>
      </c>
      <c r="B669" s="6" t="s">
        <v>170</v>
      </c>
      <c r="C669" s="6" t="s">
        <v>173</v>
      </c>
      <c r="D669" s="73" t="s">
        <v>353</v>
      </c>
      <c r="E669" s="57" t="s">
        <v>354</v>
      </c>
      <c r="F669" s="45" t="s">
        <v>324</v>
      </c>
      <c r="G669" s="55">
        <v>42534</v>
      </c>
      <c r="H669" s="6" t="s">
        <v>201</v>
      </c>
      <c r="I669" s="6" t="s">
        <v>198</v>
      </c>
      <c r="J669" s="8" t="s">
        <v>196</v>
      </c>
      <c r="K669" s="8" t="s">
        <v>196</v>
      </c>
      <c r="L669" s="21" t="e">
        <f t="shared" si="24"/>
        <v>#DIV/0!</v>
      </c>
      <c r="M669" s="8" t="s">
        <v>196</v>
      </c>
      <c r="N669" s="8" t="s">
        <v>196</v>
      </c>
      <c r="O669" s="49" t="e">
        <f t="shared" si="21"/>
        <v>#DIV/0!</v>
      </c>
    </row>
    <row r="670" spans="1:15" x14ac:dyDescent="0.25">
      <c r="A670" t="s">
        <v>323</v>
      </c>
      <c r="B670" s="6" t="s">
        <v>170</v>
      </c>
      <c r="C670" s="6" t="s">
        <v>173</v>
      </c>
      <c r="D670" s="73" t="s">
        <v>353</v>
      </c>
      <c r="E670" s="57" t="s">
        <v>354</v>
      </c>
      <c r="F670" s="45" t="s">
        <v>324</v>
      </c>
      <c r="G670" s="55">
        <v>42534</v>
      </c>
      <c r="H670" s="6" t="s">
        <v>201</v>
      </c>
      <c r="I670" s="6" t="s">
        <v>199</v>
      </c>
      <c r="J670" s="8" t="s">
        <v>196</v>
      </c>
      <c r="K670" s="8" t="s">
        <v>196</v>
      </c>
      <c r="L670" s="21" t="e">
        <f t="shared" si="24"/>
        <v>#DIV/0!</v>
      </c>
      <c r="M670" s="8" t="s">
        <v>196</v>
      </c>
      <c r="N670" s="8" t="s">
        <v>196</v>
      </c>
      <c r="O670" s="49" t="e">
        <f t="shared" si="21"/>
        <v>#DIV/0!</v>
      </c>
    </row>
    <row r="671" spans="1:15" x14ac:dyDescent="0.25">
      <c r="A671" t="s">
        <v>323</v>
      </c>
      <c r="B671" s="6" t="s">
        <v>170</v>
      </c>
      <c r="C671" s="6" t="s">
        <v>173</v>
      </c>
      <c r="D671" s="73" t="s">
        <v>353</v>
      </c>
      <c r="E671" s="57" t="s">
        <v>354</v>
      </c>
      <c r="F671" s="45" t="s">
        <v>324</v>
      </c>
      <c r="G671" s="55">
        <v>42534</v>
      </c>
      <c r="H671" s="6" t="s">
        <v>201</v>
      </c>
      <c r="I671" s="6" t="s">
        <v>200</v>
      </c>
      <c r="J671" s="8" t="s">
        <v>196</v>
      </c>
      <c r="K671" s="8" t="s">
        <v>196</v>
      </c>
      <c r="L671" s="21" t="e">
        <f t="shared" si="24"/>
        <v>#DIV/0!</v>
      </c>
      <c r="M671" s="8" t="s">
        <v>196</v>
      </c>
      <c r="N671" s="8" t="s">
        <v>196</v>
      </c>
      <c r="O671" s="49" t="e">
        <f t="shared" si="21"/>
        <v>#DIV/0!</v>
      </c>
    </row>
    <row r="672" spans="1:15" x14ac:dyDescent="0.25">
      <c r="A672" t="s">
        <v>323</v>
      </c>
      <c r="B672" s="6" t="s">
        <v>170</v>
      </c>
      <c r="C672" s="6" t="s">
        <v>173</v>
      </c>
      <c r="D672" s="73" t="s">
        <v>353</v>
      </c>
      <c r="E672" s="57" t="s">
        <v>354</v>
      </c>
      <c r="F672" s="45" t="s">
        <v>324</v>
      </c>
      <c r="G672" s="55">
        <v>42534</v>
      </c>
      <c r="H672" s="6" t="s">
        <v>202</v>
      </c>
      <c r="I672" s="6" t="s">
        <v>195</v>
      </c>
      <c r="J672">
        <v>0</v>
      </c>
      <c r="K672">
        <v>0</v>
      </c>
      <c r="L672" s="21">
        <f t="shared" si="24"/>
        <v>0</v>
      </c>
      <c r="M672">
        <v>0</v>
      </c>
      <c r="N672">
        <v>0</v>
      </c>
      <c r="O672" s="49">
        <f t="shared" si="21"/>
        <v>0</v>
      </c>
    </row>
    <row r="673" spans="1:15" x14ac:dyDescent="0.25">
      <c r="A673" t="s">
        <v>323</v>
      </c>
      <c r="B673" s="6" t="s">
        <v>170</v>
      </c>
      <c r="C673" s="6" t="s">
        <v>173</v>
      </c>
      <c r="D673" s="73" t="s">
        <v>353</v>
      </c>
      <c r="E673" s="57" t="s">
        <v>354</v>
      </c>
      <c r="F673" s="45" t="s">
        <v>324</v>
      </c>
      <c r="G673" s="55">
        <v>42534</v>
      </c>
      <c r="H673" s="6" t="s">
        <v>202</v>
      </c>
      <c r="I673" s="6" t="s">
        <v>197</v>
      </c>
      <c r="J673" s="8" t="s">
        <v>196</v>
      </c>
      <c r="K673" s="8" t="s">
        <v>196</v>
      </c>
      <c r="L673" s="21" t="e">
        <f t="shared" si="24"/>
        <v>#DIV/0!</v>
      </c>
      <c r="M673" s="8" t="s">
        <v>196</v>
      </c>
      <c r="N673" s="8" t="s">
        <v>196</v>
      </c>
      <c r="O673" s="49" t="e">
        <f t="shared" si="21"/>
        <v>#DIV/0!</v>
      </c>
    </row>
    <row r="674" spans="1:15" x14ac:dyDescent="0.25">
      <c r="A674" t="s">
        <v>323</v>
      </c>
      <c r="B674" s="6" t="s">
        <v>170</v>
      </c>
      <c r="C674" s="6" t="s">
        <v>173</v>
      </c>
      <c r="D674" s="73" t="s">
        <v>353</v>
      </c>
      <c r="E674" s="57" t="s">
        <v>354</v>
      </c>
      <c r="F674" s="45" t="s">
        <v>324</v>
      </c>
      <c r="G674" s="55">
        <v>42534</v>
      </c>
      <c r="H674" s="6" t="s">
        <v>202</v>
      </c>
      <c r="I674" s="6" t="s">
        <v>198</v>
      </c>
      <c r="J674" s="8" t="s">
        <v>196</v>
      </c>
      <c r="K674" s="8" t="s">
        <v>196</v>
      </c>
      <c r="L674" s="21" t="e">
        <f t="shared" si="24"/>
        <v>#DIV/0!</v>
      </c>
      <c r="M674" s="8" t="s">
        <v>196</v>
      </c>
      <c r="N674" s="8" t="s">
        <v>196</v>
      </c>
      <c r="O674" s="49" t="e">
        <f t="shared" si="21"/>
        <v>#DIV/0!</v>
      </c>
    </row>
    <row r="675" spans="1:15" x14ac:dyDescent="0.25">
      <c r="A675" t="s">
        <v>323</v>
      </c>
      <c r="B675" s="6" t="s">
        <v>170</v>
      </c>
      <c r="C675" s="6" t="s">
        <v>173</v>
      </c>
      <c r="D675" s="73" t="s">
        <v>353</v>
      </c>
      <c r="E675" s="57" t="s">
        <v>354</v>
      </c>
      <c r="F675" s="45" t="s">
        <v>324</v>
      </c>
      <c r="G675" s="55">
        <v>42534</v>
      </c>
      <c r="H675" s="6" t="s">
        <v>202</v>
      </c>
      <c r="I675" s="6" t="s">
        <v>199</v>
      </c>
      <c r="J675" s="8" t="s">
        <v>196</v>
      </c>
      <c r="K675" s="8" t="s">
        <v>196</v>
      </c>
      <c r="L675" s="21" t="e">
        <f t="shared" si="24"/>
        <v>#DIV/0!</v>
      </c>
      <c r="M675" s="8" t="s">
        <v>196</v>
      </c>
      <c r="N675" s="8" t="s">
        <v>196</v>
      </c>
      <c r="O675" s="49" t="e">
        <f t="shared" si="21"/>
        <v>#DIV/0!</v>
      </c>
    </row>
    <row r="676" spans="1:15" x14ac:dyDescent="0.25">
      <c r="A676" t="s">
        <v>323</v>
      </c>
      <c r="B676" s="6" t="s">
        <v>170</v>
      </c>
      <c r="C676" s="6" t="s">
        <v>173</v>
      </c>
      <c r="D676" s="73" t="s">
        <v>353</v>
      </c>
      <c r="E676" s="57" t="s">
        <v>354</v>
      </c>
      <c r="F676" s="45" t="s">
        <v>324</v>
      </c>
      <c r="G676" s="55">
        <v>42534</v>
      </c>
      <c r="H676" s="6" t="s">
        <v>202</v>
      </c>
      <c r="I676" s="6" t="s">
        <v>200</v>
      </c>
      <c r="J676" s="8" t="s">
        <v>196</v>
      </c>
      <c r="K676" s="8" t="s">
        <v>196</v>
      </c>
      <c r="L676" s="21" t="e">
        <f t="shared" si="24"/>
        <v>#DIV/0!</v>
      </c>
      <c r="M676" s="8" t="s">
        <v>196</v>
      </c>
      <c r="N676" s="8" t="s">
        <v>196</v>
      </c>
      <c r="O676" s="49" t="e">
        <f t="shared" si="21"/>
        <v>#DIV/0!</v>
      </c>
    </row>
    <row r="677" spans="1:15" x14ac:dyDescent="0.25">
      <c r="A677" t="s">
        <v>327</v>
      </c>
      <c r="B677" s="6" t="s">
        <v>168</v>
      </c>
      <c r="C677" s="6" t="s">
        <v>171</v>
      </c>
      <c r="D677" s="73" t="s">
        <v>353</v>
      </c>
      <c r="E677" s="57" t="s">
        <v>354</v>
      </c>
      <c r="F677" s="46" t="s">
        <v>325</v>
      </c>
      <c r="G677" s="55">
        <v>42541</v>
      </c>
      <c r="H677" s="6" t="s">
        <v>194</v>
      </c>
      <c r="I677" s="6" t="s">
        <v>195</v>
      </c>
      <c r="J677" s="8" t="s">
        <v>196</v>
      </c>
      <c r="K677" s="8" t="s">
        <v>196</v>
      </c>
      <c r="L677" s="21" t="e">
        <f t="shared" si="24"/>
        <v>#DIV/0!</v>
      </c>
      <c r="M677" s="8" t="s">
        <v>196</v>
      </c>
      <c r="N677" s="8" t="s">
        <v>196</v>
      </c>
      <c r="O677" s="49" t="e">
        <f t="shared" si="21"/>
        <v>#DIV/0!</v>
      </c>
    </row>
    <row r="678" spans="1:15" x14ac:dyDescent="0.25">
      <c r="A678" t="s">
        <v>327</v>
      </c>
      <c r="B678" s="6" t="s">
        <v>168</v>
      </c>
      <c r="C678" s="6" t="s">
        <v>171</v>
      </c>
      <c r="D678" s="73" t="s">
        <v>353</v>
      </c>
      <c r="E678" s="57" t="s">
        <v>354</v>
      </c>
      <c r="F678" s="46" t="s">
        <v>325</v>
      </c>
      <c r="G678" s="55">
        <v>42541</v>
      </c>
      <c r="H678" s="6" t="s">
        <v>194</v>
      </c>
      <c r="I678" s="6" t="s">
        <v>197</v>
      </c>
      <c r="J678" s="8" t="s">
        <v>203</v>
      </c>
      <c r="K678" s="8" t="s">
        <v>203</v>
      </c>
      <c r="L678" s="21" t="e">
        <f t="shared" si="24"/>
        <v>#DIV/0!</v>
      </c>
      <c r="M678" s="8">
        <v>116</v>
      </c>
      <c r="N678" s="8">
        <v>137</v>
      </c>
      <c r="O678" s="49">
        <f t="shared" si="21"/>
        <v>126.5</v>
      </c>
    </row>
    <row r="679" spans="1:15" x14ac:dyDescent="0.25">
      <c r="A679" t="s">
        <v>327</v>
      </c>
      <c r="B679" s="6" t="s">
        <v>168</v>
      </c>
      <c r="C679" s="6" t="s">
        <v>171</v>
      </c>
      <c r="D679" s="73" t="s">
        <v>353</v>
      </c>
      <c r="E679" s="57" t="s">
        <v>354</v>
      </c>
      <c r="F679" s="46" t="s">
        <v>325</v>
      </c>
      <c r="G679" s="55">
        <v>42541</v>
      </c>
      <c r="H679" s="6" t="s">
        <v>194</v>
      </c>
      <c r="I679" s="6" t="s">
        <v>198</v>
      </c>
      <c r="J679">
        <v>33</v>
      </c>
      <c r="K679">
        <v>43</v>
      </c>
      <c r="L679" s="21">
        <f t="shared" si="24"/>
        <v>38</v>
      </c>
      <c r="M679">
        <v>11</v>
      </c>
      <c r="N679">
        <v>19</v>
      </c>
      <c r="O679" s="49">
        <f t="shared" si="21"/>
        <v>15</v>
      </c>
    </row>
    <row r="680" spans="1:15" x14ac:dyDescent="0.25">
      <c r="A680" t="s">
        <v>327</v>
      </c>
      <c r="B680" s="6" t="s">
        <v>168</v>
      </c>
      <c r="C680" s="6" t="s">
        <v>171</v>
      </c>
      <c r="D680" s="73" t="s">
        <v>353</v>
      </c>
      <c r="E680" s="57" t="s">
        <v>354</v>
      </c>
      <c r="F680" s="46" t="s">
        <v>325</v>
      </c>
      <c r="G680" s="55">
        <v>42541</v>
      </c>
      <c r="H680" s="6" t="s">
        <v>194</v>
      </c>
      <c r="I680" s="6" t="s">
        <v>199</v>
      </c>
      <c r="J680" s="8" t="s">
        <v>196</v>
      </c>
      <c r="K680" s="8" t="s">
        <v>196</v>
      </c>
      <c r="L680" s="21" t="e">
        <f t="shared" si="24"/>
        <v>#DIV/0!</v>
      </c>
      <c r="M680" s="8" t="s">
        <v>196</v>
      </c>
      <c r="N680" s="8" t="s">
        <v>196</v>
      </c>
      <c r="O680" s="49" t="e">
        <f t="shared" si="21"/>
        <v>#DIV/0!</v>
      </c>
    </row>
    <row r="681" spans="1:15" x14ac:dyDescent="0.25">
      <c r="A681" t="s">
        <v>327</v>
      </c>
      <c r="B681" s="6" t="s">
        <v>168</v>
      </c>
      <c r="C681" s="6" t="s">
        <v>171</v>
      </c>
      <c r="D681" s="73" t="s">
        <v>353</v>
      </c>
      <c r="E681" s="57" t="s">
        <v>354</v>
      </c>
      <c r="F681" s="46" t="s">
        <v>325</v>
      </c>
      <c r="G681" s="55">
        <v>42541</v>
      </c>
      <c r="H681" s="6" t="s">
        <v>194</v>
      </c>
      <c r="I681" s="6" t="s">
        <v>200</v>
      </c>
      <c r="J681" s="8" t="s">
        <v>196</v>
      </c>
      <c r="K681" s="8" t="s">
        <v>196</v>
      </c>
      <c r="L681" s="21" t="e">
        <f t="shared" si="24"/>
        <v>#DIV/0!</v>
      </c>
      <c r="M681" s="8" t="s">
        <v>196</v>
      </c>
      <c r="N681" s="8" t="s">
        <v>196</v>
      </c>
      <c r="O681" s="49" t="e">
        <f t="shared" si="21"/>
        <v>#DIV/0!</v>
      </c>
    </row>
    <row r="682" spans="1:15" x14ac:dyDescent="0.25">
      <c r="A682" t="s">
        <v>327</v>
      </c>
      <c r="B682" s="6" t="s">
        <v>168</v>
      </c>
      <c r="C682" s="6" t="s">
        <v>171</v>
      </c>
      <c r="D682" s="73" t="s">
        <v>353</v>
      </c>
      <c r="E682" s="57" t="s">
        <v>354</v>
      </c>
      <c r="F682" s="46" t="s">
        <v>325</v>
      </c>
      <c r="G682" s="55">
        <v>42541</v>
      </c>
      <c r="H682" s="6" t="s">
        <v>201</v>
      </c>
      <c r="I682" s="6" t="s">
        <v>195</v>
      </c>
      <c r="J682">
        <v>0</v>
      </c>
      <c r="K682">
        <v>0</v>
      </c>
      <c r="L682" s="21">
        <f t="shared" si="24"/>
        <v>0</v>
      </c>
      <c r="M682">
        <v>0</v>
      </c>
      <c r="N682">
        <v>0</v>
      </c>
      <c r="O682" s="49">
        <f t="shared" si="21"/>
        <v>0</v>
      </c>
    </row>
    <row r="683" spans="1:15" x14ac:dyDescent="0.25">
      <c r="A683" t="s">
        <v>327</v>
      </c>
      <c r="B683" s="6" t="s">
        <v>168</v>
      </c>
      <c r="C683" s="6" t="s">
        <v>171</v>
      </c>
      <c r="D683" s="73" t="s">
        <v>353</v>
      </c>
      <c r="E683" s="57" t="s">
        <v>354</v>
      </c>
      <c r="F683" s="46" t="s">
        <v>325</v>
      </c>
      <c r="G683" s="55">
        <v>42541</v>
      </c>
      <c r="H683" s="6" t="s">
        <v>201</v>
      </c>
      <c r="I683" s="6" t="s">
        <v>197</v>
      </c>
      <c r="J683" s="8" t="s">
        <v>196</v>
      </c>
      <c r="K683" s="8" t="s">
        <v>196</v>
      </c>
      <c r="L683" s="21" t="e">
        <f t="shared" si="24"/>
        <v>#DIV/0!</v>
      </c>
      <c r="M683" s="8" t="s">
        <v>196</v>
      </c>
      <c r="N683" s="8" t="s">
        <v>196</v>
      </c>
      <c r="O683" s="49" t="e">
        <f t="shared" si="21"/>
        <v>#DIV/0!</v>
      </c>
    </row>
    <row r="684" spans="1:15" x14ac:dyDescent="0.25">
      <c r="A684" t="s">
        <v>327</v>
      </c>
      <c r="B684" s="6" t="s">
        <v>168</v>
      </c>
      <c r="C684" s="6" t="s">
        <v>171</v>
      </c>
      <c r="D684" s="73" t="s">
        <v>353</v>
      </c>
      <c r="E684" s="57" t="s">
        <v>354</v>
      </c>
      <c r="F684" s="46" t="s">
        <v>325</v>
      </c>
      <c r="G684" s="55">
        <v>42541</v>
      </c>
      <c r="H684" s="6" t="s">
        <v>201</v>
      </c>
      <c r="I684" s="6" t="s">
        <v>198</v>
      </c>
      <c r="J684" s="8" t="s">
        <v>196</v>
      </c>
      <c r="K684" s="8" t="s">
        <v>196</v>
      </c>
      <c r="L684" s="21" t="e">
        <f t="shared" si="24"/>
        <v>#DIV/0!</v>
      </c>
      <c r="M684" s="8" t="s">
        <v>196</v>
      </c>
      <c r="N684" s="8" t="s">
        <v>196</v>
      </c>
      <c r="O684" s="49" t="e">
        <f t="shared" si="21"/>
        <v>#DIV/0!</v>
      </c>
    </row>
    <row r="685" spans="1:15" x14ac:dyDescent="0.25">
      <c r="A685" t="s">
        <v>327</v>
      </c>
      <c r="B685" s="6" t="s">
        <v>168</v>
      </c>
      <c r="C685" s="6" t="s">
        <v>171</v>
      </c>
      <c r="D685" s="73" t="s">
        <v>353</v>
      </c>
      <c r="E685" s="57" t="s">
        <v>354</v>
      </c>
      <c r="F685" s="46" t="s">
        <v>325</v>
      </c>
      <c r="G685" s="55">
        <v>42541</v>
      </c>
      <c r="H685" s="6" t="s">
        <v>201</v>
      </c>
      <c r="I685" s="6" t="s">
        <v>199</v>
      </c>
      <c r="J685" s="8" t="s">
        <v>196</v>
      </c>
      <c r="K685" s="8" t="s">
        <v>196</v>
      </c>
      <c r="L685" s="21" t="e">
        <f t="shared" si="24"/>
        <v>#DIV/0!</v>
      </c>
      <c r="M685" s="8" t="s">
        <v>196</v>
      </c>
      <c r="N685" s="8" t="s">
        <v>196</v>
      </c>
      <c r="O685" s="49" t="e">
        <f t="shared" si="21"/>
        <v>#DIV/0!</v>
      </c>
    </row>
    <row r="686" spans="1:15" x14ac:dyDescent="0.25">
      <c r="A686" t="s">
        <v>327</v>
      </c>
      <c r="B686" s="6" t="s">
        <v>168</v>
      </c>
      <c r="C686" s="6" t="s">
        <v>171</v>
      </c>
      <c r="D686" s="73" t="s">
        <v>353</v>
      </c>
      <c r="E686" s="57" t="s">
        <v>354</v>
      </c>
      <c r="F686" s="46" t="s">
        <v>325</v>
      </c>
      <c r="G686" s="55">
        <v>42541</v>
      </c>
      <c r="H686" s="6" t="s">
        <v>201</v>
      </c>
      <c r="I686" s="6" t="s">
        <v>200</v>
      </c>
      <c r="J686" s="8" t="s">
        <v>196</v>
      </c>
      <c r="K686" s="8" t="s">
        <v>196</v>
      </c>
      <c r="L686" s="21" t="e">
        <f t="shared" si="24"/>
        <v>#DIV/0!</v>
      </c>
      <c r="M686" s="8" t="s">
        <v>196</v>
      </c>
      <c r="N686" s="8" t="s">
        <v>196</v>
      </c>
      <c r="O686" s="49" t="e">
        <f t="shared" si="21"/>
        <v>#DIV/0!</v>
      </c>
    </row>
    <row r="687" spans="1:15" x14ac:dyDescent="0.25">
      <c r="A687" t="s">
        <v>327</v>
      </c>
      <c r="B687" s="6" t="s">
        <v>168</v>
      </c>
      <c r="C687" s="6" t="s">
        <v>171</v>
      </c>
      <c r="D687" s="73" t="s">
        <v>353</v>
      </c>
      <c r="E687" s="57" t="s">
        <v>354</v>
      </c>
      <c r="F687" s="46" t="s">
        <v>325</v>
      </c>
      <c r="G687" s="55">
        <v>42541</v>
      </c>
      <c r="H687" s="6" t="s">
        <v>202</v>
      </c>
      <c r="I687" s="6" t="s">
        <v>195</v>
      </c>
      <c r="J687">
        <v>0</v>
      </c>
      <c r="K687">
        <v>1</v>
      </c>
      <c r="L687" s="21">
        <f t="shared" si="24"/>
        <v>0.5</v>
      </c>
      <c r="M687">
        <v>0</v>
      </c>
      <c r="N687">
        <v>0</v>
      </c>
      <c r="O687" s="49">
        <f t="shared" si="21"/>
        <v>0</v>
      </c>
    </row>
    <row r="688" spans="1:15" x14ac:dyDescent="0.25">
      <c r="A688" t="s">
        <v>327</v>
      </c>
      <c r="B688" s="6" t="s">
        <v>168</v>
      </c>
      <c r="C688" s="6" t="s">
        <v>171</v>
      </c>
      <c r="D688" s="73" t="s">
        <v>353</v>
      </c>
      <c r="E688" s="57" t="s">
        <v>354</v>
      </c>
      <c r="F688" s="46" t="s">
        <v>325</v>
      </c>
      <c r="G688" s="55">
        <v>42541</v>
      </c>
      <c r="H688" s="6" t="s">
        <v>202</v>
      </c>
      <c r="I688" s="6" t="s">
        <v>197</v>
      </c>
      <c r="J688" s="8" t="s">
        <v>196</v>
      </c>
      <c r="K688" s="8" t="s">
        <v>196</v>
      </c>
      <c r="L688" s="21" t="e">
        <f t="shared" si="24"/>
        <v>#DIV/0!</v>
      </c>
      <c r="M688" s="8" t="s">
        <v>196</v>
      </c>
      <c r="N688" s="8" t="s">
        <v>196</v>
      </c>
      <c r="O688" s="49" t="e">
        <f t="shared" si="21"/>
        <v>#DIV/0!</v>
      </c>
    </row>
    <row r="689" spans="1:15" x14ac:dyDescent="0.25">
      <c r="A689" t="s">
        <v>327</v>
      </c>
      <c r="B689" s="6" t="s">
        <v>168</v>
      </c>
      <c r="C689" s="6" t="s">
        <v>171</v>
      </c>
      <c r="D689" s="73" t="s">
        <v>353</v>
      </c>
      <c r="E689" s="57" t="s">
        <v>354</v>
      </c>
      <c r="F689" s="46" t="s">
        <v>325</v>
      </c>
      <c r="G689" s="55">
        <v>42541</v>
      </c>
      <c r="H689" s="6" t="s">
        <v>202</v>
      </c>
      <c r="I689" s="6" t="s">
        <v>198</v>
      </c>
      <c r="J689" s="8" t="s">
        <v>196</v>
      </c>
      <c r="K689" s="8" t="s">
        <v>196</v>
      </c>
      <c r="L689" s="21" t="e">
        <f t="shared" si="24"/>
        <v>#DIV/0!</v>
      </c>
      <c r="M689" s="8" t="s">
        <v>196</v>
      </c>
      <c r="N689" s="8" t="s">
        <v>196</v>
      </c>
      <c r="O689" s="49" t="e">
        <f t="shared" si="21"/>
        <v>#DIV/0!</v>
      </c>
    </row>
    <row r="690" spans="1:15" x14ac:dyDescent="0.25">
      <c r="A690" t="s">
        <v>327</v>
      </c>
      <c r="B690" s="6" t="s">
        <v>168</v>
      </c>
      <c r="C690" s="6" t="s">
        <v>171</v>
      </c>
      <c r="D690" s="73" t="s">
        <v>353</v>
      </c>
      <c r="E690" s="57" t="s">
        <v>354</v>
      </c>
      <c r="F690" s="46" t="s">
        <v>325</v>
      </c>
      <c r="G690" s="55">
        <v>42541</v>
      </c>
      <c r="H690" s="6" t="s">
        <v>202</v>
      </c>
      <c r="I690" s="6" t="s">
        <v>199</v>
      </c>
      <c r="J690" s="8" t="s">
        <v>196</v>
      </c>
      <c r="K690" s="8" t="s">
        <v>196</v>
      </c>
      <c r="L690" s="21" t="e">
        <f t="shared" si="24"/>
        <v>#DIV/0!</v>
      </c>
      <c r="M690" s="8" t="s">
        <v>196</v>
      </c>
      <c r="N690" s="8" t="s">
        <v>196</v>
      </c>
      <c r="O690" s="49" t="e">
        <f t="shared" si="21"/>
        <v>#DIV/0!</v>
      </c>
    </row>
    <row r="691" spans="1:15" x14ac:dyDescent="0.25">
      <c r="A691" t="s">
        <v>327</v>
      </c>
      <c r="B691" s="6" t="s">
        <v>168</v>
      </c>
      <c r="C691" s="6" t="s">
        <v>171</v>
      </c>
      <c r="D691" s="73" t="s">
        <v>353</v>
      </c>
      <c r="E691" s="57" t="s">
        <v>354</v>
      </c>
      <c r="F691" s="46" t="s">
        <v>325</v>
      </c>
      <c r="G691" s="55">
        <v>42541</v>
      </c>
      <c r="H691" s="6" t="s">
        <v>202</v>
      </c>
      <c r="I691" s="6" t="s">
        <v>200</v>
      </c>
      <c r="J691" s="8" t="s">
        <v>196</v>
      </c>
      <c r="K691" s="8" t="s">
        <v>196</v>
      </c>
      <c r="L691" s="21" t="e">
        <f t="shared" si="24"/>
        <v>#DIV/0!</v>
      </c>
      <c r="M691" s="8" t="s">
        <v>196</v>
      </c>
      <c r="N691" s="8" t="s">
        <v>196</v>
      </c>
      <c r="O691" s="49" t="e">
        <f t="shared" si="21"/>
        <v>#DIV/0!</v>
      </c>
    </row>
    <row r="692" spans="1:15" x14ac:dyDescent="0.25">
      <c r="A692" t="s">
        <v>328</v>
      </c>
      <c r="B692" s="6" t="s">
        <v>169</v>
      </c>
      <c r="C692" s="6" t="s">
        <v>172</v>
      </c>
      <c r="D692" s="73" t="s">
        <v>353</v>
      </c>
      <c r="E692" s="57" t="s">
        <v>354</v>
      </c>
      <c r="F692" s="47" t="s">
        <v>326</v>
      </c>
      <c r="G692" s="55">
        <v>42535</v>
      </c>
      <c r="H692" s="6" t="s">
        <v>194</v>
      </c>
      <c r="I692" s="6" t="s">
        <v>195</v>
      </c>
      <c r="J692" s="8" t="s">
        <v>196</v>
      </c>
      <c r="K692" s="8" t="s">
        <v>196</v>
      </c>
      <c r="L692" s="21" t="e">
        <f t="shared" si="24"/>
        <v>#DIV/0!</v>
      </c>
      <c r="M692" s="8" t="s">
        <v>196</v>
      </c>
      <c r="N692" s="8" t="s">
        <v>196</v>
      </c>
      <c r="O692" s="49" t="e">
        <f t="shared" si="21"/>
        <v>#DIV/0!</v>
      </c>
    </row>
    <row r="693" spans="1:15" x14ac:dyDescent="0.25">
      <c r="A693" t="s">
        <v>328</v>
      </c>
      <c r="B693" s="6" t="s">
        <v>169</v>
      </c>
      <c r="C693" s="6" t="s">
        <v>172</v>
      </c>
      <c r="D693" s="73" t="s">
        <v>353</v>
      </c>
      <c r="E693" s="57" t="s">
        <v>354</v>
      </c>
      <c r="F693" s="47" t="s">
        <v>326</v>
      </c>
      <c r="G693" s="55">
        <v>42535</v>
      </c>
      <c r="H693" s="6" t="s">
        <v>194</v>
      </c>
      <c r="I693" s="6" t="s">
        <v>197</v>
      </c>
      <c r="J693" s="8">
        <v>86</v>
      </c>
      <c r="K693" s="8">
        <v>75</v>
      </c>
      <c r="L693" s="21">
        <f t="shared" si="24"/>
        <v>80.5</v>
      </c>
      <c r="M693" s="8" t="s">
        <v>203</v>
      </c>
      <c r="N693" s="8" t="s">
        <v>203</v>
      </c>
      <c r="O693" s="49" t="e">
        <f t="shared" si="21"/>
        <v>#DIV/0!</v>
      </c>
    </row>
    <row r="694" spans="1:15" x14ac:dyDescent="0.25">
      <c r="A694" t="s">
        <v>328</v>
      </c>
      <c r="B694" s="6" t="s">
        <v>169</v>
      </c>
      <c r="C694" s="6" t="s">
        <v>172</v>
      </c>
      <c r="D694" s="73" t="s">
        <v>353</v>
      </c>
      <c r="E694" s="57" t="s">
        <v>354</v>
      </c>
      <c r="F694" s="47" t="s">
        <v>326</v>
      </c>
      <c r="G694" s="55">
        <v>42535</v>
      </c>
      <c r="H694" s="6" t="s">
        <v>194</v>
      </c>
      <c r="I694" s="6" t="s">
        <v>198</v>
      </c>
      <c r="J694">
        <v>5</v>
      </c>
      <c r="K694">
        <v>12</v>
      </c>
      <c r="L694" s="21">
        <f t="shared" si="24"/>
        <v>8.5</v>
      </c>
      <c r="M694">
        <v>47</v>
      </c>
      <c r="N694">
        <v>62</v>
      </c>
      <c r="O694" s="49">
        <f t="shared" si="21"/>
        <v>54.5</v>
      </c>
    </row>
    <row r="695" spans="1:15" x14ac:dyDescent="0.25">
      <c r="A695" t="s">
        <v>328</v>
      </c>
      <c r="B695" s="6" t="s">
        <v>169</v>
      </c>
      <c r="C695" s="6" t="s">
        <v>172</v>
      </c>
      <c r="D695" s="73" t="s">
        <v>353</v>
      </c>
      <c r="E695" s="57" t="s">
        <v>354</v>
      </c>
      <c r="F695" s="47" t="s">
        <v>326</v>
      </c>
      <c r="G695" s="55">
        <v>42535</v>
      </c>
      <c r="H695" s="6" t="s">
        <v>194</v>
      </c>
      <c r="I695" s="6" t="s">
        <v>199</v>
      </c>
      <c r="J695" s="8" t="s">
        <v>196</v>
      </c>
      <c r="K695" s="8" t="s">
        <v>196</v>
      </c>
      <c r="L695" s="21" t="e">
        <f t="shared" si="24"/>
        <v>#DIV/0!</v>
      </c>
      <c r="M695" s="8" t="s">
        <v>196</v>
      </c>
      <c r="N695" s="8" t="s">
        <v>196</v>
      </c>
      <c r="O695" s="49" t="e">
        <f t="shared" ref="O695:O706" si="25">AVERAGE(M695:N695)</f>
        <v>#DIV/0!</v>
      </c>
    </row>
    <row r="696" spans="1:15" x14ac:dyDescent="0.25">
      <c r="A696" t="s">
        <v>328</v>
      </c>
      <c r="B696" s="6" t="s">
        <v>169</v>
      </c>
      <c r="C696" s="6" t="s">
        <v>172</v>
      </c>
      <c r="D696" s="73" t="s">
        <v>353</v>
      </c>
      <c r="E696" s="57" t="s">
        <v>354</v>
      </c>
      <c r="F696" s="47" t="s">
        <v>326</v>
      </c>
      <c r="G696" s="55">
        <v>42535</v>
      </c>
      <c r="H696" s="6" t="s">
        <v>194</v>
      </c>
      <c r="I696" s="6" t="s">
        <v>200</v>
      </c>
      <c r="J696" s="8" t="s">
        <v>196</v>
      </c>
      <c r="K696" s="8" t="s">
        <v>196</v>
      </c>
      <c r="L696" s="21" t="e">
        <f t="shared" si="24"/>
        <v>#DIV/0!</v>
      </c>
      <c r="M696" s="8" t="s">
        <v>196</v>
      </c>
      <c r="N696" s="8" t="s">
        <v>196</v>
      </c>
      <c r="O696" s="49" t="e">
        <f t="shared" si="25"/>
        <v>#DIV/0!</v>
      </c>
    </row>
    <row r="697" spans="1:15" x14ac:dyDescent="0.25">
      <c r="A697" t="s">
        <v>328</v>
      </c>
      <c r="B697" s="6" t="s">
        <v>169</v>
      </c>
      <c r="C697" s="6" t="s">
        <v>172</v>
      </c>
      <c r="D697" s="73" t="s">
        <v>353</v>
      </c>
      <c r="E697" s="57" t="s">
        <v>354</v>
      </c>
      <c r="F697" s="47" t="s">
        <v>326</v>
      </c>
      <c r="G697" s="55">
        <v>42535</v>
      </c>
      <c r="H697" s="6" t="s">
        <v>201</v>
      </c>
      <c r="I697" s="6" t="s">
        <v>195</v>
      </c>
      <c r="J697">
        <v>0</v>
      </c>
      <c r="K697">
        <v>0</v>
      </c>
      <c r="L697" s="21">
        <f t="shared" si="24"/>
        <v>0</v>
      </c>
      <c r="M697">
        <v>0</v>
      </c>
      <c r="N697">
        <v>0</v>
      </c>
      <c r="O697" s="49">
        <f t="shared" si="25"/>
        <v>0</v>
      </c>
    </row>
    <row r="698" spans="1:15" x14ac:dyDescent="0.25">
      <c r="A698" t="s">
        <v>328</v>
      </c>
      <c r="B698" s="6" t="s">
        <v>169</v>
      </c>
      <c r="C698" s="6" t="s">
        <v>172</v>
      </c>
      <c r="D698" s="73" t="s">
        <v>353</v>
      </c>
      <c r="E698" s="57" t="s">
        <v>354</v>
      </c>
      <c r="F698" s="47" t="s">
        <v>326</v>
      </c>
      <c r="G698" s="55">
        <v>42535</v>
      </c>
      <c r="H698" s="6" t="s">
        <v>201</v>
      </c>
      <c r="I698" s="6" t="s">
        <v>197</v>
      </c>
      <c r="J698" s="8" t="s">
        <v>196</v>
      </c>
      <c r="K698" s="8" t="s">
        <v>196</v>
      </c>
      <c r="L698" s="21" t="e">
        <f t="shared" si="24"/>
        <v>#DIV/0!</v>
      </c>
      <c r="M698" s="8" t="s">
        <v>196</v>
      </c>
      <c r="N698" s="8" t="s">
        <v>196</v>
      </c>
      <c r="O698" s="49" t="e">
        <f t="shared" si="25"/>
        <v>#DIV/0!</v>
      </c>
    </row>
    <row r="699" spans="1:15" x14ac:dyDescent="0.25">
      <c r="A699" t="s">
        <v>328</v>
      </c>
      <c r="B699" s="6" t="s">
        <v>169</v>
      </c>
      <c r="C699" s="6" t="s">
        <v>172</v>
      </c>
      <c r="D699" s="73" t="s">
        <v>353</v>
      </c>
      <c r="E699" s="57" t="s">
        <v>354</v>
      </c>
      <c r="F699" s="47" t="s">
        <v>326</v>
      </c>
      <c r="G699" s="55">
        <v>42535</v>
      </c>
      <c r="H699" s="6" t="s">
        <v>201</v>
      </c>
      <c r="I699" s="6" t="s">
        <v>198</v>
      </c>
      <c r="J699" s="8" t="s">
        <v>196</v>
      </c>
      <c r="K699" s="8" t="s">
        <v>196</v>
      </c>
      <c r="L699" s="21" t="e">
        <f t="shared" si="24"/>
        <v>#DIV/0!</v>
      </c>
      <c r="M699" s="8" t="s">
        <v>196</v>
      </c>
      <c r="N699" s="8" t="s">
        <v>196</v>
      </c>
      <c r="O699" s="49" t="e">
        <f t="shared" si="25"/>
        <v>#DIV/0!</v>
      </c>
    </row>
    <row r="700" spans="1:15" x14ac:dyDescent="0.25">
      <c r="A700" t="s">
        <v>328</v>
      </c>
      <c r="B700" s="6" t="s">
        <v>169</v>
      </c>
      <c r="C700" s="6" t="s">
        <v>172</v>
      </c>
      <c r="D700" s="73" t="s">
        <v>353</v>
      </c>
      <c r="E700" s="57" t="s">
        <v>354</v>
      </c>
      <c r="F700" s="47" t="s">
        <v>326</v>
      </c>
      <c r="G700" s="55">
        <v>42535</v>
      </c>
      <c r="H700" s="6" t="s">
        <v>201</v>
      </c>
      <c r="I700" s="6" t="s">
        <v>199</v>
      </c>
      <c r="J700" s="8" t="s">
        <v>196</v>
      </c>
      <c r="K700" s="8" t="s">
        <v>196</v>
      </c>
      <c r="L700" s="21" t="e">
        <f t="shared" si="24"/>
        <v>#DIV/0!</v>
      </c>
      <c r="M700" s="8" t="s">
        <v>196</v>
      </c>
      <c r="N700" s="8" t="s">
        <v>196</v>
      </c>
      <c r="O700" s="49" t="e">
        <f t="shared" si="25"/>
        <v>#DIV/0!</v>
      </c>
    </row>
    <row r="701" spans="1:15" x14ac:dyDescent="0.25">
      <c r="A701" t="s">
        <v>328</v>
      </c>
      <c r="B701" s="6" t="s">
        <v>169</v>
      </c>
      <c r="C701" s="6" t="s">
        <v>172</v>
      </c>
      <c r="D701" s="73" t="s">
        <v>353</v>
      </c>
      <c r="E701" s="57" t="s">
        <v>354</v>
      </c>
      <c r="F701" s="47" t="s">
        <v>326</v>
      </c>
      <c r="G701" s="55">
        <v>42535</v>
      </c>
      <c r="H701" s="6" t="s">
        <v>201</v>
      </c>
      <c r="I701" s="6" t="s">
        <v>200</v>
      </c>
      <c r="J701" s="8" t="s">
        <v>196</v>
      </c>
      <c r="K701" s="8" t="s">
        <v>196</v>
      </c>
      <c r="L701" s="21" t="e">
        <f t="shared" si="24"/>
        <v>#DIV/0!</v>
      </c>
      <c r="M701" s="8" t="s">
        <v>196</v>
      </c>
      <c r="N701" s="8" t="s">
        <v>196</v>
      </c>
      <c r="O701" s="49" t="e">
        <f t="shared" si="25"/>
        <v>#DIV/0!</v>
      </c>
    </row>
    <row r="702" spans="1:15" x14ac:dyDescent="0.25">
      <c r="A702" t="s">
        <v>328</v>
      </c>
      <c r="B702" s="6" t="s">
        <v>169</v>
      </c>
      <c r="C702" s="6" t="s">
        <v>172</v>
      </c>
      <c r="D702" s="73" t="s">
        <v>353</v>
      </c>
      <c r="E702" s="57" t="s">
        <v>354</v>
      </c>
      <c r="F702" s="47" t="s">
        <v>326</v>
      </c>
      <c r="G702" s="55">
        <v>42535</v>
      </c>
      <c r="H702" s="6" t="s">
        <v>202</v>
      </c>
      <c r="I702" s="6" t="s">
        <v>195</v>
      </c>
      <c r="J702">
        <v>0</v>
      </c>
      <c r="K702">
        <v>0</v>
      </c>
      <c r="L702" s="21">
        <f t="shared" si="24"/>
        <v>0</v>
      </c>
      <c r="M702">
        <v>0</v>
      </c>
      <c r="N702">
        <v>0</v>
      </c>
      <c r="O702" s="49">
        <f t="shared" si="25"/>
        <v>0</v>
      </c>
    </row>
    <row r="703" spans="1:15" x14ac:dyDescent="0.25">
      <c r="A703" t="s">
        <v>328</v>
      </c>
      <c r="B703" s="6" t="s">
        <v>169</v>
      </c>
      <c r="C703" s="6" t="s">
        <v>172</v>
      </c>
      <c r="D703" s="73" t="s">
        <v>353</v>
      </c>
      <c r="E703" s="57" t="s">
        <v>354</v>
      </c>
      <c r="F703" s="47" t="s">
        <v>326</v>
      </c>
      <c r="G703" s="55">
        <v>42535</v>
      </c>
      <c r="H703" s="6" t="s">
        <v>202</v>
      </c>
      <c r="I703" s="6" t="s">
        <v>197</v>
      </c>
      <c r="J703" s="8" t="s">
        <v>196</v>
      </c>
      <c r="K703" s="8" t="s">
        <v>196</v>
      </c>
      <c r="L703" s="21" t="e">
        <f t="shared" si="24"/>
        <v>#DIV/0!</v>
      </c>
      <c r="M703" s="8" t="s">
        <v>196</v>
      </c>
      <c r="N703" s="8" t="s">
        <v>196</v>
      </c>
      <c r="O703" s="49" t="e">
        <f t="shared" si="25"/>
        <v>#DIV/0!</v>
      </c>
    </row>
    <row r="704" spans="1:15" x14ac:dyDescent="0.25">
      <c r="A704" t="s">
        <v>328</v>
      </c>
      <c r="B704" s="6" t="s">
        <v>169</v>
      </c>
      <c r="C704" s="6" t="s">
        <v>172</v>
      </c>
      <c r="D704" s="73" t="s">
        <v>353</v>
      </c>
      <c r="E704" s="57" t="s">
        <v>354</v>
      </c>
      <c r="F704" s="47" t="s">
        <v>326</v>
      </c>
      <c r="G704" s="55">
        <v>42535</v>
      </c>
      <c r="H704" s="6" t="s">
        <v>202</v>
      </c>
      <c r="I704" s="6" t="s">
        <v>198</v>
      </c>
      <c r="J704" s="8" t="s">
        <v>196</v>
      </c>
      <c r="K704" s="8" t="s">
        <v>196</v>
      </c>
      <c r="L704" s="21" t="e">
        <f t="shared" si="24"/>
        <v>#DIV/0!</v>
      </c>
      <c r="M704" s="8" t="s">
        <v>196</v>
      </c>
      <c r="N704" s="8" t="s">
        <v>196</v>
      </c>
      <c r="O704" s="49" t="e">
        <f t="shared" si="25"/>
        <v>#DIV/0!</v>
      </c>
    </row>
    <row r="705" spans="1:15" x14ac:dyDescent="0.25">
      <c r="A705" t="s">
        <v>328</v>
      </c>
      <c r="B705" s="6" t="s">
        <v>169</v>
      </c>
      <c r="C705" s="6" t="s">
        <v>172</v>
      </c>
      <c r="D705" s="73" t="s">
        <v>353</v>
      </c>
      <c r="E705" s="57" t="s">
        <v>354</v>
      </c>
      <c r="F705" s="47" t="s">
        <v>326</v>
      </c>
      <c r="G705" s="55">
        <v>42535</v>
      </c>
      <c r="H705" s="6" t="s">
        <v>202</v>
      </c>
      <c r="I705" s="6" t="s">
        <v>199</v>
      </c>
      <c r="J705" s="8" t="s">
        <v>196</v>
      </c>
      <c r="K705" s="8" t="s">
        <v>196</v>
      </c>
      <c r="L705" s="21" t="e">
        <f t="shared" si="24"/>
        <v>#DIV/0!</v>
      </c>
      <c r="M705" s="8" t="s">
        <v>196</v>
      </c>
      <c r="N705" s="8" t="s">
        <v>196</v>
      </c>
      <c r="O705" s="49" t="e">
        <f t="shared" si="25"/>
        <v>#DIV/0!</v>
      </c>
    </row>
    <row r="706" spans="1:15" x14ac:dyDescent="0.25">
      <c r="A706" t="s">
        <v>328</v>
      </c>
      <c r="B706" s="8" t="s">
        <v>169</v>
      </c>
      <c r="C706" s="6" t="s">
        <v>172</v>
      </c>
      <c r="D706" s="73" t="s">
        <v>353</v>
      </c>
      <c r="E706" s="57" t="s">
        <v>354</v>
      </c>
      <c r="F706" s="47" t="s">
        <v>326</v>
      </c>
      <c r="G706" s="55">
        <v>42535</v>
      </c>
      <c r="H706" s="6" t="s">
        <v>202</v>
      </c>
      <c r="I706" s="6" t="s">
        <v>200</v>
      </c>
      <c r="J706" s="8" t="s">
        <v>196</v>
      </c>
      <c r="K706" s="8" t="s">
        <v>196</v>
      </c>
      <c r="L706" s="21" t="e">
        <f t="shared" si="24"/>
        <v>#DIV/0!</v>
      </c>
      <c r="M706" s="8" t="s">
        <v>196</v>
      </c>
      <c r="N706" s="8" t="s">
        <v>196</v>
      </c>
      <c r="O706" s="49" t="e">
        <f t="shared" si="25"/>
        <v>#DIV/0!</v>
      </c>
    </row>
    <row r="707" spans="1:15" x14ac:dyDescent="0.25">
      <c r="D707" s="61"/>
    </row>
    <row r="708" spans="1:15" x14ac:dyDescent="0.25">
      <c r="D708" s="61"/>
    </row>
    <row r="709" spans="1:15" x14ac:dyDescent="0.25">
      <c r="D709" s="61"/>
    </row>
    <row r="710" spans="1:15" x14ac:dyDescent="0.25">
      <c r="D710" s="61"/>
    </row>
    <row r="711" spans="1:15" x14ac:dyDescent="0.25">
      <c r="D711" s="61"/>
    </row>
    <row r="712" spans="1:15" x14ac:dyDescent="0.25">
      <c r="D712" s="61"/>
    </row>
    <row r="713" spans="1:15" x14ac:dyDescent="0.25">
      <c r="D713" s="61"/>
    </row>
    <row r="714" spans="1:15" x14ac:dyDescent="0.25">
      <c r="D714" s="61"/>
    </row>
    <row r="715" spans="1:15" x14ac:dyDescent="0.25">
      <c r="D715" s="61"/>
    </row>
    <row r="716" spans="1:15" x14ac:dyDescent="0.25">
      <c r="D716" s="61"/>
    </row>
    <row r="717" spans="1:15" x14ac:dyDescent="0.25">
      <c r="D717" s="61"/>
    </row>
    <row r="718" spans="1:15" x14ac:dyDescent="0.25">
      <c r="D718" s="61"/>
    </row>
    <row r="719" spans="1:15" x14ac:dyDescent="0.25">
      <c r="D719" s="61"/>
    </row>
    <row r="720" spans="1:15" x14ac:dyDescent="0.25">
      <c r="D720" s="61"/>
    </row>
    <row r="721" spans="4:4" x14ac:dyDescent="0.25">
      <c r="D721" s="61"/>
    </row>
    <row r="722" spans="4:4" x14ac:dyDescent="0.25">
      <c r="D722" s="61"/>
    </row>
    <row r="723" spans="4:4" x14ac:dyDescent="0.25">
      <c r="D723" s="61"/>
    </row>
    <row r="724" spans="4:4" x14ac:dyDescent="0.25">
      <c r="D724" s="61"/>
    </row>
    <row r="725" spans="4:4" x14ac:dyDescent="0.25">
      <c r="D725" s="61"/>
    </row>
    <row r="726" spans="4:4" x14ac:dyDescent="0.25">
      <c r="D726" s="61"/>
    </row>
    <row r="727" spans="4:4" x14ac:dyDescent="0.25">
      <c r="D727" s="61"/>
    </row>
    <row r="728" spans="4:4" x14ac:dyDescent="0.25">
      <c r="D728" s="61"/>
    </row>
    <row r="729" spans="4:4" x14ac:dyDescent="0.25">
      <c r="D729" s="61"/>
    </row>
    <row r="730" spans="4:4" x14ac:dyDescent="0.25">
      <c r="D730" s="61"/>
    </row>
    <row r="731" spans="4:4" x14ac:dyDescent="0.25">
      <c r="D731" s="61"/>
    </row>
    <row r="732" spans="4:4" x14ac:dyDescent="0.25">
      <c r="D732" s="61"/>
    </row>
    <row r="733" spans="4:4" x14ac:dyDescent="0.25">
      <c r="D733" s="61"/>
    </row>
    <row r="734" spans="4:4" x14ac:dyDescent="0.25">
      <c r="D734" s="61"/>
    </row>
    <row r="735" spans="4:4" x14ac:dyDescent="0.25">
      <c r="D735" s="61"/>
    </row>
    <row r="736" spans="4:4" x14ac:dyDescent="0.25">
      <c r="D736" s="61"/>
    </row>
    <row r="737" spans="4:4" x14ac:dyDescent="0.25">
      <c r="D737" s="61"/>
    </row>
    <row r="738" spans="4:4" x14ac:dyDescent="0.25">
      <c r="D738" s="61"/>
    </row>
    <row r="739" spans="4:4" x14ac:dyDescent="0.25">
      <c r="D739" s="61"/>
    </row>
    <row r="740" spans="4:4" x14ac:dyDescent="0.25">
      <c r="D740" s="61"/>
    </row>
    <row r="741" spans="4:4" x14ac:dyDescent="0.25">
      <c r="D741" s="61"/>
    </row>
    <row r="742" spans="4:4" x14ac:dyDescent="0.25">
      <c r="D742" s="61"/>
    </row>
    <row r="743" spans="4:4" x14ac:dyDescent="0.25">
      <c r="D743" s="61"/>
    </row>
    <row r="744" spans="4:4" x14ac:dyDescent="0.25">
      <c r="D744" s="61"/>
    </row>
    <row r="745" spans="4:4" x14ac:dyDescent="0.25">
      <c r="D745" s="61"/>
    </row>
    <row r="746" spans="4:4" x14ac:dyDescent="0.25">
      <c r="D746" s="61"/>
    </row>
    <row r="747" spans="4:4" x14ac:dyDescent="0.25">
      <c r="D747" s="61"/>
    </row>
    <row r="748" spans="4:4" x14ac:dyDescent="0.25">
      <c r="D748" s="61"/>
    </row>
    <row r="749" spans="4:4" x14ac:dyDescent="0.25">
      <c r="D749" s="61"/>
    </row>
    <row r="750" spans="4:4" x14ac:dyDescent="0.25">
      <c r="D750" s="61"/>
    </row>
    <row r="751" spans="4:4" x14ac:dyDescent="0.25">
      <c r="D751" s="61"/>
    </row>
    <row r="752" spans="4:4" x14ac:dyDescent="0.25">
      <c r="D752" s="61"/>
    </row>
    <row r="753" spans="4:4" x14ac:dyDescent="0.25">
      <c r="D753" s="61"/>
    </row>
    <row r="754" spans="4:4" x14ac:dyDescent="0.25">
      <c r="D754" s="61"/>
    </row>
    <row r="755" spans="4:4" x14ac:dyDescent="0.25">
      <c r="D755" s="61"/>
    </row>
    <row r="756" spans="4:4" x14ac:dyDescent="0.25">
      <c r="D756" s="61"/>
    </row>
    <row r="757" spans="4:4" x14ac:dyDescent="0.25">
      <c r="D757" s="61"/>
    </row>
    <row r="758" spans="4:4" x14ac:dyDescent="0.25">
      <c r="D758" s="61"/>
    </row>
    <row r="759" spans="4:4" x14ac:dyDescent="0.25">
      <c r="D759" s="61"/>
    </row>
    <row r="760" spans="4:4" x14ac:dyDescent="0.25">
      <c r="D760" s="61"/>
    </row>
    <row r="761" spans="4:4" x14ac:dyDescent="0.25">
      <c r="D761" s="61"/>
    </row>
    <row r="762" spans="4:4" x14ac:dyDescent="0.25">
      <c r="D762" s="61"/>
    </row>
    <row r="763" spans="4:4" x14ac:dyDescent="0.25">
      <c r="D763" s="61"/>
    </row>
    <row r="764" spans="4:4" x14ac:dyDescent="0.25">
      <c r="D764" s="61"/>
    </row>
    <row r="765" spans="4:4" x14ac:dyDescent="0.25">
      <c r="D765" s="61"/>
    </row>
    <row r="766" spans="4:4" x14ac:dyDescent="0.25">
      <c r="D766" s="61"/>
    </row>
    <row r="767" spans="4:4" x14ac:dyDescent="0.25">
      <c r="D767" s="61"/>
    </row>
    <row r="768" spans="4:4" x14ac:dyDescent="0.25">
      <c r="D768" s="61"/>
    </row>
    <row r="769" spans="4:4" x14ac:dyDescent="0.25">
      <c r="D769" s="61"/>
    </row>
    <row r="770" spans="4:4" x14ac:dyDescent="0.25">
      <c r="D770" s="61"/>
    </row>
    <row r="771" spans="4:4" x14ac:dyDescent="0.25">
      <c r="D771" s="61"/>
    </row>
    <row r="772" spans="4:4" x14ac:dyDescent="0.25">
      <c r="D772" s="61"/>
    </row>
    <row r="773" spans="4:4" x14ac:dyDescent="0.25">
      <c r="D773" s="61"/>
    </row>
    <row r="774" spans="4:4" x14ac:dyDescent="0.25">
      <c r="D774" s="61"/>
    </row>
    <row r="775" spans="4:4" x14ac:dyDescent="0.25">
      <c r="D775" s="61"/>
    </row>
    <row r="776" spans="4:4" x14ac:dyDescent="0.25">
      <c r="D776" s="61"/>
    </row>
    <row r="777" spans="4:4" x14ac:dyDescent="0.25">
      <c r="D777" s="61"/>
    </row>
    <row r="778" spans="4:4" x14ac:dyDescent="0.25">
      <c r="D778" s="61"/>
    </row>
    <row r="779" spans="4:4" x14ac:dyDescent="0.25">
      <c r="D779" s="61"/>
    </row>
    <row r="780" spans="4:4" x14ac:dyDescent="0.25">
      <c r="D780" s="61"/>
    </row>
    <row r="781" spans="4:4" x14ac:dyDescent="0.25">
      <c r="D781" s="61"/>
    </row>
    <row r="782" spans="4:4" x14ac:dyDescent="0.25">
      <c r="D782" s="61"/>
    </row>
    <row r="783" spans="4:4" x14ac:dyDescent="0.25">
      <c r="D783" s="61"/>
    </row>
    <row r="784" spans="4:4" x14ac:dyDescent="0.25">
      <c r="D784" s="61"/>
    </row>
    <row r="785" spans="4:4" x14ac:dyDescent="0.25">
      <c r="D785" s="61"/>
    </row>
    <row r="786" spans="4:4" x14ac:dyDescent="0.25">
      <c r="D786" s="61"/>
    </row>
    <row r="787" spans="4:4" x14ac:dyDescent="0.25">
      <c r="D787" s="61"/>
    </row>
    <row r="788" spans="4:4" x14ac:dyDescent="0.25">
      <c r="D788" s="61"/>
    </row>
    <row r="789" spans="4:4" x14ac:dyDescent="0.25">
      <c r="D789" s="61"/>
    </row>
    <row r="790" spans="4:4" x14ac:dyDescent="0.25">
      <c r="D790" s="61"/>
    </row>
    <row r="791" spans="4:4" x14ac:dyDescent="0.25">
      <c r="D791" s="61"/>
    </row>
    <row r="792" spans="4:4" x14ac:dyDescent="0.25">
      <c r="D792" s="61"/>
    </row>
    <row r="793" spans="4:4" x14ac:dyDescent="0.25">
      <c r="D793" s="61"/>
    </row>
    <row r="794" spans="4:4" x14ac:dyDescent="0.25">
      <c r="D794" s="61"/>
    </row>
    <row r="795" spans="4:4" x14ac:dyDescent="0.25">
      <c r="D795" s="61"/>
    </row>
    <row r="796" spans="4:4" x14ac:dyDescent="0.25">
      <c r="D796" s="61"/>
    </row>
    <row r="797" spans="4:4" x14ac:dyDescent="0.25">
      <c r="D797" s="61"/>
    </row>
    <row r="798" spans="4:4" x14ac:dyDescent="0.25">
      <c r="D798" s="61"/>
    </row>
    <row r="799" spans="4:4" x14ac:dyDescent="0.25">
      <c r="D799" s="61"/>
    </row>
    <row r="800" spans="4:4" x14ac:dyDescent="0.25">
      <c r="D800" s="61"/>
    </row>
    <row r="801" spans="4:4" x14ac:dyDescent="0.25">
      <c r="D801" s="61"/>
    </row>
    <row r="802" spans="4:4" x14ac:dyDescent="0.25">
      <c r="D802" s="61"/>
    </row>
    <row r="803" spans="4:4" x14ac:dyDescent="0.25">
      <c r="D803" s="61"/>
    </row>
    <row r="804" spans="4:4" x14ac:dyDescent="0.25">
      <c r="D804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N23" sqref="N23"/>
    </sheetView>
  </sheetViews>
  <sheetFormatPr defaultRowHeight="15" x14ac:dyDescent="0.25"/>
  <cols>
    <col min="1" max="1" width="10.7109375" bestFit="1" customWidth="1"/>
    <col min="2" max="2" width="15.28515625" bestFit="1" customWidth="1"/>
    <col min="3" max="4" width="13.5703125" bestFit="1" customWidth="1"/>
    <col min="5" max="6" width="14.28515625" bestFit="1" customWidth="1"/>
    <col min="7" max="8" width="12.42578125" bestFit="1" customWidth="1"/>
  </cols>
  <sheetData>
    <row r="1" spans="1:8" x14ac:dyDescent="0.25">
      <c r="A1" s="22" t="s">
        <v>448</v>
      </c>
      <c r="B1" t="s">
        <v>449</v>
      </c>
      <c r="C1" t="s">
        <v>450</v>
      </c>
      <c r="D1" t="s">
        <v>451</v>
      </c>
      <c r="E1" t="s">
        <v>452</v>
      </c>
      <c r="F1" t="s">
        <v>453</v>
      </c>
      <c r="G1" t="s">
        <v>454</v>
      </c>
      <c r="H1" t="s">
        <v>455</v>
      </c>
    </row>
    <row r="2" spans="1:8" x14ac:dyDescent="0.25">
      <c r="A2" s="55">
        <v>42088</v>
      </c>
      <c r="C2" t="s">
        <v>456</v>
      </c>
      <c r="D2" t="s">
        <v>456</v>
      </c>
      <c r="E2">
        <v>140</v>
      </c>
      <c r="F2">
        <v>4.55</v>
      </c>
      <c r="G2" t="s">
        <v>456</v>
      </c>
      <c r="H2" t="s">
        <v>456</v>
      </c>
    </row>
    <row r="3" spans="1:8" x14ac:dyDescent="0.25">
      <c r="A3" t="s">
        <v>457</v>
      </c>
    </row>
    <row r="5" spans="1:8" x14ac:dyDescent="0.25">
      <c r="A5" s="55">
        <v>42115</v>
      </c>
      <c r="C5">
        <v>265</v>
      </c>
      <c r="D5">
        <v>1.2</v>
      </c>
      <c r="E5">
        <v>245</v>
      </c>
      <c r="F5">
        <v>0.3</v>
      </c>
      <c r="G5">
        <v>150</v>
      </c>
      <c r="H5">
        <v>35.5</v>
      </c>
    </row>
    <row r="6" spans="1:8" x14ac:dyDescent="0.25">
      <c r="A6" s="55">
        <v>42144</v>
      </c>
      <c r="C6">
        <v>285</v>
      </c>
      <c r="D6">
        <v>17.5</v>
      </c>
      <c r="E6">
        <v>400</v>
      </c>
      <c r="F6">
        <v>11</v>
      </c>
      <c r="G6">
        <v>210</v>
      </c>
      <c r="H6">
        <v>11</v>
      </c>
    </row>
    <row r="7" spans="1:8" x14ac:dyDescent="0.25">
      <c r="A7" s="55">
        <v>42171</v>
      </c>
      <c r="C7">
        <v>1150</v>
      </c>
      <c r="D7">
        <v>6</v>
      </c>
      <c r="E7">
        <v>280</v>
      </c>
      <c r="F7">
        <v>2</v>
      </c>
      <c r="G7">
        <v>2500</v>
      </c>
      <c r="H7">
        <v>41</v>
      </c>
    </row>
    <row r="8" spans="1:8" x14ac:dyDescent="0.25">
      <c r="A8" s="55">
        <v>42206</v>
      </c>
      <c r="C8">
        <v>350</v>
      </c>
      <c r="D8">
        <v>3.3</v>
      </c>
      <c r="E8">
        <v>550</v>
      </c>
      <c r="F8">
        <v>13</v>
      </c>
      <c r="G8">
        <v>80</v>
      </c>
      <c r="H8">
        <v>0.4</v>
      </c>
    </row>
    <row r="9" spans="1:8" x14ac:dyDescent="0.25">
      <c r="A9" s="55">
        <v>42234</v>
      </c>
      <c r="C9">
        <v>1000</v>
      </c>
      <c r="D9">
        <v>8</v>
      </c>
      <c r="E9">
        <v>225</v>
      </c>
      <c r="F9">
        <v>3</v>
      </c>
      <c r="G9">
        <v>230</v>
      </c>
      <c r="H9">
        <v>5.7</v>
      </c>
    </row>
    <row r="10" spans="1:8" x14ac:dyDescent="0.25">
      <c r="A10" s="55">
        <v>42270</v>
      </c>
      <c r="C10">
        <v>85</v>
      </c>
      <c r="D10">
        <v>8.6</v>
      </c>
      <c r="E10">
        <v>95</v>
      </c>
      <c r="F10">
        <v>5.2</v>
      </c>
      <c r="G10" t="s">
        <v>458</v>
      </c>
      <c r="H10" t="s">
        <v>458</v>
      </c>
    </row>
    <row r="11" spans="1:8" x14ac:dyDescent="0.25">
      <c r="A11" s="55">
        <v>42299</v>
      </c>
      <c r="C11">
        <v>3000</v>
      </c>
      <c r="D11">
        <v>50.5</v>
      </c>
      <c r="E11">
        <v>1000</v>
      </c>
      <c r="F11">
        <v>36</v>
      </c>
      <c r="G11">
        <v>40</v>
      </c>
      <c r="H11">
        <v>2.9</v>
      </c>
    </row>
    <row r="12" spans="1:8" x14ac:dyDescent="0.25">
      <c r="A12" s="55">
        <v>42327</v>
      </c>
      <c r="C12">
        <v>2300</v>
      </c>
      <c r="D12">
        <v>31</v>
      </c>
      <c r="E12">
        <v>2250</v>
      </c>
      <c r="F12">
        <v>60</v>
      </c>
      <c r="G12">
        <v>2950</v>
      </c>
      <c r="H12">
        <v>1.5</v>
      </c>
    </row>
    <row r="13" spans="1:8" x14ac:dyDescent="0.25">
      <c r="A13" s="55">
        <v>42353</v>
      </c>
      <c r="C13">
        <v>140</v>
      </c>
      <c r="D13">
        <v>10</v>
      </c>
      <c r="E13">
        <v>155</v>
      </c>
      <c r="F13">
        <v>39</v>
      </c>
      <c r="G13">
        <v>70</v>
      </c>
      <c r="H13">
        <v>9</v>
      </c>
    </row>
    <row r="14" spans="1:8" x14ac:dyDescent="0.25">
      <c r="A14" s="55">
        <v>42396</v>
      </c>
      <c r="C14">
        <v>1600</v>
      </c>
      <c r="D14">
        <v>98</v>
      </c>
      <c r="E14">
        <v>230</v>
      </c>
      <c r="F14">
        <v>8</v>
      </c>
      <c r="G14">
        <v>1700</v>
      </c>
      <c r="H14">
        <v>201</v>
      </c>
    </row>
    <row r="15" spans="1:8" x14ac:dyDescent="0.25">
      <c r="A15" s="55">
        <v>42431</v>
      </c>
      <c r="C15">
        <v>150</v>
      </c>
      <c r="D15">
        <v>10</v>
      </c>
      <c r="E15">
        <v>140</v>
      </c>
      <c r="F15">
        <v>28.5</v>
      </c>
      <c r="G15">
        <v>150</v>
      </c>
      <c r="H15">
        <v>10</v>
      </c>
    </row>
    <row r="16" spans="1:8" x14ac:dyDescent="0.25">
      <c r="A16" s="55">
        <v>42452</v>
      </c>
      <c r="C16">
        <v>110</v>
      </c>
      <c r="D16">
        <v>7.5</v>
      </c>
      <c r="E16">
        <v>150</v>
      </c>
      <c r="F16">
        <v>10.5</v>
      </c>
      <c r="G16">
        <v>110</v>
      </c>
      <c r="H16">
        <v>7.5</v>
      </c>
    </row>
    <row r="17" spans="1:8" x14ac:dyDescent="0.25">
      <c r="A17" s="55">
        <v>42462</v>
      </c>
      <c r="C17">
        <v>70</v>
      </c>
      <c r="D17">
        <v>5</v>
      </c>
      <c r="E17">
        <v>35</v>
      </c>
      <c r="F17">
        <v>4.5</v>
      </c>
      <c r="G17">
        <v>165</v>
      </c>
      <c r="H17">
        <v>3.5</v>
      </c>
    </row>
    <row r="18" spans="1:8" x14ac:dyDescent="0.25">
      <c r="A18" s="55">
        <v>42508</v>
      </c>
      <c r="C18">
        <v>62</v>
      </c>
      <c r="D18">
        <v>2.5</v>
      </c>
      <c r="E18">
        <v>210</v>
      </c>
      <c r="F18">
        <v>17</v>
      </c>
      <c r="G18">
        <v>445</v>
      </c>
      <c r="H18">
        <v>4</v>
      </c>
    </row>
    <row r="19" spans="1:8" x14ac:dyDescent="0.25">
      <c r="A19" s="55">
        <v>42536</v>
      </c>
      <c r="C19">
        <v>65</v>
      </c>
      <c r="D19">
        <v>4.5</v>
      </c>
      <c r="E19">
        <v>20</v>
      </c>
      <c r="F19">
        <v>7.5</v>
      </c>
      <c r="G19">
        <v>5</v>
      </c>
      <c r="H19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opLeftCell="A106" workbookViewId="0">
      <selection activeCell="K78" sqref="K78"/>
    </sheetView>
  </sheetViews>
  <sheetFormatPr defaultRowHeight="15" x14ac:dyDescent="0.25"/>
  <cols>
    <col min="1" max="1" width="10.7109375" bestFit="1" customWidth="1"/>
    <col min="2" max="2" width="32.42578125" bestFit="1" customWidth="1"/>
    <col min="3" max="4" width="13.5703125" bestFit="1" customWidth="1"/>
    <col min="5" max="6" width="14.28515625" bestFit="1" customWidth="1"/>
    <col min="7" max="8" width="12.42578125" bestFit="1" customWidth="1"/>
  </cols>
  <sheetData>
    <row r="1" spans="1:8" x14ac:dyDescent="0.25">
      <c r="A1" s="22" t="s">
        <v>448</v>
      </c>
      <c r="B1" t="s">
        <v>459</v>
      </c>
      <c r="C1" s="114" t="s">
        <v>450</v>
      </c>
      <c r="D1" s="114" t="s">
        <v>451</v>
      </c>
      <c r="E1" s="114" t="s">
        <v>452</v>
      </c>
      <c r="F1" s="114" t="s">
        <v>453</v>
      </c>
      <c r="G1" s="114" t="s">
        <v>454</v>
      </c>
      <c r="H1" s="114" t="s">
        <v>455</v>
      </c>
    </row>
    <row r="2" spans="1:8" x14ac:dyDescent="0.25">
      <c r="A2" s="32">
        <v>42088</v>
      </c>
      <c r="B2" t="s">
        <v>460</v>
      </c>
      <c r="C2" s="114" t="s">
        <v>456</v>
      </c>
      <c r="D2" s="114" t="s">
        <v>456</v>
      </c>
      <c r="E2" s="114">
        <v>328200000</v>
      </c>
      <c r="F2" s="114">
        <v>1203.3</v>
      </c>
      <c r="G2" s="114" t="s">
        <v>456</v>
      </c>
      <c r="H2" s="114" t="s">
        <v>456</v>
      </c>
    </row>
    <row r="3" spans="1:8" ht="17.25" x14ac:dyDescent="0.25">
      <c r="A3" s="22" t="s">
        <v>461</v>
      </c>
      <c r="B3" t="s">
        <v>462</v>
      </c>
      <c r="C3" s="114" t="s">
        <v>456</v>
      </c>
      <c r="D3" s="114" t="s">
        <v>456</v>
      </c>
      <c r="E3" s="114">
        <v>18600000</v>
      </c>
      <c r="F3" s="114">
        <v>52.9</v>
      </c>
      <c r="G3" s="114" t="s">
        <v>456</v>
      </c>
      <c r="H3" s="114" t="s">
        <v>456</v>
      </c>
    </row>
    <row r="4" spans="1:8" x14ac:dyDescent="0.25">
      <c r="A4" s="22"/>
      <c r="B4" t="s">
        <v>463</v>
      </c>
      <c r="C4" s="114" t="s">
        <v>456</v>
      </c>
      <c r="D4" s="114" t="s">
        <v>456</v>
      </c>
      <c r="E4" s="114">
        <v>4800000</v>
      </c>
      <c r="F4" s="114">
        <v>4</v>
      </c>
      <c r="G4" s="114" t="s">
        <v>456</v>
      </c>
      <c r="H4" s="114" t="s">
        <v>456</v>
      </c>
    </row>
    <row r="5" spans="1:8" x14ac:dyDescent="0.25">
      <c r="A5" s="22"/>
      <c r="C5" s="114"/>
      <c r="D5" s="114"/>
      <c r="E5" s="114"/>
      <c r="F5" s="114"/>
      <c r="G5" s="114"/>
      <c r="H5" s="114"/>
    </row>
    <row r="6" spans="1:8" x14ac:dyDescent="0.25">
      <c r="A6" s="22"/>
      <c r="C6" s="114"/>
      <c r="D6" s="114"/>
      <c r="E6" s="114"/>
      <c r="F6" s="114"/>
      <c r="G6" s="114"/>
      <c r="H6" s="114"/>
    </row>
    <row r="7" spans="1:8" x14ac:dyDescent="0.25">
      <c r="A7" s="32">
        <v>42115</v>
      </c>
      <c r="B7" t="s">
        <v>460</v>
      </c>
      <c r="C7" s="114">
        <v>29200000</v>
      </c>
      <c r="D7" s="114">
        <v>6.3</v>
      </c>
      <c r="E7" s="114">
        <v>114500000</v>
      </c>
      <c r="F7" s="114">
        <v>1046.24</v>
      </c>
      <c r="G7" s="114">
        <v>145000000</v>
      </c>
      <c r="H7" s="114">
        <v>1553.1</v>
      </c>
    </row>
    <row r="8" spans="1:8" ht="17.25" x14ac:dyDescent="0.25">
      <c r="A8" s="22"/>
      <c r="B8" t="s">
        <v>462</v>
      </c>
      <c r="C8" s="114">
        <v>6270000</v>
      </c>
      <c r="D8" s="114" t="s">
        <v>464</v>
      </c>
      <c r="E8" s="114">
        <v>64400000</v>
      </c>
      <c r="F8" s="114">
        <v>74.3</v>
      </c>
      <c r="G8" s="114">
        <v>14800000</v>
      </c>
      <c r="H8" s="114">
        <v>14.8</v>
      </c>
    </row>
    <row r="9" spans="1:8" x14ac:dyDescent="0.25">
      <c r="A9" s="22"/>
      <c r="B9" t="s">
        <v>463</v>
      </c>
      <c r="C9" s="114">
        <v>4350000</v>
      </c>
      <c r="D9" s="114" t="s">
        <v>464</v>
      </c>
      <c r="E9" s="114">
        <v>11190000</v>
      </c>
      <c r="F9" s="114">
        <v>28.8</v>
      </c>
      <c r="G9" s="114">
        <v>5560000</v>
      </c>
      <c r="H9" s="114">
        <v>8.5</v>
      </c>
    </row>
    <row r="10" spans="1:8" x14ac:dyDescent="0.25">
      <c r="A10" s="22"/>
      <c r="C10" s="114"/>
      <c r="D10" s="114"/>
      <c r="E10" s="114"/>
      <c r="F10" s="114"/>
      <c r="G10" s="114"/>
      <c r="H10" s="114"/>
    </row>
    <row r="11" spans="1:8" x14ac:dyDescent="0.25">
      <c r="A11" s="22"/>
      <c r="C11" s="114"/>
      <c r="D11" s="114"/>
      <c r="E11" s="114"/>
      <c r="F11" s="114"/>
      <c r="G11" s="114"/>
      <c r="H11" s="114"/>
    </row>
    <row r="12" spans="1:8" x14ac:dyDescent="0.25">
      <c r="A12" s="32">
        <v>42144</v>
      </c>
      <c r="B12" t="s">
        <v>460</v>
      </c>
      <c r="C12" s="114" t="s">
        <v>456</v>
      </c>
      <c r="D12" s="114" t="s">
        <v>456</v>
      </c>
      <c r="E12" s="114" t="s">
        <v>456</v>
      </c>
      <c r="F12" s="114" t="s">
        <v>456</v>
      </c>
      <c r="G12" s="114" t="s">
        <v>456</v>
      </c>
      <c r="H12" s="114" t="s">
        <v>456</v>
      </c>
    </row>
    <row r="13" spans="1:8" ht="17.25" x14ac:dyDescent="0.25">
      <c r="A13" s="22"/>
      <c r="B13" t="s">
        <v>462</v>
      </c>
      <c r="C13" s="114">
        <v>6310000</v>
      </c>
      <c r="D13" s="114" t="s">
        <v>464</v>
      </c>
      <c r="E13" s="114">
        <v>23300000</v>
      </c>
      <c r="F13" s="114">
        <v>648.79999999999995</v>
      </c>
      <c r="G13" s="114">
        <v>6200000</v>
      </c>
      <c r="H13" s="114">
        <v>2</v>
      </c>
    </row>
    <row r="14" spans="1:8" x14ac:dyDescent="0.25">
      <c r="A14" s="22"/>
      <c r="B14" t="s">
        <v>463</v>
      </c>
      <c r="C14" s="114">
        <v>3930000</v>
      </c>
      <c r="D14" s="114" t="s">
        <v>464</v>
      </c>
      <c r="E14" s="114">
        <v>9800000</v>
      </c>
      <c r="F14" s="114">
        <v>22.8</v>
      </c>
      <c r="G14" s="114">
        <v>4100000</v>
      </c>
      <c r="H14" s="114" t="s">
        <v>464</v>
      </c>
    </row>
    <row r="15" spans="1:8" x14ac:dyDescent="0.25">
      <c r="A15" s="22"/>
      <c r="C15" s="114"/>
      <c r="D15" s="114"/>
      <c r="E15" s="114"/>
      <c r="F15" s="114"/>
      <c r="G15" s="114"/>
      <c r="H15" s="114"/>
    </row>
    <row r="16" spans="1:8" x14ac:dyDescent="0.25">
      <c r="A16" s="22"/>
      <c r="C16" s="114"/>
      <c r="D16" s="114"/>
      <c r="E16" s="114"/>
      <c r="F16" s="114"/>
      <c r="G16" s="114"/>
      <c r="H16" s="114"/>
    </row>
    <row r="17" spans="1:8" x14ac:dyDescent="0.25">
      <c r="A17" s="32">
        <v>42171</v>
      </c>
      <c r="B17" t="s">
        <v>460</v>
      </c>
      <c r="C17" s="114">
        <v>40400000</v>
      </c>
      <c r="D17" s="114">
        <v>18.3</v>
      </c>
      <c r="E17" s="114">
        <v>1986300000</v>
      </c>
      <c r="F17" s="114">
        <v>2419.6</v>
      </c>
      <c r="G17" s="114">
        <v>461100000</v>
      </c>
      <c r="H17" s="114">
        <v>2419.6</v>
      </c>
    </row>
    <row r="18" spans="1:8" ht="17.25" x14ac:dyDescent="0.25">
      <c r="A18" s="22"/>
      <c r="B18" t="s">
        <v>462</v>
      </c>
      <c r="C18" s="114">
        <v>39680000</v>
      </c>
      <c r="D18" s="114" t="s">
        <v>464</v>
      </c>
      <c r="E18" s="114">
        <v>119900000</v>
      </c>
      <c r="F18" s="114">
        <v>36.9</v>
      </c>
      <c r="G18" s="114">
        <v>57600000</v>
      </c>
      <c r="H18" s="114">
        <v>110.6</v>
      </c>
    </row>
    <row r="19" spans="1:8" x14ac:dyDescent="0.25">
      <c r="A19" s="22"/>
      <c r="B19" t="s">
        <v>463</v>
      </c>
      <c r="C19" s="114">
        <v>26030000</v>
      </c>
      <c r="D19" s="114" t="s">
        <v>464</v>
      </c>
      <c r="E19" s="114">
        <v>19100000</v>
      </c>
      <c r="F19" s="114">
        <v>9.8000000000000007</v>
      </c>
      <c r="G19" s="114">
        <v>71700000</v>
      </c>
      <c r="H19" s="114">
        <v>248.1</v>
      </c>
    </row>
    <row r="20" spans="1:8" x14ac:dyDescent="0.25">
      <c r="A20" s="22"/>
      <c r="C20" s="114"/>
      <c r="D20" s="114"/>
      <c r="E20" s="114"/>
      <c r="F20" s="114"/>
      <c r="G20" s="114"/>
      <c r="H20" s="114"/>
    </row>
    <row r="21" spans="1:8" x14ac:dyDescent="0.25">
      <c r="A21" s="22"/>
      <c r="C21" s="114"/>
      <c r="D21" s="114"/>
      <c r="E21" s="114"/>
      <c r="F21" s="114"/>
      <c r="G21" s="114"/>
      <c r="H21" s="114"/>
    </row>
    <row r="22" spans="1:8" x14ac:dyDescent="0.25">
      <c r="A22" s="32">
        <v>42207</v>
      </c>
      <c r="B22" t="s">
        <v>460</v>
      </c>
      <c r="C22" s="114">
        <v>11780000</v>
      </c>
      <c r="D22" s="114">
        <v>12.2</v>
      </c>
      <c r="E22" s="114">
        <v>26130000</v>
      </c>
      <c r="F22" s="114">
        <v>727</v>
      </c>
      <c r="G22" s="114">
        <v>52000000</v>
      </c>
      <c r="H22" s="114" t="s">
        <v>465</v>
      </c>
    </row>
    <row r="23" spans="1:8" ht="17.25" x14ac:dyDescent="0.25">
      <c r="A23" s="22"/>
      <c r="B23" t="s">
        <v>462</v>
      </c>
      <c r="C23" s="114">
        <v>2460000</v>
      </c>
      <c r="D23" s="114" t="s">
        <v>465</v>
      </c>
      <c r="E23" s="114">
        <v>5540000</v>
      </c>
      <c r="F23" s="114">
        <v>64.5</v>
      </c>
      <c r="G23" s="114">
        <v>21600000</v>
      </c>
      <c r="H23" s="114" t="s">
        <v>465</v>
      </c>
    </row>
    <row r="24" spans="1:8" x14ac:dyDescent="0.25">
      <c r="A24" s="22"/>
      <c r="B24" t="s">
        <v>463</v>
      </c>
      <c r="C24" s="114">
        <v>2780000</v>
      </c>
      <c r="D24" s="114" t="s">
        <v>465</v>
      </c>
      <c r="E24" s="114">
        <v>4550000</v>
      </c>
      <c r="F24" s="114">
        <v>42.6</v>
      </c>
      <c r="G24" s="114">
        <v>14800000</v>
      </c>
      <c r="H24" s="114" t="s">
        <v>465</v>
      </c>
    </row>
    <row r="25" spans="1:8" x14ac:dyDescent="0.25">
      <c r="A25" s="22"/>
      <c r="C25" s="114"/>
      <c r="D25" s="114"/>
      <c r="E25" s="114"/>
      <c r="F25" s="114"/>
      <c r="G25" s="114"/>
      <c r="H25" s="114"/>
    </row>
    <row r="26" spans="1:8" x14ac:dyDescent="0.25">
      <c r="A26" s="22"/>
      <c r="C26" s="114"/>
      <c r="D26" s="114"/>
      <c r="E26" s="114"/>
      <c r="F26" s="114"/>
      <c r="G26" s="114"/>
      <c r="H26" s="114"/>
    </row>
    <row r="27" spans="1:8" x14ac:dyDescent="0.25">
      <c r="A27" s="32">
        <v>42234</v>
      </c>
      <c r="B27" t="s">
        <v>460</v>
      </c>
      <c r="C27" s="114">
        <v>35900000</v>
      </c>
      <c r="D27" s="114">
        <v>68.3</v>
      </c>
      <c r="E27" s="114">
        <v>12100000</v>
      </c>
      <c r="F27" s="114">
        <v>816.4</v>
      </c>
      <c r="G27" s="114">
        <v>30900000</v>
      </c>
      <c r="H27" s="114"/>
    </row>
    <row r="28" spans="1:8" ht="17.25" x14ac:dyDescent="0.25">
      <c r="A28" s="22"/>
      <c r="B28" t="s">
        <v>462</v>
      </c>
      <c r="C28" s="114">
        <v>6910000</v>
      </c>
      <c r="D28" s="114">
        <v>1</v>
      </c>
      <c r="E28" s="114">
        <v>4650000</v>
      </c>
      <c r="F28" s="114">
        <v>36.4</v>
      </c>
      <c r="G28" s="114">
        <v>5540000</v>
      </c>
      <c r="H28" s="114"/>
    </row>
    <row r="29" spans="1:8" x14ac:dyDescent="0.25">
      <c r="A29" s="22"/>
      <c r="B29" t="s">
        <v>463</v>
      </c>
      <c r="C29" s="114">
        <v>7120000</v>
      </c>
      <c r="D29" s="114" t="s">
        <v>465</v>
      </c>
      <c r="E29" s="114">
        <v>5210000</v>
      </c>
      <c r="F29" s="114">
        <v>4.0999999999999996</v>
      </c>
      <c r="G29" s="114">
        <v>980000</v>
      </c>
      <c r="H29" s="114"/>
    </row>
    <row r="30" spans="1:8" x14ac:dyDescent="0.25">
      <c r="A30" s="22"/>
      <c r="C30" s="114"/>
      <c r="D30" s="114"/>
      <c r="E30" s="114"/>
      <c r="F30" s="114"/>
      <c r="G30" s="114"/>
      <c r="H30" s="114"/>
    </row>
    <row r="31" spans="1:8" x14ac:dyDescent="0.25">
      <c r="A31" s="22"/>
      <c r="C31" s="114"/>
      <c r="D31" s="114"/>
      <c r="E31" s="114"/>
      <c r="F31" s="114"/>
      <c r="G31" s="114"/>
      <c r="H31" s="114"/>
    </row>
    <row r="32" spans="1:8" x14ac:dyDescent="0.25">
      <c r="A32" s="32">
        <v>42270</v>
      </c>
      <c r="B32" t="s">
        <v>460</v>
      </c>
      <c r="C32" s="114">
        <v>25600000</v>
      </c>
      <c r="D32" s="114">
        <v>12.1</v>
      </c>
      <c r="E32" s="114">
        <v>8400000</v>
      </c>
      <c r="F32" s="114">
        <v>613.1</v>
      </c>
      <c r="G32" s="114" t="s">
        <v>458</v>
      </c>
      <c r="H32" s="114" t="s">
        <v>458</v>
      </c>
    </row>
    <row r="33" spans="1:8" ht="17.25" x14ac:dyDescent="0.25">
      <c r="A33" s="22"/>
      <c r="B33" t="s">
        <v>462</v>
      </c>
      <c r="C33" s="114">
        <v>8500000</v>
      </c>
      <c r="D33" s="114">
        <v>2</v>
      </c>
      <c r="E33" s="114">
        <v>6200000</v>
      </c>
      <c r="F33" s="114">
        <v>27.5</v>
      </c>
      <c r="G33" s="114"/>
      <c r="H33" s="114"/>
    </row>
    <row r="34" spans="1:8" x14ac:dyDescent="0.25">
      <c r="A34" s="22"/>
      <c r="B34" t="s">
        <v>463</v>
      </c>
      <c r="C34" s="114">
        <v>630000</v>
      </c>
      <c r="D34" s="114">
        <v>1</v>
      </c>
      <c r="E34" s="114">
        <v>5100000</v>
      </c>
      <c r="F34" s="114">
        <v>9.8000000000000007</v>
      </c>
      <c r="G34" s="114"/>
      <c r="H34" s="114"/>
    </row>
    <row r="35" spans="1:8" x14ac:dyDescent="0.25">
      <c r="A35" s="22"/>
      <c r="C35" s="114"/>
      <c r="D35" s="114"/>
      <c r="E35" s="114"/>
      <c r="F35" s="114"/>
      <c r="G35" s="114"/>
      <c r="H35" s="114"/>
    </row>
    <row r="36" spans="1:8" x14ac:dyDescent="0.25">
      <c r="A36" s="22"/>
      <c r="C36" s="114"/>
      <c r="D36" s="114"/>
      <c r="E36" s="114"/>
      <c r="F36" s="114"/>
      <c r="G36" s="114"/>
      <c r="H36" s="114"/>
    </row>
    <row r="37" spans="1:8" x14ac:dyDescent="0.25">
      <c r="A37" s="32">
        <v>42298</v>
      </c>
      <c r="B37" t="s">
        <v>460</v>
      </c>
      <c r="C37" s="114">
        <v>26130000</v>
      </c>
      <c r="D37" s="114" t="s">
        <v>465</v>
      </c>
      <c r="E37" s="114">
        <v>16070000</v>
      </c>
      <c r="F37" s="114">
        <v>2419.1999999999998</v>
      </c>
      <c r="G37" s="114">
        <v>47100000</v>
      </c>
      <c r="H37" s="114">
        <v>574.79999999999995</v>
      </c>
    </row>
    <row r="38" spans="1:8" ht="17.25" x14ac:dyDescent="0.25">
      <c r="A38" s="22"/>
      <c r="B38" t="s">
        <v>462</v>
      </c>
      <c r="C38" s="114">
        <v>3990000</v>
      </c>
      <c r="D38" s="114" t="s">
        <v>465</v>
      </c>
      <c r="E38" s="114">
        <v>200000</v>
      </c>
      <c r="F38" s="114">
        <v>325.5</v>
      </c>
      <c r="G38" s="114">
        <v>11000000</v>
      </c>
      <c r="H38" s="114">
        <v>3.1</v>
      </c>
    </row>
    <row r="39" spans="1:8" x14ac:dyDescent="0.25">
      <c r="A39" s="22"/>
      <c r="B39" t="s">
        <v>463</v>
      </c>
      <c r="C39" s="114">
        <v>4620000</v>
      </c>
      <c r="D39" s="114" t="s">
        <v>465</v>
      </c>
      <c r="E39" s="114">
        <v>630000</v>
      </c>
      <c r="F39" s="114">
        <v>6.3</v>
      </c>
      <c r="G39" s="114">
        <v>20300000</v>
      </c>
      <c r="H39" s="114">
        <v>1</v>
      </c>
    </row>
    <row r="40" spans="1:8" x14ac:dyDescent="0.25">
      <c r="A40" s="22"/>
      <c r="C40" s="114"/>
      <c r="D40" s="114"/>
      <c r="E40" s="114"/>
      <c r="F40" s="114"/>
      <c r="G40" s="114"/>
      <c r="H40" s="114"/>
    </row>
    <row r="41" spans="1:8" x14ac:dyDescent="0.25">
      <c r="A41" s="22"/>
      <c r="C41" s="114"/>
      <c r="D41" s="114"/>
      <c r="E41" s="114"/>
      <c r="F41" s="114"/>
      <c r="G41" s="114"/>
      <c r="H41" s="114"/>
    </row>
    <row r="42" spans="1:8" x14ac:dyDescent="0.25">
      <c r="A42" s="32">
        <v>42326</v>
      </c>
      <c r="B42" t="s">
        <v>460</v>
      </c>
      <c r="C42" s="114">
        <v>98700000</v>
      </c>
      <c r="D42" s="114">
        <v>1553.1</v>
      </c>
      <c r="E42" s="114">
        <v>15800000</v>
      </c>
      <c r="F42" s="114">
        <v>980.4</v>
      </c>
      <c r="G42" s="114">
        <v>114500000</v>
      </c>
      <c r="H42" s="114">
        <v>238.2</v>
      </c>
    </row>
    <row r="43" spans="1:8" ht="17.25" x14ac:dyDescent="0.25">
      <c r="A43" s="22"/>
      <c r="B43" t="s">
        <v>462</v>
      </c>
      <c r="C43" s="114">
        <v>17900000</v>
      </c>
      <c r="D43" s="114">
        <v>238.2</v>
      </c>
      <c r="E43" s="114">
        <v>21100000</v>
      </c>
      <c r="F43" s="114">
        <v>17.100000000000001</v>
      </c>
      <c r="G43" s="114">
        <v>25900000</v>
      </c>
      <c r="H43" s="114">
        <v>6.3</v>
      </c>
    </row>
    <row r="44" spans="1:8" x14ac:dyDescent="0.25">
      <c r="A44" s="22"/>
      <c r="B44" t="s">
        <v>463</v>
      </c>
      <c r="C44" s="114">
        <v>10900000</v>
      </c>
      <c r="D44" s="114">
        <v>193.5</v>
      </c>
      <c r="E44" s="114">
        <v>24270000</v>
      </c>
      <c r="F44" s="114">
        <v>8.4</v>
      </c>
      <c r="G44" s="114">
        <v>13500000</v>
      </c>
      <c r="H44" s="114">
        <v>4.0999999999999996</v>
      </c>
    </row>
    <row r="45" spans="1:8" x14ac:dyDescent="0.25">
      <c r="A45" s="22"/>
      <c r="C45" s="114"/>
      <c r="D45" s="114"/>
      <c r="E45" s="114"/>
      <c r="F45" s="114"/>
      <c r="G45" s="114"/>
      <c r="H45" s="114"/>
    </row>
    <row r="46" spans="1:8" x14ac:dyDescent="0.25">
      <c r="A46" s="22"/>
      <c r="C46" s="114"/>
      <c r="D46" s="114"/>
      <c r="E46" s="114"/>
      <c r="F46" s="114"/>
      <c r="G46" s="114"/>
      <c r="H46" s="114"/>
    </row>
    <row r="47" spans="1:8" x14ac:dyDescent="0.25">
      <c r="A47" s="32">
        <v>42353</v>
      </c>
      <c r="B47" t="s">
        <v>460</v>
      </c>
      <c r="C47" s="114">
        <v>17250000</v>
      </c>
      <c r="D47" s="114">
        <v>54.6</v>
      </c>
      <c r="E47" s="114">
        <v>101700000</v>
      </c>
      <c r="F47" s="114">
        <v>770.1</v>
      </c>
      <c r="G47" s="114">
        <v>9700000</v>
      </c>
      <c r="H47" s="114">
        <v>3.1</v>
      </c>
    </row>
    <row r="48" spans="1:8" ht="17.25" x14ac:dyDescent="0.25">
      <c r="A48" s="22"/>
      <c r="B48" t="s">
        <v>462</v>
      </c>
      <c r="C48" s="114">
        <v>1220000</v>
      </c>
      <c r="D48" s="114">
        <v>3.1</v>
      </c>
      <c r="E48" s="114">
        <v>5200000</v>
      </c>
      <c r="F48" s="114">
        <v>156.5</v>
      </c>
      <c r="G48" s="114">
        <v>2000000</v>
      </c>
      <c r="H48" s="114" t="s">
        <v>465</v>
      </c>
    </row>
    <row r="49" spans="1:8" x14ac:dyDescent="0.25">
      <c r="A49" s="22"/>
      <c r="B49" t="s">
        <v>463</v>
      </c>
      <c r="C49" s="114">
        <v>1710000</v>
      </c>
      <c r="D49" s="114">
        <v>2</v>
      </c>
      <c r="E49" s="114">
        <v>4100000</v>
      </c>
      <c r="F49" s="114">
        <v>8.6</v>
      </c>
      <c r="G49" s="114">
        <v>200000</v>
      </c>
      <c r="H49" s="114" t="s">
        <v>465</v>
      </c>
    </row>
    <row r="50" spans="1:8" x14ac:dyDescent="0.25">
      <c r="A50" s="22"/>
      <c r="C50" s="114"/>
      <c r="D50" s="114"/>
      <c r="E50" s="114"/>
      <c r="F50" s="114"/>
      <c r="G50" s="114"/>
      <c r="H50" s="114"/>
    </row>
    <row r="51" spans="1:8" x14ac:dyDescent="0.25">
      <c r="A51" s="22"/>
      <c r="C51" s="114"/>
      <c r="D51" s="114"/>
      <c r="E51" s="114"/>
      <c r="F51" s="114"/>
      <c r="G51" s="114"/>
      <c r="H51" s="114"/>
    </row>
    <row r="52" spans="1:8" x14ac:dyDescent="0.25">
      <c r="A52" s="32">
        <v>42396</v>
      </c>
      <c r="B52" t="s">
        <v>460</v>
      </c>
      <c r="C52" s="114">
        <v>290900000</v>
      </c>
      <c r="D52" s="114">
        <v>574.79999999999995</v>
      </c>
      <c r="E52" s="114">
        <v>155310000</v>
      </c>
      <c r="F52" s="114">
        <v>387.3</v>
      </c>
      <c r="G52" s="114">
        <v>18700000</v>
      </c>
      <c r="H52" s="114">
        <v>96</v>
      </c>
    </row>
    <row r="53" spans="1:8" ht="17.25" x14ac:dyDescent="0.25">
      <c r="A53" s="22"/>
      <c r="B53" t="s">
        <v>462</v>
      </c>
      <c r="C53" s="114">
        <v>17300000</v>
      </c>
      <c r="D53" s="114">
        <v>4.0999999999999996</v>
      </c>
      <c r="E53" s="114">
        <v>11190000</v>
      </c>
      <c r="F53" s="114">
        <v>25.6</v>
      </c>
      <c r="G53" s="114">
        <v>2620000</v>
      </c>
      <c r="H53" s="114">
        <v>1</v>
      </c>
    </row>
    <row r="54" spans="1:8" x14ac:dyDescent="0.25">
      <c r="A54" s="22"/>
      <c r="B54" t="s">
        <v>463</v>
      </c>
      <c r="C54" s="114">
        <v>5200000</v>
      </c>
      <c r="D54" s="114">
        <v>1</v>
      </c>
      <c r="E54" s="114">
        <v>9900000</v>
      </c>
      <c r="F54" s="114">
        <v>10.9</v>
      </c>
      <c r="G54" s="114">
        <v>2750000</v>
      </c>
      <c r="H54" s="114" t="s">
        <v>465</v>
      </c>
    </row>
    <row r="55" spans="1:8" x14ac:dyDescent="0.25">
      <c r="A55" s="22"/>
      <c r="C55" s="114"/>
      <c r="D55" s="114"/>
      <c r="E55" s="114"/>
      <c r="F55" s="114"/>
      <c r="G55" s="114"/>
      <c r="H55" s="114"/>
    </row>
    <row r="56" spans="1:8" x14ac:dyDescent="0.25">
      <c r="A56" s="22"/>
      <c r="C56" s="114"/>
      <c r="D56" s="114"/>
      <c r="E56" s="114"/>
      <c r="F56" s="114"/>
      <c r="G56" s="114"/>
      <c r="H56" s="114"/>
    </row>
    <row r="57" spans="1:8" x14ac:dyDescent="0.25">
      <c r="A57" s="32">
        <v>42431</v>
      </c>
      <c r="B57" t="s">
        <v>460</v>
      </c>
      <c r="C57" s="114">
        <v>16100000</v>
      </c>
      <c r="D57" s="114">
        <v>67.599999999999994</v>
      </c>
      <c r="E57" s="114">
        <v>59400000</v>
      </c>
      <c r="F57" s="114">
        <v>206.3</v>
      </c>
      <c r="G57" s="114">
        <v>437400000</v>
      </c>
      <c r="H57" s="114">
        <v>1413.6</v>
      </c>
    </row>
    <row r="58" spans="1:8" ht="17.25" x14ac:dyDescent="0.25">
      <c r="A58" s="22"/>
      <c r="B58" t="s">
        <v>462</v>
      </c>
      <c r="C58" s="114">
        <v>332500000</v>
      </c>
      <c r="D58" s="114" t="s">
        <v>465</v>
      </c>
      <c r="E58" s="114">
        <v>6310000</v>
      </c>
      <c r="F58" s="114">
        <v>9.6999999999999993</v>
      </c>
      <c r="G58" s="114">
        <v>332500000</v>
      </c>
      <c r="H58" s="114">
        <v>3.1</v>
      </c>
    </row>
    <row r="59" spans="1:8" x14ac:dyDescent="0.25">
      <c r="A59" s="22"/>
      <c r="B59" t="s">
        <v>463</v>
      </c>
      <c r="C59" s="114">
        <v>53350000</v>
      </c>
      <c r="D59" s="114" t="s">
        <v>465</v>
      </c>
      <c r="E59" s="114">
        <v>950000</v>
      </c>
      <c r="F59" s="114">
        <v>48</v>
      </c>
      <c r="G59" s="114">
        <v>53350000</v>
      </c>
      <c r="H59" s="114">
        <v>3</v>
      </c>
    </row>
    <row r="60" spans="1:8" x14ac:dyDescent="0.25">
      <c r="A60" s="22"/>
      <c r="C60" s="114"/>
      <c r="D60" s="114"/>
      <c r="E60" s="114"/>
      <c r="F60" s="114"/>
      <c r="G60" s="114"/>
      <c r="H60" s="114"/>
    </row>
    <row r="61" spans="1:8" x14ac:dyDescent="0.25">
      <c r="A61" s="22"/>
      <c r="C61" s="114"/>
      <c r="D61" s="114"/>
      <c r="E61" s="114"/>
      <c r="F61" s="114"/>
      <c r="G61" s="114"/>
      <c r="H61" s="114"/>
    </row>
    <row r="62" spans="1:8" x14ac:dyDescent="0.25">
      <c r="A62" s="32">
        <v>42452</v>
      </c>
      <c r="B62" t="s">
        <v>460</v>
      </c>
      <c r="C62" s="114">
        <v>437400000</v>
      </c>
      <c r="D62" s="114">
        <v>24.6</v>
      </c>
      <c r="E62" s="114">
        <v>69100000</v>
      </c>
      <c r="F62" s="114">
        <v>1119.9000000000001</v>
      </c>
      <c r="G62" s="114">
        <v>1732900000</v>
      </c>
      <c r="H62" s="114">
        <v>172.3</v>
      </c>
    </row>
    <row r="63" spans="1:8" ht="17.25" x14ac:dyDescent="0.25">
      <c r="A63" s="22"/>
      <c r="B63" t="s">
        <v>462</v>
      </c>
      <c r="C63" s="114">
        <v>156500000</v>
      </c>
      <c r="D63" s="114" t="s">
        <v>465</v>
      </c>
      <c r="E63" s="114">
        <v>1299700000</v>
      </c>
      <c r="F63" s="114">
        <v>160.69999999999999</v>
      </c>
      <c r="G63" s="114">
        <v>240000000</v>
      </c>
      <c r="H63" s="114" t="s">
        <v>465</v>
      </c>
    </row>
    <row r="64" spans="1:8" x14ac:dyDescent="0.25">
      <c r="A64" s="22"/>
      <c r="B64" t="s">
        <v>463</v>
      </c>
      <c r="C64" s="114">
        <v>285100000</v>
      </c>
      <c r="D64" s="114" t="s">
        <v>465</v>
      </c>
      <c r="E64" s="114">
        <v>593800000</v>
      </c>
      <c r="F64" s="114">
        <v>4.0999999999999996</v>
      </c>
      <c r="G64" s="114">
        <v>2780000</v>
      </c>
      <c r="H64" s="114" t="s">
        <v>465</v>
      </c>
    </row>
    <row r="65" spans="1:8" x14ac:dyDescent="0.25">
      <c r="A65" s="22"/>
      <c r="C65" s="114"/>
      <c r="D65" s="114"/>
      <c r="E65" s="114"/>
      <c r="F65" s="114"/>
      <c r="G65" s="114"/>
      <c r="H65" s="114"/>
    </row>
    <row r="66" spans="1:8" x14ac:dyDescent="0.25">
      <c r="A66" s="22"/>
      <c r="C66" s="114"/>
      <c r="D66" s="114"/>
      <c r="E66" s="114"/>
      <c r="F66" s="114"/>
      <c r="G66" s="114"/>
      <c r="H66" s="114"/>
    </row>
    <row r="67" spans="1:8" x14ac:dyDescent="0.25">
      <c r="A67" s="32">
        <v>42462</v>
      </c>
      <c r="B67" t="s">
        <v>460</v>
      </c>
      <c r="C67" s="114">
        <v>2419200000</v>
      </c>
      <c r="D67" s="114">
        <v>95.9</v>
      </c>
      <c r="E67" s="115">
        <v>2419200000</v>
      </c>
      <c r="F67" s="114">
        <v>270</v>
      </c>
      <c r="G67" s="114">
        <v>2419200000</v>
      </c>
      <c r="H67" s="114">
        <v>1203.3</v>
      </c>
    </row>
    <row r="68" spans="1:8" ht="17.25" x14ac:dyDescent="0.25">
      <c r="A68" s="22"/>
      <c r="B68" t="s">
        <v>462</v>
      </c>
      <c r="C68" s="114">
        <v>866400000</v>
      </c>
      <c r="D68" s="114">
        <v>7.4</v>
      </c>
      <c r="E68" s="115">
        <v>2419200000</v>
      </c>
      <c r="F68" s="114">
        <v>45</v>
      </c>
      <c r="G68" s="114">
        <v>866400000</v>
      </c>
      <c r="H68" s="114">
        <v>42.6</v>
      </c>
    </row>
    <row r="69" spans="1:8" x14ac:dyDescent="0.25">
      <c r="A69" s="22"/>
      <c r="B69" t="s">
        <v>463</v>
      </c>
      <c r="C69" s="114">
        <v>127400000</v>
      </c>
      <c r="D69" s="114">
        <v>1</v>
      </c>
      <c r="E69" s="114">
        <v>686700000</v>
      </c>
      <c r="F69" s="114">
        <v>3.1</v>
      </c>
      <c r="G69" s="114">
        <v>648800000</v>
      </c>
      <c r="H69" s="114">
        <v>2</v>
      </c>
    </row>
    <row r="70" spans="1:8" x14ac:dyDescent="0.25">
      <c r="A70" s="22"/>
      <c r="C70" s="114"/>
      <c r="D70" s="114"/>
      <c r="E70" s="114"/>
      <c r="F70" s="114"/>
      <c r="G70" s="114"/>
      <c r="H70" s="114"/>
    </row>
    <row r="71" spans="1:8" x14ac:dyDescent="0.25">
      <c r="A71" s="22"/>
      <c r="C71" s="114"/>
      <c r="D71" s="114"/>
      <c r="E71" s="114"/>
      <c r="F71" s="114"/>
      <c r="G71" s="114"/>
      <c r="H71" s="114"/>
    </row>
    <row r="72" spans="1:8" x14ac:dyDescent="0.25">
      <c r="A72" s="32">
        <v>42508</v>
      </c>
      <c r="B72" t="s">
        <v>460</v>
      </c>
      <c r="C72" s="114">
        <v>200000</v>
      </c>
      <c r="D72" s="114">
        <v>344.8</v>
      </c>
      <c r="E72" s="114">
        <v>437400000</v>
      </c>
      <c r="F72" s="114">
        <v>1119.9000000000001</v>
      </c>
      <c r="G72" s="114">
        <v>325600000</v>
      </c>
      <c r="H72" s="114">
        <v>143.9</v>
      </c>
    </row>
    <row r="73" spans="1:8" ht="17.25" x14ac:dyDescent="0.25">
      <c r="A73" s="22"/>
      <c r="B73" t="s">
        <v>462</v>
      </c>
      <c r="C73" s="114">
        <v>100000</v>
      </c>
      <c r="D73" s="114" t="s">
        <v>465</v>
      </c>
      <c r="E73" s="114">
        <v>137400000</v>
      </c>
      <c r="F73" s="114">
        <v>111.2</v>
      </c>
      <c r="G73" s="114">
        <v>234800000</v>
      </c>
      <c r="H73" s="114">
        <v>2</v>
      </c>
    </row>
    <row r="74" spans="1:8" x14ac:dyDescent="0.25">
      <c r="A74" s="22"/>
      <c r="B74" t="s">
        <v>463</v>
      </c>
      <c r="C74" s="114">
        <v>100000</v>
      </c>
      <c r="D74" s="114">
        <v>1</v>
      </c>
      <c r="E74" s="114">
        <v>163800000</v>
      </c>
      <c r="F74" s="114">
        <v>12.1</v>
      </c>
      <c r="G74" s="114">
        <v>4000000</v>
      </c>
      <c r="H74" s="114">
        <v>1</v>
      </c>
    </row>
    <row r="75" spans="1:8" x14ac:dyDescent="0.25">
      <c r="A75" s="22"/>
      <c r="C75" s="114"/>
      <c r="D75" s="114"/>
      <c r="E75" s="114"/>
      <c r="F75" s="114"/>
      <c r="G75" s="114"/>
      <c r="H75" s="114"/>
    </row>
    <row r="76" spans="1:8" x14ac:dyDescent="0.25">
      <c r="A76" s="22"/>
      <c r="C76" s="114"/>
      <c r="D76" s="114"/>
      <c r="E76" s="114"/>
      <c r="F76" s="114"/>
      <c r="G76" s="114"/>
      <c r="H76" s="114"/>
    </row>
    <row r="77" spans="1:8" x14ac:dyDescent="0.25">
      <c r="A77" s="32">
        <v>42536</v>
      </c>
      <c r="B77" t="s">
        <v>460</v>
      </c>
      <c r="C77" s="114">
        <v>207700000</v>
      </c>
      <c r="D77" s="114">
        <v>80.5</v>
      </c>
      <c r="E77" s="114">
        <v>309400000</v>
      </c>
      <c r="F77" s="114">
        <v>344.8</v>
      </c>
      <c r="G77" s="114">
        <v>2419200000</v>
      </c>
      <c r="H77" s="114">
        <v>2419.1999999999998</v>
      </c>
    </row>
    <row r="78" spans="1:8" ht="17.25" x14ac:dyDescent="0.25">
      <c r="A78" s="22"/>
      <c r="B78" t="s">
        <v>462</v>
      </c>
      <c r="C78" s="114">
        <v>127300000</v>
      </c>
      <c r="D78" s="114">
        <v>1</v>
      </c>
      <c r="E78" s="114">
        <v>222400000</v>
      </c>
      <c r="F78" s="114">
        <v>13.1</v>
      </c>
      <c r="G78" s="114">
        <v>686700000</v>
      </c>
      <c r="H78" s="114">
        <v>47.1</v>
      </c>
    </row>
    <row r="79" spans="1:8" x14ac:dyDescent="0.25">
      <c r="A79" s="22"/>
      <c r="B79" t="s">
        <v>463</v>
      </c>
      <c r="C79" s="114">
        <v>166100000</v>
      </c>
      <c r="D79" s="114">
        <v>1</v>
      </c>
      <c r="E79" s="114">
        <v>172800000</v>
      </c>
      <c r="F79" s="114">
        <v>2</v>
      </c>
      <c r="G79" s="114">
        <v>488400000</v>
      </c>
      <c r="H79" s="114">
        <v>12.1</v>
      </c>
    </row>
    <row r="80" spans="1:8" x14ac:dyDescent="0.25">
      <c r="A80" s="22"/>
      <c r="C80" s="114"/>
      <c r="D80" s="114"/>
      <c r="E80" s="114"/>
      <c r="F80" s="114"/>
      <c r="G80" s="114"/>
      <c r="H80" s="1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Chain of Custody</vt:lpstr>
      <vt:lpstr>SampleProcess Protocol overview</vt:lpstr>
      <vt:lpstr>Sample Processing Record</vt:lpstr>
      <vt:lpstr>All Data ldf </vt:lpstr>
      <vt:lpstr>All Data wdf</vt:lpstr>
      <vt:lpstr>Protozoa Count</vt:lpstr>
      <vt:lpstr>Coliphage count</vt:lpstr>
      <vt:lpstr>Aerobic Endospore</vt:lpstr>
      <vt:lpstr>Coliform &amp; E. coli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Addor</dc:creator>
  <cp:lastModifiedBy>Yao Addor</cp:lastModifiedBy>
  <cp:lastPrinted>2015-06-19T19:58:13Z</cp:lastPrinted>
  <dcterms:created xsi:type="dcterms:W3CDTF">2015-03-26T15:41:36Z</dcterms:created>
  <dcterms:modified xsi:type="dcterms:W3CDTF">2017-07-31T19:59:36Z</dcterms:modified>
</cp:coreProperties>
</file>