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melnyk_lisa_epa_gov/Documents/123/"/>
    </mc:Choice>
  </mc:AlternateContent>
  <xr:revisionPtr revIDLastSave="0" documentId="8_{0491F084-F846-41C8-A8D6-1306CCAF21ED}" xr6:coauthVersionLast="44" xr6:coauthVersionMax="44" xr10:uidLastSave="{00000000-0000-0000-0000-000000000000}"/>
  <bookViews>
    <workbookView xWindow="28680" yWindow="-120" windowWidth="29040" windowHeight="15840" xr2:uid="{BAE69E58-B995-4A70-B396-BC6FF628192D}"/>
  </bookViews>
  <sheets>
    <sheet name="PIN-2018" sheetId="1" r:id="rId1"/>
    <sheet name="PIN-2017" sheetId="2" r:id="rId2"/>
    <sheet name="Summary" sheetId="3" r:id="rId3"/>
    <sheet name="Not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24" i="1"/>
  <c r="D27" i="1"/>
  <c r="D24" i="1"/>
  <c r="D18" i="3" l="1"/>
  <c r="E32" i="2"/>
  <c r="I14" i="2" s="1"/>
  <c r="D32" i="2"/>
  <c r="H14" i="2" s="1"/>
  <c r="E35" i="1"/>
  <c r="I16" i="1" s="1"/>
  <c r="D35" i="1"/>
  <c r="H16" i="1" s="1"/>
  <c r="I10" i="1"/>
  <c r="H10" i="1"/>
  <c r="E13" i="1"/>
  <c r="I6" i="1" s="1"/>
  <c r="D13" i="1"/>
  <c r="H6" i="1" s="1"/>
  <c r="E7" i="1"/>
  <c r="I4" i="1" s="1"/>
  <c r="D7" i="1"/>
  <c r="H4" i="1" s="1"/>
  <c r="B41" i="1"/>
  <c r="B38" i="2"/>
  <c r="E27" i="2"/>
  <c r="I12" i="2" s="1"/>
  <c r="D27" i="2"/>
  <c r="H12" i="2" s="1"/>
  <c r="E22" i="2"/>
  <c r="I10" i="2" s="1"/>
  <c r="D22" i="2"/>
  <c r="H10" i="2" s="1"/>
  <c r="E17" i="2"/>
  <c r="I8" i="2" s="1"/>
  <c r="D17" i="2"/>
  <c r="H8" i="2" s="1"/>
  <c r="E12" i="2"/>
  <c r="I6" i="2" s="1"/>
  <c r="D12" i="2"/>
  <c r="H6" i="2" s="1"/>
  <c r="E7" i="2"/>
  <c r="I4" i="2" s="1"/>
  <c r="D7" i="2"/>
  <c r="H4" i="2" s="1"/>
  <c r="E2" i="2"/>
  <c r="I2" i="2" s="1"/>
  <c r="D2" i="2"/>
  <c r="H2" i="2" s="1"/>
  <c r="E30" i="1"/>
  <c r="I14" i="1" s="1"/>
  <c r="D30" i="1"/>
  <c r="H14" i="1" s="1"/>
  <c r="E19" i="1"/>
  <c r="I8" i="1" s="1"/>
  <c r="D19" i="1"/>
  <c r="H8" i="1" s="1"/>
  <c r="E2" i="1"/>
  <c r="I2" i="1" s="1"/>
  <c r="D2" i="1"/>
  <c r="H2" i="1" s="1"/>
</calcChain>
</file>

<file path=xl/sharedStrings.xml><?xml version="1.0" encoding="utf-8"?>
<sst xmlns="http://schemas.openxmlformats.org/spreadsheetml/2006/main" count="120" uniqueCount="104">
  <si>
    <t>Sample ID</t>
  </si>
  <si>
    <t>Moisture, %</t>
  </si>
  <si>
    <t>Standard Deviation</t>
  </si>
  <si>
    <t xml:space="preserve">ALE-F </t>
  </si>
  <si>
    <t xml:space="preserve">ALE-G </t>
  </si>
  <si>
    <t xml:space="preserve">ALE- H </t>
  </si>
  <si>
    <t xml:space="preserve">ALE-I </t>
  </si>
  <si>
    <t xml:space="preserve">ALE-J </t>
  </si>
  <si>
    <t xml:space="preserve">ASF-F </t>
  </si>
  <si>
    <t xml:space="preserve">ASF-G </t>
  </si>
  <si>
    <t xml:space="preserve">ASF-H </t>
  </si>
  <si>
    <t xml:space="preserve">ASF-I </t>
  </si>
  <si>
    <t xml:space="preserve">ASF-J </t>
  </si>
  <si>
    <t xml:space="preserve">ASF-K </t>
  </si>
  <si>
    <t xml:space="preserve">ASR-F </t>
  </si>
  <si>
    <t xml:space="preserve">ASR-G </t>
  </si>
  <si>
    <t xml:space="preserve">ASR-H </t>
  </si>
  <si>
    <t xml:space="preserve">ASR-I </t>
  </si>
  <si>
    <t xml:space="preserve">ASR-J </t>
  </si>
  <si>
    <t xml:space="preserve">ASR-K </t>
  </si>
  <si>
    <t xml:space="preserve">BHG-F </t>
  </si>
  <si>
    <t xml:space="preserve">BHG-G </t>
  </si>
  <si>
    <t xml:space="preserve">BHG-H </t>
  </si>
  <si>
    <t xml:space="preserve">BHG-I </t>
  </si>
  <si>
    <t xml:space="preserve">BHG-J </t>
  </si>
  <si>
    <t xml:space="preserve">RST-F </t>
  </si>
  <si>
    <t xml:space="preserve">RST-G </t>
  </si>
  <si>
    <t xml:space="preserve">RST-H </t>
  </si>
  <si>
    <t xml:space="preserve">RST-I </t>
  </si>
  <si>
    <t xml:space="preserve">RST-J </t>
  </si>
  <si>
    <t xml:space="preserve">RST-K </t>
  </si>
  <si>
    <t xml:space="preserve">SBS-F </t>
  </si>
  <si>
    <t xml:space="preserve">SBS-G </t>
  </si>
  <si>
    <t xml:space="preserve">SBS-H </t>
  </si>
  <si>
    <t xml:space="preserve">SBS-I </t>
  </si>
  <si>
    <t xml:space="preserve">SBS-J </t>
  </si>
  <si>
    <t xml:space="preserve">SLY-G </t>
  </si>
  <si>
    <t xml:space="preserve">SLY-H </t>
  </si>
  <si>
    <t xml:space="preserve">SLY-I </t>
  </si>
  <si>
    <t xml:space="preserve">SLY-J </t>
  </si>
  <si>
    <t xml:space="preserve">SLY-K </t>
  </si>
  <si>
    <t xml:space="preserve">SLY-L </t>
  </si>
  <si>
    <t xml:space="preserve">ALE-A </t>
  </si>
  <si>
    <t xml:space="preserve">ALE-B </t>
  </si>
  <si>
    <t xml:space="preserve">ALE-C </t>
  </si>
  <si>
    <t xml:space="preserve">ALE-D </t>
  </si>
  <si>
    <t xml:space="preserve">ALE-E </t>
  </si>
  <si>
    <t xml:space="preserve">ASF-A </t>
  </si>
  <si>
    <t xml:space="preserve">ASF-B </t>
  </si>
  <si>
    <t xml:space="preserve">ASF-C </t>
  </si>
  <si>
    <t xml:space="preserve">ASF-D </t>
  </si>
  <si>
    <t xml:space="preserve">ASF-E </t>
  </si>
  <si>
    <t xml:space="preserve">ASR-A </t>
  </si>
  <si>
    <t xml:space="preserve">ASR-B </t>
  </si>
  <si>
    <t xml:space="preserve">ASR-C </t>
  </si>
  <si>
    <t xml:space="preserve">ASR-D </t>
  </si>
  <si>
    <t xml:space="preserve">ASR-E </t>
  </si>
  <si>
    <t xml:space="preserve">BHG-A </t>
  </si>
  <si>
    <t xml:space="preserve">BHG-B </t>
  </si>
  <si>
    <t xml:space="preserve">BHG-C </t>
  </si>
  <si>
    <t xml:space="preserve">BHG-D </t>
  </si>
  <si>
    <t xml:space="preserve">BHG-E </t>
  </si>
  <si>
    <t xml:space="preserve">RST-A </t>
  </si>
  <si>
    <t xml:space="preserve">RST-B </t>
  </si>
  <si>
    <t xml:space="preserve">RST-C </t>
  </si>
  <si>
    <t xml:space="preserve">RST-D </t>
  </si>
  <si>
    <t xml:space="preserve">RST-E </t>
  </si>
  <si>
    <t xml:space="preserve">SBS-A </t>
  </si>
  <si>
    <t xml:space="preserve">SBS-B </t>
  </si>
  <si>
    <t xml:space="preserve">SBS-C </t>
  </si>
  <si>
    <t xml:space="preserve">SBS-D </t>
  </si>
  <si>
    <t xml:space="preserve">SBS-E </t>
  </si>
  <si>
    <t xml:space="preserve">SLY-A </t>
  </si>
  <si>
    <t xml:space="preserve">SLY-B </t>
  </si>
  <si>
    <t xml:space="preserve">SLY-C </t>
  </si>
  <si>
    <t xml:space="preserve">SLY-D </t>
  </si>
  <si>
    <t xml:space="preserve">SLY-E </t>
  </si>
  <si>
    <t xml:space="preserve">SLY-F </t>
  </si>
  <si>
    <t>Avergae</t>
  </si>
  <si>
    <t>Stdev</t>
  </si>
  <si>
    <t>Standard Deviation 
(for 3 reps)</t>
  </si>
  <si>
    <t>Species</t>
  </si>
  <si>
    <t>Year</t>
  </si>
  <si>
    <t>Composite Samples</t>
  </si>
  <si>
    <t>Alewife</t>
  </si>
  <si>
    <t>American Shad Fillet</t>
  </si>
  <si>
    <t>American Shad Roe</t>
  </si>
  <si>
    <t>Blueback Herring</t>
  </si>
  <si>
    <t>Rainbow Smelt</t>
  </si>
  <si>
    <t xml:space="preserve">Striped Bass </t>
  </si>
  <si>
    <t xml:space="preserve">Sea Lamprey </t>
  </si>
  <si>
    <t>Moisture %</t>
  </si>
  <si>
    <t>Average:</t>
  </si>
  <si>
    <t xml:space="preserve">Equipment for determining percent moisture: Oven—Capable of maintaining a temperature of 110 ±5°C.
Procedure: 1-5 g of homogenized fish tissue was dried at 110±5 °C till the final dry weight does not vary by more than ±0.0005g. The moisture content was determined by subtracting the final weight from the starting weight. </t>
  </si>
  <si>
    <t>ALE</t>
  </si>
  <si>
    <t>ASF</t>
  </si>
  <si>
    <t>ASR</t>
  </si>
  <si>
    <t>BHG</t>
  </si>
  <si>
    <t>RST LRG</t>
  </si>
  <si>
    <t>RST SM</t>
  </si>
  <si>
    <t>SBS</t>
  </si>
  <si>
    <t>SLY</t>
  </si>
  <si>
    <t>Rainbow Smelt, large</t>
  </si>
  <si>
    <t>Rainbow Smelt,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</si>
</sst>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166" fontId="3" fillId="0" borderId="0" xfId="0" applyNumberFormat="1" applyFont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223A4-0DB0-45B5-8E60-E1A59E1341B4}">
  <dimension ref="A1:I41"/>
  <sheetViews>
    <sheetView tabSelected="1" workbookViewId="0">
      <selection activeCell="H25" sqref="H25"/>
    </sheetView>
  </sheetViews>
  <sheetFormatPr defaultRowHeight="14.5" x14ac:dyDescent="0.35"/>
  <cols>
    <col min="1" max="1" width="15.26953125" style="5" customWidth="1"/>
    <col min="2" max="3" width="23.1796875" customWidth="1"/>
    <col min="8" max="8" width="10.90625" customWidth="1"/>
    <col min="9" max="9" width="14.7265625" customWidth="1"/>
  </cols>
  <sheetData>
    <row r="1" spans="1:9" ht="72.5" x14ac:dyDescent="0.35">
      <c r="A1" s="1" t="s">
        <v>0</v>
      </c>
      <c r="B1" s="1" t="s">
        <v>1</v>
      </c>
      <c r="C1" s="1" t="s">
        <v>80</v>
      </c>
      <c r="D1" s="1" t="s">
        <v>78</v>
      </c>
      <c r="E1" s="1" t="s">
        <v>79</v>
      </c>
      <c r="G1" s="1" t="s">
        <v>0</v>
      </c>
      <c r="H1" s="1" t="s">
        <v>1</v>
      </c>
      <c r="I1" s="1" t="s">
        <v>80</v>
      </c>
    </row>
    <row r="2" spans="1:9" x14ac:dyDescent="0.35">
      <c r="A2" s="2" t="s">
        <v>3</v>
      </c>
      <c r="B2" s="3">
        <v>76.751996878127869</v>
      </c>
      <c r="C2" s="3">
        <v>8.8843038166391844E-2</v>
      </c>
      <c r="D2" s="4">
        <f>AVERAGE(B2:B6)</f>
        <v>77.143088762406109</v>
      </c>
      <c r="E2" s="4">
        <f>STDEV(B2:B6)</f>
        <v>0.36886279764627389</v>
      </c>
      <c r="G2" t="s">
        <v>94</v>
      </c>
      <c r="H2" s="4">
        <f>D2</f>
        <v>77.143088762406109</v>
      </c>
      <c r="I2" s="4">
        <f>E2</f>
        <v>0.36886279764627389</v>
      </c>
    </row>
    <row r="3" spans="1:9" x14ac:dyDescent="0.35">
      <c r="A3" s="2" t="s">
        <v>4</v>
      </c>
      <c r="B3" s="3">
        <v>77.741220587716768</v>
      </c>
      <c r="C3" s="3">
        <v>0.37428557089539743</v>
      </c>
    </row>
    <row r="4" spans="1:9" x14ac:dyDescent="0.35">
      <c r="A4" s="2" t="s">
        <v>5</v>
      </c>
      <c r="B4" s="3">
        <v>77.020405667501151</v>
      </c>
      <c r="C4" s="3">
        <v>5.4802691364873743E-2</v>
      </c>
      <c r="G4" t="s">
        <v>95</v>
      </c>
      <c r="H4" s="4">
        <f>D7</f>
        <v>75.104505393488992</v>
      </c>
      <c r="I4" s="4">
        <f>E7</f>
        <v>1.1385444738818729</v>
      </c>
    </row>
    <row r="5" spans="1:9" x14ac:dyDescent="0.35">
      <c r="A5" s="2" t="s">
        <v>6</v>
      </c>
      <c r="B5" s="3">
        <v>77.014552563108168</v>
      </c>
      <c r="C5" s="3">
        <v>0.17616794697363258</v>
      </c>
    </row>
    <row r="6" spans="1:9" x14ac:dyDescent="0.35">
      <c r="A6" s="2" t="s">
        <v>7</v>
      </c>
      <c r="B6" s="3">
        <v>77.187268115576572</v>
      </c>
      <c r="C6" s="3">
        <v>0.38441438025201996</v>
      </c>
      <c r="G6" t="s">
        <v>96</v>
      </c>
      <c r="H6" s="4">
        <f>D13</f>
        <v>73.342642364731162</v>
      </c>
      <c r="I6" s="4">
        <f>E13</f>
        <v>3.353985079183607</v>
      </c>
    </row>
    <row r="7" spans="1:9" x14ac:dyDescent="0.35">
      <c r="A7" s="5" t="s">
        <v>8</v>
      </c>
      <c r="B7" s="6">
        <v>73.360698845088962</v>
      </c>
      <c r="C7" s="6">
        <v>0.49907677541623074</v>
      </c>
      <c r="D7" s="4">
        <f>AVERAGE(B7:B12)</f>
        <v>75.104505393488992</v>
      </c>
      <c r="E7" s="4">
        <f>STDEV(B7:B12)</f>
        <v>1.1385444738818729</v>
      </c>
    </row>
    <row r="8" spans="1:9" x14ac:dyDescent="0.35">
      <c r="A8" s="5" t="s">
        <v>9</v>
      </c>
      <c r="B8" s="6">
        <v>75.230935367554082</v>
      </c>
      <c r="C8" s="6">
        <v>0.77919689603942577</v>
      </c>
      <c r="G8" t="s">
        <v>97</v>
      </c>
      <c r="H8" s="4">
        <f>D19</f>
        <v>76.475402541943907</v>
      </c>
      <c r="I8" s="4">
        <f>E19</f>
        <v>0.99714989339305671</v>
      </c>
    </row>
    <row r="9" spans="1:9" x14ac:dyDescent="0.35">
      <c r="A9" s="5" t="s">
        <v>10</v>
      </c>
      <c r="B9" s="6">
        <v>76.487404845455202</v>
      </c>
      <c r="C9" s="6">
        <v>0.66486806466268067</v>
      </c>
    </row>
    <row r="10" spans="1:9" x14ac:dyDescent="0.35">
      <c r="A10" s="5" t="s">
        <v>11</v>
      </c>
      <c r="B10" s="6">
        <v>76.026647266533715</v>
      </c>
      <c r="C10" s="6">
        <v>0.56127657260648334</v>
      </c>
      <c r="G10" t="s">
        <v>98</v>
      </c>
      <c r="H10" s="4">
        <f>D24</f>
        <v>79.756469845696017</v>
      </c>
      <c r="I10" s="4">
        <f>E24</f>
        <v>0.44449844297535729</v>
      </c>
    </row>
    <row r="11" spans="1:9" x14ac:dyDescent="0.35">
      <c r="A11" s="5" t="s">
        <v>12</v>
      </c>
      <c r="B11" s="6">
        <v>74.299493093654164</v>
      </c>
      <c r="C11" s="6">
        <v>0.75262761675953227</v>
      </c>
      <c r="H11" s="4"/>
      <c r="I11" s="4"/>
    </row>
    <row r="12" spans="1:9" x14ac:dyDescent="0.35">
      <c r="A12" s="5" t="s">
        <v>13</v>
      </c>
      <c r="B12" s="6">
        <v>75.221852942647857</v>
      </c>
      <c r="C12" s="6">
        <v>0.26949663235200316</v>
      </c>
      <c r="G12" t="s">
        <v>99</v>
      </c>
      <c r="H12" s="4">
        <v>79.968047319007368</v>
      </c>
      <c r="I12" s="4">
        <v>0.53648728292641867</v>
      </c>
    </row>
    <row r="13" spans="1:9" x14ac:dyDescent="0.35">
      <c r="A13" s="2" t="s">
        <v>14</v>
      </c>
      <c r="B13" s="3">
        <v>70.245327602296598</v>
      </c>
      <c r="C13" s="3">
        <v>0.92921194747753832</v>
      </c>
      <c r="D13" s="4">
        <f>AVERAGE(B13:B18)</f>
        <v>73.342642364731162</v>
      </c>
      <c r="E13" s="4">
        <f>STDEV(B13:B18)</f>
        <v>3.353985079183607</v>
      </c>
    </row>
    <row r="14" spans="1:9" x14ac:dyDescent="0.35">
      <c r="A14" s="2" t="s">
        <v>15</v>
      </c>
      <c r="B14" s="3">
        <v>79.220658955224238</v>
      </c>
      <c r="C14" s="3">
        <v>2.4032636552770437</v>
      </c>
      <c r="G14" t="s">
        <v>100</v>
      </c>
      <c r="H14" s="4">
        <f>D30</f>
        <v>79.876569519860411</v>
      </c>
      <c r="I14" s="4">
        <f>E30</f>
        <v>0.83852404178923523</v>
      </c>
    </row>
    <row r="15" spans="1:9" x14ac:dyDescent="0.35">
      <c r="A15" s="2" t="s">
        <v>16</v>
      </c>
      <c r="B15" s="3">
        <v>74.566982962322783</v>
      </c>
      <c r="C15" s="3">
        <v>0.80385843677255786</v>
      </c>
    </row>
    <row r="16" spans="1:9" x14ac:dyDescent="0.35">
      <c r="A16" s="2" t="s">
        <v>17</v>
      </c>
      <c r="B16" s="3">
        <v>73.82904524951698</v>
      </c>
      <c r="C16" s="3">
        <v>0.57972800795166146</v>
      </c>
      <c r="G16" t="s">
        <v>101</v>
      </c>
      <c r="H16" s="4">
        <f>D35</f>
        <v>78.047764984869517</v>
      </c>
      <c r="I16" s="4">
        <f>E35</f>
        <v>0.96434201265263619</v>
      </c>
    </row>
    <row r="17" spans="1:5" x14ac:dyDescent="0.35">
      <c r="A17" s="2" t="s">
        <v>18</v>
      </c>
      <c r="B17" s="3">
        <v>70.7230857706667</v>
      </c>
      <c r="C17" s="3">
        <v>0.72034343900774422</v>
      </c>
    </row>
    <row r="18" spans="1:5" x14ac:dyDescent="0.35">
      <c r="A18" s="2" t="s">
        <v>19</v>
      </c>
      <c r="B18" s="3">
        <v>71.47075364835969</v>
      </c>
      <c r="C18" s="3">
        <v>8.7402066080457266E-2</v>
      </c>
    </row>
    <row r="19" spans="1:5" x14ac:dyDescent="0.35">
      <c r="A19" s="5" t="s">
        <v>20</v>
      </c>
      <c r="B19" s="6">
        <v>75.333607911437056</v>
      </c>
      <c r="C19" s="6">
        <v>5.6212642326808164E-2</v>
      </c>
      <c r="D19" s="4">
        <f>AVERAGE(B19:B23)</f>
        <v>76.475402541943907</v>
      </c>
      <c r="E19" s="4">
        <f>STDEV(B19:B23)</f>
        <v>0.99714989339305671</v>
      </c>
    </row>
    <row r="20" spans="1:5" x14ac:dyDescent="0.35">
      <c r="A20" s="5" t="s">
        <v>21</v>
      </c>
      <c r="B20" s="6">
        <v>76.550593237148419</v>
      </c>
      <c r="C20" s="6">
        <v>4.4340744289016618E-2</v>
      </c>
    </row>
    <row r="21" spans="1:5" x14ac:dyDescent="0.35">
      <c r="A21" s="5" t="s">
        <v>22</v>
      </c>
      <c r="B21" s="6">
        <v>77.881590667973299</v>
      </c>
      <c r="C21" s="6">
        <v>0.14971030805109117</v>
      </c>
    </row>
    <row r="22" spans="1:5" x14ac:dyDescent="0.35">
      <c r="A22" s="5" t="s">
        <v>23</v>
      </c>
      <c r="B22" s="6">
        <v>75.743089663144971</v>
      </c>
      <c r="C22" s="6">
        <v>0.12784121098442136</v>
      </c>
    </row>
    <row r="23" spans="1:5" x14ac:dyDescent="0.35">
      <c r="A23" s="5" t="s">
        <v>24</v>
      </c>
      <c r="B23" s="6">
        <v>76.86813123001582</v>
      </c>
      <c r="C23" s="6">
        <v>0.19570148816372623</v>
      </c>
    </row>
    <row r="24" spans="1:5" x14ac:dyDescent="0.35">
      <c r="A24" s="2" t="s">
        <v>25</v>
      </c>
      <c r="B24" s="3">
        <v>80.057474793784252</v>
      </c>
      <c r="C24" s="3">
        <v>1.0391908805536005</v>
      </c>
      <c r="D24" s="4">
        <f>AVERAGE(B24:B26)</f>
        <v>79.756469845696017</v>
      </c>
      <c r="E24" s="4">
        <f>STDEV(B24:B26)</f>
        <v>0.44449844297535729</v>
      </c>
    </row>
    <row r="25" spans="1:5" x14ac:dyDescent="0.35">
      <c r="A25" s="2" t="s">
        <v>26</v>
      </c>
      <c r="B25" s="3">
        <v>79.966003316700906</v>
      </c>
      <c r="C25" s="3">
        <v>0.69908834301947098</v>
      </c>
    </row>
    <row r="26" spans="1:5" x14ac:dyDescent="0.35">
      <c r="A26" s="2" t="s">
        <v>27</v>
      </c>
      <c r="B26" s="3">
        <v>79.245931426602922</v>
      </c>
      <c r="C26" s="3">
        <v>0.29056900747636849</v>
      </c>
    </row>
    <row r="27" spans="1:5" x14ac:dyDescent="0.35">
      <c r="A27" s="2" t="s">
        <v>28</v>
      </c>
      <c r="B27" s="3">
        <v>80.542047100270224</v>
      </c>
      <c r="C27" s="3">
        <v>1.4048342810238861</v>
      </c>
      <c r="D27" s="4">
        <f>AVERAGE(B27:B29)</f>
        <v>79.968047319007368</v>
      </c>
      <c r="E27" s="4">
        <f>STDEV(B27:B29)</f>
        <v>0.53648728292641867</v>
      </c>
    </row>
    <row r="28" spans="1:5" x14ac:dyDescent="0.35">
      <c r="A28" s="2" t="s">
        <v>29</v>
      </c>
      <c r="B28" s="3">
        <v>79.882819064327123</v>
      </c>
      <c r="C28" s="3">
        <v>0.28577015248639709</v>
      </c>
    </row>
    <row r="29" spans="1:5" x14ac:dyDescent="0.35">
      <c r="A29" s="2" t="s">
        <v>30</v>
      </c>
      <c r="B29" s="3">
        <v>79.479275792424758</v>
      </c>
      <c r="C29" s="3">
        <v>0.2864283630676811</v>
      </c>
    </row>
    <row r="30" spans="1:5" x14ac:dyDescent="0.35">
      <c r="A30" s="5" t="s">
        <v>31</v>
      </c>
      <c r="B30" s="6">
        <v>81.134532453599121</v>
      </c>
      <c r="C30" s="6">
        <v>0.97085180453246267</v>
      </c>
      <c r="D30" s="4">
        <f>AVERAGE(B30:B34)</f>
        <v>79.876569519860411</v>
      </c>
      <c r="E30" s="4">
        <f>STDEV(B30:B34)</f>
        <v>0.83852404178923523</v>
      </c>
    </row>
    <row r="31" spans="1:5" x14ac:dyDescent="0.35">
      <c r="A31" s="5" t="s">
        <v>32</v>
      </c>
      <c r="B31" s="6">
        <v>80.311853187063903</v>
      </c>
      <c r="C31" s="6">
        <v>0.54096329030636703</v>
      </c>
    </row>
    <row r="32" spans="1:5" x14ac:dyDescent="0.35">
      <c r="A32" s="5" t="s">
        <v>33</v>
      </c>
      <c r="B32" s="6">
        <v>79.324234260308685</v>
      </c>
      <c r="C32" s="6">
        <v>0.81416665737214666</v>
      </c>
    </row>
    <row r="33" spans="1:5" x14ac:dyDescent="0.35">
      <c r="A33" s="5" t="s">
        <v>34</v>
      </c>
      <c r="B33" s="6">
        <v>79.511824905794143</v>
      </c>
      <c r="C33" s="6">
        <v>0.33714300770437272</v>
      </c>
    </row>
    <row r="34" spans="1:5" x14ac:dyDescent="0.35">
      <c r="A34" s="5" t="s">
        <v>35</v>
      </c>
      <c r="B34" s="6">
        <v>79.100402792536201</v>
      </c>
      <c r="C34" s="6">
        <v>0.26354724964515003</v>
      </c>
    </row>
    <row r="35" spans="1:5" x14ac:dyDescent="0.35">
      <c r="A35" s="2" t="s">
        <v>36</v>
      </c>
      <c r="B35" s="3">
        <v>77.475020780067211</v>
      </c>
      <c r="C35" s="3">
        <v>0.70345872335336157</v>
      </c>
      <c r="D35" s="4">
        <f>AVERAGE(B35:B40)</f>
        <v>78.047764984869517</v>
      </c>
      <c r="E35" s="4">
        <f>STDEV(B35:B40)</f>
        <v>0.96434201265263619</v>
      </c>
    </row>
    <row r="36" spans="1:5" x14ac:dyDescent="0.35">
      <c r="A36" s="2" t="s">
        <v>37</v>
      </c>
      <c r="B36" s="3">
        <v>76.979044510967839</v>
      </c>
      <c r="C36" s="3">
        <v>9.3396020898930343E-2</v>
      </c>
    </row>
    <row r="37" spans="1:5" x14ac:dyDescent="0.35">
      <c r="A37" s="2" t="s">
        <v>38</v>
      </c>
      <c r="B37" s="3">
        <v>77.839962996024553</v>
      </c>
      <c r="C37" s="3">
        <v>0.19997107236057352</v>
      </c>
    </row>
    <row r="38" spans="1:5" x14ac:dyDescent="0.35">
      <c r="A38" s="2" t="s">
        <v>39</v>
      </c>
      <c r="B38" s="3">
        <v>78.460249498837044</v>
      </c>
      <c r="C38" s="3">
        <v>0.50706216508856039</v>
      </c>
    </row>
    <row r="39" spans="1:5" x14ac:dyDescent="0.35">
      <c r="A39" s="2" t="s">
        <v>40</v>
      </c>
      <c r="B39" s="3">
        <v>79.749538386116853</v>
      </c>
      <c r="C39" s="3">
        <v>0.24903818979372214</v>
      </c>
    </row>
    <row r="40" spans="1:5" x14ac:dyDescent="0.35">
      <c r="A40" s="2" t="s">
        <v>41</v>
      </c>
      <c r="B40" s="3">
        <v>77.78277373720357</v>
      </c>
      <c r="C40" s="3">
        <v>0.78523479148444109</v>
      </c>
    </row>
    <row r="41" spans="1:5" x14ac:dyDescent="0.35">
      <c r="B41" s="4">
        <f>AVERAGE(B2:B40)</f>
        <v>77.067136719838487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0F325-65CD-488A-A9D8-8F2BC02BAF1E}">
  <dimension ref="A1:I115"/>
  <sheetViews>
    <sheetView workbookViewId="0">
      <selection activeCell="I19" sqref="I19"/>
    </sheetView>
  </sheetViews>
  <sheetFormatPr defaultRowHeight="14.5" x14ac:dyDescent="0.35"/>
  <cols>
    <col min="1" max="3" width="21.26953125" style="5" customWidth="1"/>
    <col min="8" max="8" width="11.36328125" customWidth="1"/>
    <col min="9" max="9" width="14.6328125" customWidth="1"/>
  </cols>
  <sheetData>
    <row r="1" spans="1:9" ht="72.5" x14ac:dyDescent="0.35">
      <c r="A1" s="1" t="s">
        <v>0</v>
      </c>
      <c r="B1" s="1" t="s">
        <v>1</v>
      </c>
      <c r="C1" s="1" t="s">
        <v>80</v>
      </c>
      <c r="G1" s="1" t="s">
        <v>0</v>
      </c>
      <c r="H1" s="1" t="s">
        <v>1</v>
      </c>
      <c r="I1" s="1" t="s">
        <v>80</v>
      </c>
    </row>
    <row r="2" spans="1:9" x14ac:dyDescent="0.35">
      <c r="A2" s="7" t="s">
        <v>42</v>
      </c>
      <c r="B2" s="3">
        <v>72.044217231731807</v>
      </c>
      <c r="C2" s="3">
        <v>9.589421214587994E-2</v>
      </c>
      <c r="D2" s="4">
        <f>AVERAGE(B2:B6)</f>
        <v>76.338580911591492</v>
      </c>
      <c r="E2" s="4">
        <f>STDEV(B2:B6)</f>
        <v>2.5003896802829049</v>
      </c>
      <c r="G2" t="s">
        <v>94</v>
      </c>
      <c r="H2" s="4">
        <f>D2</f>
        <v>76.338580911591492</v>
      </c>
      <c r="I2" s="4">
        <f>E2</f>
        <v>2.5003896802829049</v>
      </c>
    </row>
    <row r="3" spans="1:9" x14ac:dyDescent="0.35">
      <c r="A3" s="8" t="s">
        <v>43</v>
      </c>
      <c r="B3" s="3">
        <v>78.609520470055401</v>
      </c>
      <c r="C3" s="3">
        <v>0.32124864596658625</v>
      </c>
    </row>
    <row r="4" spans="1:9" x14ac:dyDescent="0.35">
      <c r="A4" s="8" t="s">
        <v>44</v>
      </c>
      <c r="B4" s="3">
        <v>77.122030072368815</v>
      </c>
      <c r="C4" s="3">
        <v>0.33150894145763954</v>
      </c>
      <c r="G4" t="s">
        <v>95</v>
      </c>
      <c r="H4" s="4">
        <f>D7</f>
        <v>70.587453736046811</v>
      </c>
      <c r="I4" s="4">
        <f>E7</f>
        <v>1.6564873373855014</v>
      </c>
    </row>
    <row r="5" spans="1:9" x14ac:dyDescent="0.35">
      <c r="A5" s="8" t="s">
        <v>45</v>
      </c>
      <c r="B5" s="3">
        <v>77.073691762602891</v>
      </c>
      <c r="C5" s="3">
        <v>0.5945834804989808</v>
      </c>
    </row>
    <row r="6" spans="1:9" x14ac:dyDescent="0.35">
      <c r="A6" s="8" t="s">
        <v>46</v>
      </c>
      <c r="B6" s="3">
        <v>76.843445021198548</v>
      </c>
      <c r="C6" s="3">
        <v>0.24898607757840502</v>
      </c>
      <c r="G6" t="s">
        <v>96</v>
      </c>
      <c r="H6" s="4">
        <f>D12</f>
        <v>75.121615328795059</v>
      </c>
      <c r="I6" s="4">
        <f>E12</f>
        <v>2.2660677140058745</v>
      </c>
    </row>
    <row r="7" spans="1:9" x14ac:dyDescent="0.35">
      <c r="A7" s="9" t="s">
        <v>47</v>
      </c>
      <c r="B7" s="6">
        <v>69.980763164799072</v>
      </c>
      <c r="C7" s="6">
        <v>0.72562269236788035</v>
      </c>
      <c r="D7" s="4">
        <f>AVERAGE(B7:B11)</f>
        <v>70.587453736046811</v>
      </c>
      <c r="E7" s="4">
        <f>STDEV(B7:B11)</f>
        <v>1.6564873373855014</v>
      </c>
    </row>
    <row r="8" spans="1:9" x14ac:dyDescent="0.35">
      <c r="A8" s="9" t="s">
        <v>48</v>
      </c>
      <c r="B8" s="6">
        <v>71.435738410287897</v>
      </c>
      <c r="C8" s="6">
        <v>0.40795160752118187</v>
      </c>
      <c r="G8" t="s">
        <v>97</v>
      </c>
      <c r="H8" s="4">
        <f>D17</f>
        <v>76.232393563403548</v>
      </c>
      <c r="I8" s="4">
        <f>E17</f>
        <v>0.74699012358175143</v>
      </c>
    </row>
    <row r="9" spans="1:9" x14ac:dyDescent="0.35">
      <c r="A9" s="9" t="s">
        <v>49</v>
      </c>
      <c r="B9" s="6">
        <v>71.792820538946373</v>
      </c>
      <c r="C9" s="6">
        <v>0.54863499318534958</v>
      </c>
    </row>
    <row r="10" spans="1:9" x14ac:dyDescent="0.35">
      <c r="A10" s="9" t="s">
        <v>50</v>
      </c>
      <c r="B10" s="6">
        <v>67.941945214008086</v>
      </c>
      <c r="C10" s="6">
        <v>0.44020753555384806</v>
      </c>
      <c r="G10" t="s">
        <v>98</v>
      </c>
      <c r="H10" s="4">
        <f>D22</f>
        <v>81.609117246677584</v>
      </c>
      <c r="I10" s="4">
        <f>E22</f>
        <v>0.66317657587090906</v>
      </c>
    </row>
    <row r="11" spans="1:9" x14ac:dyDescent="0.35">
      <c r="A11" s="9" t="s">
        <v>51</v>
      </c>
      <c r="B11" s="6">
        <v>71.786001352192699</v>
      </c>
      <c r="C11" s="6">
        <v>0.47880604073024829</v>
      </c>
    </row>
    <row r="12" spans="1:9" x14ac:dyDescent="0.35">
      <c r="A12" s="7" t="s">
        <v>52</v>
      </c>
      <c r="B12" s="3">
        <v>75.637671358352094</v>
      </c>
      <c r="C12" s="3">
        <v>6.2829839833191001E-2</v>
      </c>
      <c r="D12" s="4">
        <f>AVERAGE(B12:B16)</f>
        <v>75.121615328795059</v>
      </c>
      <c r="E12" s="4">
        <f>STDEV(B12:B16)</f>
        <v>2.2660677140058745</v>
      </c>
      <c r="G12" t="s">
        <v>100</v>
      </c>
      <c r="H12" s="4">
        <f>D27</f>
        <v>77.589980698976746</v>
      </c>
      <c r="I12" s="4">
        <f>E27</f>
        <v>3.1074021481209115</v>
      </c>
    </row>
    <row r="13" spans="1:9" x14ac:dyDescent="0.35">
      <c r="A13" s="7" t="s">
        <v>53</v>
      </c>
      <c r="B13" s="3">
        <v>73.086739709997985</v>
      </c>
      <c r="C13" s="3">
        <v>9.255103850806308E-2</v>
      </c>
    </row>
    <row r="14" spans="1:9" x14ac:dyDescent="0.35">
      <c r="A14" s="7" t="s">
        <v>54</v>
      </c>
      <c r="B14" s="3">
        <v>77.483004353702199</v>
      </c>
      <c r="C14" s="3">
        <v>0.18927286092538664</v>
      </c>
      <c r="G14" t="s">
        <v>101</v>
      </c>
      <c r="H14" s="4">
        <f>D32</f>
        <v>76.43065245922277</v>
      </c>
      <c r="I14" s="4">
        <f>E32</f>
        <v>2.1913558732082645</v>
      </c>
    </row>
    <row r="15" spans="1:9" x14ac:dyDescent="0.35">
      <c r="A15" s="7" t="s">
        <v>55</v>
      </c>
      <c r="B15" s="3">
        <v>76.958880939635904</v>
      </c>
      <c r="C15" s="3">
        <v>5.3304267853070955E-3</v>
      </c>
    </row>
    <row r="16" spans="1:9" x14ac:dyDescent="0.35">
      <c r="A16" s="7" t="s">
        <v>56</v>
      </c>
      <c r="B16" s="3">
        <v>72.441780282287155</v>
      </c>
      <c r="C16" s="3">
        <v>4.2304856264655216E-2</v>
      </c>
    </row>
    <row r="17" spans="1:5" x14ac:dyDescent="0.35">
      <c r="A17" s="9" t="s">
        <v>57</v>
      </c>
      <c r="B17" s="6">
        <v>77.179403054532386</v>
      </c>
      <c r="C17" s="6">
        <v>0.63018422542010821</v>
      </c>
      <c r="D17" s="4">
        <f>AVERAGE(B17:B21)</f>
        <v>76.232393563403548</v>
      </c>
      <c r="E17" s="4">
        <f>STDEV(B17:B21)</f>
        <v>0.74699012358175143</v>
      </c>
    </row>
    <row r="18" spans="1:5" x14ac:dyDescent="0.35">
      <c r="A18" s="9" t="s">
        <v>58</v>
      </c>
      <c r="B18" s="6">
        <v>75.848110638813992</v>
      </c>
      <c r="C18" s="6">
        <v>0.83401500429093911</v>
      </c>
    </row>
    <row r="19" spans="1:5" x14ac:dyDescent="0.35">
      <c r="A19" s="9" t="s">
        <v>59</v>
      </c>
      <c r="B19" s="6">
        <v>76.531281700014077</v>
      </c>
      <c r="C19" s="6">
        <v>0.6314219157467521</v>
      </c>
    </row>
    <row r="20" spans="1:5" x14ac:dyDescent="0.35">
      <c r="A20" s="9" t="s">
        <v>60</v>
      </c>
      <c r="B20" s="6">
        <v>75.19869626749923</v>
      </c>
      <c r="C20" s="6">
        <v>0.66472849545285051</v>
      </c>
    </row>
    <row r="21" spans="1:5" x14ac:dyDescent="0.35">
      <c r="A21" s="9" t="s">
        <v>61</v>
      </c>
      <c r="B21" s="6">
        <v>76.404476156158026</v>
      </c>
      <c r="C21" s="6">
        <v>0.36197524987995183</v>
      </c>
    </row>
    <row r="22" spans="1:5" x14ac:dyDescent="0.35">
      <c r="A22" s="8" t="s">
        <v>62</v>
      </c>
      <c r="B22" s="3">
        <v>81.255471144635237</v>
      </c>
      <c r="C22" s="3">
        <v>0.34074501243426547</v>
      </c>
      <c r="D22" s="4">
        <f>AVERAGE(B22:B26)</f>
        <v>81.609117246677584</v>
      </c>
      <c r="E22" s="4">
        <f>STDEV(B22:B26)</f>
        <v>0.66317657587090906</v>
      </c>
    </row>
    <row r="23" spans="1:5" x14ac:dyDescent="0.35">
      <c r="A23" s="8" t="s">
        <v>63</v>
      </c>
      <c r="B23" s="3">
        <v>81.271198614349998</v>
      </c>
      <c r="C23" s="3">
        <v>0.59619099385170204</v>
      </c>
    </row>
    <row r="24" spans="1:5" x14ac:dyDescent="0.35">
      <c r="A24" s="8" t="s">
        <v>64</v>
      </c>
      <c r="B24" s="3">
        <v>82.536687974414235</v>
      </c>
      <c r="C24" s="3">
        <v>7.6242552192130483E-2</v>
      </c>
    </row>
    <row r="25" spans="1:5" x14ac:dyDescent="0.35">
      <c r="A25" s="8" t="s">
        <v>65</v>
      </c>
      <c r="B25" s="3">
        <v>80.929099460969454</v>
      </c>
      <c r="C25" s="3">
        <v>0.25845143882565913</v>
      </c>
    </row>
    <row r="26" spans="1:5" x14ac:dyDescent="0.35">
      <c r="A26" s="8" t="s">
        <v>66</v>
      </c>
      <c r="B26" s="3">
        <v>82.053129039019041</v>
      </c>
      <c r="C26" s="3">
        <v>1.1022638411021446</v>
      </c>
    </row>
    <row r="27" spans="1:5" x14ac:dyDescent="0.35">
      <c r="A27" s="5" t="s">
        <v>67</v>
      </c>
      <c r="B27" s="6">
        <v>72.071207068971702</v>
      </c>
      <c r="C27" s="6">
        <v>0.3812966041575282</v>
      </c>
      <c r="D27" s="4">
        <f>AVERAGE(B27:B31)</f>
        <v>77.589980698976746</v>
      </c>
      <c r="E27" s="4">
        <f>STDEV(B27:B31)</f>
        <v>3.1074021481209115</v>
      </c>
    </row>
    <row r="28" spans="1:5" x14ac:dyDescent="0.35">
      <c r="A28" s="5" t="s">
        <v>68</v>
      </c>
      <c r="B28" s="6">
        <v>79.277494019767275</v>
      </c>
      <c r="C28" s="6">
        <v>1.4391519615380743</v>
      </c>
    </row>
    <row r="29" spans="1:5" x14ac:dyDescent="0.35">
      <c r="A29" s="9" t="s">
        <v>69</v>
      </c>
      <c r="B29" s="6">
        <v>78.446019263657718</v>
      </c>
      <c r="C29" s="6">
        <v>0.64288105304926046</v>
      </c>
    </row>
    <row r="30" spans="1:5" x14ac:dyDescent="0.35">
      <c r="A30" s="9" t="s">
        <v>70</v>
      </c>
      <c r="B30" s="6">
        <v>79.360835825119651</v>
      </c>
      <c r="C30" s="6">
        <v>1.0487231277749647</v>
      </c>
    </row>
    <row r="31" spans="1:5" x14ac:dyDescent="0.35">
      <c r="A31" s="9" t="s">
        <v>71</v>
      </c>
      <c r="B31" s="6">
        <v>78.794347317367354</v>
      </c>
      <c r="C31" s="6">
        <v>1.4033782317138472</v>
      </c>
    </row>
    <row r="32" spans="1:5" x14ac:dyDescent="0.35">
      <c r="A32" s="8" t="s">
        <v>72</v>
      </c>
      <c r="B32" s="3">
        <v>77.247207121785934</v>
      </c>
      <c r="C32" s="3">
        <v>1.0609029940830905</v>
      </c>
      <c r="D32" s="4">
        <f>AVERAGE(B32:B37)</f>
        <v>76.43065245922277</v>
      </c>
      <c r="E32" s="4">
        <f>STDEV(B32:B37)</f>
        <v>2.1913558732082645</v>
      </c>
    </row>
    <row r="33" spans="1:3" x14ac:dyDescent="0.35">
      <c r="A33" s="8" t="s">
        <v>73</v>
      </c>
      <c r="B33" s="3">
        <v>78.621005347611245</v>
      </c>
      <c r="C33" s="3">
        <v>0.34443269551935585</v>
      </c>
    </row>
    <row r="34" spans="1:3" x14ac:dyDescent="0.35">
      <c r="A34" s="2" t="s">
        <v>74</v>
      </c>
      <c r="B34" s="3">
        <v>73.430226155636149</v>
      </c>
      <c r="C34" s="3">
        <v>0.39065203690784622</v>
      </c>
    </row>
    <row r="35" spans="1:3" x14ac:dyDescent="0.35">
      <c r="A35" s="2" t="s">
        <v>75</v>
      </c>
      <c r="B35" s="3">
        <v>78.609866080090413</v>
      </c>
      <c r="C35" s="3">
        <v>0.18215031588766131</v>
      </c>
    </row>
    <row r="36" spans="1:3" x14ac:dyDescent="0.35">
      <c r="A36" s="2" t="s">
        <v>76</v>
      </c>
      <c r="B36" s="3">
        <v>76.434535275773783</v>
      </c>
      <c r="C36" s="3">
        <v>0.81055859963630028</v>
      </c>
    </row>
    <row r="37" spans="1:3" x14ac:dyDescent="0.35">
      <c r="A37" s="8" t="s">
        <v>77</v>
      </c>
      <c r="B37" s="3">
        <v>74.241074774439127</v>
      </c>
      <c r="C37" s="3">
        <v>0.61755381005135523</v>
      </c>
    </row>
    <row r="38" spans="1:3" x14ac:dyDescent="0.35">
      <c r="B38" s="6">
        <f>AVERAGE(B2:B37)</f>
        <v>76.277211727299786</v>
      </c>
    </row>
    <row r="43" spans="1:3" x14ac:dyDescent="0.35">
      <c r="A43" s="9"/>
      <c r="B43" s="6"/>
      <c r="C43" s="6"/>
    </row>
    <row r="45" spans="1:3" x14ac:dyDescent="0.35">
      <c r="A45" s="9"/>
      <c r="B45" s="6"/>
      <c r="C45" s="6"/>
    </row>
    <row r="46" spans="1:3" x14ac:dyDescent="0.35">
      <c r="A46" s="9"/>
      <c r="B46" s="6"/>
      <c r="C46" s="6"/>
    </row>
    <row r="48" spans="1:3" x14ac:dyDescent="0.35">
      <c r="A48" s="9"/>
      <c r="B48" s="6"/>
      <c r="C48" s="6"/>
    </row>
    <row r="49" spans="1:3" x14ac:dyDescent="0.35">
      <c r="A49" s="9"/>
      <c r="B49" s="6"/>
      <c r="C49" s="6"/>
    </row>
    <row r="51" spans="1:3" x14ac:dyDescent="0.35">
      <c r="A51" s="9"/>
      <c r="B51" s="6"/>
      <c r="C51" s="6"/>
    </row>
    <row r="52" spans="1:3" x14ac:dyDescent="0.35">
      <c r="A52" s="9"/>
      <c r="B52" s="6"/>
      <c r="C52" s="6"/>
    </row>
    <row r="60" spans="1:3" x14ac:dyDescent="0.35">
      <c r="A60" s="10"/>
      <c r="B60" s="6"/>
      <c r="C60" s="6"/>
    </row>
    <row r="63" spans="1:3" x14ac:dyDescent="0.35">
      <c r="A63" s="9"/>
      <c r="B63" s="6"/>
      <c r="C63" s="6"/>
    </row>
    <row r="64" spans="1:3" x14ac:dyDescent="0.35">
      <c r="A64" s="9"/>
      <c r="B64" s="6"/>
      <c r="C64" s="6"/>
    </row>
    <row r="66" spans="1:3" x14ac:dyDescent="0.35">
      <c r="A66" s="9"/>
      <c r="B66" s="6"/>
      <c r="C66" s="6"/>
    </row>
    <row r="67" spans="1:3" x14ac:dyDescent="0.35">
      <c r="A67" s="9"/>
      <c r="B67" s="6"/>
      <c r="C67" s="6"/>
    </row>
    <row r="72" spans="1:3" x14ac:dyDescent="0.35">
      <c r="A72" s="10"/>
      <c r="B72" s="6"/>
      <c r="C72" s="6"/>
    </row>
    <row r="73" spans="1:3" x14ac:dyDescent="0.35">
      <c r="A73" s="10"/>
      <c r="B73" s="6"/>
      <c r="C73" s="6"/>
    </row>
    <row r="82" spans="1:3" x14ac:dyDescent="0.35">
      <c r="A82" s="10"/>
      <c r="B82" s="6"/>
      <c r="C82" s="6"/>
    </row>
    <row r="85" spans="1:3" x14ac:dyDescent="0.35">
      <c r="B85" s="6"/>
      <c r="C85" s="6"/>
    </row>
    <row r="87" spans="1:3" x14ac:dyDescent="0.35">
      <c r="B87" s="6"/>
      <c r="C87" s="6"/>
    </row>
    <row r="88" spans="1:3" x14ac:dyDescent="0.35">
      <c r="B88" s="6"/>
      <c r="C88" s="6"/>
    </row>
    <row r="90" spans="1:3" x14ac:dyDescent="0.35">
      <c r="A90" s="9"/>
      <c r="B90" s="6"/>
      <c r="C90" s="6"/>
    </row>
    <row r="91" spans="1:3" x14ac:dyDescent="0.35">
      <c r="A91" s="9"/>
      <c r="B91" s="6"/>
      <c r="C91" s="6"/>
    </row>
    <row r="93" spans="1:3" x14ac:dyDescent="0.35">
      <c r="A93" s="9"/>
      <c r="B93" s="6"/>
      <c r="C93" s="6"/>
    </row>
    <row r="94" spans="1:3" x14ac:dyDescent="0.35">
      <c r="A94" s="9"/>
      <c r="B94" s="6"/>
      <c r="C94" s="6"/>
    </row>
    <row r="96" spans="1:3" x14ac:dyDescent="0.35">
      <c r="A96" s="9"/>
      <c r="B96" s="6"/>
      <c r="C96" s="6"/>
    </row>
    <row r="97" spans="1:3" x14ac:dyDescent="0.35">
      <c r="A97" s="9"/>
      <c r="B97" s="6"/>
      <c r="C97" s="6"/>
    </row>
    <row r="105" spans="1:3" x14ac:dyDescent="0.35">
      <c r="B105" s="6"/>
      <c r="C105" s="6"/>
    </row>
    <row r="106" spans="1:3" x14ac:dyDescent="0.35">
      <c r="B106" s="6"/>
      <c r="C106" s="6"/>
    </row>
    <row r="111" spans="1:3" x14ac:dyDescent="0.35">
      <c r="B111" s="6"/>
      <c r="C111" s="6"/>
    </row>
    <row r="112" spans="1:3" x14ac:dyDescent="0.35">
      <c r="B112" s="6"/>
      <c r="C112" s="6"/>
    </row>
    <row r="114" spans="1:3" x14ac:dyDescent="0.35">
      <c r="A114" s="9"/>
      <c r="B114" s="6"/>
      <c r="C114" s="6"/>
    </row>
    <row r="115" spans="1:3" x14ac:dyDescent="0.35">
      <c r="A115" s="9"/>
      <c r="B115" s="6"/>
      <c r="C11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D7BB-1384-4390-AAAA-997370506821}">
  <dimension ref="A1:E18"/>
  <sheetViews>
    <sheetView workbookViewId="0">
      <selection activeCell="D32" sqref="D32"/>
    </sheetView>
  </sheetViews>
  <sheetFormatPr defaultRowHeight="14.5" x14ac:dyDescent="0.35"/>
  <cols>
    <col min="1" max="1" width="20.26953125" bestFit="1" customWidth="1"/>
    <col min="2" max="2" width="5" bestFit="1" customWidth="1"/>
    <col min="3" max="3" width="18.7265625" bestFit="1" customWidth="1"/>
    <col min="4" max="4" width="18.7265625" customWidth="1"/>
    <col min="5" max="5" width="11" style="13" bestFit="1" customWidth="1"/>
  </cols>
  <sheetData>
    <row r="1" spans="1:5" x14ac:dyDescent="0.35">
      <c r="A1" s="20" t="s">
        <v>81</v>
      </c>
      <c r="B1" s="20" t="s">
        <v>82</v>
      </c>
      <c r="C1" s="18" t="s">
        <v>83</v>
      </c>
      <c r="D1" s="20" t="s">
        <v>91</v>
      </c>
      <c r="E1" s="18" t="s">
        <v>2</v>
      </c>
    </row>
    <row r="2" spans="1:5" ht="15" thickBot="1" x14ac:dyDescent="0.4">
      <c r="A2" s="21"/>
      <c r="B2" s="21"/>
      <c r="C2" s="19"/>
      <c r="D2" s="21"/>
      <c r="E2" s="19"/>
    </row>
    <row r="3" spans="1:5" ht="15" thickTop="1" x14ac:dyDescent="0.35">
      <c r="A3" s="25" t="s">
        <v>84</v>
      </c>
      <c r="B3" s="11">
        <v>2017</v>
      </c>
      <c r="C3" s="11">
        <v>5</v>
      </c>
      <c r="D3" s="27">
        <v>76.338580911591492</v>
      </c>
      <c r="E3" s="27">
        <v>2.5003896802829049</v>
      </c>
    </row>
    <row r="4" spans="1:5" ht="15" thickBot="1" x14ac:dyDescent="0.4">
      <c r="A4" s="23"/>
      <c r="B4" s="12">
        <v>2018</v>
      </c>
      <c r="C4" s="12">
        <v>5</v>
      </c>
      <c r="D4" s="28">
        <v>77.143088762406109</v>
      </c>
      <c r="E4" s="28">
        <v>0.36886279764627389</v>
      </c>
    </row>
    <row r="5" spans="1:5" x14ac:dyDescent="0.35">
      <c r="A5" s="22" t="s">
        <v>85</v>
      </c>
      <c r="B5" s="11">
        <v>2017</v>
      </c>
      <c r="C5" s="11">
        <v>5</v>
      </c>
      <c r="D5" s="27">
        <v>70.587453736046811</v>
      </c>
      <c r="E5" s="27">
        <v>1.6564873373855014</v>
      </c>
    </row>
    <row r="6" spans="1:5" ht="15" thickBot="1" x14ac:dyDescent="0.4">
      <c r="A6" s="23"/>
      <c r="B6" s="12">
        <v>2018</v>
      </c>
      <c r="C6" s="12">
        <v>6</v>
      </c>
      <c r="D6" s="28">
        <v>75.104505393488992</v>
      </c>
      <c r="E6" s="28">
        <v>1.1385444738818729</v>
      </c>
    </row>
    <row r="7" spans="1:5" x14ac:dyDescent="0.35">
      <c r="A7" s="22" t="s">
        <v>86</v>
      </c>
      <c r="B7" s="11">
        <v>2017</v>
      </c>
      <c r="C7" s="11">
        <v>5</v>
      </c>
      <c r="D7" s="27">
        <v>75.121615328795059</v>
      </c>
      <c r="E7" s="27">
        <v>2.2660677140058745</v>
      </c>
    </row>
    <row r="8" spans="1:5" ht="15" thickBot="1" x14ac:dyDescent="0.4">
      <c r="A8" s="23"/>
      <c r="B8" s="12">
        <v>2018</v>
      </c>
      <c r="C8" s="12">
        <v>6</v>
      </c>
      <c r="D8" s="28">
        <v>73.342642364731162</v>
      </c>
      <c r="E8" s="28">
        <v>3.353985079183607</v>
      </c>
    </row>
    <row r="9" spans="1:5" x14ac:dyDescent="0.35">
      <c r="A9" s="22" t="s">
        <v>87</v>
      </c>
      <c r="B9" s="11">
        <v>2017</v>
      </c>
      <c r="C9" s="11">
        <v>5</v>
      </c>
      <c r="D9" s="27">
        <v>76.232393563403548</v>
      </c>
      <c r="E9" s="27">
        <v>0.74699012358175143</v>
      </c>
    </row>
    <row r="10" spans="1:5" ht="15" thickBot="1" x14ac:dyDescent="0.4">
      <c r="A10" s="24"/>
      <c r="B10" s="12">
        <v>2018</v>
      </c>
      <c r="C10" s="12">
        <v>5</v>
      </c>
      <c r="D10" s="28">
        <v>76.475402541943907</v>
      </c>
      <c r="E10" s="28">
        <v>0.99714989339305671</v>
      </c>
    </row>
    <row r="11" spans="1:5" x14ac:dyDescent="0.35">
      <c r="A11" s="31" t="s">
        <v>88</v>
      </c>
      <c r="B11" s="11">
        <v>2017</v>
      </c>
      <c r="C11" s="11">
        <v>5</v>
      </c>
      <c r="D11" s="27">
        <v>81.609117246677584</v>
      </c>
      <c r="E11" s="27">
        <v>0.66317657587090906</v>
      </c>
    </row>
    <row r="12" spans="1:5" x14ac:dyDescent="0.35">
      <c r="A12" s="31" t="s">
        <v>102</v>
      </c>
      <c r="B12" s="16">
        <v>2018</v>
      </c>
      <c r="C12" s="16">
        <v>3</v>
      </c>
      <c r="D12" s="27">
        <v>79.756469845696017</v>
      </c>
      <c r="E12" s="27">
        <v>0.44449844297535729</v>
      </c>
    </row>
    <row r="13" spans="1:5" ht="15" thickBot="1" x14ac:dyDescent="0.4">
      <c r="A13" s="17" t="s">
        <v>103</v>
      </c>
      <c r="B13" s="12">
        <v>2018</v>
      </c>
      <c r="C13" s="12">
        <v>3</v>
      </c>
      <c r="D13" s="28">
        <v>79.968047319007368</v>
      </c>
      <c r="E13" s="28">
        <v>0.53648728292641867</v>
      </c>
    </row>
    <row r="14" spans="1:5" x14ac:dyDescent="0.35">
      <c r="A14" s="24" t="s">
        <v>89</v>
      </c>
      <c r="B14" s="11">
        <v>2017</v>
      </c>
      <c r="C14" s="11">
        <v>5</v>
      </c>
      <c r="D14" s="27">
        <v>77.589980698976746</v>
      </c>
      <c r="E14" s="27">
        <v>3.1074021481209115</v>
      </c>
    </row>
    <row r="15" spans="1:5" ht="15" thickBot="1" x14ac:dyDescent="0.4">
      <c r="A15" s="23"/>
      <c r="B15" s="12">
        <v>2018</v>
      </c>
      <c r="C15" s="12">
        <v>5</v>
      </c>
      <c r="D15" s="28">
        <v>79.876569519860411</v>
      </c>
      <c r="E15" s="28">
        <v>0.83852404178923523</v>
      </c>
    </row>
    <row r="16" spans="1:5" x14ac:dyDescent="0.35">
      <c r="A16" s="22" t="s">
        <v>90</v>
      </c>
      <c r="B16" s="14">
        <v>2017</v>
      </c>
      <c r="C16" s="14">
        <v>6</v>
      </c>
      <c r="D16" s="29">
        <v>76.43065245922277</v>
      </c>
      <c r="E16" s="29">
        <v>2.1913558732082645</v>
      </c>
    </row>
    <row r="17" spans="1:5" ht="15" thickBot="1" x14ac:dyDescent="0.4">
      <c r="A17" s="23"/>
      <c r="B17" s="12">
        <v>2018</v>
      </c>
      <c r="C17" s="12">
        <v>6</v>
      </c>
      <c r="D17" s="28">
        <v>78.047764984869517</v>
      </c>
      <c r="E17" s="28">
        <v>0.96434201265263619</v>
      </c>
    </row>
    <row r="18" spans="1:5" x14ac:dyDescent="0.35">
      <c r="C18" s="15" t="s">
        <v>92</v>
      </c>
      <c r="D18" s="30">
        <f>AVERAGE(D3:D17)</f>
        <v>76.908285645114503</v>
      </c>
    </row>
  </sheetData>
  <mergeCells count="11">
    <mergeCell ref="E1:E2"/>
    <mergeCell ref="D1:D2"/>
    <mergeCell ref="A16:A17"/>
    <mergeCell ref="A14:A15"/>
    <mergeCell ref="A7:A8"/>
    <mergeCell ref="A9:A10"/>
    <mergeCell ref="A3:A4"/>
    <mergeCell ref="A5:A6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0910B-B57C-4DD0-B7E4-03CD3B200280}">
  <dimension ref="A1:J6"/>
  <sheetViews>
    <sheetView workbookViewId="0">
      <selection activeCell="I29" sqref="I29"/>
    </sheetView>
  </sheetViews>
  <sheetFormatPr defaultRowHeight="14.5" x14ac:dyDescent="0.35"/>
  <cols>
    <col min="1" max="10" width="7" customWidth="1"/>
  </cols>
  <sheetData>
    <row r="1" spans="1:10" x14ac:dyDescent="0.35">
      <c r="A1" s="26" t="s">
        <v>93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40.5" customHeight="1" x14ac:dyDescent="0.35">
      <c r="A6" s="26"/>
      <c r="B6" s="26"/>
      <c r="C6" s="26"/>
      <c r="D6" s="26"/>
      <c r="E6" s="26"/>
      <c r="F6" s="26"/>
      <c r="G6" s="26"/>
      <c r="H6" s="26"/>
      <c r="I6" s="26"/>
      <c r="J6" s="26"/>
    </row>
  </sheetData>
  <mergeCells count="1">
    <mergeCell ref="A1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2020-04-09T17:21:25+00:00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Status xmlns="99bbaa56-0f7b-42b9-85cd-2ce1f97d85a3">Pending</Records_x0020_Status>
    <Records_x0020_Date xmlns="99bbaa56-0f7b-42b9-85cd-2ce1f97d85a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52B99B87EE6B4DAF0CD73B7E3C254F" ma:contentTypeVersion="34" ma:contentTypeDescription="Create a new document." ma:contentTypeScope="" ma:versionID="bd3c448165a43cf00788cb95910a8ae8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f0691ee8-00b5-4ca2-87c6-16a335eaf11f" xmlns:ns7="99bbaa56-0f7b-42b9-85cd-2ce1f97d85a3" targetNamespace="http://schemas.microsoft.com/office/2006/metadata/properties" ma:root="true" ma:fieldsID="e91580ac60a3c00a79a82149e3d80603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0691ee8-00b5-4ca2-87c6-16a335eaf11f"/>
    <xsd:import namespace="99bbaa56-0f7b-42b9-85cd-2ce1f97d85a3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MediaServiceMetadata" minOccurs="0"/>
                <xsd:element ref="ns6:MediaServiceFastMetadata" minOccurs="0"/>
                <xsd:element ref="ns7:Records_x0020_Status" minOccurs="0"/>
                <xsd:element ref="ns7:Records_x0020_Date" minOccurs="0"/>
                <xsd:element ref="ns6:MediaServiceAutoTags" minOccurs="0"/>
                <xsd:element ref="ns6:MediaServiceOCR" minOccurs="0"/>
                <xsd:element ref="ns6:MediaServiceDateTaken" minOccurs="0"/>
                <xsd:element ref="ns6:MediaServiceLocation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3656f3f8-fa93-4d79-b591-5c03bd876395}" ma:internalName="TaxCatchAllLabel" ma:readOnly="true" ma:showField="CatchAllDataLabel" ma:web="99bbaa56-0f7b-42b9-85cd-2ce1f97d85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3656f3f8-fa93-4d79-b591-5c03bd876395}" ma:internalName="TaxCatchAll" ma:showField="CatchAllData" ma:web="99bbaa56-0f7b-42b9-85cd-2ce1f97d85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91ee8-00b5-4ca2-87c6-16a335eaf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2" nillable="true" ma:displayName="MediaServiceAutoTags" ma:internalName="MediaServiceAutoTags" ma:readOnly="true">
      <xsd:simpleType>
        <xsd:restriction base="dms:Text"/>
      </xsd:simpleType>
    </xsd:element>
    <xsd:element name="MediaServiceOCR" ma:index="3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baa56-0f7b-42b9-85cd-2ce1f97d85a3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30" nillable="true" ma:displayName="Records Status" ma:default="Pending" ma:internalName="Records_x0020_Status">
      <xsd:simpleType>
        <xsd:restriction base="dms:Text"/>
      </xsd:simpleType>
    </xsd:element>
    <xsd:element name="Records_x0020_Date" ma:index="31" nillable="true" ma:displayName="Records Date" ma:hidden="true" ma:internalName="Records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9E2BD-8C97-44FC-B893-F98177314B0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BCEEEBB-A209-4288-997C-506284B07C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DB798-50AE-4C8D-9905-4DC4D9B421C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0691ee8-00b5-4ca2-87c6-16a335eaf11f"/>
    <ds:schemaRef ds:uri="http://schemas.microsoft.com/office/infopath/2007/PartnerControls"/>
    <ds:schemaRef ds:uri="99bbaa56-0f7b-42b9-85cd-2ce1f97d85a3"/>
    <ds:schemaRef ds:uri="http://purl.org/dc/elements/1.1/"/>
    <ds:schemaRef ds:uri="http://schemas.microsoft.com/office/2006/metadata/properties"/>
    <ds:schemaRef ds:uri="http://schemas.microsoft.com/sharepoint/v3/fields"/>
    <ds:schemaRef ds:uri="http://schemas.microsoft.com/sharepoint.v3"/>
    <ds:schemaRef ds:uri="4ffa91fb-a0ff-4ac5-b2db-65c790d184a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BCC533E-24F2-4737-BF64-0A803C994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f0691ee8-00b5-4ca2-87c6-16a335eaf11f"/>
    <ds:schemaRef ds:uri="99bbaa56-0f7b-42b9-85cd-2ce1f97d85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PIN-2018</vt:lpstr>
      <vt:lpstr>PIN-2017</vt:lpstr>
      <vt:lpstr>Summary</vt:lpstr>
      <vt:lpstr>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Sundaravadivelu, Devi</dc:creator>
  <cp:lastModifiedBy>Melnyk, Lisa</cp:lastModifiedBy>
  <dcterms:created xsi:type="dcterms:W3CDTF">2020-04-09T17:19:41Z</dcterms:created>
  <dcterms:modified xsi:type="dcterms:W3CDTF">2020-04-17T11:28:55Z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0x0101004352B99B87EE6B4DAF0CD73B7E3C254F</vt:lpwstr>
  </property>
</Properties>
</file>