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rron\Desktop\COVID TWORK DESKTOP\oil tox\manuscripts\sed tox dilbit\manuscript\sci Hub\"/>
    </mc:Choice>
  </mc:AlternateContent>
  <xr:revisionPtr revIDLastSave="0" documentId="13_ncr:1_{144F01C2-D3D2-404A-9C20-B5A928BB4AF7}" xr6:coauthVersionLast="45" xr6:coauthVersionMax="45" xr10:uidLastSave="{00000000-0000-0000-0000-000000000000}"/>
  <bookViews>
    <workbookView xWindow="-110" yWindow="-110" windowWidth="19420" windowHeight="10420" activeTab="1" xr2:uid="{3D8A0511-10EC-42FD-BEDB-0CFC682868F1}"/>
  </bookViews>
  <sheets>
    <sheet name="Data dictionary" sheetId="3" r:id="rId1"/>
    <sheet name="1%O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L8" i="2"/>
  <c r="AH11" i="2"/>
  <c r="AH10" i="2"/>
  <c r="AH9" i="2"/>
  <c r="AH8" i="2"/>
  <c r="AH7" i="2"/>
  <c r="AH6" i="2"/>
  <c r="AD11" i="2"/>
  <c r="AD10" i="2"/>
  <c r="AD9" i="2"/>
  <c r="AD8" i="2"/>
  <c r="AD7" i="2"/>
  <c r="AD6" i="2"/>
  <c r="X11" i="2"/>
  <c r="X10" i="2"/>
  <c r="X9" i="2"/>
  <c r="X8" i="2"/>
  <c r="X7" i="2"/>
  <c r="X6" i="2"/>
  <c r="T11" i="2"/>
  <c r="T10" i="2"/>
  <c r="T9" i="2"/>
  <c r="T8" i="2"/>
  <c r="T7" i="2"/>
  <c r="T6" i="2"/>
  <c r="S7" i="2"/>
  <c r="S10" i="2"/>
  <c r="S11" i="2"/>
  <c r="AB4" i="2"/>
  <c r="AB5" i="2"/>
  <c r="AA11" i="2"/>
  <c r="AC11" i="2" s="1"/>
  <c r="AA10" i="2"/>
  <c r="AC10" i="2" s="1"/>
  <c r="AA9" i="2"/>
  <c r="AC9" i="2" s="1"/>
  <c r="AA8" i="2"/>
  <c r="AC8" i="2" s="1"/>
  <c r="AA7" i="2"/>
  <c r="AC7" i="2" s="1"/>
  <c r="AA6" i="2"/>
  <c r="AC6" i="2" s="1"/>
  <c r="Q11" i="2"/>
  <c r="Q10" i="2"/>
  <c r="Q9" i="2"/>
  <c r="S9" i="2" s="1"/>
  <c r="Q8" i="2"/>
  <c r="S8" i="2" s="1"/>
  <c r="Q7" i="2"/>
  <c r="Q6" i="2"/>
  <c r="S6" i="2" s="1"/>
  <c r="K11" i="2"/>
  <c r="L11" i="2" s="1"/>
  <c r="K10" i="2"/>
  <c r="L10" i="2" s="1"/>
  <c r="K9" i="2"/>
  <c r="K8" i="2"/>
  <c r="K7" i="2"/>
  <c r="L7" i="2" s="1"/>
  <c r="K6" i="2"/>
  <c r="L6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AG11" i="2"/>
  <c r="W11" i="2"/>
  <c r="N11" i="2"/>
  <c r="H11" i="2"/>
  <c r="AG10" i="2"/>
  <c r="W10" i="2"/>
  <c r="N10" i="2"/>
  <c r="H10" i="2"/>
  <c r="AG9" i="2"/>
  <c r="W9" i="2"/>
  <c r="N9" i="2"/>
  <c r="H9" i="2"/>
  <c r="AG8" i="2"/>
  <c r="W8" i="2"/>
  <c r="N8" i="2"/>
  <c r="H8" i="2"/>
  <c r="AG7" i="2"/>
  <c r="W7" i="2"/>
  <c r="N7" i="2"/>
  <c r="H7" i="2"/>
  <c r="AG6" i="2"/>
  <c r="W6" i="2"/>
  <c r="N6" i="2"/>
  <c r="H6" i="2"/>
</calcChain>
</file>

<file path=xl/sharedStrings.xml><?xml version="1.0" encoding="utf-8"?>
<sst xmlns="http://schemas.openxmlformats.org/spreadsheetml/2006/main" count="114" uniqueCount="42">
  <si>
    <t>NOEC</t>
  </si>
  <si>
    <t>LOEC</t>
  </si>
  <si>
    <t xml:space="preserve">TPH </t>
  </si>
  <si>
    <t xml:space="preserve">PAH </t>
  </si>
  <si>
    <t>OC</t>
  </si>
  <si>
    <t xml:space="preserve">EC20 </t>
  </si>
  <si>
    <t xml:space="preserve">EC50 </t>
  </si>
  <si>
    <t xml:space="preserve"> </t>
  </si>
  <si>
    <t>1%OC</t>
  </si>
  <si>
    <t>mg/kg</t>
  </si>
  <si>
    <t>TPH SD</t>
  </si>
  <si>
    <t>PAH SD</t>
  </si>
  <si>
    <t>EC20</t>
  </si>
  <si>
    <t>EC50</t>
  </si>
  <si>
    <t>SW</t>
  </si>
  <si>
    <t>PAH</t>
  </si>
  <si>
    <t>LOW</t>
  </si>
  <si>
    <t>High</t>
  </si>
  <si>
    <t>1% OC</t>
  </si>
  <si>
    <t>L. plumulosus</t>
  </si>
  <si>
    <t>H. azteca</t>
  </si>
  <si>
    <t>Definitions</t>
  </si>
  <si>
    <t>toxicity end point: no observed effect concentration</t>
  </si>
  <si>
    <t>toxicity endpoint: no observed effect concentration</t>
  </si>
  <si>
    <t>toxicity endpoint: 20% effect concentration</t>
  </si>
  <si>
    <t>toxicity endpoint: 50% effect concentration</t>
  </si>
  <si>
    <t>Hyalella test species</t>
  </si>
  <si>
    <t>Leptocheirus test species</t>
  </si>
  <si>
    <t>SD</t>
  </si>
  <si>
    <t>standard deviation</t>
  </si>
  <si>
    <t>toxicity endpoint effect concentrations normalized to 1% organic carbon</t>
  </si>
  <si>
    <t>organic carbon content of test sediment</t>
  </si>
  <si>
    <t>saltwater sediment</t>
  </si>
  <si>
    <t>low</t>
  </si>
  <si>
    <t>high</t>
  </si>
  <si>
    <t>lhighest value of species EC20s and LOECs</t>
  </si>
  <si>
    <t>lowest value of species EC20s and LOECs</t>
  </si>
  <si>
    <t>TPH</t>
  </si>
  <si>
    <t>total petroleum hydrocarbons</t>
  </si>
  <si>
    <t>total detected PAHs and their alkyl homlogs</t>
  </si>
  <si>
    <t>Table A. Computing 1% OC normalized concentrations from sediment concentrations (see data dicitionary tab)</t>
  </si>
  <si>
    <t>Table B. Range of 1% OC endpoint concentrations  determined from Table A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</si>
</sst>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0" borderId="0" xfId="0" applyFont="1"/>
    <xf numFmtId="2" fontId="0" fillId="0" borderId="0" xfId="0" applyNumberFormat="1"/>
    <xf numFmtId="2" fontId="0" fillId="2" borderId="0" xfId="0" applyNumberFormat="1" applyFill="1"/>
    <xf numFmtId="164" fontId="0" fillId="0" borderId="0" xfId="0" applyNumberFormat="1"/>
    <xf numFmtId="0" fontId="1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3" borderId="0" xfId="0" applyNumberFormat="1" applyFill="1"/>
    <xf numFmtId="1" fontId="0" fillId="3" borderId="0" xfId="0" applyNumberFormat="1" applyFill="1"/>
    <xf numFmtId="164" fontId="0" fillId="3" borderId="0" xfId="0" applyNumberFormat="1" applyFill="1"/>
    <xf numFmtId="0" fontId="1" fillId="4" borderId="0" xfId="0" applyFont="1" applyFill="1"/>
    <xf numFmtId="2" fontId="0" fillId="4" borderId="0" xfId="0" applyNumberForma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0" xfId="0" applyFill="1"/>
    <xf numFmtId="1" fontId="0" fillId="5" borderId="0" xfId="0" applyNumberFormat="1" applyFill="1"/>
    <xf numFmtId="164" fontId="0" fillId="5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64" fontId="0" fillId="6" borderId="0" xfId="0" applyNumberFormat="1" applyFill="1"/>
    <xf numFmtId="0" fontId="1" fillId="0" borderId="0" xfId="0" applyFont="1" applyFill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6" borderId="0" xfId="0" applyFont="1" applyFill="1"/>
    <xf numFmtId="0" fontId="1" fillId="5" borderId="0" xfId="0" applyFont="1" applyFill="1"/>
    <xf numFmtId="0" fontId="0" fillId="6" borderId="0" xfId="0" applyFill="1"/>
    <xf numFmtId="2" fontId="1" fillId="0" borderId="0" xfId="0" applyNumberFormat="1" applyFont="1"/>
    <xf numFmtId="0" fontId="0" fillId="5" borderId="0" xfId="0" applyFill="1"/>
    <xf numFmtId="164" fontId="1" fillId="5" borderId="0" xfId="0" applyNumberFormat="1" applyFont="1" applyFill="1"/>
    <xf numFmtId="0" fontId="0" fillId="0" borderId="0" xfId="0" applyFont="1"/>
    <xf numFmtId="0" fontId="3" fillId="0" borderId="0" xfId="0" applyFont="1"/>
    <xf numFmtId="0" fontId="0" fillId="7" borderId="0" xfId="0" applyFill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05AE-4276-435C-A913-07AEBDF6CCA0}">
  <sheetPr>
    <tabColor rgb="FFFF0000"/>
  </sheetPr>
  <dimension ref="A1:B15"/>
  <sheetViews>
    <sheetView workbookViewId="0">
      <selection activeCell="L12" sqref="L12"/>
    </sheetView>
  </sheetViews>
  <sheetFormatPr defaultRowHeight="14.5" x14ac:dyDescent="0.35"/>
  <cols>
    <col min="1" max="1" width="15.453125" customWidth="1"/>
  </cols>
  <sheetData>
    <row r="1" spans="1:2" x14ac:dyDescent="0.35">
      <c r="A1" s="2" t="s">
        <v>21</v>
      </c>
    </row>
    <row r="2" spans="1:2" x14ac:dyDescent="0.35">
      <c r="A2" t="s">
        <v>0</v>
      </c>
      <c r="B2" t="s">
        <v>22</v>
      </c>
    </row>
    <row r="3" spans="1:2" x14ac:dyDescent="0.35">
      <c r="A3" t="s">
        <v>1</v>
      </c>
      <c r="B3" t="s">
        <v>23</v>
      </c>
    </row>
    <row r="4" spans="1:2" x14ac:dyDescent="0.35">
      <c r="A4" t="s">
        <v>12</v>
      </c>
      <c r="B4" t="s">
        <v>24</v>
      </c>
    </row>
    <row r="5" spans="1:2" x14ac:dyDescent="0.35">
      <c r="A5" t="s">
        <v>13</v>
      </c>
      <c r="B5" t="s">
        <v>25</v>
      </c>
    </row>
    <row r="6" spans="1:2" x14ac:dyDescent="0.35">
      <c r="A6" t="s">
        <v>18</v>
      </c>
      <c r="B6" t="s">
        <v>30</v>
      </c>
    </row>
    <row r="7" spans="1:2" x14ac:dyDescent="0.35">
      <c r="A7" t="s">
        <v>4</v>
      </c>
      <c r="B7" t="s">
        <v>31</v>
      </c>
    </row>
    <row r="8" spans="1:2" x14ac:dyDescent="0.35">
      <c r="A8" s="32" t="s">
        <v>20</v>
      </c>
      <c r="B8" t="s">
        <v>26</v>
      </c>
    </row>
    <row r="9" spans="1:2" x14ac:dyDescent="0.35">
      <c r="A9" s="32" t="s">
        <v>19</v>
      </c>
      <c r="B9" t="s">
        <v>27</v>
      </c>
    </row>
    <row r="10" spans="1:2" x14ac:dyDescent="0.35">
      <c r="A10" s="32" t="s">
        <v>28</v>
      </c>
      <c r="B10" t="s">
        <v>29</v>
      </c>
    </row>
    <row r="11" spans="1:2" x14ac:dyDescent="0.35">
      <c r="A11" s="32" t="s">
        <v>14</v>
      </c>
      <c r="B11" t="s">
        <v>32</v>
      </c>
    </row>
    <row r="12" spans="1:2" x14ac:dyDescent="0.35">
      <c r="A12" s="32" t="s">
        <v>33</v>
      </c>
      <c r="B12" t="s">
        <v>36</v>
      </c>
    </row>
    <row r="13" spans="1:2" x14ac:dyDescent="0.35">
      <c r="A13" s="32" t="s">
        <v>34</v>
      </c>
      <c r="B13" t="s">
        <v>35</v>
      </c>
    </row>
    <row r="14" spans="1:2" x14ac:dyDescent="0.35">
      <c r="A14" s="32" t="s">
        <v>37</v>
      </c>
      <c r="B14" t="s">
        <v>38</v>
      </c>
    </row>
    <row r="15" spans="1:2" x14ac:dyDescent="0.35">
      <c r="A15" s="32" t="s">
        <v>15</v>
      </c>
      <c r="B15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5EB7-B5C8-4090-8442-09D3FACF1D2C}">
  <sheetPr>
    <tabColor rgb="FF00B0F0"/>
  </sheetPr>
  <dimension ref="A1:AH26"/>
  <sheetViews>
    <sheetView tabSelected="1" workbookViewId="0"/>
  </sheetViews>
  <sheetFormatPr defaultRowHeight="14.5" x14ac:dyDescent="0.35"/>
  <cols>
    <col min="1" max="1" width="10.81640625" customWidth="1"/>
    <col min="6" max="7" width="9.36328125" bestFit="1" customWidth="1"/>
    <col min="8" max="8" width="10.36328125" bestFit="1" customWidth="1"/>
    <col min="9" max="9" width="5.54296875" style="24" customWidth="1"/>
    <col min="10" max="10" width="8.81640625" bestFit="1" customWidth="1"/>
    <col min="11" max="11" width="8.81640625" customWidth="1"/>
    <col min="12" max="12" width="10.36328125" bestFit="1" customWidth="1"/>
    <col min="13" max="13" width="9.36328125" bestFit="1" customWidth="1"/>
    <col min="14" max="14" width="11.36328125" bestFit="1" customWidth="1"/>
    <col min="15" max="15" width="11.36328125" customWidth="1"/>
    <col min="16" max="16" width="8.81640625" bestFit="1" customWidth="1"/>
    <col min="17" max="18" width="8.81640625" customWidth="1"/>
    <col min="19" max="19" width="10.36328125" bestFit="1" customWidth="1"/>
    <col min="20" max="20" width="10.36328125" customWidth="1"/>
    <col min="21" max="21" width="9.36328125" bestFit="1" customWidth="1"/>
    <col min="22" max="22" width="9.36328125" customWidth="1"/>
    <col min="23" max="23" width="11.36328125" bestFit="1" customWidth="1"/>
    <col min="24" max="24" width="11.36328125" customWidth="1"/>
    <col min="25" max="25" width="9.453125" customWidth="1"/>
    <col min="26" max="26" width="9.36328125" bestFit="1" customWidth="1"/>
    <col min="27" max="28" width="9.36328125" customWidth="1"/>
    <col min="29" max="29" width="10.36328125" bestFit="1" customWidth="1"/>
    <col min="30" max="30" width="10.36328125" customWidth="1"/>
    <col min="31" max="31" width="10.36328125" bestFit="1" customWidth="1"/>
    <col min="32" max="32" width="10.36328125" customWidth="1"/>
    <col min="33" max="33" width="11.36328125" bestFit="1" customWidth="1"/>
  </cols>
  <sheetData>
    <row r="1" spans="1:34" ht="18.5" x14ac:dyDescent="0.45">
      <c r="A1" s="33" t="s">
        <v>40</v>
      </c>
    </row>
    <row r="2" spans="1:34" ht="18.5" x14ac:dyDescent="0.45">
      <c r="A2" s="33"/>
    </row>
    <row r="3" spans="1:34" x14ac:dyDescent="0.35">
      <c r="D3" s="34"/>
      <c r="E3" s="34"/>
      <c r="F3" s="34"/>
      <c r="G3" s="35" t="s">
        <v>0</v>
      </c>
      <c r="H3" s="34"/>
      <c r="J3" s="34"/>
      <c r="K3" s="34"/>
      <c r="L3" s="34"/>
      <c r="M3" s="35" t="s">
        <v>1</v>
      </c>
      <c r="N3" s="34"/>
      <c r="P3" s="34"/>
      <c r="Q3" s="34"/>
      <c r="R3" s="34"/>
      <c r="S3" s="34"/>
      <c r="T3" s="34"/>
      <c r="U3" s="35" t="s">
        <v>5</v>
      </c>
      <c r="V3" s="34"/>
      <c r="W3" s="34"/>
      <c r="X3" s="34"/>
      <c r="Z3" s="34"/>
      <c r="AA3" s="34"/>
      <c r="AB3" s="34"/>
      <c r="AC3" s="34"/>
      <c r="AD3" s="34"/>
      <c r="AE3" s="35" t="s">
        <v>6</v>
      </c>
      <c r="AF3" s="34"/>
      <c r="AG3" s="34"/>
      <c r="AH3" s="34"/>
    </row>
    <row r="4" spans="1:34" x14ac:dyDescent="0.35">
      <c r="E4" s="2"/>
      <c r="F4" s="6" t="s">
        <v>2</v>
      </c>
      <c r="G4" s="2"/>
      <c r="H4" s="6" t="s">
        <v>3</v>
      </c>
      <c r="I4" s="22"/>
      <c r="K4" s="2"/>
      <c r="L4" s="6" t="s">
        <v>2</v>
      </c>
      <c r="M4" s="2"/>
      <c r="N4" s="6" t="s">
        <v>3</v>
      </c>
      <c r="O4" s="22"/>
      <c r="Q4" s="2"/>
      <c r="R4" s="12" t="s">
        <v>10</v>
      </c>
      <c r="S4" s="6" t="s">
        <v>2</v>
      </c>
      <c r="T4" s="6" t="s">
        <v>10</v>
      </c>
      <c r="U4" s="2"/>
      <c r="V4" s="12" t="s">
        <v>11</v>
      </c>
      <c r="W4" s="6" t="s">
        <v>3</v>
      </c>
      <c r="X4" s="6" t="s">
        <v>11</v>
      </c>
      <c r="Y4" s="22"/>
      <c r="AA4" s="2"/>
      <c r="AB4" s="12" t="str">
        <f t="shared" ref="AB4:AB5" si="0">R4</f>
        <v>TPH SD</v>
      </c>
      <c r="AC4" s="6" t="s">
        <v>2</v>
      </c>
      <c r="AD4" s="6" t="s">
        <v>10</v>
      </c>
      <c r="AE4" s="2"/>
      <c r="AF4" s="12" t="s">
        <v>11</v>
      </c>
      <c r="AG4" s="6" t="s">
        <v>3</v>
      </c>
      <c r="AH4" s="6" t="s">
        <v>11</v>
      </c>
    </row>
    <row r="5" spans="1:34" x14ac:dyDescent="0.35">
      <c r="C5" s="2" t="s">
        <v>4</v>
      </c>
      <c r="D5" s="2" t="s">
        <v>2</v>
      </c>
      <c r="E5" s="2" t="s">
        <v>9</v>
      </c>
      <c r="F5" s="27" t="s">
        <v>8</v>
      </c>
      <c r="G5" s="2" t="s">
        <v>3</v>
      </c>
      <c r="H5" s="26" t="s">
        <v>8</v>
      </c>
      <c r="I5" s="22"/>
      <c r="J5" s="2" t="s">
        <v>2</v>
      </c>
      <c r="K5" s="2" t="s">
        <v>9</v>
      </c>
      <c r="L5" s="27" t="s">
        <v>8</v>
      </c>
      <c r="M5" s="2" t="s">
        <v>3</v>
      </c>
      <c r="N5" s="26" t="s">
        <v>8</v>
      </c>
      <c r="O5" s="22"/>
      <c r="P5" s="2" t="s">
        <v>2</v>
      </c>
      <c r="Q5" s="2" t="s">
        <v>9</v>
      </c>
      <c r="R5" s="12" t="s">
        <v>7</v>
      </c>
      <c r="S5" s="27" t="s">
        <v>8</v>
      </c>
      <c r="T5" s="6" t="s">
        <v>8</v>
      </c>
      <c r="U5" s="2" t="s">
        <v>3</v>
      </c>
      <c r="V5" s="12" t="s">
        <v>7</v>
      </c>
      <c r="W5" s="26" t="s">
        <v>8</v>
      </c>
      <c r="X5" s="6" t="s">
        <v>8</v>
      </c>
      <c r="Y5" s="22"/>
      <c r="Z5" s="2" t="s">
        <v>2</v>
      </c>
      <c r="AA5" s="2" t="s">
        <v>9</v>
      </c>
      <c r="AB5" s="12" t="str">
        <f t="shared" si="0"/>
        <v xml:space="preserve"> </v>
      </c>
      <c r="AC5" s="27" t="s">
        <v>8</v>
      </c>
      <c r="AD5" s="6" t="s">
        <v>8</v>
      </c>
      <c r="AE5" s="2" t="s">
        <v>3</v>
      </c>
      <c r="AF5" s="12" t="s">
        <v>7</v>
      </c>
      <c r="AG5" s="26" t="s">
        <v>8</v>
      </c>
      <c r="AH5" s="6" t="s">
        <v>8</v>
      </c>
    </row>
    <row r="6" spans="1:34" ht="15" thickBot="1" x14ac:dyDescent="0.4">
      <c r="B6" t="s">
        <v>7</v>
      </c>
      <c r="C6">
        <v>4.5389999999999997</v>
      </c>
      <c r="D6">
        <v>2.36</v>
      </c>
      <c r="E6">
        <f>D6*1000</f>
        <v>2360</v>
      </c>
      <c r="F6" s="17">
        <f>E6/C6</f>
        <v>519.93831240361317</v>
      </c>
      <c r="G6" s="5">
        <v>23.9</v>
      </c>
      <c r="H6" s="20">
        <f t="shared" ref="H6:H11" si="1">G6/C6</f>
        <v>5.2654769773077774</v>
      </c>
      <c r="I6" s="23"/>
      <c r="J6" s="3">
        <v>4.7300000000000004</v>
      </c>
      <c r="K6">
        <f t="shared" ref="K6:K11" si="2">J6*1000</f>
        <v>4730</v>
      </c>
      <c r="L6" s="17">
        <f>K6/C6</f>
        <v>1042.0797532496144</v>
      </c>
      <c r="M6" s="5">
        <v>47.8</v>
      </c>
      <c r="N6" s="21">
        <f t="shared" ref="N6:N11" si="3">M6/C6</f>
        <v>10.530953954615555</v>
      </c>
      <c r="O6" s="25"/>
      <c r="P6" s="3">
        <v>5.29</v>
      </c>
      <c r="Q6">
        <f>P6*1000</f>
        <v>5290</v>
      </c>
      <c r="R6" s="14">
        <v>490</v>
      </c>
      <c r="S6" s="17">
        <f t="shared" ref="S6:S11" si="4">Q6/C6</f>
        <v>1165.4549460233532</v>
      </c>
      <c r="T6" s="10">
        <f>R6/C6</f>
        <v>107.95329367702138</v>
      </c>
      <c r="U6" s="23">
        <v>53.4</v>
      </c>
      <c r="V6" s="13">
        <v>4.92</v>
      </c>
      <c r="W6" s="21">
        <f t="shared" ref="W6:W11" si="5">U6/C6</f>
        <v>11.764705882352942</v>
      </c>
      <c r="X6" s="9">
        <f>V6/C6</f>
        <v>1.0839391936549903</v>
      </c>
      <c r="Y6" s="23"/>
      <c r="Z6" s="3">
        <v>11.1</v>
      </c>
      <c r="AA6">
        <f>Z6*1000</f>
        <v>11100</v>
      </c>
      <c r="AB6" s="16">
        <v>730</v>
      </c>
      <c r="AC6" s="17">
        <f t="shared" ref="AC6:AC11" si="6">AA6/C6</f>
        <v>2445.4725710508924</v>
      </c>
      <c r="AD6" s="10">
        <f>AB6/C6</f>
        <v>160.82837629433797</v>
      </c>
      <c r="AE6" s="3">
        <v>112</v>
      </c>
      <c r="AF6" s="13">
        <v>7.42</v>
      </c>
      <c r="AG6" s="21">
        <f t="shared" ref="AG6:AG11" si="7">AE6/C6</f>
        <v>24.675038554747744</v>
      </c>
      <c r="AH6" s="9">
        <f>AF6/C6</f>
        <v>1.6347213042520379</v>
      </c>
    </row>
    <row r="7" spans="1:34" x14ac:dyDescent="0.35">
      <c r="C7">
        <v>4.5389999999999997</v>
      </c>
      <c r="D7">
        <v>1.18</v>
      </c>
      <c r="E7">
        <f t="shared" ref="E7:E11" si="8">D7*1000</f>
        <v>1180</v>
      </c>
      <c r="F7" s="17">
        <f t="shared" ref="F7:F11" si="9">E7/C7</f>
        <v>259.96915620180658</v>
      </c>
      <c r="G7" s="5">
        <v>11.9</v>
      </c>
      <c r="H7" s="20">
        <f t="shared" si="1"/>
        <v>2.6217228464419478</v>
      </c>
      <c r="I7" s="23"/>
      <c r="J7" s="3">
        <v>2.36</v>
      </c>
      <c r="K7">
        <f t="shared" si="2"/>
        <v>2360</v>
      </c>
      <c r="L7" s="17">
        <f t="shared" ref="L7:L11" si="10">K7/C7</f>
        <v>519.93831240361317</v>
      </c>
      <c r="M7" s="5">
        <v>23.9</v>
      </c>
      <c r="N7" s="20">
        <f t="shared" si="3"/>
        <v>5.2654769773077774</v>
      </c>
      <c r="O7" s="23"/>
      <c r="P7" s="3">
        <v>0.98</v>
      </c>
      <c r="Q7">
        <f t="shared" ref="Q7:Q11" si="11">P7*1000</f>
        <v>980</v>
      </c>
      <c r="R7" s="15">
        <v>690</v>
      </c>
      <c r="S7" s="17">
        <f t="shared" si="4"/>
        <v>215.90658735404276</v>
      </c>
      <c r="T7" s="10">
        <f t="shared" ref="T7:T11" si="12">R7/C7</f>
        <v>152.01586252478521</v>
      </c>
      <c r="U7" s="23">
        <v>13.1</v>
      </c>
      <c r="V7" s="13">
        <v>6.11</v>
      </c>
      <c r="W7" s="20">
        <f t="shared" si="5"/>
        <v>2.8860982595285307</v>
      </c>
      <c r="X7" s="9">
        <f t="shared" ref="X7:X11" si="13">V7/C7</f>
        <v>1.346111478299185</v>
      </c>
      <c r="Y7" s="23"/>
      <c r="Z7" s="3">
        <v>8.07</v>
      </c>
      <c r="AA7">
        <f t="shared" ref="AA7:AA11" si="14">Z7*1000</f>
        <v>8070</v>
      </c>
      <c r="AB7" s="16">
        <v>2230</v>
      </c>
      <c r="AC7" s="17">
        <f t="shared" si="6"/>
        <v>1777.9246530072705</v>
      </c>
      <c r="AD7" s="10">
        <f t="shared" ref="AD7:AD11" si="15">AB7/C7</f>
        <v>491.29764265256665</v>
      </c>
      <c r="AE7" s="3">
        <v>89.3</v>
      </c>
      <c r="AF7" s="13">
        <v>21.6</v>
      </c>
      <c r="AG7" s="21">
        <f t="shared" si="7"/>
        <v>19.673936990526549</v>
      </c>
      <c r="AH7" s="9">
        <f t="shared" ref="AH7:AH11" si="16">AF7/C7</f>
        <v>4.7587574355584934</v>
      </c>
    </row>
    <row r="8" spans="1:34" ht="15" thickBot="1" x14ac:dyDescent="0.4">
      <c r="B8" s="1" t="s">
        <v>14</v>
      </c>
      <c r="C8">
        <v>5.4870000000000001</v>
      </c>
      <c r="D8" s="1">
        <v>0.21</v>
      </c>
      <c r="E8">
        <f t="shared" si="8"/>
        <v>210</v>
      </c>
      <c r="F8" s="18">
        <f t="shared" si="9"/>
        <v>38.272279934390376</v>
      </c>
      <c r="G8" s="3">
        <v>2.1</v>
      </c>
      <c r="H8" s="20">
        <f t="shared" si="1"/>
        <v>0.3827227993439038</v>
      </c>
      <c r="I8" s="23"/>
      <c r="J8" s="4">
        <v>0.41</v>
      </c>
      <c r="K8">
        <f t="shared" si="2"/>
        <v>410</v>
      </c>
      <c r="L8" s="18">
        <f t="shared" si="10"/>
        <v>74.7220703480955</v>
      </c>
      <c r="M8" s="3">
        <v>4.2</v>
      </c>
      <c r="N8" s="20">
        <f t="shared" si="3"/>
        <v>0.76544559868780759</v>
      </c>
      <c r="O8" s="23"/>
      <c r="P8" s="3">
        <v>0.4</v>
      </c>
      <c r="Q8">
        <f t="shared" si="11"/>
        <v>400</v>
      </c>
      <c r="R8" s="14">
        <v>10</v>
      </c>
      <c r="S8" s="18">
        <f t="shared" si="4"/>
        <v>72.899580827410247</v>
      </c>
      <c r="T8" s="9">
        <f t="shared" si="12"/>
        <v>1.822489520685256</v>
      </c>
      <c r="U8" s="23">
        <v>4.1399999999999997</v>
      </c>
      <c r="V8" s="13">
        <v>0.09</v>
      </c>
      <c r="W8" s="20">
        <f t="shared" si="5"/>
        <v>0.75451066156369595</v>
      </c>
      <c r="X8" s="9">
        <f t="shared" si="13"/>
        <v>1.6402405686167302E-2</v>
      </c>
      <c r="Y8" s="23"/>
      <c r="Z8" s="3">
        <v>0.46</v>
      </c>
      <c r="AA8">
        <f t="shared" si="14"/>
        <v>460</v>
      </c>
      <c r="AB8" s="16">
        <v>70</v>
      </c>
      <c r="AC8" s="18">
        <f t="shared" si="6"/>
        <v>83.834517951521775</v>
      </c>
      <c r="AD8" s="11">
        <f t="shared" si="15"/>
        <v>12.757426644796793</v>
      </c>
      <c r="AE8" s="3">
        <v>4.76</v>
      </c>
      <c r="AF8" s="13">
        <v>0.57999999999999996</v>
      </c>
      <c r="AG8" s="20">
        <f t="shared" si="7"/>
        <v>0.86750501184618178</v>
      </c>
      <c r="AH8" s="9">
        <f t="shared" si="16"/>
        <v>0.10570439219974484</v>
      </c>
    </row>
    <row r="9" spans="1:34" ht="15" thickBot="1" x14ac:dyDescent="0.4">
      <c r="C9">
        <v>4.5389999999999997</v>
      </c>
      <c r="D9">
        <v>2.2799999999999998</v>
      </c>
      <c r="E9">
        <f t="shared" si="8"/>
        <v>2280</v>
      </c>
      <c r="F9" s="17">
        <f t="shared" si="9"/>
        <v>502.31328486450764</v>
      </c>
      <c r="G9" s="5">
        <v>24.4</v>
      </c>
      <c r="H9" s="20">
        <f t="shared" si="1"/>
        <v>5.375633399427187</v>
      </c>
      <c r="I9" s="23"/>
      <c r="J9" s="3">
        <v>4.5599999999999996</v>
      </c>
      <c r="K9">
        <f t="shared" si="2"/>
        <v>4560</v>
      </c>
      <c r="L9" s="17">
        <f t="shared" si="10"/>
        <v>1004.6265697290153</v>
      </c>
      <c r="M9" s="5">
        <v>48.8</v>
      </c>
      <c r="N9" s="21">
        <f t="shared" si="3"/>
        <v>10.751266798854374</v>
      </c>
      <c r="O9" s="25"/>
      <c r="P9" s="3">
        <v>3.58</v>
      </c>
      <c r="Q9">
        <f t="shared" si="11"/>
        <v>3580</v>
      </c>
      <c r="R9" s="14">
        <v>760</v>
      </c>
      <c r="S9" s="17">
        <f t="shared" si="4"/>
        <v>788.71998237497246</v>
      </c>
      <c r="T9" s="10">
        <f t="shared" si="12"/>
        <v>167.43776162150255</v>
      </c>
      <c r="U9" s="23">
        <v>38.4</v>
      </c>
      <c r="V9" s="13">
        <v>8.08</v>
      </c>
      <c r="W9" s="20">
        <f t="shared" si="5"/>
        <v>8.4600132187706549</v>
      </c>
      <c r="X9" s="9">
        <f t="shared" si="13"/>
        <v>1.7801277814496586</v>
      </c>
      <c r="Y9" s="23"/>
      <c r="Z9" s="3">
        <v>5.68</v>
      </c>
      <c r="AA9">
        <f t="shared" si="14"/>
        <v>5680</v>
      </c>
      <c r="AB9" s="16">
        <v>670</v>
      </c>
      <c r="AC9" s="17">
        <f t="shared" si="6"/>
        <v>1251.3769552764927</v>
      </c>
      <c r="AD9" s="10">
        <f t="shared" si="15"/>
        <v>147.60960564000882</v>
      </c>
      <c r="AE9" s="3">
        <v>60.8</v>
      </c>
      <c r="AF9" s="13">
        <v>7.17</v>
      </c>
      <c r="AG9" s="21">
        <f t="shared" si="7"/>
        <v>13.395020929720204</v>
      </c>
      <c r="AH9" s="9">
        <f t="shared" si="16"/>
        <v>1.5796430931923331</v>
      </c>
    </row>
    <row r="10" spans="1:34" ht="15" thickBot="1" x14ac:dyDescent="0.4">
      <c r="C10">
        <v>4.5389999999999997</v>
      </c>
      <c r="D10">
        <v>2.2799999999999998</v>
      </c>
      <c r="E10">
        <f t="shared" si="8"/>
        <v>2280</v>
      </c>
      <c r="F10" s="17">
        <f t="shared" si="9"/>
        <v>502.31328486450764</v>
      </c>
      <c r="G10" s="5">
        <v>24.4</v>
      </c>
      <c r="H10" s="20">
        <f t="shared" si="1"/>
        <v>5.375633399427187</v>
      </c>
      <c r="I10" s="23"/>
      <c r="J10" s="3">
        <v>4.5599999999999996</v>
      </c>
      <c r="K10">
        <f t="shared" si="2"/>
        <v>4560</v>
      </c>
      <c r="L10" s="17">
        <f t="shared" si="10"/>
        <v>1004.6265697290153</v>
      </c>
      <c r="M10" s="5">
        <v>48.8</v>
      </c>
      <c r="N10" s="21">
        <f t="shared" si="3"/>
        <v>10.751266798854374</v>
      </c>
      <c r="O10" s="25"/>
      <c r="P10" s="3">
        <v>1.68</v>
      </c>
      <c r="Q10">
        <f t="shared" si="11"/>
        <v>1680</v>
      </c>
      <c r="R10" s="14">
        <v>490</v>
      </c>
      <c r="S10" s="17">
        <f t="shared" si="4"/>
        <v>370.12557832121615</v>
      </c>
      <c r="T10" s="10">
        <f t="shared" si="12"/>
        <v>107.95329367702138</v>
      </c>
      <c r="U10" s="23">
        <v>18.5</v>
      </c>
      <c r="V10" s="13">
        <v>5</v>
      </c>
      <c r="W10" s="20">
        <f t="shared" si="5"/>
        <v>4.0757876184181541</v>
      </c>
      <c r="X10" s="9">
        <f t="shared" si="13"/>
        <v>1.1015642211940957</v>
      </c>
      <c r="Y10" s="23"/>
      <c r="Z10" s="3">
        <v>4.91</v>
      </c>
      <c r="AA10">
        <f t="shared" si="14"/>
        <v>4910</v>
      </c>
      <c r="AB10" s="16">
        <v>890</v>
      </c>
      <c r="AC10" s="17">
        <f t="shared" si="6"/>
        <v>1081.7360652126019</v>
      </c>
      <c r="AD10" s="10">
        <f t="shared" si="15"/>
        <v>196.07843137254903</v>
      </c>
      <c r="AE10" s="3">
        <v>52.9</v>
      </c>
      <c r="AF10" s="13">
        <v>9.48</v>
      </c>
      <c r="AG10" s="21">
        <f t="shared" si="7"/>
        <v>11.654549460233532</v>
      </c>
      <c r="AH10" s="9">
        <f t="shared" si="16"/>
        <v>2.0885657633840053</v>
      </c>
    </row>
    <row r="11" spans="1:34" x14ac:dyDescent="0.35">
      <c r="B11" s="1" t="s">
        <v>14</v>
      </c>
      <c r="C11">
        <v>5.4870000000000001</v>
      </c>
      <c r="D11" s="1">
        <v>0.21</v>
      </c>
      <c r="E11">
        <f t="shared" si="8"/>
        <v>210</v>
      </c>
      <c r="F11" s="18">
        <f t="shared" si="9"/>
        <v>38.272279934390376</v>
      </c>
      <c r="G11" s="3">
        <v>2.4</v>
      </c>
      <c r="H11" s="20">
        <f t="shared" si="1"/>
        <v>0.4373974849644614</v>
      </c>
      <c r="I11" s="23"/>
      <c r="J11" s="4">
        <v>0.41</v>
      </c>
      <c r="K11">
        <f t="shared" si="2"/>
        <v>410</v>
      </c>
      <c r="L11" s="18">
        <f t="shared" si="10"/>
        <v>74.7220703480955</v>
      </c>
      <c r="M11" s="3">
        <v>4.8</v>
      </c>
      <c r="N11" s="20">
        <f t="shared" si="3"/>
        <v>0.87479496992892281</v>
      </c>
      <c r="O11" s="23"/>
      <c r="P11" s="3">
        <v>0.35</v>
      </c>
      <c r="Q11">
        <f t="shared" si="11"/>
        <v>350</v>
      </c>
      <c r="R11" s="15">
        <v>30</v>
      </c>
      <c r="S11" s="18">
        <f t="shared" si="4"/>
        <v>63.787133223983957</v>
      </c>
      <c r="T11" s="9">
        <f t="shared" si="12"/>
        <v>5.4674685620557684</v>
      </c>
      <c r="U11" s="23">
        <v>4.12</v>
      </c>
      <c r="V11" s="13">
        <v>0.32</v>
      </c>
      <c r="W11" s="20">
        <f t="shared" si="5"/>
        <v>0.75086568252232555</v>
      </c>
      <c r="X11" s="9">
        <f t="shared" si="13"/>
        <v>5.8319664661928193E-2</v>
      </c>
      <c r="Y11" s="23"/>
      <c r="Z11" s="3">
        <v>0.56999999999999995</v>
      </c>
      <c r="AA11">
        <f t="shared" si="14"/>
        <v>570</v>
      </c>
      <c r="AB11" s="16">
        <v>30</v>
      </c>
      <c r="AC11" s="17">
        <f t="shared" si="6"/>
        <v>103.88190267905959</v>
      </c>
      <c r="AD11" s="9">
        <f t="shared" si="15"/>
        <v>5.4674685620557684</v>
      </c>
      <c r="AE11" s="3">
        <v>6.73</v>
      </c>
      <c r="AF11" s="13">
        <v>0.33</v>
      </c>
      <c r="AG11" s="20">
        <f t="shared" si="7"/>
        <v>1.2265354474211774</v>
      </c>
      <c r="AH11" s="9">
        <f t="shared" si="16"/>
        <v>6.0142154182613448E-2</v>
      </c>
    </row>
    <row r="12" spans="1:34" ht="15" thickBot="1" x14ac:dyDescent="0.4">
      <c r="R12" s="7" t="s">
        <v>7</v>
      </c>
      <c r="V12" t="s">
        <v>7</v>
      </c>
      <c r="AB12" t="s">
        <v>7</v>
      </c>
      <c r="AF12" t="s">
        <v>7</v>
      </c>
    </row>
    <row r="13" spans="1:34" x14ac:dyDescent="0.35">
      <c r="R13" s="8"/>
    </row>
    <row r="14" spans="1:34" x14ac:dyDescent="0.35">
      <c r="R14" s="8"/>
    </row>
    <row r="15" spans="1:34" ht="18.5" x14ac:dyDescent="0.45">
      <c r="A15" s="33" t="s">
        <v>41</v>
      </c>
      <c r="R15" s="8"/>
    </row>
    <row r="16" spans="1:34" x14ac:dyDescent="0.35">
      <c r="R16" s="8"/>
    </row>
    <row r="17" spans="1:28" x14ac:dyDescent="0.35">
      <c r="C17" s="2" t="s">
        <v>20</v>
      </c>
      <c r="D17" s="2" t="s">
        <v>7</v>
      </c>
      <c r="E17" s="2" t="s">
        <v>19</v>
      </c>
      <c r="H17" s="3" t="s">
        <v>7</v>
      </c>
      <c r="R17" s="8" t="s">
        <v>7</v>
      </c>
      <c r="AB17" t="s">
        <v>7</v>
      </c>
    </row>
    <row r="18" spans="1:28" x14ac:dyDescent="0.35">
      <c r="C18" s="2" t="s">
        <v>16</v>
      </c>
      <c r="D18" s="2" t="s">
        <v>17</v>
      </c>
      <c r="E18" s="2" t="s">
        <v>16</v>
      </c>
      <c r="F18" s="29" t="s">
        <v>17</v>
      </c>
      <c r="R18" s="8"/>
    </row>
    <row r="19" spans="1:28" x14ac:dyDescent="0.35">
      <c r="A19" s="27" t="s">
        <v>2</v>
      </c>
      <c r="B19" s="27" t="s">
        <v>12</v>
      </c>
      <c r="C19" s="27">
        <v>216</v>
      </c>
      <c r="D19" s="27">
        <v>1165</v>
      </c>
      <c r="E19" s="31">
        <v>63.8</v>
      </c>
      <c r="F19" s="19"/>
      <c r="R19" s="8"/>
    </row>
    <row r="20" spans="1:28" ht="14.5" customHeight="1" thickBot="1" x14ac:dyDescent="0.4">
      <c r="A20" s="27" t="s">
        <v>7</v>
      </c>
      <c r="B20" s="27" t="s">
        <v>1</v>
      </c>
      <c r="C20" s="30" t="s">
        <v>7</v>
      </c>
      <c r="D20" s="17" t="s">
        <v>7</v>
      </c>
      <c r="E20" s="18" t="s">
        <v>7</v>
      </c>
      <c r="F20" s="31">
        <v>74.7</v>
      </c>
      <c r="N20" t="s">
        <v>7</v>
      </c>
      <c r="R20" s="7" t="s">
        <v>7</v>
      </c>
    </row>
    <row r="21" spans="1:28" x14ac:dyDescent="0.35">
      <c r="A21" s="27"/>
      <c r="B21" s="27" t="s">
        <v>13</v>
      </c>
      <c r="C21" s="27">
        <v>1082</v>
      </c>
      <c r="D21" s="27">
        <v>2445</v>
      </c>
      <c r="E21" s="27">
        <v>83.8</v>
      </c>
      <c r="F21" s="27">
        <v>104</v>
      </c>
    </row>
    <row r="22" spans="1:28" x14ac:dyDescent="0.35">
      <c r="A22" s="2"/>
      <c r="B22" s="2"/>
      <c r="C22" t="s">
        <v>7</v>
      </c>
    </row>
    <row r="23" spans="1:28" x14ac:dyDescent="0.35">
      <c r="A23" s="26" t="s">
        <v>15</v>
      </c>
      <c r="B23" s="26" t="s">
        <v>12</v>
      </c>
      <c r="C23" s="26">
        <v>2.89</v>
      </c>
      <c r="D23" s="26">
        <v>11.8</v>
      </c>
      <c r="E23" s="26">
        <v>0.75</v>
      </c>
      <c r="F23" s="28"/>
    </row>
    <row r="24" spans="1:28" x14ac:dyDescent="0.35">
      <c r="A24" s="26" t="s">
        <v>7</v>
      </c>
      <c r="B24" s="26" t="s">
        <v>1</v>
      </c>
      <c r="C24" s="28" t="s">
        <v>7</v>
      </c>
      <c r="D24" s="21" t="s">
        <v>7</v>
      </c>
      <c r="E24" s="20" t="s">
        <v>7</v>
      </c>
      <c r="F24" s="26">
        <v>0.87</v>
      </c>
    </row>
    <row r="25" spans="1:28" x14ac:dyDescent="0.35">
      <c r="A25" s="26"/>
      <c r="B25" s="26" t="s">
        <v>13</v>
      </c>
      <c r="C25" s="26">
        <v>11.7</v>
      </c>
      <c r="D25" s="26">
        <v>24.7</v>
      </c>
      <c r="E25" s="26">
        <v>0.87</v>
      </c>
      <c r="F25" s="26">
        <v>1.23</v>
      </c>
    </row>
    <row r="26" spans="1:28" x14ac:dyDescent="0.35">
      <c r="C26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dictionary</vt:lpstr>
      <vt:lpstr>1%OC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 Barron</dc:creator>
  <cp:lastModifiedBy>Mace Barron</cp:lastModifiedBy>
  <dcterms:created xsi:type="dcterms:W3CDTF">2020-08-13T19:20:07Z</dcterms:created>
  <dcterms:modified xsi:type="dcterms:W3CDTF">2020-08-27T18:41:34Z</dcterms:modified>
</cp:coreProperties>
</file>