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drawings/drawing10.xml" ContentType="application/vnd.openxmlformats-officedocument.drawing+xml"/>
  <Override PartName="/xl/embeddings/oleObject6.bin" ContentType="application/vnd.openxmlformats-officedocument.oleObject"/>
  <Override PartName="/xl/drawings/drawing11.xml" ContentType="application/vnd.openxmlformats-officedocument.drawing+xml"/>
  <Override PartName="/xl/embeddings/oleObject7.bin" ContentType="application/vnd.openxmlformats-officedocument.oleObject"/>
  <Override PartName="/xl/drawings/drawing12.xml" ContentType="application/vnd.openxmlformats-officedocument.drawing+xml"/>
  <Override PartName="/xl/embeddings/oleObject8.bin" ContentType="application/vnd.openxmlformats-officedocument.oleObject"/>
  <Override PartName="/xl/drawings/drawing13.xml" ContentType="application/vnd.openxmlformats-officedocument.drawing+xml"/>
  <Override PartName="/xl/embeddings/oleObject9.bin" ContentType="application/vnd.openxmlformats-officedocument.oleObject"/>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embeddings/oleObject11.bin" ContentType="application/vnd.openxmlformats-officedocument.oleObject"/>
  <Override PartName="/xl/drawings/drawing16.xml" ContentType="application/vnd.openxmlformats-officedocument.drawing+xml"/>
  <Override PartName="/xl/embeddings/oleObject12.bin" ContentType="application/vnd.openxmlformats-officedocument.oleObject"/>
  <Override PartName="/xl/drawings/drawing17.xml" ContentType="application/vnd.openxmlformats-officedocument.drawing+xml"/>
  <Override PartName="/xl/embeddings/oleObject13.bin" ContentType="application/vnd.openxmlformats-officedocument.oleObject"/>
  <Override PartName="/xl/drawings/drawing18.xml" ContentType="application/vnd.openxmlformats-officedocument.drawing+xml"/>
  <Override PartName="/xl/embeddings/oleObject14.bin" ContentType="application/vnd.openxmlformats-officedocument.oleObject"/>
  <Override PartName="/xl/drawings/drawing19.xml" ContentType="application/vnd.openxmlformats-officedocument.drawing+xml"/>
  <Override PartName="/xl/embeddings/oleObject15.bin" ContentType="application/vnd.openxmlformats-officedocument.oleObject"/>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L:\Priv\Fathead Team Experiments\FHM151 - RARE Project #2100 Moab and S. Platte -2019\Moab manuscript\Science hub\"/>
    </mc:Choice>
  </mc:AlternateContent>
  <xr:revisionPtr revIDLastSave="0" documentId="13_ncr:1_{68FBCFF1-1031-41AE-A03D-D55642DDAC0A}" xr6:coauthVersionLast="45" xr6:coauthVersionMax="45" xr10:uidLastSave="{00000000-0000-0000-0000-000000000000}"/>
  <bookViews>
    <workbookView xWindow="-110" yWindow="-110" windowWidth="19420" windowHeight="10420" xr2:uid="{D0AE7453-6D77-4B69-93F8-D72F7AAD681E}"/>
  </bookViews>
  <sheets>
    <sheet name="Metadata" sheetId="1" r:id="rId1"/>
    <sheet name="Figure 1" sheetId="7" r:id="rId2"/>
    <sheet name="Figure 2" sheetId="3" r:id="rId3"/>
    <sheet name="Figure 3" sheetId="4" r:id="rId4"/>
    <sheet name="Figure 4" sheetId="5" r:id="rId5"/>
    <sheet name="Figure 5" sheetId="6" r:id="rId6"/>
    <sheet name="Table 1" sheetId="9" r:id="rId7"/>
    <sheet name="Figure S1." sheetId="20" r:id="rId8"/>
    <sheet name="Figure S2." sheetId="10" r:id="rId9"/>
    <sheet name="Figure S3." sheetId="11" r:id="rId10"/>
    <sheet name="Figure S4." sheetId="12" r:id="rId11"/>
    <sheet name="Figure S5." sheetId="13" r:id="rId12"/>
    <sheet name="Figure S6." sheetId="14" r:id="rId13"/>
    <sheet name="Figure S7" sheetId="21" r:id="rId14"/>
    <sheet name="Figure S8" sheetId="15" r:id="rId15"/>
    <sheet name="Figure S9" sheetId="16" r:id="rId16"/>
    <sheet name="Figure S10." sheetId="17" r:id="rId17"/>
    <sheet name="Figure S11." sheetId="22" r:id="rId18"/>
    <sheet name="Figure S12." sheetId="2" r:id="rId19"/>
    <sheet name="Figure S13." sheetId="8" r:id="rId20"/>
    <sheet name="Table S1" sheetId="18" r:id="rId21"/>
    <sheet name="Table S2" sheetId="19" r:id="rId22"/>
  </sheets>
  <definedNames>
    <definedName name="OLE_LINK1" localSheetId="18">'Figure S12.'!$A$19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69" i="16" l="1"/>
  <c r="N53" i="16" l="1"/>
  <c r="L52" i="15" l="1"/>
  <c r="L53" i="15"/>
  <c r="L54" i="15"/>
  <c r="L51" i="15"/>
  <c r="L50" i="15"/>
  <c r="L49" i="15"/>
  <c r="L34" i="15"/>
  <c r="L35" i="15"/>
  <c r="L36" i="15"/>
  <c r="L37" i="15"/>
  <c r="L38" i="15"/>
  <c r="L39" i="15"/>
  <c r="L40" i="15"/>
  <c r="L41" i="15"/>
  <c r="L42" i="15"/>
  <c r="L43" i="15"/>
  <c r="L44" i="15"/>
  <c r="L45" i="15"/>
  <c r="L33" i="15"/>
  <c r="L32" i="15"/>
  <c r="N32" i="17" l="1"/>
  <c r="F32" i="17"/>
  <c r="G32" i="17" s="1"/>
  <c r="N31" i="17"/>
  <c r="F31" i="17"/>
  <c r="G31" i="17" s="1"/>
  <c r="N30" i="17"/>
  <c r="F30" i="17"/>
  <c r="G30" i="17" s="1"/>
  <c r="N29" i="17"/>
  <c r="N28" i="17"/>
  <c r="F28" i="17"/>
  <c r="G28" i="17" s="1"/>
  <c r="N27" i="17"/>
  <c r="F27" i="17"/>
  <c r="G27" i="17" s="1"/>
  <c r="N75" i="16"/>
  <c r="N74" i="16"/>
  <c r="N73" i="16"/>
  <c r="N72" i="16"/>
  <c r="N71" i="16"/>
  <c r="N70" i="16"/>
  <c r="N68" i="16"/>
  <c r="N67" i="16"/>
  <c r="N66" i="16"/>
  <c r="N65" i="16"/>
  <c r="N64" i="16"/>
  <c r="N60" i="16"/>
  <c r="N59" i="16"/>
  <c r="N58" i="16"/>
  <c r="N57" i="16"/>
  <c r="N56" i="16"/>
  <c r="N55" i="16"/>
  <c r="N54" i="16"/>
  <c r="N52" i="16"/>
  <c r="N51" i="16"/>
  <c r="N50" i="16"/>
  <c r="N49" i="16"/>
  <c r="N48" i="16"/>
  <c r="J34" i="9" l="1"/>
  <c r="E34" i="9"/>
  <c r="J33" i="9"/>
  <c r="E33" i="9"/>
  <c r="F33" i="9" s="1"/>
  <c r="J32" i="9"/>
  <c r="E32" i="9"/>
  <c r="J31" i="9"/>
  <c r="L31" i="9" s="1"/>
  <c r="G31" i="9"/>
  <c r="E31" i="9"/>
  <c r="J30" i="9"/>
  <c r="E30" i="9"/>
  <c r="G29" i="9" s="1"/>
  <c r="J29" i="9"/>
  <c r="L29" i="9" s="1"/>
  <c r="E29" i="9"/>
  <c r="J28" i="9"/>
  <c r="E28" i="9"/>
  <c r="G27" i="9" s="1"/>
  <c r="J27" i="9"/>
  <c r="L27" i="9" s="1"/>
  <c r="E27" i="9"/>
  <c r="J26" i="9"/>
  <c r="J25" i="9"/>
  <c r="K25" i="9" s="1"/>
  <c r="J24" i="9"/>
  <c r="E24" i="9"/>
  <c r="J23" i="9"/>
  <c r="E23" i="9"/>
  <c r="G23" i="9" s="1"/>
  <c r="J22" i="9"/>
  <c r="E22" i="9"/>
  <c r="J21" i="9"/>
  <c r="L21" i="9" s="1"/>
  <c r="E21" i="9"/>
  <c r="L23" i="9" l="1"/>
  <c r="L25" i="9"/>
  <c r="G33" i="9"/>
  <c r="F21" i="9"/>
  <c r="L33" i="9"/>
  <c r="G21" i="9"/>
  <c r="F23" i="9"/>
  <c r="F27" i="9"/>
  <c r="F29" i="9"/>
  <c r="F31" i="9"/>
  <c r="K21" i="9"/>
  <c r="K23" i="9"/>
  <c r="K29" i="9"/>
  <c r="K33" i="9"/>
  <c r="K27" i="9"/>
  <c r="K31" i="9"/>
</calcChain>
</file>

<file path=xl/sharedStrings.xml><?xml version="1.0" encoding="utf-8"?>
<sst xmlns="http://schemas.openxmlformats.org/spreadsheetml/2006/main" count="1461" uniqueCount="472">
  <si>
    <t>No data associated with this figure.</t>
  </si>
  <si>
    <t>% Survival/Recovery</t>
  </si>
  <si>
    <t>Site</t>
  </si>
  <si>
    <t>Matheson Wetland</t>
  </si>
  <si>
    <t>100 ± 0</t>
  </si>
  <si>
    <t>95.8 ± 5.9</t>
  </si>
  <si>
    <t>WWTP Outflow</t>
  </si>
  <si>
    <t>0 ± 0</t>
  </si>
  <si>
    <t>Below WWTP</t>
  </si>
  <si>
    <t>NA</t>
  </si>
  <si>
    <t>Side Channel</t>
  </si>
  <si>
    <t>Mill Creek</t>
  </si>
  <si>
    <t>91.7 ± 0</t>
  </si>
  <si>
    <t>Potash Boat Ramp</t>
  </si>
  <si>
    <t>91.7 ± 11.8</t>
  </si>
  <si>
    <t>Lab Control</t>
  </si>
  <si>
    <t>April, 2018</t>
  </si>
  <si>
    <t>March, 2019</t>
  </si>
  <si>
    <t>Gene</t>
  </si>
  <si>
    <t>Accession #/</t>
  </si>
  <si>
    <t>FHM draft assembly</t>
  </si>
  <si>
    <t>Amplicon size (bp)</t>
  </si>
  <si>
    <t>Primer/Probe</t>
  </si>
  <si>
    <t>Sequence (5ʹ →  3ʹ)</t>
  </si>
  <si>
    <t>Reference</t>
  </si>
  <si>
    <t>vtg</t>
  </si>
  <si>
    <t>AF130354</t>
  </si>
  <si>
    <t>vtg-Q-FW</t>
  </si>
  <si>
    <t>TCACCACATACGCCAAAAAGC</t>
  </si>
  <si>
    <t>Cavallin et al. 2016</t>
  </si>
  <si>
    <t>vtg-Q-RV</t>
  </si>
  <si>
    <t>CAAGTCTAAAGCCCGTCTGGTT</t>
  </si>
  <si>
    <t>vtg-Q-PB</t>
  </si>
  <si>
    <t>TCTAAGCACATTCCTATGGCGGCT</t>
  </si>
  <si>
    <t>nr3c1</t>
  </si>
  <si>
    <t>JNCD01056565.1</t>
  </si>
  <si>
    <t>NR3C1-Q-FW</t>
  </si>
  <si>
    <t>CTCCCCTTCAATAGACTCCATG</t>
  </si>
  <si>
    <r>
      <t>Initial preparation</t>
    </r>
    <r>
      <rPr>
        <vertAlign val="superscript"/>
        <sz val="10"/>
        <color theme="1"/>
        <rFont val="Times New Roman"/>
        <family val="1"/>
      </rPr>
      <t>a</t>
    </r>
  </si>
  <si>
    <t>NR3C1-Q-RV</t>
  </si>
  <si>
    <t>ATCCGTCCAACTCAAAGTCC</t>
  </si>
  <si>
    <t>sgk1</t>
  </si>
  <si>
    <t>JNCD01009438.1</t>
  </si>
  <si>
    <t>SGK1-Q-FW</t>
  </si>
  <si>
    <t>TCTTGAACTTGACACCTCCAC</t>
  </si>
  <si>
    <t>SGK1-Q-RV</t>
  </si>
  <si>
    <t>TGCCTTTTCCGATGACCTTG</t>
  </si>
  <si>
    <t>nfkbiaa</t>
  </si>
  <si>
    <t xml:space="preserve">JNCD01001219.1 </t>
  </si>
  <si>
    <t>NFKBIAA-Q-FW3</t>
  </si>
  <si>
    <t>ACAGAGCTGCCAGAATCAAC</t>
  </si>
  <si>
    <t>NFKBIAA-Q-RV3</t>
  </si>
  <si>
    <t>TGTCCAAGGTTCACACATCC</t>
  </si>
  <si>
    <t>acox1</t>
  </si>
  <si>
    <t>JNCD01012647.1</t>
  </si>
  <si>
    <t>ACOX1-Q-FW</t>
  </si>
  <si>
    <t>ACACCAGTCTGAATTACGCC</t>
  </si>
  <si>
    <t>ACOX1-Q-RV</t>
  </si>
  <si>
    <t>CTCCTGAGATGCGATGGTATG</t>
  </si>
  <si>
    <t>lpl</t>
  </si>
  <si>
    <t>JNCD01000657.1</t>
  </si>
  <si>
    <t>LPL-Q-FW1</t>
  </si>
  <si>
    <t>GGCTGAGATTGACTATCCTTGG</t>
  </si>
  <si>
    <t>LPL-Q-RV1</t>
  </si>
  <si>
    <t>CCTCTGAATCCCAATACTGCG</t>
  </si>
  <si>
    <t>fabp3</t>
  </si>
  <si>
    <t>JNCD01000766.1</t>
  </si>
  <si>
    <t>FABP3-Q-FW</t>
  </si>
  <si>
    <t>ATGAGTACATGAAAGCCCTCG</t>
  </si>
  <si>
    <t>FABP3-Q-RV</t>
  </si>
  <si>
    <t>TCCCATTTCTGAACGTGAACC</t>
  </si>
  <si>
    <t>pparg</t>
  </si>
  <si>
    <t>JNCD01008627.1</t>
  </si>
  <si>
    <t>PPARG-Q-FW</t>
  </si>
  <si>
    <t>CCTGAAGCTGGTGTACGATC</t>
  </si>
  <si>
    <t>PPARG-Q-RV</t>
  </si>
  <si>
    <t>GTCCACGTCACTTGAGAACTC</t>
  </si>
  <si>
    <t>fabp1b1</t>
  </si>
  <si>
    <t>JNCD01032402.1</t>
  </si>
  <si>
    <t>fabp1b1-Q-FW</t>
  </si>
  <si>
    <t>AAGACATCAAGAGCACGTCG</t>
  </si>
  <si>
    <t>fabp1b1-Q-RV</t>
  </si>
  <si>
    <t>GAGAGTCAGAGTGTTTACGAGTG</t>
  </si>
  <si>
    <t>No data associated with this table.</t>
  </si>
  <si>
    <t>Compound</t>
  </si>
  <si>
    <t>Precursor ion (m/z)</t>
  </si>
  <si>
    <t>Product ion(s) (m/z)</t>
  </si>
  <si>
    <t>Collision Energy (V)</t>
  </si>
  <si>
    <t xml:space="preserve"> Estrone (E1)</t>
  </si>
  <si>
    <t>171.2, 156.1</t>
  </si>
  <si>
    <t>41, 60</t>
  </si>
  <si>
    <t xml:space="preserve"> E1-13C3</t>
  </si>
  <si>
    <t xml:space="preserve"> 17α-estradiol (α-E2)</t>
  </si>
  <si>
    <t>171.1, 156.2</t>
  </si>
  <si>
    <t>17β-estradiol (β-E2)</t>
  </si>
  <si>
    <t xml:space="preserve"> E2-13C6</t>
  </si>
  <si>
    <r>
      <t>9.2</t>
    </r>
    <r>
      <rPr>
        <sz val="12"/>
        <color theme="1"/>
        <rFont val="Times New Roman"/>
        <family val="1"/>
      </rPr>
      <t> </t>
    </r>
  </si>
  <si>
    <t xml:space="preserve"> Estriol (E3)</t>
  </si>
  <si>
    <t xml:space="preserve"> E3-13C3</t>
  </si>
  <si>
    <t>ER</t>
  </si>
  <si>
    <t>GR</t>
  </si>
  <si>
    <t>PPARg</t>
  </si>
  <si>
    <t>Hwy 191 boat ramp</t>
  </si>
  <si>
    <t>WWTP Outfall</t>
  </si>
  <si>
    <t>Portal River Right</t>
  </si>
  <si>
    <t>Portal River Left</t>
  </si>
  <si>
    <t>King Spring Campground</t>
  </si>
  <si>
    <t>Gold Bar boat ramp</t>
  </si>
  <si>
    <t>Potash boat ramp</t>
  </si>
  <si>
    <t>Green River Mineral Bottom</t>
  </si>
  <si>
    <t>Field Control Composite</t>
  </si>
  <si>
    <t>Lab Control Composite</t>
  </si>
  <si>
    <t>Filtration Blank</t>
  </si>
  <si>
    <t>Cage</t>
  </si>
  <si>
    <t>Fish deployed</t>
  </si>
  <si>
    <t>Fish sampled</t>
  </si>
  <si>
    <t>% Recovery</t>
  </si>
  <si>
    <t>Mean % Recovered</t>
  </si>
  <si>
    <t>SD Recovery</t>
  </si>
  <si>
    <t>WWTP</t>
  </si>
  <si>
    <t>5/29/2016</t>
  </si>
  <si>
    <t>9/05/2016</t>
  </si>
  <si>
    <t>7/04/2017</t>
  </si>
  <si>
    <t>10/09/2017</t>
  </si>
  <si>
    <t>04/10/2018</t>
  </si>
  <si>
    <t>03/19/2019</t>
  </si>
  <si>
    <t>Data represented as %Emax</t>
  </si>
  <si>
    <t>M liver</t>
  </si>
  <si>
    <t>Sample #</t>
  </si>
  <si>
    <t>Mean Qty</t>
  </si>
  <si>
    <t>Matheson Wetlands</t>
  </si>
  <si>
    <t>Lab control</t>
  </si>
  <si>
    <t>% efficiency</t>
  </si>
  <si>
    <t>Old Plant (March, 2018)</t>
  </si>
  <si>
    <t xml:space="preserve">Side Channel </t>
  </si>
  <si>
    <t>New Plant (April, 2019)</t>
  </si>
  <si>
    <t>Summary of E2-EQ (ng/L) used for figure.</t>
  </si>
  <si>
    <t>Sample Date</t>
  </si>
  <si>
    <t>*4/10/2018</t>
  </si>
  <si>
    <t>ND</t>
  </si>
  <si>
    <t>6/11/2018</t>
  </si>
  <si>
    <t>8/13/2018</t>
  </si>
  <si>
    <t>10/22/2018</t>
  </si>
  <si>
    <t>2/11/2019</t>
  </si>
  <si>
    <t>*3/19/2019</t>
  </si>
  <si>
    <t>5/28/2019</t>
  </si>
  <si>
    <t>7/29/2019</t>
  </si>
  <si>
    <t>9/9/2019</t>
  </si>
  <si>
    <t>ND=Not determined</t>
  </si>
  <si>
    <t>*=caged fish study</t>
  </si>
  <si>
    <t>Figure 3A. ER data</t>
  </si>
  <si>
    <t>ID</t>
  </si>
  <si>
    <t>% Max Dexamethasone response</t>
  </si>
  <si>
    <t>April 2018</t>
  </si>
  <si>
    <t>March 2019</t>
  </si>
  <si>
    <t>Highway 191 Boat Ramp</t>
  </si>
  <si>
    <t>Gold Bar Boat Ramp</t>
  </si>
  <si>
    <t>Kingsprings Campground</t>
  </si>
  <si>
    <t xml:space="preserve">Sample Type </t>
  </si>
  <si>
    <t>% Max Rosiglitazone Response</t>
  </si>
  <si>
    <t>Composite</t>
  </si>
  <si>
    <t>Grab</t>
  </si>
  <si>
    <t>Moab WWTP Outflow</t>
  </si>
  <si>
    <t>Below WWTP Dup</t>
  </si>
  <si>
    <t>HPLC Blank</t>
  </si>
  <si>
    <t>BLK</t>
  </si>
  <si>
    <t>Field Blank</t>
  </si>
  <si>
    <t>Potency factor relative to b-E2</t>
  </si>
  <si>
    <t>17β-estradiol (b-E2)</t>
  </si>
  <si>
    <t>Estrone (E1)</t>
  </si>
  <si>
    <t>Estriol (E3)</t>
  </si>
  <si>
    <t>17α-estradiol (a-E2)</t>
  </si>
  <si>
    <t>Final Water concentration, ng/L</t>
  </si>
  <si>
    <t>T47D potency factors</t>
  </si>
  <si>
    <t>Sample ID</t>
  </si>
  <si>
    <t>Sample Name</t>
  </si>
  <si>
    <t>Collection Date</t>
  </si>
  <si>
    <t>Sample Type</t>
  </si>
  <si>
    <t>E3</t>
  </si>
  <si>
    <t>b-E2</t>
  </si>
  <si>
    <t>a-E2</t>
  </si>
  <si>
    <t>E1</t>
  </si>
  <si>
    <t>180411-006</t>
  </si>
  <si>
    <t xml:space="preserve">Matheson Wetland </t>
  </si>
  <si>
    <t>180411-008</t>
  </si>
  <si>
    <t xml:space="preserve">WWTP Outflow </t>
  </si>
  <si>
    <t>190320-24</t>
  </si>
  <si>
    <t>190320-28</t>
  </si>
  <si>
    <t>190320-29</t>
  </si>
  <si>
    <t>Unable to obtain measurement due to matrix effects/poor spike recovery</t>
  </si>
  <si>
    <t>Matheson Wetland (In vitro)</t>
  </si>
  <si>
    <t>Matheson Wetland (BEQ)</t>
  </si>
  <si>
    <t>WWTP Outflow (In vitro)</t>
  </si>
  <si>
    <t>WWTP Outflow (BEQ)</t>
  </si>
  <si>
    <t>Below WWTP (In vitro)</t>
  </si>
  <si>
    <t>Below WWTP (BEQ)</t>
  </si>
  <si>
    <t>2018 Caged Fish Study</t>
  </si>
  <si>
    <t>180410-004</t>
  </si>
  <si>
    <t xml:space="preserve">Hwy 191 Boat Ramp </t>
  </si>
  <si>
    <t>180411-007</t>
  </si>
  <si>
    <t>180410-003</t>
  </si>
  <si>
    <t>180412-009</t>
  </si>
  <si>
    <t>180412-012</t>
  </si>
  <si>
    <t>180412-011</t>
  </si>
  <si>
    <t>180412-010</t>
  </si>
  <si>
    <t>180413-013</t>
  </si>
  <si>
    <t xml:space="preserve">Potash Boat Ramp </t>
  </si>
  <si>
    <t>180413-014</t>
  </si>
  <si>
    <t xml:space="preserve">Green River Mineral Bottom </t>
  </si>
  <si>
    <t>180410-001</t>
  </si>
  <si>
    <t>EPA GLTED Lab Control</t>
  </si>
  <si>
    <t>180410-002</t>
  </si>
  <si>
    <t>Field Composite Control</t>
  </si>
  <si>
    <t>2019 Caged Fish Study</t>
  </si>
  <si>
    <t>190319-15</t>
  </si>
  <si>
    <t>190320-26</t>
  </si>
  <si>
    <t>190320-27</t>
  </si>
  <si>
    <t>190319-20</t>
  </si>
  <si>
    <t>190319-21</t>
  </si>
  <si>
    <t>190319-17</t>
  </si>
  <si>
    <t>190319-19</t>
  </si>
  <si>
    <t>190319-16</t>
  </si>
  <si>
    <t>190320-30</t>
  </si>
  <si>
    <t>In vitro ER activity (ng/L E2-EQ)</t>
  </si>
  <si>
    <t>April, 2018 (Pre-upgrade)</t>
  </si>
  <si>
    <t>From SLV analytical online calculator</t>
  </si>
  <si>
    <t>March, 2019 (Post-upgrade)</t>
  </si>
  <si>
    <t>Caged fish sites</t>
  </si>
  <si>
    <t>pH</t>
  </si>
  <si>
    <t>Temp</t>
  </si>
  <si>
    <t>% unionized ammonia at field temp and pH levels</t>
  </si>
  <si>
    <t xml:space="preserve">Mill Creek </t>
  </si>
  <si>
    <t>Used for figure</t>
  </si>
  <si>
    <t>d 0</t>
  </si>
  <si>
    <t>d 1</t>
  </si>
  <si>
    <t>d 2</t>
  </si>
  <si>
    <t>d 3</t>
  </si>
  <si>
    <t>d 4</t>
  </si>
  <si>
    <t>Caged Fish Exposure Day</t>
  </si>
  <si>
    <t>Date Time</t>
  </si>
  <si>
    <t>Figure 3B. GR data</t>
  </si>
  <si>
    <t>Summary of DEX-EQ (ng/L) used for figure.</t>
  </si>
  <si>
    <t>Concentration</t>
  </si>
  <si>
    <t>Replicate</t>
  </si>
  <si>
    <t>FXR</t>
  </si>
  <si>
    <t>AR</t>
  </si>
  <si>
    <t>RARg</t>
  </si>
  <si>
    <t>RXRa</t>
  </si>
  <si>
    <t>RARb</t>
  </si>
  <si>
    <t>RARa</t>
  </si>
  <si>
    <t>ERRg</t>
  </si>
  <si>
    <t>RORb</t>
  </si>
  <si>
    <t>ERa</t>
  </si>
  <si>
    <t>LXRa</t>
  </si>
  <si>
    <t>ERRa</t>
  </si>
  <si>
    <t>PXR</t>
  </si>
  <si>
    <t>THRa1</t>
  </si>
  <si>
    <t>LXRb</t>
  </si>
  <si>
    <t>CAR</t>
  </si>
  <si>
    <t>PPARa</t>
  </si>
  <si>
    <t>RORg</t>
  </si>
  <si>
    <t>RXRb</t>
  </si>
  <si>
    <t>HNF4a</t>
  </si>
  <si>
    <t>NURR1</t>
  </si>
  <si>
    <t>VDR</t>
  </si>
  <si>
    <t>PPARd1</t>
  </si>
  <si>
    <t>10uL/mL</t>
  </si>
  <si>
    <t>Mean</t>
  </si>
  <si>
    <t>Data represented as fold-change relative to baseline.</t>
  </si>
  <si>
    <t>WWTP Outflow - April 10, 2018</t>
  </si>
  <si>
    <t>WWTP Outflow - March 19, 2019</t>
  </si>
  <si>
    <t>Filename:</t>
  </si>
  <si>
    <t>Creator:</t>
  </si>
  <si>
    <t>Metadata date:</t>
  </si>
  <si>
    <t>Details:</t>
  </si>
  <si>
    <t>Jenna Cavallin</t>
  </si>
  <si>
    <t>The present study highlights the utility of bioeffects-based monitoring in conjunction with analytical chemical measurements of surface waters on the Colorado River associated with a historically bioactive wastewater treatment plant effluent. Concurrent with chemical monitoring and in vitro bioactivity measurements, in situ caged fish systems were employed to evaluate the potential bioavailability of predicted biologically-active contaminants associated with estrogen receptor, glucocorticoid receptor, and peroxisome proliferator activated receptor-gamma-associated activities. The present study compares the effects of a wastewater treatment plant facility replacement on bioactive contaminant loading.</t>
  </si>
  <si>
    <t>ER Activity</t>
  </si>
  <si>
    <t>ER rep 1</t>
  </si>
  <si>
    <t>ER rep 2</t>
  </si>
  <si>
    <t>GR rep 1</t>
  </si>
  <si>
    <t>GR Activity</t>
  </si>
  <si>
    <t>PPARg Activity</t>
  </si>
  <si>
    <t>GR rep 2</t>
  </si>
  <si>
    <t>PPARg rep 1</t>
  </si>
  <si>
    <t>UT</t>
  </si>
  <si>
    <t>%Emax</t>
  </si>
  <si>
    <t>Percentage of the maximum effective concentration</t>
  </si>
  <si>
    <t>PPARg rep 2</t>
  </si>
  <si>
    <t>Date:</t>
  </si>
  <si>
    <t>E2-EQ</t>
  </si>
  <si>
    <t>DEX-EQ</t>
  </si>
  <si>
    <t>ROS-EQ</t>
  </si>
  <si>
    <t>ng</t>
  </si>
  <si>
    <t>L</t>
  </si>
  <si>
    <t>ER Rep 1</t>
  </si>
  <si>
    <t>ER Rep 2</t>
  </si>
  <si>
    <t>GR Rep 1</t>
  </si>
  <si>
    <t>GR Rep 2</t>
  </si>
  <si>
    <t>PPARg Rep 1</t>
  </si>
  <si>
    <t>PPARg Rep 2</t>
  </si>
  <si>
    <t>BEQ</t>
  </si>
  <si>
    <t>T47D-Kbluc</t>
  </si>
  <si>
    <t>SD</t>
  </si>
  <si>
    <r>
      <t>R</t>
    </r>
    <r>
      <rPr>
        <vertAlign val="superscript"/>
        <sz val="10"/>
        <color theme="1"/>
        <rFont val="Times New Roman"/>
        <family val="1"/>
      </rPr>
      <t>2</t>
    </r>
  </si>
  <si>
    <r>
      <t>Discharge (ft</t>
    </r>
    <r>
      <rPr>
        <b/>
        <vertAlign val="superscript"/>
        <sz val="10"/>
        <color theme="1"/>
        <rFont val="Times New Roman"/>
        <family val="1"/>
      </rPr>
      <t>3</t>
    </r>
    <r>
      <rPr>
        <b/>
        <sz val="10"/>
        <color theme="1"/>
        <rFont val="Times New Roman"/>
        <family val="1"/>
      </rPr>
      <t>/s)</t>
    </r>
  </si>
  <si>
    <r>
      <t>ug/L NH</t>
    </r>
    <r>
      <rPr>
        <b/>
        <vertAlign val="subscript"/>
        <sz val="10"/>
        <color theme="1"/>
        <rFont val="Times New Roman"/>
        <family val="1"/>
      </rPr>
      <t>3</t>
    </r>
  </si>
  <si>
    <r>
      <t>NH</t>
    </r>
    <r>
      <rPr>
        <b/>
        <vertAlign val="subscript"/>
        <sz val="10"/>
        <color theme="1"/>
        <rFont val="Times New Roman"/>
        <family val="1"/>
      </rPr>
      <t>4</t>
    </r>
    <r>
      <rPr>
        <b/>
        <sz val="10"/>
        <color theme="1"/>
        <rFont val="Times New Roman"/>
        <family val="1"/>
      </rPr>
      <t xml:space="preserve"> (mg/L)</t>
    </r>
  </si>
  <si>
    <r>
      <t>mg/L NH</t>
    </r>
    <r>
      <rPr>
        <b/>
        <vertAlign val="subscript"/>
        <sz val="10"/>
        <color theme="1"/>
        <rFont val="Times New Roman"/>
        <family val="1"/>
      </rPr>
      <t>3</t>
    </r>
  </si>
  <si>
    <r>
      <t>NH</t>
    </r>
    <r>
      <rPr>
        <b/>
        <vertAlign val="subscript"/>
        <sz val="10"/>
        <color theme="1"/>
        <rFont val="Times New Roman"/>
        <family val="1"/>
      </rPr>
      <t xml:space="preserve">4 </t>
    </r>
    <r>
      <rPr>
        <b/>
        <sz val="10"/>
        <color theme="1"/>
        <rFont val="Times New Roman"/>
        <family val="1"/>
      </rPr>
      <t>to NH</t>
    </r>
    <r>
      <rPr>
        <b/>
        <vertAlign val="subscript"/>
        <sz val="10"/>
        <color theme="1"/>
        <rFont val="Times New Roman"/>
        <family val="1"/>
      </rPr>
      <t>3</t>
    </r>
    <r>
      <rPr>
        <b/>
        <sz val="10"/>
        <color theme="1"/>
        <rFont val="Times New Roman"/>
        <family val="1"/>
      </rPr>
      <t xml:space="preserve"> calculations</t>
    </r>
  </si>
  <si>
    <t>Retention Time (min)</t>
  </si>
  <si>
    <t>uL</t>
  </si>
  <si>
    <t>mL</t>
  </si>
  <si>
    <r>
      <t>ft</t>
    </r>
    <r>
      <rPr>
        <vertAlign val="superscript"/>
        <sz val="11"/>
        <color theme="1"/>
        <rFont val="Times New Roman"/>
        <family val="1"/>
      </rPr>
      <t>3</t>
    </r>
    <r>
      <rPr>
        <sz val="11"/>
        <color theme="1"/>
        <rFont val="Times New Roman"/>
        <family val="1"/>
      </rPr>
      <t>/s</t>
    </r>
  </si>
  <si>
    <t>USGS</t>
  </si>
  <si>
    <t>mg</t>
  </si>
  <si>
    <t>NOEC</t>
  </si>
  <si>
    <t>M</t>
  </si>
  <si>
    <t>F</t>
  </si>
  <si>
    <t>HPLC-MS/MS</t>
  </si>
  <si>
    <t>bp</t>
  </si>
  <si>
    <t>Estrogen receptor</t>
  </si>
  <si>
    <t>Glucocorticoid receptor</t>
  </si>
  <si>
    <t>Peroxisome proliferator activated receptor-gamma</t>
  </si>
  <si>
    <t>Wastewater treatment plant</t>
  </si>
  <si>
    <t>Utah</t>
  </si>
  <si>
    <t>Dexamethasone equivalents</t>
  </si>
  <si>
    <t>17β-estradiol equivalents</t>
  </si>
  <si>
    <t>Rosiglitizone equivalents</t>
  </si>
  <si>
    <t>Liter</t>
  </si>
  <si>
    <t>Milliliter</t>
  </si>
  <si>
    <t>Microliter</t>
  </si>
  <si>
    <t>Nanogram</t>
  </si>
  <si>
    <t>Milligram</t>
  </si>
  <si>
    <t>Cubic feet per second</t>
  </si>
  <si>
    <t>United States Geological Survey</t>
  </si>
  <si>
    <t>Estriol</t>
  </si>
  <si>
    <t>17β-estradiol</t>
  </si>
  <si>
    <t>Estrone</t>
  </si>
  <si>
    <r>
      <t>NH</t>
    </r>
    <r>
      <rPr>
        <vertAlign val="subscript"/>
        <sz val="11"/>
        <color theme="1"/>
        <rFont val="Times New Roman"/>
        <family val="1"/>
      </rPr>
      <t>3</t>
    </r>
  </si>
  <si>
    <r>
      <t>NH</t>
    </r>
    <r>
      <rPr>
        <vertAlign val="subscript"/>
        <sz val="11"/>
        <color theme="1"/>
        <rFont val="Times New Roman"/>
        <family val="1"/>
      </rPr>
      <t>4</t>
    </r>
  </si>
  <si>
    <t>No observed effect concentration</t>
  </si>
  <si>
    <t>Not applicable</t>
  </si>
  <si>
    <t>Male</t>
  </si>
  <si>
    <t>Female</t>
  </si>
  <si>
    <t>Base pair</t>
  </si>
  <si>
    <t>Vitellogenin</t>
  </si>
  <si>
    <t>R-squared</t>
  </si>
  <si>
    <t>Unionized ammonia</t>
  </si>
  <si>
    <t>In vitro estrogen receptor assay</t>
  </si>
  <si>
    <t>Standard deviation</t>
  </si>
  <si>
    <t>Ammonium</t>
  </si>
  <si>
    <t>High performance liquid chromatography-tandem mass spectrometry</t>
  </si>
  <si>
    <t>Definitions of headers, acronyms, and abbreviations used in the data tabs:</t>
  </si>
  <si>
    <t>17α-estradiol</t>
  </si>
  <si>
    <r>
      <t>R</t>
    </r>
    <r>
      <rPr>
        <vertAlign val="superscript"/>
        <sz val="11"/>
        <color theme="1"/>
        <rFont val="Times New Roman"/>
        <family val="1"/>
      </rPr>
      <t>2</t>
    </r>
  </si>
  <si>
    <t>m/z</t>
  </si>
  <si>
    <t>V</t>
  </si>
  <si>
    <t>Volts</t>
  </si>
  <si>
    <t>Mass to charge</t>
  </si>
  <si>
    <t xml:space="preserve">Glucocorticoid receptor </t>
  </si>
  <si>
    <r>
      <t>Nuclear factor of kappa light polypeptide gene enhancer in B-cells inhibitor, alpha a</t>
    </r>
    <r>
      <rPr>
        <i/>
        <sz val="11"/>
        <color rgb="FF000000"/>
        <rFont val="Times New Roman"/>
        <family val="1"/>
      </rPr>
      <t xml:space="preserve"> </t>
    </r>
  </si>
  <si>
    <t xml:space="preserve">Serum/glucocorticoid regulated kinase 1 </t>
  </si>
  <si>
    <t xml:space="preserve">Acyl-coenzyme A oxidase 1 palmitoyl </t>
  </si>
  <si>
    <t xml:space="preserve">Lipoprotein lipase </t>
  </si>
  <si>
    <t xml:space="preserve">Fatty acid binding protein 3 </t>
  </si>
  <si>
    <t xml:space="preserve">Fatty acid binding protein 1b1 </t>
  </si>
  <si>
    <t>Androgen receptor</t>
  </si>
  <si>
    <t>Peroxisome proliferator activated receptor-alpha</t>
  </si>
  <si>
    <t>Estrogen receptor alpha</t>
  </si>
  <si>
    <t>Farnesoid X receptor</t>
  </si>
  <si>
    <t>Retinoid X receptor alpha</t>
  </si>
  <si>
    <t>Retinoic acid receptor gamma</t>
  </si>
  <si>
    <t>Retinoic acid receptor beta</t>
  </si>
  <si>
    <t>Retinoic acid receptor alpha</t>
  </si>
  <si>
    <t>Estrogen-related receptor gamma</t>
  </si>
  <si>
    <t>RAR-related orphan receptor alpha</t>
  </si>
  <si>
    <t>Liver X receptor alpha</t>
  </si>
  <si>
    <t>Estrogen-related receptor alpha</t>
  </si>
  <si>
    <t>Pregnane X receptor</t>
  </si>
  <si>
    <t>Vitamin D receptor</t>
  </si>
  <si>
    <t>Nuclear receptor related 1</t>
  </si>
  <si>
    <t>Peroxisome proliferator-activated receptor delta1</t>
  </si>
  <si>
    <t>Hepatocyte nuclear factor 4 alpha</t>
  </si>
  <si>
    <t>Retinoid X receptor beta</t>
  </si>
  <si>
    <t>RAR-related orphan receptor gamma</t>
  </si>
  <si>
    <t>Constitutive androstane receptor</t>
  </si>
  <si>
    <t>Liver X receptor beta</t>
  </si>
  <si>
    <t>Thyroid hormone receptor alpha1</t>
  </si>
  <si>
    <t>1,7-Dimethyl-xanthine</t>
  </si>
  <si>
    <t>10-Hydroxy-amitriptyline</t>
  </si>
  <si>
    <t>Abacavir</t>
  </si>
  <si>
    <t>Acetaminophen</t>
  </si>
  <si>
    <t>Acyclovir</t>
  </si>
  <si>
    <t>Albuterol</t>
  </si>
  <si>
    <t>Amitriptyline</t>
  </si>
  <si>
    <t>Amphetamine</t>
  </si>
  <si>
    <t>Atenolol</t>
  </si>
  <si>
    <t>Bupropion</t>
  </si>
  <si>
    <t>Caffeine</t>
  </si>
  <si>
    <t>Carbamazepine</t>
  </si>
  <si>
    <t>Carisoprodol</t>
  </si>
  <si>
    <t>Cimetidine</t>
  </si>
  <si>
    <t>Citalopram</t>
  </si>
  <si>
    <t>Codeine</t>
  </si>
  <si>
    <t>Cotinine</t>
  </si>
  <si>
    <t>Desvenlafaxine</t>
  </si>
  <si>
    <t>Dextro-methorphan</t>
  </si>
  <si>
    <t>Diltiazem</t>
  </si>
  <si>
    <t>Diphen-hydramine</t>
  </si>
  <si>
    <t>Famotidine</t>
  </si>
  <si>
    <t>Fexofenadine</t>
  </si>
  <si>
    <t>Fluconazole</t>
  </si>
  <si>
    <t>Fluoxetine</t>
  </si>
  <si>
    <t>Gabapentin</t>
  </si>
  <si>
    <t>Guanylurea</t>
  </si>
  <si>
    <t>Hexamethyl-enetetramine</t>
  </si>
  <si>
    <t>Hydrocodone</t>
  </si>
  <si>
    <t>Lamivudine</t>
  </si>
  <si>
    <t>Lidocaine</t>
  </si>
  <si>
    <t>Loratadine</t>
  </si>
  <si>
    <t>Meprobamate</t>
  </si>
  <si>
    <t>Metformin</t>
  </si>
  <si>
    <t>Methadone</t>
  </si>
  <si>
    <t>Methocarbamol</t>
  </si>
  <si>
    <t>Metoprolol</t>
  </si>
  <si>
    <t>Morphine</t>
  </si>
  <si>
    <t>n-Desmethyl-diltiazem</t>
  </si>
  <si>
    <t>Nicotine</t>
  </si>
  <si>
    <t>Oseltamivir</t>
  </si>
  <si>
    <t>Oxycodone</t>
  </si>
  <si>
    <t>Propranolol</t>
  </si>
  <si>
    <t>Pseudoephedrine + Ephedrine</t>
  </si>
  <si>
    <t>Quinine</t>
  </si>
  <si>
    <t>Ranitidine</t>
  </si>
  <si>
    <t>Sitagliptin</t>
  </si>
  <si>
    <t>Sulfamethoxazole</t>
  </si>
  <si>
    <t>Temazepam</t>
  </si>
  <si>
    <t>Theophylline</t>
  </si>
  <si>
    <t>Thiabendazole</t>
  </si>
  <si>
    <t>Tramadol</t>
  </si>
  <si>
    <t>Triamterene</t>
  </si>
  <si>
    <t>Trimethoprim</t>
  </si>
  <si>
    <t>Venlafaxine</t>
  </si>
  <si>
    <t>Verapamil</t>
  </si>
  <si>
    <t>11-Keto-testosterone</t>
  </si>
  <si>
    <t>17-beta-Estradiol</t>
  </si>
  <si>
    <t>3-beta-Coprostanol</t>
  </si>
  <si>
    <t>4-Androstene-3,17-dione</t>
  </si>
  <si>
    <t>Cholesterol</t>
  </si>
  <si>
    <t>Data are presented as the normalized ratio of the maximum concentration of each respective chemical. Actual chemical concentrations are reported in Supplementary Table S3.</t>
  </si>
  <si>
    <t>Chemical analyte</t>
  </si>
  <si>
    <t>Bermudez et al., 2012</t>
  </si>
  <si>
    <t>Chemistry bioanalytical equivalents (BEQchem)</t>
  </si>
  <si>
    <t>Bermudez DS, Gray LE, Wilson VS. 2012. Modelling deﬁned mixtures of environmental oestrogens found in domestic animal and sewage treatment efﬂuents using an in vitro oestrogen-mediated transcriptional activation assay (T47D-KBluc). Int J Androl 35:397–406.</t>
  </si>
  <si>
    <t>BEQchem calculations (ng/L E2-EQ):</t>
  </si>
  <si>
    <t>BEQchem Summary for figure (ng/L E2-EQ)</t>
  </si>
  <si>
    <t>In vitro T47D-Kbluc results (ng/L E2-EQ); BEQbio</t>
  </si>
  <si>
    <t>2019 Caged Fish Study; BEQbio</t>
  </si>
  <si>
    <t>BEQchem (E2-EQ ng/L)</t>
  </si>
  <si>
    <t>BEQbio (E2-EQ ng/L)</t>
  </si>
  <si>
    <t>Date</t>
  </si>
  <si>
    <t xml:space="preserve">Summary of E2-EQ (ng/L) </t>
  </si>
  <si>
    <t>Predicted T47D E2-EQs, ng/L</t>
  </si>
  <si>
    <t>BEQchem</t>
  </si>
  <si>
    <t>Bioanalytical equivalent concentration</t>
  </si>
  <si>
    <t>Laboratory Control</t>
  </si>
  <si>
    <t>E2-EQ (ng/L)</t>
  </si>
  <si>
    <t>vtg mRNA</t>
  </si>
  <si>
    <t>A. Pre-replacement, April 2018</t>
  </si>
  <si>
    <t>B. Post-replacement, March 2019</t>
  </si>
  <si>
    <t>Cavallin et al_Moab caged fish_Science Hub_12-15-2020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</si>
</sst>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28" x14ac:knownFonts="1">
    <font>
      <sz val="11"/>
      <color theme="1"/>
      <name val="Calibri"/>
      <family val="2"/>
      <scheme val="minor"/>
    </font>
    <font>
      <sz val="11"/>
      <color theme="1"/>
      <name val="Calibri"/>
      <family val="2"/>
      <scheme val="minor"/>
    </font>
    <font>
      <b/>
      <sz val="12"/>
      <color theme="1"/>
      <name val="Times New Roman"/>
      <family val="1"/>
    </font>
    <font>
      <sz val="12"/>
      <color theme="1"/>
      <name val="Times New Roman"/>
      <family val="1"/>
    </font>
    <font>
      <u/>
      <sz val="11"/>
      <color theme="10"/>
      <name val="Calibri"/>
      <family val="2"/>
      <scheme val="minor"/>
    </font>
    <font>
      <sz val="11"/>
      <color theme="1"/>
      <name val="Times New Roman"/>
      <family val="1"/>
    </font>
    <font>
      <b/>
      <sz val="10"/>
      <color theme="1"/>
      <name val="Times New Roman"/>
      <family val="1"/>
    </font>
    <font>
      <b/>
      <i/>
      <sz val="10"/>
      <color theme="1"/>
      <name val="Times New Roman"/>
      <family val="1"/>
    </font>
    <font>
      <sz val="10"/>
      <color theme="1"/>
      <name val="Times New Roman"/>
      <family val="1"/>
    </font>
    <font>
      <vertAlign val="superscript"/>
      <sz val="10"/>
      <color theme="1"/>
      <name val="Times New Roman"/>
      <family val="1"/>
    </font>
    <font>
      <sz val="10"/>
      <color rgb="FF000000"/>
      <name val="Times New Roman"/>
      <family val="1"/>
    </font>
    <font>
      <b/>
      <sz val="12"/>
      <color rgb="FF000000"/>
      <name val="Times New Roman"/>
      <family val="1"/>
    </font>
    <font>
      <sz val="12"/>
      <color rgb="FF000000"/>
      <name val="Times New Roman"/>
      <family val="1"/>
    </font>
    <font>
      <sz val="8"/>
      <color theme="1"/>
      <name val="Calibri"/>
      <family val="2"/>
      <scheme val="minor"/>
    </font>
    <font>
      <b/>
      <sz val="10"/>
      <name val="Times New Roman"/>
      <family val="1"/>
    </font>
    <font>
      <sz val="10"/>
      <name val="Times New Roman"/>
      <family val="1"/>
    </font>
    <font>
      <i/>
      <sz val="10"/>
      <color theme="1"/>
      <name val="Times New Roman"/>
      <family val="1"/>
    </font>
    <font>
      <b/>
      <sz val="11"/>
      <color theme="1"/>
      <name val="Calibri"/>
      <family val="2"/>
      <scheme val="minor"/>
    </font>
    <font>
      <b/>
      <sz val="11"/>
      <color theme="1"/>
      <name val="Times New Roman"/>
      <family val="1"/>
    </font>
    <font>
      <sz val="11"/>
      <name val="Times New Roman"/>
      <family val="1"/>
    </font>
    <font>
      <sz val="11"/>
      <color rgb="FF000000"/>
      <name val="Times New Roman"/>
      <family val="1"/>
    </font>
    <font>
      <b/>
      <vertAlign val="superscript"/>
      <sz val="10"/>
      <color theme="1"/>
      <name val="Times New Roman"/>
      <family val="1"/>
    </font>
    <font>
      <b/>
      <vertAlign val="subscript"/>
      <sz val="10"/>
      <color theme="1"/>
      <name val="Times New Roman"/>
      <family val="1"/>
    </font>
    <font>
      <vertAlign val="superscript"/>
      <sz val="11"/>
      <color theme="1"/>
      <name val="Times New Roman"/>
      <family val="1"/>
    </font>
    <font>
      <vertAlign val="subscript"/>
      <sz val="11"/>
      <color theme="1"/>
      <name val="Times New Roman"/>
      <family val="1"/>
    </font>
    <font>
      <b/>
      <u/>
      <sz val="11"/>
      <color theme="1"/>
      <name val="Times New Roman"/>
      <family val="1"/>
    </font>
    <font>
      <i/>
      <sz val="11"/>
      <color rgb="FF000000"/>
      <name val="Times New Roman"/>
      <family val="1"/>
    </font>
    <font>
      <b/>
      <sz val="11"/>
      <name val="Times New Roman"/>
      <family val="1"/>
    </font>
  </fonts>
  <fills count="3">
    <fill>
      <patternFill patternType="none"/>
    </fill>
    <fill>
      <patternFill patternType="gray125"/>
    </fill>
    <fill>
      <patternFill patternType="solid">
        <fgColor theme="3" tint="0.79998168889431442"/>
        <bgColor indexed="64"/>
      </patternFill>
    </fill>
  </fills>
  <borders count="60">
    <border>
      <left/>
      <right/>
      <top/>
      <bottom/>
      <diagonal/>
    </border>
    <border>
      <left/>
      <right/>
      <top style="thick">
        <color indexed="64"/>
      </top>
      <bottom/>
      <diagonal/>
    </border>
    <border>
      <left/>
      <right/>
      <top/>
      <bottom style="thick">
        <color indexed="64"/>
      </bottom>
      <diagonal/>
    </border>
    <border>
      <left/>
      <right/>
      <top/>
      <bottom style="medium">
        <color indexed="64"/>
      </bottom>
      <diagonal/>
    </border>
    <border>
      <left/>
      <right/>
      <top style="medium">
        <color indexed="64"/>
      </top>
      <bottom/>
      <diagonal/>
    </border>
    <border>
      <left style="medium">
        <color rgb="FF999999"/>
      </left>
      <right style="medium">
        <color rgb="FF999999"/>
      </right>
      <top style="medium">
        <color rgb="FF999999"/>
      </top>
      <bottom style="thick">
        <color rgb="FF666666"/>
      </bottom>
      <diagonal/>
    </border>
    <border>
      <left/>
      <right style="medium">
        <color rgb="FF999999"/>
      </right>
      <top style="medium">
        <color rgb="FF999999"/>
      </top>
      <bottom style="thick">
        <color rgb="FF666666"/>
      </bottom>
      <diagonal/>
    </border>
    <border>
      <left style="medium">
        <color rgb="FF999999"/>
      </left>
      <right style="medium">
        <color rgb="FF999999"/>
      </right>
      <top/>
      <bottom style="medium">
        <color rgb="FF999999"/>
      </bottom>
      <diagonal/>
    </border>
    <border>
      <left/>
      <right style="medium">
        <color rgb="FF999999"/>
      </right>
      <top/>
      <bottom style="medium">
        <color rgb="FF99999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right/>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s>
  <cellStyleXfs count="4">
    <xf numFmtId="0" fontId="0" fillId="0" borderId="0"/>
    <xf numFmtId="0" fontId="4" fillId="0" borderId="0" applyNumberFormat="0" applyFill="0" applyBorder="0" applyAlignment="0" applyProtection="0"/>
    <xf numFmtId="0" fontId="1" fillId="0" borderId="0"/>
    <xf numFmtId="0" fontId="1" fillId="0" borderId="0"/>
  </cellStyleXfs>
  <cellXfs count="294">
    <xf numFmtId="0" fontId="0" fillId="0" borderId="0" xfId="0"/>
    <xf numFmtId="0" fontId="2" fillId="0" borderId="0" xfId="0" applyFont="1"/>
    <xf numFmtId="0" fontId="6" fillId="0" borderId="1" xfId="0" applyFont="1" applyBorder="1" applyAlignment="1">
      <alignment vertical="center" wrapText="1"/>
    </xf>
    <xf numFmtId="0" fontId="8" fillId="0" borderId="3" xfId="0" applyFont="1" applyBorder="1" applyAlignment="1">
      <alignment horizontal="center" vertical="center" wrapText="1"/>
    </xf>
    <xf numFmtId="0" fontId="8" fillId="0" borderId="3" xfId="0" applyFont="1" applyBorder="1" applyAlignment="1">
      <alignment vertical="center" wrapText="1"/>
    </xf>
    <xf numFmtId="0" fontId="8" fillId="0" borderId="0" xfId="0" applyFont="1"/>
    <xf numFmtId="0" fontId="8" fillId="0" borderId="2" xfId="0" applyFont="1" applyBorder="1" applyAlignment="1">
      <alignment horizontal="center" vertical="center" wrapText="1"/>
    </xf>
    <xf numFmtId="0" fontId="8" fillId="0" borderId="2" xfId="0" applyFont="1" applyBorder="1" applyAlignment="1">
      <alignment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7" fillId="0" borderId="0" xfId="0" applyFont="1" applyAlignment="1">
      <alignment horizontal="justify" vertical="center"/>
    </xf>
    <xf numFmtId="0" fontId="8" fillId="0" borderId="0" xfId="0" applyFont="1" applyAlignment="1">
      <alignment horizontal="center" vertical="center"/>
    </xf>
    <xf numFmtId="0" fontId="8" fillId="0" borderId="0" xfId="0" applyFont="1" applyAlignment="1">
      <alignment vertical="center"/>
    </xf>
    <xf numFmtId="0" fontId="6" fillId="0" borderId="0" xfId="0" applyFont="1" applyAlignment="1">
      <alignment horizontal="justify" vertical="center"/>
    </xf>
    <xf numFmtId="0" fontId="6" fillId="0" borderId="0" xfId="0" applyFont="1" applyAlignment="1">
      <alignment vertical="center"/>
    </xf>
    <xf numFmtId="0" fontId="8" fillId="0" borderId="3" xfId="0" applyFont="1" applyBorder="1" applyAlignment="1">
      <alignment horizontal="center" vertical="center"/>
    </xf>
    <xf numFmtId="0" fontId="8" fillId="0" borderId="3" xfId="0" applyFont="1" applyBorder="1" applyAlignment="1">
      <alignment vertical="center"/>
    </xf>
    <xf numFmtId="0" fontId="6" fillId="0" borderId="3" xfId="0" applyFont="1" applyBorder="1" applyAlignment="1">
      <alignment vertical="center"/>
    </xf>
    <xf numFmtId="0" fontId="7" fillId="0" borderId="4" xfId="0" applyFont="1" applyBorder="1" applyAlignment="1">
      <alignment horizontal="justify" vertical="center"/>
    </xf>
    <xf numFmtId="0" fontId="7" fillId="0" borderId="3" xfId="0" applyFont="1" applyBorder="1" applyAlignment="1">
      <alignment horizontal="justify" vertical="center"/>
    </xf>
    <xf numFmtId="0" fontId="10" fillId="0" borderId="4" xfId="0" applyFont="1" applyBorder="1" applyAlignment="1">
      <alignment horizontal="center" vertical="center"/>
    </xf>
    <xf numFmtId="0" fontId="8" fillId="0" borderId="4" xfId="0" applyFont="1" applyBorder="1" applyAlignment="1">
      <alignment horizontal="center" vertical="center"/>
    </xf>
    <xf numFmtId="0" fontId="8" fillId="0" borderId="4" xfId="0" applyFont="1" applyBorder="1" applyAlignment="1">
      <alignment vertical="center"/>
    </xf>
    <xf numFmtId="0" fontId="10" fillId="0" borderId="4" xfId="0" applyFont="1" applyBorder="1" applyAlignment="1">
      <alignment vertical="center"/>
    </xf>
    <xf numFmtId="0" fontId="10" fillId="0" borderId="0" xfId="0" applyFont="1" applyAlignment="1">
      <alignment vertical="center"/>
    </xf>
    <xf numFmtId="0" fontId="7" fillId="0" borderId="2" xfId="0" applyFont="1" applyBorder="1" applyAlignment="1">
      <alignment horizontal="justify" vertical="center"/>
    </xf>
    <xf numFmtId="0" fontId="8" fillId="0" borderId="2" xfId="0" applyFont="1" applyBorder="1" applyAlignment="1">
      <alignment horizontal="center" vertical="center"/>
    </xf>
    <xf numFmtId="0" fontId="8" fillId="0" borderId="2" xfId="0" applyFont="1" applyBorder="1" applyAlignment="1">
      <alignment vertical="center"/>
    </xf>
    <xf numFmtId="0" fontId="10" fillId="0" borderId="2" xfId="0" applyFont="1" applyBorder="1" applyAlignment="1">
      <alignment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3" fillId="0" borderId="0" xfId="0" applyFont="1" applyAlignment="1">
      <alignment vertical="center"/>
    </xf>
    <xf numFmtId="0" fontId="12" fillId="0" borderId="0" xfId="0" applyFont="1" applyFill="1" applyBorder="1" applyAlignment="1">
      <alignment horizontal="center" vertical="center"/>
    </xf>
    <xf numFmtId="0" fontId="5" fillId="0" borderId="0" xfId="0" applyFont="1"/>
    <xf numFmtId="0" fontId="6" fillId="0" borderId="0" xfId="0" applyFont="1"/>
    <xf numFmtId="0" fontId="14" fillId="0" borderId="18" xfId="0" applyFont="1" applyBorder="1" applyAlignment="1">
      <alignment horizontal="center"/>
    </xf>
    <xf numFmtId="0" fontId="15" fillId="0" borderId="0" xfId="0" applyFont="1" applyAlignment="1"/>
    <xf numFmtId="0" fontId="15" fillId="0" borderId="22" xfId="0" applyFont="1" applyBorder="1"/>
    <xf numFmtId="0" fontId="15" fillId="0" borderId="0" xfId="0" applyFont="1"/>
    <xf numFmtId="0" fontId="15" fillId="0" borderId="26" xfId="0" applyFont="1" applyBorder="1"/>
    <xf numFmtId="0" fontId="14" fillId="0" borderId="0" xfId="0" applyFont="1" applyAlignment="1">
      <alignment horizontal="left"/>
    </xf>
    <xf numFmtId="0" fontId="15" fillId="0" borderId="47" xfId="0" applyFont="1" applyBorder="1" applyAlignment="1">
      <alignment horizontal="left"/>
    </xf>
    <xf numFmtId="0" fontId="15" fillId="0" borderId="48" xfId="0" applyFont="1" applyBorder="1" applyAlignment="1">
      <alignment horizontal="left"/>
    </xf>
    <xf numFmtId="0" fontId="15" fillId="0" borderId="28" xfId="0" applyFont="1" applyBorder="1"/>
    <xf numFmtId="0" fontId="15" fillId="0" borderId="50" xfId="0" applyFont="1" applyBorder="1"/>
    <xf numFmtId="0" fontId="15" fillId="0" borderId="49" xfId="0" applyFont="1" applyBorder="1"/>
    <xf numFmtId="0" fontId="15" fillId="0" borderId="51" xfId="0" applyFont="1" applyBorder="1"/>
    <xf numFmtId="0" fontId="15" fillId="0" borderId="29" xfId="0" applyFont="1" applyBorder="1"/>
    <xf numFmtId="0" fontId="15" fillId="0" borderId="27" xfId="0" applyFont="1" applyBorder="1"/>
    <xf numFmtId="0" fontId="15" fillId="0" borderId="33" xfId="0" applyFont="1" applyBorder="1"/>
    <xf numFmtId="0" fontId="15" fillId="0" borderId="30" xfId="0" applyFont="1" applyBorder="1"/>
    <xf numFmtId="0" fontId="15" fillId="0" borderId="31" xfId="0" applyFont="1" applyBorder="1"/>
    <xf numFmtId="0" fontId="15" fillId="0" borderId="48" xfId="0" applyFont="1" applyBorder="1"/>
    <xf numFmtId="0" fontId="15" fillId="0" borderId="52" xfId="0" applyFont="1" applyBorder="1"/>
    <xf numFmtId="0" fontId="15" fillId="0" borderId="25" xfId="0" applyFont="1" applyBorder="1"/>
    <xf numFmtId="0" fontId="15" fillId="0" borderId="23" xfId="0" applyFont="1" applyBorder="1"/>
    <xf numFmtId="0" fontId="15" fillId="0" borderId="32" xfId="0" applyFont="1" applyBorder="1"/>
    <xf numFmtId="0" fontId="15" fillId="0" borderId="53" xfId="0" applyFont="1" applyBorder="1" applyAlignment="1">
      <alignment horizontal="left"/>
    </xf>
    <xf numFmtId="0" fontId="15" fillId="0" borderId="54" xfId="0" applyFont="1" applyBorder="1" applyAlignment="1">
      <alignment horizontal="left"/>
    </xf>
    <xf numFmtId="0" fontId="15" fillId="0" borderId="55" xfId="0" applyFont="1" applyBorder="1" applyAlignment="1">
      <alignment horizontal="left"/>
    </xf>
    <xf numFmtId="0" fontId="15" fillId="0" borderId="50" xfId="0" applyFont="1" applyBorder="1" applyAlignment="1">
      <alignment horizontal="left"/>
    </xf>
    <xf numFmtId="0" fontId="15" fillId="0" borderId="29" xfId="0" applyFont="1" applyBorder="1" applyAlignment="1">
      <alignment horizontal="left"/>
    </xf>
    <xf numFmtId="0" fontId="15" fillId="0" borderId="33" xfId="0" applyFont="1" applyBorder="1" applyAlignment="1">
      <alignment horizontal="left"/>
    </xf>
    <xf numFmtId="0" fontId="6" fillId="0" borderId="3" xfId="0" applyFont="1" applyBorder="1"/>
    <xf numFmtId="14" fontId="8" fillId="0" borderId="0" xfId="0" applyNumberFormat="1" applyFont="1" applyAlignment="1">
      <alignment horizontal="center"/>
    </xf>
    <xf numFmtId="14" fontId="8" fillId="0" borderId="0" xfId="2" applyNumberFormat="1" applyFont="1" applyAlignment="1">
      <alignment horizontal="center"/>
    </xf>
    <xf numFmtId="0" fontId="8" fillId="0" borderId="0" xfId="0" applyFont="1" applyAlignment="1">
      <alignment horizontal="center"/>
    </xf>
    <xf numFmtId="0" fontId="8" fillId="0" borderId="3" xfId="0" applyFont="1" applyBorder="1"/>
    <xf numFmtId="0" fontId="6" fillId="0" borderId="3" xfId="0" applyFont="1" applyBorder="1" applyAlignment="1">
      <alignment horizontal="center"/>
    </xf>
    <xf numFmtId="0" fontId="15" fillId="0" borderId="0" xfId="0" applyFont="1" applyAlignment="1">
      <alignment horizontal="left"/>
    </xf>
    <xf numFmtId="0" fontId="8" fillId="0" borderId="0" xfId="0" applyFont="1" applyAlignment="1">
      <alignment horizontal="left"/>
    </xf>
    <xf numFmtId="0" fontId="6" fillId="0" borderId="0" xfId="0" applyFont="1" applyAlignment="1">
      <alignment horizontal="left"/>
    </xf>
    <xf numFmtId="0" fontId="15" fillId="0" borderId="0" xfId="0" applyFont="1" applyAlignment="1">
      <alignment horizontal="center"/>
    </xf>
    <xf numFmtId="0" fontId="6" fillId="0" borderId="26" xfId="0" applyFont="1" applyBorder="1"/>
    <xf numFmtId="0" fontId="8" fillId="0" borderId="26" xfId="0" applyFont="1" applyBorder="1"/>
    <xf numFmtId="164" fontId="6" fillId="0" borderId="26" xfId="0" applyNumberFormat="1" applyFont="1" applyBorder="1"/>
    <xf numFmtId="2" fontId="8" fillId="0" borderId="26" xfId="0" applyNumberFormat="1" applyFont="1" applyBorder="1"/>
    <xf numFmtId="0" fontId="6" fillId="0" borderId="15" xfId="0" applyFont="1" applyBorder="1"/>
    <xf numFmtId="0" fontId="6" fillId="0" borderId="16" xfId="0" applyFont="1" applyBorder="1"/>
    <xf numFmtId="0" fontId="6" fillId="0" borderId="0" xfId="0" applyFont="1" applyBorder="1"/>
    <xf numFmtId="14" fontId="15" fillId="0" borderId="22" xfId="0" applyNumberFormat="1" applyFont="1" applyBorder="1"/>
    <xf numFmtId="2" fontId="8" fillId="0" borderId="47" xfId="0" applyNumberFormat="1" applyFont="1" applyBorder="1" applyAlignment="1">
      <alignment horizontal="center"/>
    </xf>
    <xf numFmtId="0" fontId="8" fillId="0" borderId="0" xfId="0" applyFont="1" applyBorder="1" applyAlignment="1">
      <alignment horizontal="center"/>
    </xf>
    <xf numFmtId="2" fontId="8" fillId="0" borderId="48" xfId="0" applyNumberFormat="1" applyFont="1" applyBorder="1" applyAlignment="1">
      <alignment horizontal="center"/>
    </xf>
    <xf numFmtId="14" fontId="15" fillId="0" borderId="26" xfId="0" applyNumberFormat="1" applyFont="1" applyBorder="1"/>
    <xf numFmtId="14" fontId="8" fillId="0" borderId="26" xfId="0" applyNumberFormat="1" applyFont="1" applyBorder="1"/>
    <xf numFmtId="22" fontId="8" fillId="0" borderId="0" xfId="0" applyNumberFormat="1" applyFont="1"/>
    <xf numFmtId="0" fontId="6" fillId="0" borderId="0" xfId="0" applyFont="1" applyAlignment="1">
      <alignment horizontal="center"/>
    </xf>
    <xf numFmtId="0" fontId="14" fillId="0" borderId="3" xfId="0" applyFont="1" applyBorder="1" applyAlignment="1">
      <alignment horizontal="center" wrapText="1"/>
    </xf>
    <xf numFmtId="0" fontId="15" fillId="0" borderId="15" xfId="0" applyFont="1" applyBorder="1" applyAlignment="1">
      <alignment horizontal="center"/>
    </xf>
    <xf numFmtId="0" fontId="14" fillId="0" borderId="9" xfId="0" applyFont="1" applyBorder="1" applyAlignment="1">
      <alignment horizontal="left"/>
    </xf>
    <xf numFmtId="0" fontId="15" fillId="0" borderId="11" xfId="0" applyFont="1" applyBorder="1" applyAlignment="1">
      <alignment horizontal="left"/>
    </xf>
    <xf numFmtId="0" fontId="15" fillId="0" borderId="12" xfId="0" applyFont="1" applyBorder="1"/>
    <xf numFmtId="0" fontId="8" fillId="0" borderId="11" xfId="0" applyFont="1" applyBorder="1"/>
    <xf numFmtId="0" fontId="15" fillId="0" borderId="13" xfId="0" applyFont="1" applyBorder="1" applyAlignment="1">
      <alignment horizontal="left"/>
    </xf>
    <xf numFmtId="0" fontId="15" fillId="0" borderId="3" xfId="0" applyFont="1" applyBorder="1"/>
    <xf numFmtId="0" fontId="15" fillId="0" borderId="14" xfId="0" applyFont="1" applyBorder="1"/>
    <xf numFmtId="0" fontId="6" fillId="0" borderId="2" xfId="0" applyFont="1" applyBorder="1" applyAlignment="1">
      <alignment vertical="center" wrapText="1"/>
    </xf>
    <xf numFmtId="17" fontId="6" fillId="0" borderId="2" xfId="0" applyNumberFormat="1" applyFont="1" applyBorder="1" applyAlignment="1">
      <alignment horizontal="center" vertical="center" wrapText="1"/>
    </xf>
    <xf numFmtId="0" fontId="8" fillId="0" borderId="14" xfId="0" applyFont="1" applyBorder="1"/>
    <xf numFmtId="0" fontId="6" fillId="0" borderId="18" xfId="0" applyFont="1" applyBorder="1"/>
    <xf numFmtId="0" fontId="6" fillId="0" borderId="19" xfId="0" applyFont="1" applyBorder="1"/>
    <xf numFmtId="0" fontId="6" fillId="0" borderId="20" xfId="0" applyFont="1" applyBorder="1"/>
    <xf numFmtId="0" fontId="6" fillId="0" borderId="21" xfId="0" applyFont="1" applyBorder="1"/>
    <xf numFmtId="164" fontId="6" fillId="0" borderId="21" xfId="0" applyNumberFormat="1" applyFont="1" applyBorder="1"/>
    <xf numFmtId="164" fontId="6" fillId="0" borderId="19" xfId="0" applyNumberFormat="1" applyFont="1" applyBorder="1"/>
    <xf numFmtId="0" fontId="8" fillId="0" borderId="22" xfId="0" applyFont="1" applyBorder="1"/>
    <xf numFmtId="0" fontId="8" fillId="0" borderId="23" xfId="0" applyFont="1" applyBorder="1"/>
    <xf numFmtId="0" fontId="8" fillId="0" borderId="24" xfId="0" applyFont="1" applyBorder="1"/>
    <xf numFmtId="1" fontId="8" fillId="0" borderId="22" xfId="0" applyNumberFormat="1" applyFont="1" applyBorder="1"/>
    <xf numFmtId="164" fontId="8" fillId="0" borderId="22" xfId="0" applyNumberFormat="1" applyFont="1" applyBorder="1"/>
    <xf numFmtId="164" fontId="8" fillId="0" borderId="23" xfId="0" applyNumberFormat="1" applyFont="1" applyBorder="1"/>
    <xf numFmtId="0" fontId="8" fillId="0" borderId="25" xfId="0" applyFont="1" applyBorder="1"/>
    <xf numFmtId="0" fontId="8" fillId="0" borderId="27" xfId="0" applyFont="1" applyBorder="1"/>
    <xf numFmtId="0" fontId="8" fillId="0" borderId="28" xfId="0" applyFont="1" applyBorder="1"/>
    <xf numFmtId="1" fontId="8" fillId="0" borderId="26" xfId="0" applyNumberFormat="1" applyFont="1" applyBorder="1"/>
    <xf numFmtId="164" fontId="8" fillId="0" borderId="26" xfId="0" applyNumberFormat="1" applyFont="1" applyBorder="1"/>
    <xf numFmtId="164" fontId="8" fillId="0" borderId="27" xfId="0" applyNumberFormat="1" applyFont="1" applyBorder="1"/>
    <xf numFmtId="0" fontId="8" fillId="0" borderId="29" xfId="0" applyFont="1" applyBorder="1"/>
    <xf numFmtId="0" fontId="8" fillId="2" borderId="26" xfId="0" applyFont="1" applyFill="1" applyBorder="1"/>
    <xf numFmtId="0" fontId="8" fillId="2" borderId="27" xfId="0" applyFont="1" applyFill="1" applyBorder="1"/>
    <xf numFmtId="0" fontId="8" fillId="2" borderId="28" xfId="0" applyFont="1" applyFill="1" applyBorder="1"/>
    <xf numFmtId="1" fontId="8" fillId="2" borderId="26" xfId="0" applyNumberFormat="1" applyFont="1" applyFill="1" applyBorder="1"/>
    <xf numFmtId="164" fontId="8" fillId="2" borderId="26" xfId="0" applyNumberFormat="1" applyFont="1" applyFill="1" applyBorder="1"/>
    <xf numFmtId="164" fontId="8" fillId="2" borderId="27" xfId="0" applyNumberFormat="1" applyFont="1" applyFill="1" applyBorder="1"/>
    <xf numFmtId="0" fontId="8" fillId="2" borderId="29" xfId="0" applyFont="1" applyFill="1" applyBorder="1"/>
    <xf numFmtId="0" fontId="8" fillId="0" borderId="28" xfId="0" applyFont="1" applyBorder="1" applyAlignment="1">
      <alignment horizontal="right"/>
    </xf>
    <xf numFmtId="0" fontId="8" fillId="0" borderId="26" xfId="0" applyFont="1" applyBorder="1" applyAlignment="1">
      <alignment horizontal="right"/>
    </xf>
    <xf numFmtId="1" fontId="8" fillId="0" borderId="26" xfId="0" applyNumberFormat="1" applyFont="1" applyBorder="1" applyAlignment="1">
      <alignment horizontal="right"/>
    </xf>
    <xf numFmtId="164" fontId="8" fillId="0" borderId="26" xfId="0" applyNumberFormat="1" applyFont="1" applyBorder="1" applyAlignment="1">
      <alignment horizontal="right"/>
    </xf>
    <xf numFmtId="164" fontId="8" fillId="0" borderId="27" xfId="0" applyNumberFormat="1" applyFont="1" applyBorder="1" applyAlignment="1">
      <alignment horizontal="right"/>
    </xf>
    <xf numFmtId="0" fontId="8" fillId="0" borderId="30" xfId="0" applyFont="1" applyBorder="1"/>
    <xf numFmtId="0" fontId="8" fillId="0" borderId="31" xfId="0" applyFont="1" applyBorder="1"/>
    <xf numFmtId="0" fontId="8" fillId="0" borderId="32" xfId="0" applyFont="1" applyBorder="1"/>
    <xf numFmtId="1" fontId="8" fillId="0" borderId="30" xfId="0" applyNumberFormat="1" applyFont="1" applyBorder="1"/>
    <xf numFmtId="164" fontId="8" fillId="0" borderId="30" xfId="0" applyNumberFormat="1" applyFont="1" applyBorder="1"/>
    <xf numFmtId="164" fontId="8" fillId="0" borderId="31" xfId="0" applyNumberFormat="1" applyFont="1" applyBorder="1"/>
    <xf numFmtId="0" fontId="8" fillId="0" borderId="33" xfId="0" applyFont="1" applyBorder="1"/>
    <xf numFmtId="0" fontId="6" fillId="0" borderId="0" xfId="0" applyFont="1" applyAlignment="1">
      <alignment wrapText="1"/>
    </xf>
    <xf numFmtId="0" fontId="16" fillId="0" borderId="0" xfId="0" applyFont="1" applyAlignment="1">
      <alignment horizontal="center"/>
    </xf>
    <xf numFmtId="0" fontId="6" fillId="0" borderId="35" xfId="0" applyFont="1" applyBorder="1"/>
    <xf numFmtId="0" fontId="6" fillId="0" borderId="35" xfId="0" applyFont="1" applyBorder="1" applyAlignment="1">
      <alignment horizontal="center"/>
    </xf>
    <xf numFmtId="164" fontId="8" fillId="0" borderId="0" xfId="0" applyNumberFormat="1" applyFont="1"/>
    <xf numFmtId="0" fontId="8" fillId="0" borderId="36" xfId="0" applyFont="1" applyBorder="1"/>
    <xf numFmtId="164" fontId="8" fillId="0" borderId="36" xfId="0" applyNumberFormat="1" applyFont="1" applyBorder="1"/>
    <xf numFmtId="0" fontId="8" fillId="0" borderId="0" xfId="0" applyFont="1" applyAlignment="1">
      <alignment horizontal="right"/>
    </xf>
    <xf numFmtId="0" fontId="8" fillId="0" borderId="0" xfId="0" applyFont="1" applyFill="1"/>
    <xf numFmtId="0" fontId="15" fillId="0" borderId="11" xfId="0" applyFont="1" applyBorder="1"/>
    <xf numFmtId="0" fontId="15" fillId="0" borderId="0" xfId="0" applyFont="1" applyBorder="1"/>
    <xf numFmtId="0" fontId="15" fillId="0" borderId="13" xfId="0" applyFont="1" applyBorder="1"/>
    <xf numFmtId="0" fontId="14" fillId="0" borderId="0" xfId="0" applyFont="1"/>
    <xf numFmtId="0" fontId="8" fillId="0" borderId="0" xfId="0" applyFont="1" applyBorder="1"/>
    <xf numFmtId="0" fontId="8" fillId="0" borderId="0" xfId="0" applyFont="1" applyAlignment="1"/>
    <xf numFmtId="17" fontId="6" fillId="0" borderId="0" xfId="0" applyNumberFormat="1" applyFont="1" applyAlignment="1"/>
    <xf numFmtId="0" fontId="15" fillId="0" borderId="37" xfId="0" applyFont="1" applyBorder="1" applyAlignment="1">
      <alignment horizontal="left" vertical="center"/>
    </xf>
    <xf numFmtId="0" fontId="15" fillId="0" borderId="4" xfId="0" applyFont="1" applyBorder="1"/>
    <xf numFmtId="0" fontId="15" fillId="0" borderId="38" xfId="0" applyFont="1" applyBorder="1"/>
    <xf numFmtId="0" fontId="15" fillId="0" borderId="39" xfId="0" applyFont="1" applyBorder="1"/>
    <xf numFmtId="0" fontId="15" fillId="0" borderId="10" xfId="0" applyFont="1" applyBorder="1"/>
    <xf numFmtId="0" fontId="15" fillId="0" borderId="40" xfId="0" applyFont="1" applyBorder="1" applyAlignment="1">
      <alignment horizontal="left" vertical="center"/>
    </xf>
    <xf numFmtId="0" fontId="15" fillId="0" borderId="41" xfId="0" applyFont="1" applyBorder="1"/>
    <xf numFmtId="0" fontId="15" fillId="0" borderId="42" xfId="0" applyFont="1" applyBorder="1"/>
    <xf numFmtId="0" fontId="15" fillId="0" borderId="43" xfId="0" applyFont="1" applyBorder="1" applyAlignment="1">
      <alignment horizontal="left" vertical="center"/>
    </xf>
    <xf numFmtId="0" fontId="15" fillId="0" borderId="44" xfId="0" applyFont="1" applyBorder="1"/>
    <xf numFmtId="0" fontId="15" fillId="0" borderId="45" xfId="0" applyFont="1" applyBorder="1"/>
    <xf numFmtId="0" fontId="15" fillId="0" borderId="0" xfId="0" applyFont="1" applyAlignment="1">
      <alignment horizontal="left" vertical="center"/>
    </xf>
    <xf numFmtId="0" fontId="15" fillId="0" borderId="11" xfId="0" applyFont="1" applyBorder="1" applyAlignment="1">
      <alignment horizontal="left" vertical="center"/>
    </xf>
    <xf numFmtId="0" fontId="15" fillId="0" borderId="13" xfId="0" applyFont="1" applyBorder="1" applyAlignment="1">
      <alignment horizontal="left" vertical="center"/>
    </xf>
    <xf numFmtId="0" fontId="5" fillId="0" borderId="0" xfId="0" applyFont="1" applyFill="1"/>
    <xf numFmtId="0" fontId="0" fillId="0" borderId="0" xfId="0" applyFill="1"/>
    <xf numFmtId="0" fontId="17" fillId="0" borderId="0" xfId="0" applyFont="1" applyFill="1"/>
    <xf numFmtId="0" fontId="18" fillId="0" borderId="0" xfId="0" applyFont="1"/>
    <xf numFmtId="0" fontId="18" fillId="0" borderId="16" xfId="0" applyFont="1" applyFill="1" applyBorder="1"/>
    <xf numFmtId="0" fontId="18" fillId="0" borderId="17" xfId="0" applyFont="1" applyFill="1" applyBorder="1"/>
    <xf numFmtId="0" fontId="14" fillId="0" borderId="15" xfId="0" applyFont="1" applyBorder="1" applyAlignment="1">
      <alignment horizontal="center"/>
    </xf>
    <xf numFmtId="0" fontId="6" fillId="0" borderId="3" xfId="0" applyFont="1" applyBorder="1" applyAlignment="1">
      <alignment horizontal="center"/>
    </xf>
    <xf numFmtId="0" fontId="6" fillId="0" borderId="1" xfId="0" applyFont="1" applyBorder="1" applyAlignment="1">
      <alignment vertical="center"/>
    </xf>
    <xf numFmtId="0" fontId="6" fillId="0" borderId="2" xfId="0" applyFont="1" applyBorder="1" applyAlignment="1">
      <alignment vertical="center"/>
    </xf>
    <xf numFmtId="14" fontId="5" fillId="0" borderId="0" xfId="0" applyNumberFormat="1" applyFont="1" applyAlignment="1">
      <alignment horizontal="left"/>
    </xf>
    <xf numFmtId="0" fontId="14" fillId="0" borderId="15" xfId="0" applyFont="1" applyBorder="1" applyAlignment="1"/>
    <xf numFmtId="0" fontId="14" fillId="0" borderId="17" xfId="0" applyFont="1" applyBorder="1" applyAlignment="1"/>
    <xf numFmtId="0" fontId="14" fillId="0" borderId="16" xfId="0" applyFont="1" applyBorder="1" applyAlignment="1"/>
    <xf numFmtId="0" fontId="19" fillId="0" borderId="0" xfId="1" applyFont="1" applyAlignment="1">
      <alignment vertical="center"/>
    </xf>
    <xf numFmtId="0" fontId="20" fillId="0" borderId="0" xfId="0" applyFont="1"/>
    <xf numFmtId="0" fontId="6" fillId="0" borderId="9" xfId="0" applyFont="1" applyBorder="1"/>
    <xf numFmtId="0" fontId="6" fillId="0" borderId="10" xfId="0" applyFont="1" applyBorder="1"/>
    <xf numFmtId="0" fontId="14" fillId="0" borderId="13" xfId="0" applyFont="1" applyBorder="1" applyAlignment="1"/>
    <xf numFmtId="0" fontId="14" fillId="0" borderId="14" xfId="0" applyFont="1" applyBorder="1" applyAlignment="1"/>
    <xf numFmtId="0" fontId="14" fillId="0" borderId="34" xfId="0" applyFont="1" applyBorder="1" applyAlignment="1">
      <alignment horizontal="left" vertical="center"/>
    </xf>
    <xf numFmtId="0" fontId="14" fillId="0" borderId="20" xfId="0" applyFont="1" applyBorder="1" applyAlignment="1"/>
    <xf numFmtId="0" fontId="14" fillId="0" borderId="15" xfId="0" applyFont="1" applyBorder="1" applyAlignment="1">
      <alignment horizontal="left" vertical="center"/>
    </xf>
    <xf numFmtId="0" fontId="14" fillId="0" borderId="46" xfId="0" applyFont="1" applyBorder="1" applyAlignment="1">
      <alignment horizontal="left"/>
    </xf>
    <xf numFmtId="0" fontId="14" fillId="0" borderId="16" xfId="0" applyFont="1" applyBorder="1" applyAlignment="1">
      <alignment horizontal="left"/>
    </xf>
    <xf numFmtId="0" fontId="14" fillId="0" borderId="20" xfId="0" applyFont="1" applyBorder="1" applyAlignment="1">
      <alignment horizontal="left"/>
    </xf>
    <xf numFmtId="0" fontId="14" fillId="0" borderId="17" xfId="0" applyFont="1" applyBorder="1" applyAlignment="1">
      <alignment horizontal="left"/>
    </xf>
    <xf numFmtId="0" fontId="14" fillId="0" borderId="14" xfId="0" applyFont="1" applyBorder="1" applyAlignment="1">
      <alignment horizontal="left"/>
    </xf>
    <xf numFmtId="0" fontId="6" fillId="0" borderId="15" xfId="0" applyFont="1" applyBorder="1" applyAlignment="1"/>
    <xf numFmtId="0" fontId="6" fillId="0" borderId="16" xfId="0" applyFont="1" applyBorder="1" applyAlignment="1"/>
    <xf numFmtId="0" fontId="6" fillId="0" borderId="17" xfId="0" applyFont="1" applyBorder="1" applyAlignment="1"/>
    <xf numFmtId="0" fontId="6" fillId="0" borderId="10" xfId="0" applyFont="1" applyBorder="1" applyAlignment="1"/>
    <xf numFmtId="0" fontId="14" fillId="0" borderId="13" xfId="0" applyFont="1" applyBorder="1" applyAlignment="1">
      <alignment horizontal="left"/>
    </xf>
    <xf numFmtId="0" fontId="14" fillId="0" borderId="11" xfId="0" applyFont="1" applyBorder="1" applyAlignment="1">
      <alignment horizontal="left"/>
    </xf>
    <xf numFmtId="0" fontId="6" fillId="0" borderId="0" xfId="0" applyFont="1" applyBorder="1" applyAlignment="1"/>
    <xf numFmtId="17" fontId="6" fillId="0" borderId="9" xfId="0" applyNumberFormat="1" applyFont="1" applyBorder="1" applyAlignment="1"/>
    <xf numFmtId="0" fontId="6" fillId="0" borderId="9" xfId="0" applyFont="1" applyBorder="1" applyAlignment="1"/>
    <xf numFmtId="17" fontId="6" fillId="0" borderId="15" xfId="0" applyNumberFormat="1" applyFont="1" applyBorder="1" applyAlignment="1"/>
    <xf numFmtId="17" fontId="6" fillId="0" borderId="15" xfId="0" applyNumberFormat="1" applyFont="1" applyBorder="1"/>
    <xf numFmtId="0" fontId="8" fillId="0" borderId="16" xfId="0" applyFont="1" applyBorder="1"/>
    <xf numFmtId="0" fontId="8" fillId="0" borderId="17" xfId="0" applyFont="1" applyBorder="1"/>
    <xf numFmtId="0" fontId="8" fillId="0" borderId="56" xfId="0" applyFont="1" applyBorder="1"/>
    <xf numFmtId="0" fontId="15" fillId="0" borderId="47" xfId="0" applyFont="1" applyBorder="1"/>
    <xf numFmtId="0" fontId="15" fillId="0" borderId="15" xfId="0" applyFont="1" applyBorder="1" applyAlignment="1"/>
    <xf numFmtId="0" fontId="15" fillId="0" borderId="16" xfId="0" applyFont="1" applyBorder="1" applyAlignment="1"/>
    <xf numFmtId="0" fontId="15" fillId="0" borderId="17" xfId="0" applyFont="1" applyBorder="1" applyAlignment="1"/>
    <xf numFmtId="17" fontId="14" fillId="0" borderId="0" xfId="0" applyNumberFormat="1" applyFont="1" applyAlignment="1"/>
    <xf numFmtId="0" fontId="14" fillId="0" borderId="34" xfId="0" applyFont="1" applyBorder="1" applyAlignment="1">
      <alignment horizontal="left"/>
    </xf>
    <xf numFmtId="0" fontId="15" fillId="0" borderId="56" xfId="0" applyFont="1" applyBorder="1" applyAlignment="1">
      <alignment horizontal="left"/>
    </xf>
    <xf numFmtId="0" fontId="15" fillId="0" borderId="57" xfId="0" applyFont="1" applyBorder="1" applyAlignment="1">
      <alignment horizontal="left"/>
    </xf>
    <xf numFmtId="0" fontId="15" fillId="0" borderId="58" xfId="0" applyFont="1" applyBorder="1" applyAlignment="1">
      <alignment horizontal="left"/>
    </xf>
    <xf numFmtId="0" fontId="15" fillId="0" borderId="24" xfId="0" applyFont="1" applyBorder="1"/>
    <xf numFmtId="0" fontId="5" fillId="0" borderId="0" xfId="0" applyFont="1" applyBorder="1"/>
    <xf numFmtId="0" fontId="5" fillId="0" borderId="0" xfId="0" applyFont="1" applyFill="1" applyBorder="1"/>
    <xf numFmtId="0" fontId="18" fillId="0" borderId="0" xfId="0" applyFont="1" applyAlignment="1">
      <alignment vertical="top"/>
    </xf>
    <xf numFmtId="0" fontId="5" fillId="0" borderId="0" xfId="0" applyFont="1" applyAlignment="1">
      <alignment horizontal="justify" vertical="top"/>
    </xf>
    <xf numFmtId="0" fontId="25" fillId="0" borderId="0" xfId="0" applyFont="1"/>
    <xf numFmtId="0" fontId="5" fillId="0" borderId="0" xfId="0" applyFont="1" applyAlignment="1">
      <alignment vertical="center"/>
    </xf>
    <xf numFmtId="0" fontId="5" fillId="0" borderId="0" xfId="0" applyFont="1" applyAlignment="1">
      <alignment horizontal="left"/>
    </xf>
    <xf numFmtId="0" fontId="19" fillId="0" borderId="0" xfId="0" applyFont="1"/>
    <xf numFmtId="0" fontId="19" fillId="0" borderId="26" xfId="0" applyFont="1" applyBorder="1" applyAlignment="1">
      <alignment horizontal="left"/>
    </xf>
    <xf numFmtId="0" fontId="19" fillId="0" borderId="26" xfId="0" applyFont="1" applyBorder="1"/>
    <xf numFmtId="17" fontId="18" fillId="0" borderId="9" xfId="0" applyNumberFormat="1" applyFont="1" applyBorder="1"/>
    <xf numFmtId="0" fontId="18" fillId="0" borderId="4" xfId="0" applyFont="1" applyBorder="1"/>
    <xf numFmtId="0" fontId="18" fillId="0" borderId="10" xfId="0" applyFont="1" applyBorder="1"/>
    <xf numFmtId="0" fontId="18" fillId="0" borderId="0" xfId="0" applyFont="1" applyBorder="1"/>
    <xf numFmtId="0" fontId="18" fillId="0" borderId="9" xfId="0" applyFont="1" applyBorder="1"/>
    <xf numFmtId="0" fontId="27" fillId="0" borderId="0" xfId="0" applyFont="1" applyBorder="1" applyAlignment="1">
      <alignment horizontal="left"/>
    </xf>
    <xf numFmtId="0" fontId="19" fillId="0" borderId="22" xfId="0" applyFont="1" applyBorder="1"/>
    <xf numFmtId="0" fontId="27" fillId="0" borderId="33" xfId="0" applyFont="1" applyBorder="1" applyAlignment="1">
      <alignment horizontal="left"/>
    </xf>
    <xf numFmtId="0" fontId="27" fillId="0" borderId="30" xfId="0" applyFont="1" applyBorder="1" applyAlignment="1">
      <alignment horizontal="left"/>
    </xf>
    <xf numFmtId="0" fontId="27" fillId="0" borderId="31" xfId="0" applyFont="1" applyBorder="1" applyAlignment="1">
      <alignment horizontal="left"/>
    </xf>
    <xf numFmtId="0" fontId="27" fillId="0" borderId="48" xfId="0" applyFont="1" applyBorder="1" applyAlignment="1">
      <alignment horizontal="left"/>
    </xf>
    <xf numFmtId="0" fontId="6" fillId="0" borderId="3" xfId="0" applyFont="1" applyFill="1" applyBorder="1" applyAlignment="1">
      <alignment horizontal="center"/>
    </xf>
    <xf numFmtId="0" fontId="8" fillId="0" borderId="3" xfId="0" applyFont="1" applyFill="1" applyBorder="1"/>
    <xf numFmtId="0" fontId="6" fillId="0" borderId="9" xfId="0" applyFont="1" applyFill="1" applyBorder="1" applyAlignment="1"/>
    <xf numFmtId="0" fontId="6" fillId="0" borderId="4" xfId="0" applyFont="1" applyFill="1" applyBorder="1" applyAlignment="1"/>
    <xf numFmtId="0" fontId="6" fillId="0" borderId="10" xfId="0" applyFont="1" applyFill="1" applyBorder="1" applyAlignment="1"/>
    <xf numFmtId="0" fontId="6" fillId="0" borderId="13" xfId="0" applyFont="1" applyFill="1" applyBorder="1" applyAlignment="1">
      <alignment horizontal="center"/>
    </xf>
    <xf numFmtId="0" fontId="6" fillId="0" borderId="14" xfId="0" applyFont="1" applyFill="1" applyBorder="1" applyAlignment="1">
      <alignment horizontal="center"/>
    </xf>
    <xf numFmtId="0" fontId="8" fillId="0" borderId="11" xfId="0" applyFont="1" applyFill="1" applyBorder="1"/>
    <xf numFmtId="0" fontId="8" fillId="0" borderId="0" xfId="0" applyFont="1" applyFill="1" applyBorder="1"/>
    <xf numFmtId="0" fontId="8" fillId="0" borderId="12" xfId="0" applyFont="1" applyFill="1" applyBorder="1"/>
    <xf numFmtId="0" fontId="8" fillId="0" borderId="13" xfId="0" applyFont="1" applyFill="1" applyBorder="1"/>
    <xf numFmtId="0" fontId="8" fillId="0" borderId="14" xfId="0" applyFont="1" applyFill="1" applyBorder="1"/>
    <xf numFmtId="0" fontId="6" fillId="0" borderId="56" xfId="0" applyFont="1" applyFill="1" applyBorder="1"/>
    <xf numFmtId="0" fontId="8" fillId="0" borderId="58" xfId="0" applyFont="1" applyFill="1" applyBorder="1"/>
    <xf numFmtId="0" fontId="8" fillId="0" borderId="57" xfId="0" applyFont="1" applyFill="1" applyBorder="1"/>
    <xf numFmtId="0" fontId="6" fillId="0" borderId="9" xfId="0" applyFont="1" applyFill="1" applyBorder="1"/>
    <xf numFmtId="0" fontId="6" fillId="0" borderId="4" xfId="0" applyFont="1" applyFill="1" applyBorder="1"/>
    <xf numFmtId="0" fontId="6" fillId="0" borderId="10" xfId="0" applyFont="1" applyFill="1" applyBorder="1"/>
    <xf numFmtId="0" fontId="6" fillId="0" borderId="3" xfId="0" applyFont="1" applyFill="1" applyBorder="1"/>
    <xf numFmtId="0" fontId="6" fillId="0" borderId="13" xfId="0" applyFont="1" applyFill="1" applyBorder="1"/>
    <xf numFmtId="0" fontId="6" fillId="0" borderId="14" xfId="0" applyFont="1" applyFill="1" applyBorder="1"/>
    <xf numFmtId="0" fontId="6" fillId="0" borderId="58" xfId="0" applyFont="1" applyFill="1" applyBorder="1"/>
    <xf numFmtId="0" fontId="15" fillId="0" borderId="0" xfId="0" applyFont="1" applyAlignment="1">
      <alignment horizontal="center"/>
    </xf>
    <xf numFmtId="0" fontId="15" fillId="0" borderId="58" xfId="0" applyFont="1" applyBorder="1"/>
    <xf numFmtId="0" fontId="14" fillId="0" borderId="34" xfId="0" applyFont="1" applyBorder="1" applyAlignment="1">
      <alignment horizontal="center"/>
    </xf>
    <xf numFmtId="0" fontId="14" fillId="0" borderId="15" xfId="0" applyFont="1" applyBorder="1" applyAlignment="1">
      <alignment horizontal="left"/>
    </xf>
    <xf numFmtId="0" fontId="15" fillId="0" borderId="16" xfId="0" applyFont="1" applyBorder="1" applyAlignment="1">
      <alignment horizontal="left"/>
    </xf>
    <xf numFmtId="0" fontId="15" fillId="0" borderId="17" xfId="0" applyFont="1" applyBorder="1" applyAlignment="1">
      <alignment horizontal="left"/>
    </xf>
    <xf numFmtId="14" fontId="15" fillId="0" borderId="57" xfId="0" applyNumberFormat="1" applyFont="1" applyBorder="1" applyAlignment="1">
      <alignment horizontal="left"/>
    </xf>
    <xf numFmtId="165" fontId="5" fillId="0" borderId="57" xfId="0" applyNumberFormat="1" applyFont="1" applyFill="1" applyBorder="1"/>
    <xf numFmtId="165" fontId="8" fillId="0" borderId="57" xfId="0" applyNumberFormat="1" applyFont="1" applyFill="1" applyBorder="1"/>
    <xf numFmtId="165" fontId="5" fillId="0" borderId="58" xfId="0" applyNumberFormat="1" applyFont="1" applyFill="1" applyBorder="1"/>
    <xf numFmtId="165" fontId="15" fillId="0" borderId="26" xfId="0" applyNumberFormat="1" applyFont="1" applyFill="1" applyBorder="1"/>
    <xf numFmtId="165" fontId="8" fillId="0" borderId="26" xfId="0" applyNumberFormat="1" applyFont="1" applyBorder="1"/>
    <xf numFmtId="0" fontId="14" fillId="0" borderId="21" xfId="0" applyFont="1" applyBorder="1" applyAlignment="1"/>
    <xf numFmtId="0" fontId="14" fillId="0" borderId="19" xfId="0" applyFont="1" applyBorder="1" applyAlignment="1"/>
    <xf numFmtId="165" fontId="8" fillId="0" borderId="49" xfId="0" applyNumberFormat="1" applyFont="1" applyFill="1" applyBorder="1"/>
    <xf numFmtId="165" fontId="15" fillId="0" borderId="51" xfId="0" applyNumberFormat="1" applyFont="1" applyFill="1" applyBorder="1"/>
    <xf numFmtId="165" fontId="15" fillId="0" borderId="27" xfId="0" applyNumberFormat="1" applyFont="1" applyFill="1" applyBorder="1"/>
    <xf numFmtId="165" fontId="8" fillId="0" borderId="27" xfId="0" applyNumberFormat="1" applyFont="1" applyBorder="1"/>
    <xf numFmtId="165" fontId="8" fillId="0" borderId="30" xfId="0" applyNumberFormat="1" applyFont="1" applyBorder="1"/>
    <xf numFmtId="165" fontId="8" fillId="0" borderId="31" xfId="0" applyNumberFormat="1" applyFont="1" applyBorder="1"/>
    <xf numFmtId="0" fontId="6" fillId="0" borderId="4" xfId="0" applyFont="1" applyBorder="1" applyAlignment="1"/>
    <xf numFmtId="0" fontId="14" fillId="0" borderId="3" xfId="0" applyFont="1" applyBorder="1" applyAlignment="1"/>
    <xf numFmtId="0" fontId="15" fillId="0" borderId="9" xfId="0" applyFont="1" applyBorder="1" applyAlignment="1">
      <alignment horizontal="left"/>
    </xf>
    <xf numFmtId="0" fontId="15" fillId="0" borderId="9" xfId="0" applyFont="1" applyBorder="1"/>
    <xf numFmtId="0" fontId="15" fillId="0" borderId="36" xfId="0" applyFont="1" applyBorder="1"/>
    <xf numFmtId="0" fontId="6" fillId="0" borderId="17" xfId="0" applyFont="1" applyBorder="1"/>
    <xf numFmtId="0" fontId="15" fillId="0" borderId="59" xfId="0" applyFont="1" applyBorder="1" applyAlignment="1">
      <alignment horizontal="left"/>
    </xf>
    <xf numFmtId="0" fontId="15" fillId="0" borderId="22" xfId="0" applyFont="1" applyBorder="1" applyAlignment="1">
      <alignment horizontal="left"/>
    </xf>
    <xf numFmtId="0" fontId="6" fillId="0" borderId="34" xfId="0" applyFont="1" applyBorder="1"/>
  </cellXfs>
  <cellStyles count="4">
    <cellStyle name="Hyperlink" xfId="1" builtinId="8"/>
    <cellStyle name="Normal" xfId="0" builtinId="0"/>
    <cellStyle name="Normal 2" xfId="3" xr:uid="{75AB5EFD-1D41-4453-B748-23EC07B30688}"/>
    <cellStyle name="Style 1" xfId="2" xr:uid="{45B1131B-0C0C-42CD-B1A7-B6DDC3FF07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180975</xdr:colOff>
      <xdr:row>3</xdr:row>
      <xdr:rowOff>95250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0" y="0"/>
          <a:ext cx="5667375"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Figure 1</a:t>
          </a:r>
          <a:r>
            <a:rPr lang="en-US" sz="1100">
              <a:solidFill>
                <a:schemeClr val="dk1"/>
              </a:solidFill>
              <a:effectLst/>
              <a:latin typeface="Times New Roman" panose="02020603050405020304" pitchFamily="18" charset="0"/>
              <a:ea typeface="+mn-ea"/>
              <a:cs typeface="Times New Roman" panose="02020603050405020304" pitchFamily="18" charset="0"/>
            </a:rPr>
            <a:t>. Locations of water sampling and caged fish sites along the Colorado River near Moab, UT. Water samples were collected at all locations, and caged fathead minnow sites are denoted with a yellow circle. Note: no fish were deployed at the “Below WWTP” site in 2018. </a:t>
          </a:r>
        </a:p>
        <a:p>
          <a:endParaRPr lang="en-US" sz="1100"/>
        </a:p>
      </xdr:txBody>
    </xdr:sp>
    <xdr:clientData/>
  </xdr:twoCellAnchor>
  <xdr:twoCellAnchor editAs="oneCell">
    <xdr:from>
      <xdr:col>0</xdr:col>
      <xdr:colOff>6350</xdr:colOff>
      <xdr:row>3</xdr:row>
      <xdr:rowOff>171450</xdr:rowOff>
    </xdr:from>
    <xdr:to>
      <xdr:col>8</xdr:col>
      <xdr:colOff>0</xdr:colOff>
      <xdr:row>39</xdr:row>
      <xdr:rowOff>123825</xdr:rowOff>
    </xdr:to>
    <xdr:pic>
      <xdr:nvPicPr>
        <xdr:cNvPr id="4" name="Picture 3" descr="Figure 1. Map of field sites.">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 y="714375"/>
          <a:ext cx="4870450" cy="64674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558800</xdr:colOff>
      <xdr:row>6</xdr:row>
      <xdr:rowOff>104774</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0" y="0"/>
          <a:ext cx="6045200" cy="1076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Figure S4</a:t>
          </a:r>
          <a:r>
            <a:rPr lang="en-US" sz="1100">
              <a:solidFill>
                <a:schemeClr val="dk1"/>
              </a:solidFill>
              <a:effectLst/>
              <a:latin typeface="Times New Roman" panose="02020603050405020304" pitchFamily="18" charset="0"/>
              <a:ea typeface="+mn-ea"/>
              <a:cs typeface="Times New Roman" panose="02020603050405020304" pitchFamily="18" charset="0"/>
            </a:rPr>
            <a:t>. Glucocorticoid receptor (GR) agonist activity of 4-d composite surface water extracts before and after a wastewater treatment plant replacement. Data are reported as the percent of the maximum dexamethasone (DEX) response in the Indigo Biosciences assay. The red line indicates the significant response level (mean + 3SD of control response). NA = Not applicable; did not sample “Below WWTP” site in April 2018. Old Plant data = April 2018; New Plant data = March 2019. Field sites are listed from upstream to downstream.</a:t>
          </a:r>
        </a:p>
        <a:p>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31750</xdr:colOff>
          <xdr:row>7</xdr:row>
          <xdr:rowOff>12700</xdr:rowOff>
        </xdr:from>
        <xdr:to>
          <xdr:col>5</xdr:col>
          <xdr:colOff>368300</xdr:colOff>
          <xdr:row>28</xdr:row>
          <xdr:rowOff>57150</xdr:rowOff>
        </xdr:to>
        <xdr:sp macro="" textlink="">
          <xdr:nvSpPr>
            <xdr:cNvPr id="12290" name="Object 2" descr="Figure S4 displaying spatial distribution of glucocortiocoid receptor activity of surface water samples pre- and post-wastewater treatment plant replacement." hidden="1">
              <a:extLst>
                <a:ext uri="{63B3BB69-23CF-44E3-9099-C40C66FF867C}">
                  <a14:compatExt spid="_x0000_s12290"/>
                </a:ext>
                <a:ext uri="{FF2B5EF4-FFF2-40B4-BE49-F238E27FC236}">
                  <a16:creationId xmlns:a16="http://schemas.microsoft.com/office/drawing/2014/main" id="{00000000-0008-0000-0A00-000002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1200150</xdr:colOff>
      <xdr:row>3</xdr:row>
      <xdr:rowOff>139699</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0" y="0"/>
          <a:ext cx="7029450" cy="634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Figure S5</a:t>
          </a:r>
          <a:r>
            <a:rPr lang="en-US" sz="1100">
              <a:solidFill>
                <a:schemeClr val="dk1"/>
              </a:solidFill>
              <a:effectLst/>
              <a:latin typeface="Times New Roman" panose="02020603050405020304" pitchFamily="18" charset="0"/>
              <a:ea typeface="+mn-ea"/>
              <a:cs typeface="Times New Roman" panose="02020603050405020304" pitchFamily="18" charset="0"/>
            </a:rPr>
            <a:t>. Peroxisome proliferator activated receptor-gamma (PPAR</a:t>
          </a:r>
          <a:r>
            <a:rPr lang="en-US" sz="1100">
              <a:solidFill>
                <a:schemeClr val="dk1"/>
              </a:solidFill>
              <a:effectLst/>
              <a:latin typeface="Times New Roman" panose="02020603050405020304" pitchFamily="18" charset="0"/>
              <a:ea typeface="+mn-ea"/>
              <a:cs typeface="Times New Roman" panose="02020603050405020304" pitchFamily="18" charset="0"/>
              <a:sym typeface="Symbol" panose="05050102010706020507" pitchFamily="18" charset="2"/>
            </a:rPr>
            <a:t></a:t>
          </a:r>
          <a:r>
            <a:rPr lang="en-US" sz="1100">
              <a:solidFill>
                <a:schemeClr val="dk1"/>
              </a:solidFill>
              <a:effectLst/>
              <a:latin typeface="Times New Roman" panose="02020603050405020304" pitchFamily="18" charset="0"/>
              <a:ea typeface="+mn-ea"/>
              <a:cs typeface="Times New Roman" panose="02020603050405020304" pitchFamily="18" charset="0"/>
            </a:rPr>
            <a:t>) agonist activity of grab and 4-d composite surface water extracts reported as the percent of the maximum rosiglitazone (ROS) response in the Indigo Biosciences assay. The red line indicates the significant response level (mean + 3SD of control response). *Indicates caged fish study. </a:t>
          </a:r>
        </a:p>
        <a:p>
          <a:endParaRPr lang="en-US" sz="1100">
            <a:latin typeface="Times New Roman" panose="02020603050405020304" pitchFamily="18"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xdr:from>
          <xdr:col>0</xdr:col>
          <xdr:colOff>6350</xdr:colOff>
          <xdr:row>4</xdr:row>
          <xdr:rowOff>158750</xdr:rowOff>
        </xdr:from>
        <xdr:to>
          <xdr:col>4</xdr:col>
          <xdr:colOff>438150</xdr:colOff>
          <xdr:row>25</xdr:row>
          <xdr:rowOff>25400</xdr:rowOff>
        </xdr:to>
        <xdr:sp macro="" textlink="">
          <xdr:nvSpPr>
            <xdr:cNvPr id="13314" name="Object 2" descr="Figure S5 displaying temporal distribution of peroxisome proliferator activated receptor-gamma agonist activity in surface water samples. "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0" y="0"/>
              <a:ext cx="0" cy="0"/>
            </a:xfrm>
            <a:prstGeom prst="rect">
              <a:avLst/>
            </a:prstGeom>
            <a:solidFill>
              <a:srgbClr val="FFFFFF" mc:Ignorable="a14" a14:legacySpreadsheetColorIndex="9"/>
            </a:solidFill>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3</xdr:row>
          <xdr:rowOff>12700</xdr:rowOff>
        </xdr:from>
        <xdr:to>
          <xdr:col>5</xdr:col>
          <xdr:colOff>844550</xdr:colOff>
          <xdr:row>20</xdr:row>
          <xdr:rowOff>0</xdr:rowOff>
        </xdr:to>
        <xdr:sp macro="" textlink="">
          <xdr:nvSpPr>
            <xdr:cNvPr id="14337" name="Object 1" descr="Figure S6 displaying Colorado River discharge data near Potash, Utah. " hidden="1">
              <a:extLst>
                <a:ext uri="{63B3BB69-23CF-44E3-9099-C40C66FF867C}">
                  <a14:compatExt spid="_x0000_s14337"/>
                </a:ext>
                <a:ext uri="{FF2B5EF4-FFF2-40B4-BE49-F238E27FC236}">
                  <a16:creationId xmlns:a16="http://schemas.microsoft.com/office/drawing/2014/main" id="{00000000-0008-0000-0C00-000001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0</xdr:colOff>
      <xdr:row>0</xdr:row>
      <xdr:rowOff>0</xdr:rowOff>
    </xdr:from>
    <xdr:to>
      <xdr:col>8</xdr:col>
      <xdr:colOff>0</xdr:colOff>
      <xdr:row>2</xdr:row>
      <xdr:rowOff>95250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0" y="0"/>
          <a:ext cx="569595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Figure S6</a:t>
          </a:r>
          <a:r>
            <a:rPr lang="en-US" sz="1100">
              <a:solidFill>
                <a:schemeClr val="dk1"/>
              </a:solidFill>
              <a:effectLst/>
              <a:latin typeface="Times New Roman" panose="02020603050405020304" pitchFamily="18" charset="0"/>
              <a:ea typeface="+mn-ea"/>
              <a:cs typeface="Times New Roman" panose="02020603050405020304" pitchFamily="18" charset="0"/>
            </a:rPr>
            <a:t>. Discharge (ft</a:t>
          </a:r>
          <a:r>
            <a:rPr lang="en-US" sz="1100" baseline="30000">
              <a:solidFill>
                <a:schemeClr val="dk1"/>
              </a:solidFill>
              <a:effectLst/>
              <a:latin typeface="Times New Roman" panose="02020603050405020304" pitchFamily="18" charset="0"/>
              <a:ea typeface="+mn-ea"/>
              <a:cs typeface="Times New Roman" panose="02020603050405020304" pitchFamily="18" charset="0"/>
            </a:rPr>
            <a:t>3</a:t>
          </a:r>
          <a:r>
            <a:rPr lang="en-US" sz="1100">
              <a:solidFill>
                <a:schemeClr val="dk1"/>
              </a:solidFill>
              <a:effectLst/>
              <a:latin typeface="Times New Roman" panose="02020603050405020304" pitchFamily="18" charset="0"/>
              <a:ea typeface="+mn-ea"/>
              <a:cs typeface="Times New Roman" panose="02020603050405020304" pitchFamily="18" charset="0"/>
            </a:rPr>
            <a:t>/s) of the Colorado River at the U.S. Geological Survey gage at Potash, UT (USGS 09185600) during the caged fish exposures in April 2018 and March 2019. </a:t>
          </a:r>
        </a:p>
        <a:p>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323850</xdr:colOff>
      <xdr:row>3</xdr:row>
      <xdr:rowOff>98425</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0" y="0"/>
          <a:ext cx="5200650" cy="641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Times New Roman" panose="02020603050405020304" pitchFamily="18" charset="0"/>
              <a:ea typeface="+mn-ea"/>
              <a:cs typeface="Times New Roman" panose="02020603050405020304" pitchFamily="18" charset="0"/>
            </a:rPr>
            <a:t>Figure S7</a:t>
          </a:r>
          <a:r>
            <a:rPr lang="en-US" sz="1100">
              <a:solidFill>
                <a:schemeClr val="dk1"/>
              </a:solidFill>
              <a:effectLst/>
              <a:latin typeface="Times New Roman" panose="02020603050405020304" pitchFamily="18" charset="0"/>
              <a:ea typeface="+mn-ea"/>
              <a:cs typeface="Times New Roman" panose="02020603050405020304" pitchFamily="18" charset="0"/>
            </a:rPr>
            <a:t>. Correlation between in vitro derived estrogen equivalents (BEQbio) using the T47D-Kbluc assay and calculated bioanalytical equivalent concentrations (BEQchem) expressed as 17β-estradiol equivalents (E2-EQ).  </a:t>
          </a:r>
        </a:p>
      </xdr:txBody>
    </xdr:sp>
    <xdr:clientData/>
  </xdr:twoCellAnchor>
  <mc:AlternateContent xmlns:mc="http://schemas.openxmlformats.org/markup-compatibility/2006">
    <mc:Choice xmlns:a14="http://schemas.microsoft.com/office/drawing/2010/main" Requires="a14">
      <xdr:twoCellAnchor editAs="oneCell">
        <xdr:from>
          <xdr:col>0</xdr:col>
          <xdr:colOff>76200</xdr:colOff>
          <xdr:row>4</xdr:row>
          <xdr:rowOff>107950</xdr:rowOff>
        </xdr:from>
        <xdr:to>
          <xdr:col>4</xdr:col>
          <xdr:colOff>419100</xdr:colOff>
          <xdr:row>19</xdr:row>
          <xdr:rowOff>50800</xdr:rowOff>
        </xdr:to>
        <xdr:sp macro="" textlink="">
          <xdr:nvSpPr>
            <xdr:cNvPr id="25602" name="Object 2" descr="Correlation between in vitro derived estrogen equivalents (BEQbio) vs. bioanalytical equivalent concentrations (BEQchem)." hidden="1">
              <a:extLst>
                <a:ext uri="{63B3BB69-23CF-44E3-9099-C40C66FF867C}">
                  <a14:compatExt spid="_x0000_s25602"/>
                </a:ext>
                <a:ext uri="{FF2B5EF4-FFF2-40B4-BE49-F238E27FC236}">
                  <a16:creationId xmlns:a16="http://schemas.microsoft.com/office/drawing/2014/main" id="{00000000-0008-0000-0D00-000002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371475</xdr:colOff>
      <xdr:row>4</xdr:row>
      <xdr:rowOff>101600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0" y="0"/>
          <a:ext cx="5857875" cy="825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Figure S8.</a:t>
          </a:r>
          <a:r>
            <a:rPr lang="en-US" sz="1100">
              <a:solidFill>
                <a:schemeClr val="dk1"/>
              </a:solidFill>
              <a:effectLst/>
              <a:latin typeface="Times New Roman" panose="02020603050405020304" pitchFamily="18" charset="0"/>
              <a:ea typeface="+mn-ea"/>
              <a:cs typeface="Times New Roman" panose="02020603050405020304" pitchFamily="18" charset="0"/>
            </a:rPr>
            <a:t> In vitro estrogen receptor (ER) agonist activity of grab and 4-d composite surface water extracts (BEQbio) and calculated bioanalytical</a:t>
          </a:r>
          <a:r>
            <a:rPr lang="en-US" sz="1100" baseline="0">
              <a:solidFill>
                <a:schemeClr val="dk1"/>
              </a:solidFill>
              <a:effectLst/>
              <a:latin typeface="Times New Roman" panose="02020603050405020304" pitchFamily="18" charset="0"/>
              <a:ea typeface="+mn-ea"/>
              <a:cs typeface="Times New Roman" panose="02020603050405020304" pitchFamily="18" charset="0"/>
            </a:rPr>
            <a:t> equivalent concentrations</a:t>
          </a:r>
          <a:r>
            <a:rPr lang="en-US" sz="1100">
              <a:solidFill>
                <a:schemeClr val="dk1"/>
              </a:solidFill>
              <a:effectLst/>
              <a:latin typeface="Times New Roman" panose="02020603050405020304" pitchFamily="18" charset="0"/>
              <a:ea typeface="+mn-ea"/>
              <a:cs typeface="Times New Roman" panose="02020603050405020304" pitchFamily="18" charset="0"/>
            </a:rPr>
            <a:t> (BEQchem) from the analytically derived steroid hormone concentrations reported as 17β-estradiol equivalents (E2-EQ). The red line indicates the significant response level (mean + 3SD of control response) of the in vitro assay. *Indicates caged fish study. </a:t>
          </a:r>
        </a:p>
        <a:p>
          <a:endParaRPr lang="en-US" sz="1100">
            <a:latin typeface="Times New Roman" panose="02020603050405020304" pitchFamily="18"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76200</xdr:colOff>
          <xdr:row>5</xdr:row>
          <xdr:rowOff>101600</xdr:rowOff>
        </xdr:from>
        <xdr:to>
          <xdr:col>5</xdr:col>
          <xdr:colOff>596900</xdr:colOff>
          <xdr:row>27</xdr:row>
          <xdr:rowOff>19050</xdr:rowOff>
        </xdr:to>
        <xdr:sp macro="" textlink="">
          <xdr:nvSpPr>
            <xdr:cNvPr id="15362" name="Object 2" descr="In vitro ER activity (BEQbio) vs. calculated bioanalytical equivalent concentrations (BEQchem) of estrogens in surface water samples over time. " hidden="1">
              <a:extLst>
                <a:ext uri="{63B3BB69-23CF-44E3-9099-C40C66FF867C}">
                  <a14:compatExt spid="_x0000_s15362"/>
                </a:ext>
                <a:ext uri="{FF2B5EF4-FFF2-40B4-BE49-F238E27FC236}">
                  <a16:creationId xmlns:a16="http://schemas.microsoft.com/office/drawing/2014/main" id="{00000000-0008-0000-0E00-000002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330200</xdr:colOff>
      <xdr:row>6</xdr:row>
      <xdr:rowOff>152400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0" y="0"/>
          <a:ext cx="5207000"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Figure S9</a:t>
          </a:r>
          <a:r>
            <a:rPr lang="en-US" sz="1100">
              <a:solidFill>
                <a:schemeClr val="dk1"/>
              </a:solidFill>
              <a:effectLst/>
              <a:latin typeface="Times New Roman" panose="02020603050405020304" pitchFamily="18" charset="0"/>
              <a:ea typeface="+mn-ea"/>
              <a:cs typeface="Times New Roman" panose="02020603050405020304" pitchFamily="18" charset="0"/>
            </a:rPr>
            <a:t>. Spatial distribution of in vitro estrogen receptor (ER) agonist activity of grab and 4-d composite surface water extracts (BEQbio) and calculated bioanalytical equivalent concentrations (BEQchem) from the caged fish studies before (A; April 2018) and after (B; March 2019) the wastewater treatment plant replacement. The BEQchems were analytically derived from the measured steroid hormone concentrations and reported as 17β-estradiol equivalents (E2-EQ). The red lines indicate the significant response level (mean + 3SD of control response) of the in vitro assay.  </a:t>
          </a:r>
        </a:p>
        <a:p>
          <a:endParaRPr lang="en-US" sz="1100">
            <a:latin typeface="Times New Roman" panose="02020603050405020304" pitchFamily="18"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95250</xdr:colOff>
          <xdr:row>7</xdr:row>
          <xdr:rowOff>63500</xdr:rowOff>
        </xdr:from>
        <xdr:to>
          <xdr:col>2</xdr:col>
          <xdr:colOff>781050</xdr:colOff>
          <xdr:row>43</xdr:row>
          <xdr:rowOff>120650</xdr:rowOff>
        </xdr:to>
        <xdr:sp macro="" textlink="">
          <xdr:nvSpPr>
            <xdr:cNvPr id="16389" name="Object 5" descr="Spatial distribution of in vitro ER activity (BEQbio) and calculated bioanalytical equivalent concentrations (BEQchems) of surface water samples during caged fish exposures. " hidden="1">
              <a:extLst>
                <a:ext uri="{63B3BB69-23CF-44E3-9099-C40C66FF867C}">
                  <a14:compatExt spid="_x0000_s16389"/>
                </a:ext>
                <a:ext uri="{FF2B5EF4-FFF2-40B4-BE49-F238E27FC236}">
                  <a16:creationId xmlns:a16="http://schemas.microsoft.com/office/drawing/2014/main" id="{00000000-0008-0000-0F00-0000054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209550</xdr:colOff>
      <xdr:row>5</xdr:row>
      <xdr:rowOff>92075</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0" y="0"/>
          <a:ext cx="5086350" cy="99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Figure S10.</a:t>
          </a:r>
          <a:r>
            <a:rPr lang="en-US" sz="1100">
              <a:solidFill>
                <a:schemeClr val="dk1"/>
              </a:solidFill>
              <a:effectLst/>
              <a:latin typeface="Times New Roman" panose="02020603050405020304" pitchFamily="18" charset="0"/>
              <a:ea typeface="+mn-ea"/>
              <a:cs typeface="Times New Roman" panose="02020603050405020304" pitchFamily="18" charset="0"/>
            </a:rPr>
            <a:t> Un-ionized ammonia (NH</a:t>
          </a:r>
          <a:r>
            <a:rPr lang="en-US" sz="1100" baseline="-25000">
              <a:solidFill>
                <a:schemeClr val="dk1"/>
              </a:solidFill>
              <a:effectLst/>
              <a:latin typeface="Times New Roman" panose="02020603050405020304" pitchFamily="18" charset="0"/>
              <a:ea typeface="+mn-ea"/>
              <a:cs typeface="Times New Roman" panose="02020603050405020304" pitchFamily="18" charset="0"/>
            </a:rPr>
            <a:t>3</a:t>
          </a:r>
          <a:r>
            <a:rPr lang="en-US" sz="1100">
              <a:solidFill>
                <a:schemeClr val="dk1"/>
              </a:solidFill>
              <a:effectLst/>
              <a:latin typeface="Times New Roman" panose="02020603050405020304" pitchFamily="18" charset="0"/>
              <a:ea typeface="+mn-ea"/>
              <a:cs typeface="Times New Roman" panose="02020603050405020304" pitchFamily="18" charset="0"/>
            </a:rPr>
            <a:t>) concentrations in the 4-d composite water samples from the caged fish sites pre- and post-WWTP replacement. Dashed red line indicates the no observed effect concentration (NOEC) for fathead minnow survival (Thurston et al., 1986). NA = Not applicable; did not sample Below WWTP in April 2018. Old Plant data = April 2018; New Plant data = March 2019.</a:t>
          </a:r>
        </a:p>
        <a:p>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5</xdr:row>
          <xdr:rowOff>146050</xdr:rowOff>
        </xdr:from>
        <xdr:to>
          <xdr:col>4</xdr:col>
          <xdr:colOff>501650</xdr:colOff>
          <xdr:row>21</xdr:row>
          <xdr:rowOff>152400</xdr:rowOff>
        </xdr:to>
        <xdr:sp macro="" textlink="">
          <xdr:nvSpPr>
            <xdr:cNvPr id="17409" name="Object 1" descr="Figure S10 displaying un-ionized ammonia concentrations from caged fish sites. " hidden="1">
              <a:extLst>
                <a:ext uri="{63B3BB69-23CF-44E3-9099-C40C66FF867C}">
                  <a14:compatExt spid="_x0000_s17409"/>
                </a:ext>
                <a:ext uri="{FF2B5EF4-FFF2-40B4-BE49-F238E27FC236}">
                  <a16:creationId xmlns:a16="http://schemas.microsoft.com/office/drawing/2014/main" id="{00000000-0008-0000-1000-000001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6</xdr:row>
          <xdr:rowOff>38100</xdr:rowOff>
        </xdr:from>
        <xdr:to>
          <xdr:col>6</xdr:col>
          <xdr:colOff>63500</xdr:colOff>
          <xdr:row>36</xdr:row>
          <xdr:rowOff>82550</xdr:rowOff>
        </xdr:to>
        <xdr:sp macro="" textlink="">
          <xdr:nvSpPr>
            <xdr:cNvPr id="35841" name="Object 1" descr="Figure S11 displaying a comparison of in vitro estrogenic activity of surface water and hepatic vitellogenin mRNA transcript abundance in male caged fish pre- and post-WWTP replacement." hidden="1">
              <a:extLst>
                <a:ext uri="{63B3BB69-23CF-44E3-9099-C40C66FF867C}">
                  <a14:compatExt spid="_x0000_s35841"/>
                </a:ext>
                <a:ext uri="{FF2B5EF4-FFF2-40B4-BE49-F238E27FC236}">
                  <a16:creationId xmlns:a16="http://schemas.microsoft.com/office/drawing/2014/main" id="{00000000-0008-0000-11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0</xdr:colOff>
      <xdr:row>0</xdr:row>
      <xdr:rowOff>0</xdr:rowOff>
    </xdr:from>
    <xdr:to>
      <xdr:col>10</xdr:col>
      <xdr:colOff>333375</xdr:colOff>
      <xdr:row>5</xdr:row>
      <xdr:rowOff>171450</xdr:rowOff>
    </xdr:to>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0" y="0"/>
          <a:ext cx="6429375" cy="1092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Figure S11.</a:t>
          </a:r>
          <a:r>
            <a:rPr lang="en-US" sz="1100">
              <a:solidFill>
                <a:schemeClr val="dk1"/>
              </a:solidFill>
              <a:effectLst/>
              <a:latin typeface="Times New Roman" panose="02020603050405020304" pitchFamily="18" charset="0"/>
              <a:ea typeface="+mn-ea"/>
              <a:cs typeface="Times New Roman" panose="02020603050405020304" pitchFamily="18" charset="0"/>
            </a:rPr>
            <a:t> Comparison of in vitro estrogen receptor (ER) agonist activity of 4-day composite surface water extracts (black bars) and hepatic vitellogenin (</a:t>
          </a:r>
          <a:r>
            <a:rPr lang="en-US" sz="1100" i="1">
              <a:solidFill>
                <a:schemeClr val="dk1"/>
              </a:solidFill>
              <a:effectLst/>
              <a:latin typeface="Times New Roman" panose="02020603050405020304" pitchFamily="18" charset="0"/>
              <a:ea typeface="+mn-ea"/>
              <a:cs typeface="Times New Roman" panose="02020603050405020304" pitchFamily="18" charset="0"/>
            </a:rPr>
            <a:t>vtg</a:t>
          </a:r>
          <a:r>
            <a:rPr lang="en-US" sz="1100">
              <a:solidFill>
                <a:schemeClr val="dk1"/>
              </a:solidFill>
              <a:effectLst/>
              <a:latin typeface="Times New Roman" panose="02020603050405020304" pitchFamily="18" charset="0"/>
              <a:ea typeface="+mn-ea"/>
              <a:cs typeface="Times New Roman" panose="02020603050405020304" pitchFamily="18" charset="0"/>
            </a:rPr>
            <a:t>) mRNA relative transcript abundance in caged male fathead minnows (gray bars) before and after a wastewater treatment plant replacement in A) April 2018 and B) March 2019, respectively. In vitro data are reported as 17β-estradiol equivalents (E2-EQ). The red line indicates the significant response level of the in vitro assay (mean + 3SD of control response). X = 100% fish mortality; no data available. Field sites are listed from upstream to downstream. </a:t>
          </a:r>
          <a:endParaRPr lang="en-US" sz="1100">
            <a:latin typeface="Times New Roman" panose="02020603050405020304" pitchFamily="18" charset="0"/>
            <a:cs typeface="Times New Roman" panose="02020603050405020304" pitchFamily="18"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295275</xdr:colOff>
      <xdr:row>7</xdr:row>
      <xdr:rowOff>0</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0" y="0"/>
          <a:ext cx="642937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Figure S12.</a:t>
          </a:r>
          <a:r>
            <a:rPr lang="en-US" sz="1100">
              <a:solidFill>
                <a:schemeClr val="dk1"/>
              </a:solidFill>
              <a:effectLst/>
              <a:latin typeface="Times New Roman" panose="02020603050405020304" pitchFamily="18" charset="0"/>
              <a:ea typeface="+mn-ea"/>
              <a:cs typeface="Times New Roman" panose="02020603050405020304" pitchFamily="18" charset="0"/>
            </a:rPr>
            <a:t> Relative transcript abundance of glucocorticoid receptor-related genes in livers of caged male fathead minnows exposed to field sites along the Colorado River and a lab control: (A) glucocorticoid receptor (</a:t>
          </a:r>
          <a:r>
            <a:rPr lang="en-US" sz="1100" i="1">
              <a:solidFill>
                <a:schemeClr val="dk1"/>
              </a:solidFill>
              <a:effectLst/>
              <a:latin typeface="Times New Roman" panose="02020603050405020304" pitchFamily="18" charset="0"/>
              <a:ea typeface="+mn-ea"/>
              <a:cs typeface="Times New Roman" panose="02020603050405020304" pitchFamily="18" charset="0"/>
            </a:rPr>
            <a:t>nr3c1</a:t>
          </a:r>
          <a:r>
            <a:rPr lang="en-US" sz="1100">
              <a:solidFill>
                <a:schemeClr val="dk1"/>
              </a:solidFill>
              <a:effectLst/>
              <a:latin typeface="Times New Roman" panose="02020603050405020304" pitchFamily="18" charset="0"/>
              <a:ea typeface="+mn-ea"/>
              <a:cs typeface="Times New Roman" panose="02020603050405020304" pitchFamily="18" charset="0"/>
            </a:rPr>
            <a:t>); (B) nuclear factor of kappa light polypeptide gene enhancer in B-cells inhibitor, alpha a</a:t>
          </a:r>
          <a:r>
            <a:rPr lang="en-US" sz="1100" i="1">
              <a:solidFill>
                <a:schemeClr val="dk1"/>
              </a:solidFill>
              <a:effectLst/>
              <a:latin typeface="Times New Roman" panose="02020603050405020304" pitchFamily="18" charset="0"/>
              <a:ea typeface="+mn-ea"/>
              <a:cs typeface="Times New Roman" panose="02020603050405020304" pitchFamily="18" charset="0"/>
            </a:rPr>
            <a:t> (nfkbiaa);</a:t>
          </a:r>
          <a:r>
            <a:rPr lang="en-US" sz="1100">
              <a:solidFill>
                <a:schemeClr val="dk1"/>
              </a:solidFill>
              <a:effectLst/>
              <a:latin typeface="Times New Roman" panose="02020603050405020304" pitchFamily="18" charset="0"/>
              <a:ea typeface="+mn-ea"/>
              <a:cs typeface="Times New Roman" panose="02020603050405020304" pitchFamily="18" charset="0"/>
            </a:rPr>
            <a:t> (C) serum/glucocorticoid regulated kinase 1 (</a:t>
          </a:r>
          <a:r>
            <a:rPr lang="en-US" sz="1100" i="1">
              <a:solidFill>
                <a:schemeClr val="dk1"/>
              </a:solidFill>
              <a:effectLst/>
              <a:latin typeface="Times New Roman" panose="02020603050405020304" pitchFamily="18" charset="0"/>
              <a:ea typeface="+mn-ea"/>
              <a:cs typeface="Times New Roman" panose="02020603050405020304" pitchFamily="18" charset="0"/>
            </a:rPr>
            <a:t>sgk1</a:t>
          </a:r>
          <a:r>
            <a:rPr lang="en-US" sz="1100">
              <a:solidFill>
                <a:schemeClr val="dk1"/>
              </a:solidFill>
              <a:effectLst/>
              <a:latin typeface="Times New Roman" panose="02020603050405020304" pitchFamily="18" charset="0"/>
              <a:ea typeface="+mn-ea"/>
              <a:cs typeface="Times New Roman" panose="02020603050405020304" pitchFamily="18" charset="0"/>
            </a:rPr>
            <a:t>). Sites are listed upstream to downstream. *Indicates a significant difference (</a:t>
          </a:r>
          <a:r>
            <a:rPr lang="en-US" sz="1100" i="1">
              <a:solidFill>
                <a:schemeClr val="dk1"/>
              </a:solidFill>
              <a:effectLst/>
              <a:latin typeface="Times New Roman" panose="02020603050405020304" pitchFamily="18" charset="0"/>
              <a:ea typeface="+mn-ea"/>
              <a:cs typeface="Times New Roman" panose="02020603050405020304" pitchFamily="18" charset="0"/>
            </a:rPr>
            <a:t>p </a:t>
          </a:r>
          <a:r>
            <a:rPr lang="en-US" sz="1100">
              <a:solidFill>
                <a:schemeClr val="dk1"/>
              </a:solidFill>
              <a:effectLst/>
              <a:latin typeface="Times New Roman" panose="02020603050405020304" pitchFamily="18" charset="0"/>
              <a:ea typeface="+mn-ea"/>
              <a:cs typeface="Times New Roman" panose="02020603050405020304" pitchFamily="18" charset="0"/>
            </a:rPr>
            <a:t>&lt; 0.05) from the lab control for each respective year. NA = Not applicable - did not sample Below WWTP in April 2018. Old Plant data = April 2018; New Plant data = March 2019.</a:t>
          </a:r>
        </a:p>
        <a:p>
          <a:endParaRPr lang="en-US" sz="1100"/>
        </a:p>
      </xdr:txBody>
    </xdr:sp>
    <xdr:clientData/>
  </xdr:twoCellAnchor>
  <mc:AlternateContent xmlns:mc="http://schemas.openxmlformats.org/markup-compatibility/2006">
    <mc:Choice xmlns:a14="http://schemas.microsoft.com/office/drawing/2010/main" Requires="a14">
      <xdr:twoCellAnchor>
        <xdr:from>
          <xdr:col>0</xdr:col>
          <xdr:colOff>19050</xdr:colOff>
          <xdr:row>7</xdr:row>
          <xdr:rowOff>133350</xdr:rowOff>
        </xdr:from>
        <xdr:to>
          <xdr:col>4</xdr:col>
          <xdr:colOff>241300</xdr:colOff>
          <xdr:row>37</xdr:row>
          <xdr:rowOff>76200</xdr:rowOff>
        </xdr:to>
        <xdr:sp macro="" textlink="">
          <xdr:nvSpPr>
            <xdr:cNvPr id="7169" name="Object 1" descr="Figure S12 displaying transcript abundance of glucocorticoid receptor-related genes in male livers of caged fish pre- and post-wastewater treatment plant replacement. " hidden="1">
              <a:extLst>
                <a:ext uri="{63B3BB69-23CF-44E3-9099-C40C66FF867C}">
                  <a14:compatExt spid="_x0000_s7169"/>
                </a:ext>
                <a:ext uri="{FF2B5EF4-FFF2-40B4-BE49-F238E27FC236}">
                  <a16:creationId xmlns:a16="http://schemas.microsoft.com/office/drawing/2014/main" id="{00000000-0008-0000-1200-0000011C0000}"/>
                </a:ext>
              </a:extLst>
            </xdr:cNvPr>
            <xdr:cNvSpPr/>
          </xdr:nvSpPr>
          <xdr:spPr bwMode="auto">
            <a:xfrm>
              <a:off x="0" y="0"/>
              <a:ext cx="0" cy="0"/>
            </a:xfrm>
            <a:prstGeom prst="rect">
              <a:avLst/>
            </a:prstGeom>
            <a:solidFill>
              <a:srgbClr val="FFFFFF" mc:Ignorable="a14" a14:legacySpreadsheetColorIndex="65"/>
            </a:solidFill>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596900</xdr:colOff>
      <xdr:row>7</xdr:row>
      <xdr:rowOff>95250</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0" y="0"/>
          <a:ext cx="6597650"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Figure</a:t>
          </a:r>
          <a:r>
            <a:rPr lang="en-US" sz="1100" b="1" baseline="0">
              <a:solidFill>
                <a:schemeClr val="dk1"/>
              </a:solidFill>
              <a:effectLst/>
              <a:latin typeface="Times New Roman" panose="02020603050405020304" pitchFamily="18" charset="0"/>
              <a:ea typeface="+mn-ea"/>
              <a:cs typeface="Times New Roman" panose="02020603050405020304" pitchFamily="18" charset="0"/>
            </a:rPr>
            <a:t> S13. </a:t>
          </a:r>
          <a:r>
            <a:rPr lang="en-US" sz="1100">
              <a:solidFill>
                <a:schemeClr val="dk1"/>
              </a:solidFill>
              <a:effectLst/>
              <a:latin typeface="Times New Roman" panose="02020603050405020304" pitchFamily="18" charset="0"/>
              <a:ea typeface="+mn-ea"/>
              <a:cs typeface="Times New Roman" panose="02020603050405020304" pitchFamily="18" charset="0"/>
            </a:rPr>
            <a:t>Relative transcript abundance of peroxisome proliferator activated receptor-related genes in livers of caged male fathead minnows exposed to field sites along the Colorado River and a lab control: (A) acyl-coenzyme A oxidase 1 palmitoyl (</a:t>
          </a:r>
          <a:r>
            <a:rPr lang="en-US" sz="1100" i="1">
              <a:solidFill>
                <a:schemeClr val="dk1"/>
              </a:solidFill>
              <a:effectLst/>
              <a:latin typeface="Times New Roman" panose="02020603050405020304" pitchFamily="18" charset="0"/>
              <a:ea typeface="+mn-ea"/>
              <a:cs typeface="Times New Roman" panose="02020603050405020304" pitchFamily="18" charset="0"/>
            </a:rPr>
            <a:t>acox1</a:t>
          </a:r>
          <a:r>
            <a:rPr lang="en-US" sz="1100">
              <a:solidFill>
                <a:schemeClr val="dk1"/>
              </a:solidFill>
              <a:effectLst/>
              <a:latin typeface="Times New Roman" panose="02020603050405020304" pitchFamily="18" charset="0"/>
              <a:ea typeface="+mn-ea"/>
              <a:cs typeface="Times New Roman" panose="02020603050405020304" pitchFamily="18" charset="0"/>
            </a:rPr>
            <a:t>); (B) lipoprotein lipase (</a:t>
          </a:r>
          <a:r>
            <a:rPr lang="en-US" sz="1100" i="1">
              <a:solidFill>
                <a:schemeClr val="dk1"/>
              </a:solidFill>
              <a:effectLst/>
              <a:latin typeface="Times New Roman" panose="02020603050405020304" pitchFamily="18" charset="0"/>
              <a:ea typeface="+mn-ea"/>
              <a:cs typeface="Times New Roman" panose="02020603050405020304" pitchFamily="18" charset="0"/>
            </a:rPr>
            <a:t>lpl</a:t>
          </a:r>
          <a:r>
            <a:rPr lang="en-US" sz="1100">
              <a:solidFill>
                <a:schemeClr val="dk1"/>
              </a:solidFill>
              <a:effectLst/>
              <a:latin typeface="Times New Roman" panose="02020603050405020304" pitchFamily="18" charset="0"/>
              <a:ea typeface="+mn-ea"/>
              <a:cs typeface="Times New Roman" panose="02020603050405020304" pitchFamily="18" charset="0"/>
            </a:rPr>
            <a:t>); (C) fatty acid binding protein 3 (</a:t>
          </a:r>
          <a:r>
            <a:rPr lang="en-US" sz="1100" i="1">
              <a:solidFill>
                <a:schemeClr val="dk1"/>
              </a:solidFill>
              <a:effectLst/>
              <a:latin typeface="Times New Roman" panose="02020603050405020304" pitchFamily="18" charset="0"/>
              <a:ea typeface="+mn-ea"/>
              <a:cs typeface="Times New Roman" panose="02020603050405020304" pitchFamily="18" charset="0"/>
            </a:rPr>
            <a:t>fabp3</a:t>
          </a:r>
          <a:r>
            <a:rPr lang="en-US" sz="1100">
              <a:solidFill>
                <a:schemeClr val="dk1"/>
              </a:solidFill>
              <a:effectLst/>
              <a:latin typeface="Times New Roman" panose="02020603050405020304" pitchFamily="18" charset="0"/>
              <a:ea typeface="+mn-ea"/>
              <a:cs typeface="Times New Roman" panose="02020603050405020304" pitchFamily="18" charset="0"/>
            </a:rPr>
            <a:t>); (D) peroxisome proliferator activated receptor gamma (</a:t>
          </a:r>
          <a:r>
            <a:rPr lang="en-US" sz="1100" i="1">
              <a:solidFill>
                <a:schemeClr val="dk1"/>
              </a:solidFill>
              <a:effectLst/>
              <a:latin typeface="Times New Roman" panose="02020603050405020304" pitchFamily="18" charset="0"/>
              <a:ea typeface="+mn-ea"/>
              <a:cs typeface="Times New Roman" panose="02020603050405020304" pitchFamily="18" charset="0"/>
            </a:rPr>
            <a:t>pparg</a:t>
          </a:r>
          <a:r>
            <a:rPr lang="en-US" sz="1100">
              <a:solidFill>
                <a:schemeClr val="dk1"/>
              </a:solidFill>
              <a:effectLst/>
              <a:latin typeface="Times New Roman" panose="02020603050405020304" pitchFamily="18" charset="0"/>
              <a:ea typeface="+mn-ea"/>
              <a:cs typeface="Times New Roman" panose="02020603050405020304" pitchFamily="18" charset="0"/>
            </a:rPr>
            <a:t>); (E) fatty acid binding protein 1b1 (</a:t>
          </a:r>
          <a:r>
            <a:rPr lang="en-US" sz="1100" i="1">
              <a:solidFill>
                <a:schemeClr val="dk1"/>
              </a:solidFill>
              <a:effectLst/>
              <a:latin typeface="Times New Roman" panose="02020603050405020304" pitchFamily="18" charset="0"/>
              <a:ea typeface="+mn-ea"/>
              <a:cs typeface="Times New Roman" panose="02020603050405020304" pitchFamily="18" charset="0"/>
            </a:rPr>
            <a:t>fabp1b1</a:t>
          </a:r>
          <a:r>
            <a:rPr lang="en-US" sz="1100">
              <a:solidFill>
                <a:schemeClr val="dk1"/>
              </a:solidFill>
              <a:effectLst/>
              <a:latin typeface="Times New Roman" panose="02020603050405020304" pitchFamily="18" charset="0"/>
              <a:ea typeface="+mn-ea"/>
              <a:cs typeface="Times New Roman" panose="02020603050405020304" pitchFamily="18" charset="0"/>
            </a:rPr>
            <a:t>). Sites are listed upstream to downstream. *Indicates a significant difference (</a:t>
          </a:r>
          <a:r>
            <a:rPr lang="en-US" sz="1100" i="1">
              <a:solidFill>
                <a:schemeClr val="dk1"/>
              </a:solidFill>
              <a:effectLst/>
              <a:latin typeface="Times New Roman" panose="02020603050405020304" pitchFamily="18" charset="0"/>
              <a:ea typeface="+mn-ea"/>
              <a:cs typeface="Times New Roman" panose="02020603050405020304" pitchFamily="18" charset="0"/>
            </a:rPr>
            <a:t>p </a:t>
          </a:r>
          <a:r>
            <a:rPr lang="en-US" sz="1100">
              <a:solidFill>
                <a:schemeClr val="dk1"/>
              </a:solidFill>
              <a:effectLst/>
              <a:latin typeface="Times New Roman" panose="02020603050405020304" pitchFamily="18" charset="0"/>
              <a:ea typeface="+mn-ea"/>
              <a:cs typeface="Times New Roman" panose="02020603050405020304" pitchFamily="18" charset="0"/>
            </a:rPr>
            <a:t>&lt; 0.05) from the lab control for each respective year. NA = Not applicable - did not sample Below WWTP in April 2018. Old Plant data = April 2018; New Plant data = March 2019.</a:t>
          </a:r>
        </a:p>
        <a:p>
          <a:endParaRPr lang="en-US" sz="1100"/>
        </a:p>
      </xdr:txBody>
    </xdr:sp>
    <xdr:clientData/>
  </xdr:twoCellAnchor>
  <mc:AlternateContent xmlns:mc="http://schemas.openxmlformats.org/markup-compatibility/2006">
    <mc:Choice xmlns:a14="http://schemas.microsoft.com/office/drawing/2010/main" Requires="a14">
      <xdr:twoCellAnchor>
        <xdr:from>
          <xdr:col>0</xdr:col>
          <xdr:colOff>0</xdr:colOff>
          <xdr:row>9</xdr:row>
          <xdr:rowOff>38100</xdr:rowOff>
        </xdr:from>
        <xdr:to>
          <xdr:col>9</xdr:col>
          <xdr:colOff>57150</xdr:colOff>
          <xdr:row>37</xdr:row>
          <xdr:rowOff>158750</xdr:rowOff>
        </xdr:to>
        <xdr:sp macro="" textlink="">
          <xdr:nvSpPr>
            <xdr:cNvPr id="8193" name="Object 1" descr="Figure S13 displaying transcript abundance of peroxisome proliferator activated receptor-related genes in male livers of caged fish pre- and post-wastewater treatment plant replacement. " hidden="1">
              <a:extLst>
                <a:ext uri="{63B3BB69-23CF-44E3-9099-C40C66FF867C}">
                  <a14:compatExt spid="_x0000_s8193"/>
                </a:ext>
                <a:ext uri="{FF2B5EF4-FFF2-40B4-BE49-F238E27FC236}">
                  <a16:creationId xmlns:a16="http://schemas.microsoft.com/office/drawing/2014/main" id="{00000000-0008-0000-1300-000001200000}"/>
                </a:ext>
              </a:extLst>
            </xdr:cNvPr>
            <xdr:cNvSpPr/>
          </xdr:nvSpPr>
          <xdr:spPr bwMode="auto">
            <a:xfrm>
              <a:off x="0" y="0"/>
              <a:ext cx="0" cy="0"/>
            </a:xfrm>
            <a:prstGeom prst="rect">
              <a:avLst/>
            </a:prstGeom>
            <a:solidFill>
              <a:srgbClr val="FFFFFF" mc:Ignorable="a14" a14:legacySpreadsheetColorIndex="65"/>
            </a:solidFill>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419100</xdr:colOff>
      <xdr:row>5</xdr:row>
      <xdr:rowOff>142875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0"/>
          <a:ext cx="529590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Figure 2</a:t>
          </a:r>
          <a:r>
            <a:rPr lang="en-US" sz="1100">
              <a:solidFill>
                <a:schemeClr val="dk1"/>
              </a:solidFill>
              <a:effectLst/>
              <a:latin typeface="Times New Roman" panose="02020603050405020304" pitchFamily="18" charset="0"/>
              <a:ea typeface="+mn-ea"/>
              <a:cs typeface="Times New Roman" panose="02020603050405020304" pitchFamily="18" charset="0"/>
            </a:rPr>
            <a:t>. Temporal distribution of in vitro estrogen receptor (ER), glucocorticoid receptor (GR) and peroxisome proliferator activated receptor-gamma (PPARg) agonist activity of grab and 4-d composite surface water extracts using the Attagene Trans-FACTORIAL</a:t>
          </a:r>
          <a:r>
            <a:rPr lang="en-US" sz="1100" baseline="30000">
              <a:solidFill>
                <a:schemeClr val="dk1"/>
              </a:solidFill>
              <a:effectLst/>
              <a:latin typeface="Times New Roman" panose="02020603050405020304" pitchFamily="18" charset="0"/>
              <a:ea typeface="+mn-ea"/>
              <a:cs typeface="Times New Roman" panose="02020603050405020304" pitchFamily="18" charset="0"/>
            </a:rPr>
            <a:t>TM</a:t>
          </a:r>
          <a:r>
            <a:rPr lang="en-US" sz="1100">
              <a:solidFill>
                <a:schemeClr val="dk1"/>
              </a:solidFill>
              <a:effectLst/>
              <a:latin typeface="Times New Roman" panose="02020603050405020304" pitchFamily="18" charset="0"/>
              <a:ea typeface="+mn-ea"/>
              <a:cs typeface="Times New Roman" panose="02020603050405020304" pitchFamily="18" charset="0"/>
            </a:rPr>
            <a:t> assay. Data are represented as the percentage of the maximum effective concentration (%Emax) of the positive control for each receptor.</a:t>
          </a:r>
        </a:p>
        <a:p>
          <a:endParaRPr lang="en-US" sz="1100"/>
        </a:p>
      </xdr:txBody>
    </xdr:sp>
    <xdr:clientData/>
  </xdr:twoCellAnchor>
  <mc:AlternateContent xmlns:mc="http://schemas.openxmlformats.org/markup-compatibility/2006">
    <mc:Choice xmlns:a14="http://schemas.microsoft.com/office/drawing/2010/main" Requires="a14">
      <xdr:twoCellAnchor>
        <xdr:from>
          <xdr:col>0</xdr:col>
          <xdr:colOff>6350</xdr:colOff>
          <xdr:row>7</xdr:row>
          <xdr:rowOff>6350</xdr:rowOff>
        </xdr:from>
        <xdr:to>
          <xdr:col>9</xdr:col>
          <xdr:colOff>584200</xdr:colOff>
          <xdr:row>25</xdr:row>
          <xdr:rowOff>88900</xdr:rowOff>
        </xdr:to>
        <xdr:sp macro="" textlink="">
          <xdr:nvSpPr>
            <xdr:cNvPr id="3073" name="Object 1" descr="Figure 2 displaying Attagene results for select nuclear receptors. "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9"/>
            </a:solidFill>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xdr:rowOff>
    </xdr:from>
    <xdr:to>
      <xdr:col>3</xdr:col>
      <xdr:colOff>749300</xdr:colOff>
      <xdr:row>2</xdr:row>
      <xdr:rowOff>107950</xdr:rowOff>
    </xdr:to>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0" y="1"/>
          <a:ext cx="5962650" cy="476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Table S1</a:t>
          </a:r>
          <a:r>
            <a:rPr lang="en-US" sz="1100">
              <a:solidFill>
                <a:schemeClr val="dk1"/>
              </a:solidFill>
              <a:effectLst/>
              <a:latin typeface="Times New Roman" panose="02020603050405020304" pitchFamily="18" charset="0"/>
              <a:ea typeface="+mn-ea"/>
              <a:cs typeface="Times New Roman" panose="02020603050405020304" pitchFamily="18" charset="0"/>
            </a:rPr>
            <a:t>. Ion transitions, collision energy, and retention time for estrogens analysis by HPLC-MS/MS. </a:t>
          </a:r>
        </a:p>
        <a:p>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514350</xdr:colOff>
      <xdr:row>7</xdr:row>
      <xdr:rowOff>47625</xdr:rowOff>
    </xdr:to>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0" y="0"/>
          <a:ext cx="5391150" cy="1314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Table S2. </a:t>
          </a:r>
          <a:r>
            <a:rPr lang="en-US" sz="1100">
              <a:solidFill>
                <a:schemeClr val="dk1"/>
              </a:solidFill>
              <a:effectLst/>
              <a:latin typeface="Times New Roman" panose="02020603050405020304" pitchFamily="18" charset="0"/>
              <a:ea typeface="+mn-ea"/>
              <a:cs typeface="Times New Roman" panose="02020603050405020304" pitchFamily="18" charset="0"/>
            </a:rPr>
            <a:t>Fathead minnow primers and dual-labeled oligonucleotide probes used for quantitative polymerase chain reaction analyses. </a:t>
          </a:r>
          <a:r>
            <a:rPr lang="en-US" sz="1100" i="1">
              <a:solidFill>
                <a:schemeClr val="dk1"/>
              </a:solidFill>
              <a:effectLst/>
              <a:latin typeface="Times New Roman" panose="02020603050405020304" pitchFamily="18" charset="0"/>
              <a:ea typeface="+mn-ea"/>
              <a:cs typeface="Times New Roman" panose="02020603050405020304" pitchFamily="18" charset="0"/>
            </a:rPr>
            <a:t>vtg</a:t>
          </a:r>
          <a:r>
            <a:rPr lang="en-US" sz="1100">
              <a:solidFill>
                <a:schemeClr val="dk1"/>
              </a:solidFill>
              <a:effectLst/>
              <a:latin typeface="Times New Roman" panose="02020603050405020304" pitchFamily="18" charset="0"/>
              <a:ea typeface="+mn-ea"/>
              <a:cs typeface="Times New Roman" panose="02020603050405020304" pitchFamily="18" charset="0"/>
            </a:rPr>
            <a:t> = vitellogenin; </a:t>
          </a:r>
          <a:r>
            <a:rPr lang="en-US" sz="1100" i="1">
              <a:solidFill>
                <a:schemeClr val="dk1"/>
              </a:solidFill>
              <a:effectLst/>
              <a:latin typeface="Times New Roman" panose="02020603050405020304" pitchFamily="18" charset="0"/>
              <a:ea typeface="+mn-ea"/>
              <a:cs typeface="Times New Roman" panose="02020603050405020304" pitchFamily="18" charset="0"/>
            </a:rPr>
            <a:t>nr3c1</a:t>
          </a:r>
          <a:r>
            <a:rPr lang="en-US" sz="1100">
              <a:solidFill>
                <a:schemeClr val="dk1"/>
              </a:solidFill>
              <a:effectLst/>
              <a:latin typeface="Times New Roman" panose="02020603050405020304" pitchFamily="18" charset="0"/>
              <a:ea typeface="+mn-ea"/>
              <a:cs typeface="Times New Roman" panose="02020603050405020304" pitchFamily="18" charset="0"/>
            </a:rPr>
            <a:t> = glucocorticoid receptor; </a:t>
          </a:r>
          <a:r>
            <a:rPr lang="en-US" sz="1100" i="1">
              <a:solidFill>
                <a:schemeClr val="dk1"/>
              </a:solidFill>
              <a:effectLst/>
              <a:latin typeface="Times New Roman" panose="02020603050405020304" pitchFamily="18" charset="0"/>
              <a:ea typeface="+mn-ea"/>
              <a:cs typeface="Times New Roman" panose="02020603050405020304" pitchFamily="18" charset="0"/>
            </a:rPr>
            <a:t>sgk1</a:t>
          </a:r>
          <a:r>
            <a:rPr lang="en-US" sz="1100">
              <a:solidFill>
                <a:schemeClr val="dk1"/>
              </a:solidFill>
              <a:effectLst/>
              <a:latin typeface="Times New Roman" panose="02020603050405020304" pitchFamily="18" charset="0"/>
              <a:ea typeface="+mn-ea"/>
              <a:cs typeface="Times New Roman" panose="02020603050405020304" pitchFamily="18" charset="0"/>
            </a:rPr>
            <a:t> = serum/glucocorticoid regulated kinase 1; </a:t>
          </a:r>
          <a:r>
            <a:rPr lang="en-US" sz="1100" i="1">
              <a:solidFill>
                <a:schemeClr val="dk1"/>
              </a:solidFill>
              <a:effectLst/>
              <a:latin typeface="Times New Roman" panose="02020603050405020304" pitchFamily="18" charset="0"/>
              <a:ea typeface="+mn-ea"/>
              <a:cs typeface="Times New Roman" panose="02020603050405020304" pitchFamily="18" charset="0"/>
            </a:rPr>
            <a:t>nfkbiaa</a:t>
          </a:r>
          <a:r>
            <a:rPr lang="en-US" sz="1100">
              <a:solidFill>
                <a:schemeClr val="dk1"/>
              </a:solidFill>
              <a:effectLst/>
              <a:latin typeface="Times New Roman" panose="02020603050405020304" pitchFamily="18" charset="0"/>
              <a:ea typeface="+mn-ea"/>
              <a:cs typeface="Times New Roman" panose="02020603050405020304" pitchFamily="18" charset="0"/>
            </a:rPr>
            <a:t> = nuclear factor of kappa light polypeptide gene enhancer in B-cells inhibitor, alpha a; </a:t>
          </a:r>
          <a:r>
            <a:rPr lang="en-US" sz="1100" i="1">
              <a:solidFill>
                <a:schemeClr val="dk1"/>
              </a:solidFill>
              <a:effectLst/>
              <a:latin typeface="Times New Roman" panose="02020603050405020304" pitchFamily="18" charset="0"/>
              <a:ea typeface="+mn-ea"/>
              <a:cs typeface="Times New Roman" panose="02020603050405020304" pitchFamily="18" charset="0"/>
            </a:rPr>
            <a:t>acox1</a:t>
          </a:r>
          <a:r>
            <a:rPr lang="en-US" sz="1100">
              <a:solidFill>
                <a:schemeClr val="dk1"/>
              </a:solidFill>
              <a:effectLst/>
              <a:latin typeface="Times New Roman" panose="02020603050405020304" pitchFamily="18" charset="0"/>
              <a:ea typeface="+mn-ea"/>
              <a:cs typeface="Times New Roman" panose="02020603050405020304" pitchFamily="18" charset="0"/>
            </a:rPr>
            <a:t> = acyl-coenzyme A oxidase 1 palmitoyl; </a:t>
          </a:r>
          <a:r>
            <a:rPr lang="en-US" sz="1100" i="1">
              <a:solidFill>
                <a:schemeClr val="dk1"/>
              </a:solidFill>
              <a:effectLst/>
              <a:latin typeface="Times New Roman" panose="02020603050405020304" pitchFamily="18" charset="0"/>
              <a:ea typeface="+mn-ea"/>
              <a:cs typeface="Times New Roman" panose="02020603050405020304" pitchFamily="18" charset="0"/>
            </a:rPr>
            <a:t>lpl</a:t>
          </a:r>
          <a:r>
            <a:rPr lang="en-US" sz="1100">
              <a:solidFill>
                <a:schemeClr val="dk1"/>
              </a:solidFill>
              <a:effectLst/>
              <a:latin typeface="Times New Roman" panose="02020603050405020304" pitchFamily="18" charset="0"/>
              <a:ea typeface="+mn-ea"/>
              <a:cs typeface="Times New Roman" panose="02020603050405020304" pitchFamily="18" charset="0"/>
            </a:rPr>
            <a:t> = lipoprotein lipase; </a:t>
          </a:r>
          <a:r>
            <a:rPr lang="en-US" sz="1100" i="1">
              <a:solidFill>
                <a:schemeClr val="dk1"/>
              </a:solidFill>
              <a:effectLst/>
              <a:latin typeface="Times New Roman" panose="02020603050405020304" pitchFamily="18" charset="0"/>
              <a:ea typeface="+mn-ea"/>
              <a:cs typeface="Times New Roman" panose="02020603050405020304" pitchFamily="18" charset="0"/>
            </a:rPr>
            <a:t>fabp3</a:t>
          </a:r>
          <a:r>
            <a:rPr lang="en-US" sz="1100">
              <a:solidFill>
                <a:schemeClr val="dk1"/>
              </a:solidFill>
              <a:effectLst/>
              <a:latin typeface="Times New Roman" panose="02020603050405020304" pitchFamily="18" charset="0"/>
              <a:ea typeface="+mn-ea"/>
              <a:cs typeface="Times New Roman" panose="02020603050405020304" pitchFamily="18" charset="0"/>
            </a:rPr>
            <a:t> = fatty acid binding protein 3; </a:t>
          </a:r>
          <a:r>
            <a:rPr lang="en-US" sz="1100" i="1">
              <a:solidFill>
                <a:schemeClr val="dk1"/>
              </a:solidFill>
              <a:effectLst/>
              <a:latin typeface="Times New Roman" panose="02020603050405020304" pitchFamily="18" charset="0"/>
              <a:ea typeface="+mn-ea"/>
              <a:cs typeface="Times New Roman" panose="02020603050405020304" pitchFamily="18" charset="0"/>
            </a:rPr>
            <a:t>pparg</a:t>
          </a:r>
          <a:r>
            <a:rPr lang="en-US" sz="1100">
              <a:solidFill>
                <a:schemeClr val="dk1"/>
              </a:solidFill>
              <a:effectLst/>
              <a:latin typeface="Times New Roman" panose="02020603050405020304" pitchFamily="18" charset="0"/>
              <a:ea typeface="+mn-ea"/>
              <a:cs typeface="Times New Roman" panose="02020603050405020304" pitchFamily="18" charset="0"/>
            </a:rPr>
            <a:t> = peroxisome proliferator activated receptor gamma; </a:t>
          </a:r>
          <a:r>
            <a:rPr lang="en-US" sz="1100" i="1">
              <a:solidFill>
                <a:schemeClr val="dk1"/>
              </a:solidFill>
              <a:effectLst/>
              <a:latin typeface="Times New Roman" panose="02020603050405020304" pitchFamily="18" charset="0"/>
              <a:ea typeface="+mn-ea"/>
              <a:cs typeface="Times New Roman" panose="02020603050405020304" pitchFamily="18" charset="0"/>
            </a:rPr>
            <a:t>fabp1b1</a:t>
          </a:r>
          <a:r>
            <a:rPr lang="en-US" sz="1100">
              <a:solidFill>
                <a:schemeClr val="dk1"/>
              </a:solidFill>
              <a:effectLst/>
              <a:latin typeface="Times New Roman" panose="02020603050405020304" pitchFamily="18" charset="0"/>
              <a:ea typeface="+mn-ea"/>
              <a:cs typeface="Times New Roman" panose="02020603050405020304" pitchFamily="18" charset="0"/>
            </a:rPr>
            <a:t> = fatty acid binding protein 1b1. FW = forward primer, RV = reverse primer, PB = probe.</a:t>
          </a:r>
        </a:p>
        <a:p>
          <a:endParaRPr lang="en-US" sz="1100">
            <a:latin typeface="Times New Roman" panose="02020603050405020304" pitchFamily="18"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246530</xdr:colOff>
      <xdr:row>6</xdr:row>
      <xdr:rowOff>11206</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0" y="0"/>
          <a:ext cx="6689912"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Figure 3</a:t>
          </a:r>
          <a:r>
            <a:rPr lang="en-US" sz="1100">
              <a:solidFill>
                <a:schemeClr val="dk1"/>
              </a:solidFill>
              <a:effectLst/>
              <a:latin typeface="Times New Roman" panose="02020603050405020304" pitchFamily="18" charset="0"/>
              <a:ea typeface="+mn-ea"/>
              <a:cs typeface="Times New Roman" panose="02020603050405020304" pitchFamily="18" charset="0"/>
            </a:rPr>
            <a:t>. In vitro bioactivities targeting (A) estrogen receptor (ER) and (B) glucocorticoid receptor (GR) activity of grab and 4-day composite surface water extracts reported as 17β-estradiol equivalents (E2-EQ) using the T47D-Kbluc assay and dexamethasone equivalents using the Indigo Biosciences GR kit (DEX-EQ), respectively. The dotted line represents the transition period when both plants were in operation. The red line indicates the significant response level (mean + 3SD of control response;</a:t>
          </a:r>
          <a:r>
            <a:rPr lang="en-US" sz="1100" baseline="0">
              <a:solidFill>
                <a:schemeClr val="dk1"/>
              </a:solidFill>
              <a:effectLst/>
              <a:latin typeface="Times New Roman" panose="02020603050405020304" pitchFamily="18" charset="0"/>
              <a:ea typeface="+mn-ea"/>
              <a:cs typeface="Times New Roman" panose="02020603050405020304" pitchFamily="18" charset="0"/>
            </a:rPr>
            <a:t> 0.755 ng E2-EQ/L for ER; 10.31 ng DEX-EQ/L for GR)</a:t>
          </a:r>
          <a:r>
            <a:rPr lang="en-US" sz="1100">
              <a:solidFill>
                <a:schemeClr val="dk1"/>
              </a:solidFill>
              <a:effectLst/>
              <a:latin typeface="Times New Roman" panose="02020603050405020304" pitchFamily="18" charset="0"/>
              <a:ea typeface="+mn-ea"/>
              <a:cs typeface="Times New Roman" panose="02020603050405020304" pitchFamily="18" charset="0"/>
            </a:rPr>
            <a:t>. *Indicates caged fish study dates.</a:t>
          </a:r>
          <a:r>
            <a:rPr lang="en-US" sz="1100" baseline="30000">
              <a:solidFill>
                <a:schemeClr val="dk1"/>
              </a:solidFill>
              <a:effectLst/>
              <a:latin typeface="Times New Roman" panose="02020603050405020304" pitchFamily="18" charset="0"/>
              <a:ea typeface="+mn-ea"/>
              <a:cs typeface="Times New Roman" panose="02020603050405020304" pitchFamily="18" charset="0"/>
            </a:rPr>
            <a:t> a</a:t>
          </a:r>
          <a:r>
            <a:rPr lang="en-US" sz="1100">
              <a:solidFill>
                <a:schemeClr val="dk1"/>
              </a:solidFill>
              <a:effectLst/>
              <a:latin typeface="Times New Roman" panose="02020603050405020304" pitchFamily="18" charset="0"/>
              <a:ea typeface="+mn-ea"/>
              <a:cs typeface="Times New Roman" panose="02020603050405020304" pitchFamily="18" charset="0"/>
            </a:rPr>
            <a:t>Samples &lt;3.775 ng/L E2-EQ.</a:t>
          </a:r>
          <a:endParaRPr lang="en-US" sz="1100">
            <a:latin typeface="Times New Roman" panose="02020603050405020304" pitchFamily="18"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xdr:from>
          <xdr:col>0</xdr:col>
          <xdr:colOff>88900</xdr:colOff>
          <xdr:row>6</xdr:row>
          <xdr:rowOff>146050</xdr:rowOff>
        </xdr:from>
        <xdr:to>
          <xdr:col>4</xdr:col>
          <xdr:colOff>76200</xdr:colOff>
          <xdr:row>41</xdr:row>
          <xdr:rowOff>127000</xdr:rowOff>
        </xdr:to>
        <xdr:sp macro="" textlink="">
          <xdr:nvSpPr>
            <xdr:cNvPr id="4098" name="Object 2" descr="Graph for figure 3 displaying in vitro estrogen and glucocorticoid receptor activity over time. "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solidFill>
              <a:srgbClr val="FFFFFF" mc:Ignorable="a14" a14:legacySpreadsheetColorIndex="9"/>
            </a:solidFill>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241300</xdr:colOff>
      <xdr:row>5</xdr:row>
      <xdr:rowOff>63501</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0" y="1"/>
          <a:ext cx="876300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Figure 4</a:t>
          </a:r>
          <a:r>
            <a:rPr lang="en-US" sz="1100">
              <a:solidFill>
                <a:schemeClr val="dk1"/>
              </a:solidFill>
              <a:effectLst/>
              <a:latin typeface="Times New Roman" panose="02020603050405020304" pitchFamily="18" charset="0"/>
              <a:ea typeface="+mn-ea"/>
              <a:cs typeface="Times New Roman" panose="02020603050405020304" pitchFamily="18" charset="0"/>
            </a:rPr>
            <a:t>. Detected chemical analytes in 4-day composited or grab surface water samples at sites associated with the caged fish exposures before and after a wastewater treatment plant (WWTP) replacement (April 2018 and March 2019, respectively) at varying proximities from the WWTP. Sites are listed upstream to downstream within a given study month.  Data are represented as the normalized ratio of the maximum concentration of each respective chemical. The top two panels represent detected pharmaceuticals and the bottom two panels display the detected hormones. White boxes indicate excluded sample results due to matrix effects or detection in a laboratory blank.  </a:t>
          </a:r>
        </a:p>
        <a:p>
          <a:endParaRPr lang="en-US" sz="1100"/>
        </a:p>
      </xdr:txBody>
    </xdr:sp>
    <xdr:clientData/>
  </xdr:twoCellAnchor>
  <xdr:twoCellAnchor>
    <xdr:from>
      <xdr:col>0</xdr:col>
      <xdr:colOff>171450</xdr:colOff>
      <xdr:row>5</xdr:row>
      <xdr:rowOff>158748</xdr:rowOff>
    </xdr:from>
    <xdr:to>
      <xdr:col>3</xdr:col>
      <xdr:colOff>558800</xdr:colOff>
      <xdr:row>42</xdr:row>
      <xdr:rowOff>158750</xdr:rowOff>
    </xdr:to>
    <xdr:grpSp>
      <xdr:nvGrpSpPr>
        <xdr:cNvPr id="4" name="Group 3" descr="Figure 4 displaying a heat map of the detected chemical analytes from the caged fish sites in April 2018 and March 2019.">
          <a:extLst>
            <a:ext uri="{FF2B5EF4-FFF2-40B4-BE49-F238E27FC236}">
              <a16:creationId xmlns:a16="http://schemas.microsoft.com/office/drawing/2014/main" id="{00000000-0008-0000-0400-000004000000}"/>
            </a:ext>
          </a:extLst>
        </xdr:cNvPr>
        <xdr:cNvGrpSpPr>
          <a:grpSpLocks/>
        </xdr:cNvGrpSpPr>
      </xdr:nvGrpSpPr>
      <xdr:grpSpPr bwMode="auto">
        <a:xfrm>
          <a:off x="171450" y="1047748"/>
          <a:ext cx="2813050" cy="6578602"/>
          <a:chOff x="1091630" y="1074682"/>
          <a:chExt cx="20606" cy="54503"/>
        </a:xfrm>
      </xdr:grpSpPr>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1630" y="1074682"/>
            <a:ext cx="20606" cy="54503"/>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chemeClr val="dk1">
                    <a:lumMod val="0"/>
                    <a:lumOff val="0"/>
                  </a:schemeClr>
                </a:solidFill>
                <a:miter lim="800000"/>
                <a:headEnd/>
                <a:tailEnd/>
              </a14:hiddenLine>
            </a:ext>
            <a:ext uri="{AF507438-7753-43E0-B8FC-AC1667EBCBE1}">
              <a14:hiddenEffects xmlns:a14="http://schemas.microsoft.com/office/drawing/2010/main">
                <a:effectLst>
                  <a:outerShdw dist="35921" dir="2700000" algn="ctr" rotWithShape="0">
                    <a:schemeClr val="dk1">
                      <a:lumMod val="0"/>
                      <a:lumOff val="0"/>
                    </a:schemeClr>
                  </a:outerShdw>
                </a:effectLst>
              </a14:hiddenEffects>
            </a:ext>
          </a:extLst>
        </xdr:spPr>
      </xdr:pic>
      <xdr:sp macro="" textlink="">
        <xdr:nvSpPr>
          <xdr:cNvPr id="6" name="Rectangle 5">
            <a:extLst>
              <a:ext uri="{FF2B5EF4-FFF2-40B4-BE49-F238E27FC236}">
                <a16:creationId xmlns:a16="http://schemas.microsoft.com/office/drawing/2014/main" id="{00000000-0008-0000-0400-000006000000}"/>
              </a:ext>
            </a:extLst>
          </xdr:cNvPr>
          <xdr:cNvSpPr>
            <a:spLocks noChangeArrowheads="1"/>
          </xdr:cNvSpPr>
        </xdr:nvSpPr>
        <xdr:spPr bwMode="auto">
          <a:xfrm>
            <a:off x="1109321" y="1083085"/>
            <a:ext cx="2339" cy="42424"/>
          </a:xfrm>
          <a:prstGeom prst="rect">
            <a:avLst/>
          </a:prstGeom>
          <a:solidFill>
            <a:srgbClr val="FFFFFF"/>
          </a:solidFill>
          <a:ln>
            <a:noFill/>
          </a:ln>
          <a:effectLst/>
          <a:extLst>
            <a:ext uri="{91240B29-F687-4F45-9708-019B960494DF}">
              <a14:hiddenLine xmlns:a14="http://schemas.microsoft.com/office/drawing/2010/main" w="25400">
                <a:solidFill>
                  <a:schemeClr val="dk1">
                    <a:lumMod val="0"/>
                    <a:lumOff val="0"/>
                  </a:schemeClr>
                </a:solidFill>
                <a:miter lim="800000"/>
                <a:headEnd/>
                <a:tailEnd/>
              </a14:hiddenLine>
            </a:ext>
            <a:ext uri="{AF507438-7753-43E0-B8FC-AC1667EBCBE1}">
              <a14:hiddenEffects xmlns:a14="http://schemas.microsoft.com/office/drawing/2010/main">
                <a:effectLst>
                  <a:outerShdw dist="35921" dir="2700000" algn="ctr" rotWithShape="0">
                    <a:schemeClr val="dk1">
                      <a:lumMod val="0"/>
                      <a:lumOff val="0"/>
                    </a:schemeClr>
                  </a:outerShdw>
                </a:effectLst>
              </a14:hiddenEffects>
            </a:ext>
          </a:extLst>
        </xdr:spPr>
        <xdr:txBody>
          <a:bodyPr rot="0" vert="horz" wrap="square" lIns="36576" tIns="36576" rIns="36576" bIns="36576" anchor="t" anchorCtr="0" upright="1">
            <a:noAutofit/>
          </a:bodyPr>
          <a:lstStyle/>
          <a:p>
            <a:endParaRPr lang="en-US"/>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971550</xdr:colOff>
      <xdr:row>4</xdr:row>
      <xdr:rowOff>120650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0" y="0"/>
          <a:ext cx="6477000" cy="768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Figure 5</a:t>
          </a:r>
          <a:r>
            <a:rPr lang="en-US" sz="1100">
              <a:solidFill>
                <a:schemeClr val="dk1"/>
              </a:solidFill>
              <a:effectLst/>
              <a:latin typeface="Times New Roman" panose="02020603050405020304" pitchFamily="18" charset="0"/>
              <a:ea typeface="+mn-ea"/>
              <a:cs typeface="Times New Roman" panose="02020603050405020304" pitchFamily="18" charset="0"/>
            </a:rPr>
            <a:t>. Relative transcript abundance of hepatic vitellogenin (</a:t>
          </a:r>
          <a:r>
            <a:rPr lang="en-US" sz="1100" i="1">
              <a:solidFill>
                <a:schemeClr val="dk1"/>
              </a:solidFill>
              <a:effectLst/>
              <a:latin typeface="Times New Roman" panose="02020603050405020304" pitchFamily="18" charset="0"/>
              <a:ea typeface="+mn-ea"/>
              <a:cs typeface="Times New Roman" panose="02020603050405020304" pitchFamily="18" charset="0"/>
            </a:rPr>
            <a:t>vtg</a:t>
          </a:r>
          <a:r>
            <a:rPr lang="en-US" sz="1100">
              <a:solidFill>
                <a:schemeClr val="dk1"/>
              </a:solidFill>
              <a:effectLst/>
              <a:latin typeface="Times New Roman" panose="02020603050405020304" pitchFamily="18" charset="0"/>
              <a:ea typeface="+mn-ea"/>
              <a:cs typeface="Times New Roman" panose="02020603050405020304" pitchFamily="18" charset="0"/>
            </a:rPr>
            <a:t>) mRNA in caged male fathead minnows exposed to field sites along the Colorado River and a lab control. Sites are listed upstream to downstream. *Indicates a significant difference (</a:t>
          </a:r>
          <a:r>
            <a:rPr lang="en-US" sz="1100" i="1">
              <a:solidFill>
                <a:schemeClr val="dk1"/>
              </a:solidFill>
              <a:effectLst/>
              <a:latin typeface="Times New Roman" panose="02020603050405020304" pitchFamily="18" charset="0"/>
              <a:ea typeface="+mn-ea"/>
              <a:cs typeface="Times New Roman" panose="02020603050405020304" pitchFamily="18" charset="0"/>
            </a:rPr>
            <a:t>p </a:t>
          </a:r>
          <a:r>
            <a:rPr lang="en-US" sz="1100">
              <a:solidFill>
                <a:schemeClr val="dk1"/>
              </a:solidFill>
              <a:effectLst/>
              <a:latin typeface="Times New Roman" panose="02020603050405020304" pitchFamily="18" charset="0"/>
              <a:ea typeface="+mn-ea"/>
              <a:cs typeface="Times New Roman" panose="02020603050405020304" pitchFamily="18" charset="0"/>
            </a:rPr>
            <a:t>&lt; 0.05) from the lab control for each respective year.  NA = Not applicable - did not sample Below WWTP in April 2018. Old Plant data = April 2018; New Plant data = March 2019.</a:t>
          </a:r>
        </a:p>
        <a:p>
          <a:endParaRPr lang="en-US" sz="1100"/>
        </a:p>
      </xdr:txBody>
    </xdr:sp>
    <xdr:clientData/>
  </xdr:twoCellAnchor>
  <mc:AlternateContent xmlns:mc="http://schemas.openxmlformats.org/markup-compatibility/2006">
    <mc:Choice xmlns:a14="http://schemas.microsoft.com/office/drawing/2010/main" Requires="a14">
      <xdr:twoCellAnchor>
        <xdr:from>
          <xdr:col>0</xdr:col>
          <xdr:colOff>0</xdr:colOff>
          <xdr:row>7</xdr:row>
          <xdr:rowOff>6350</xdr:rowOff>
        </xdr:from>
        <xdr:to>
          <xdr:col>5</xdr:col>
          <xdr:colOff>508000</xdr:colOff>
          <xdr:row>23</xdr:row>
          <xdr:rowOff>0</xdr:rowOff>
        </xdr:to>
        <xdr:sp macro="" textlink="">
          <xdr:nvSpPr>
            <xdr:cNvPr id="6145" name="Object 1" descr="Figure 5 displaying hepatic vitellogenin transcript abundance in caged male fathead minnows."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solidFill>
              <a:srgbClr val="FFFFFF" mc:Ignorable="a14" a14:legacySpreadsheetColorIndex="65"/>
            </a:solidFill>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152400</xdr:colOff>
      <xdr:row>3</xdr:row>
      <xdr:rowOff>158750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0" y="0"/>
          <a:ext cx="5076825" cy="644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Table 1. </a:t>
          </a:r>
          <a:r>
            <a:rPr lang="en-US" sz="1100">
              <a:solidFill>
                <a:schemeClr val="dk1"/>
              </a:solidFill>
              <a:effectLst/>
              <a:latin typeface="Times New Roman" panose="02020603050405020304" pitchFamily="18" charset="0"/>
              <a:ea typeface="+mn-ea"/>
              <a:cs typeface="Times New Roman" panose="02020603050405020304" pitchFamily="18" charset="0"/>
            </a:rPr>
            <a:t>Percent survival or recovery of caged adult fathead minnows after 4 d of exposure at sites along the Colorado River (mean ± standard deviation, n=2 cages per site). NA=not applicable; Fish were not deployed at the “Below WWTP” site in 2018.</a:t>
          </a: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215900</xdr:colOff>
      <xdr:row>3</xdr:row>
      <xdr:rowOff>133350</xdr:rowOff>
    </xdr:to>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0" y="0"/>
          <a:ext cx="6921500"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Times New Roman" panose="02020603050405020304" pitchFamily="18" charset="0"/>
              <a:ea typeface="+mn-ea"/>
              <a:cs typeface="Times New Roman" panose="02020603050405020304" pitchFamily="18" charset="0"/>
            </a:rPr>
            <a:t>Figure S1</a:t>
          </a:r>
          <a:r>
            <a:rPr lang="en-US" sz="1100">
              <a:solidFill>
                <a:schemeClr val="dk1"/>
              </a:solidFill>
              <a:effectLst/>
              <a:latin typeface="Times New Roman" panose="02020603050405020304" pitchFamily="18" charset="0"/>
              <a:ea typeface="+mn-ea"/>
              <a:cs typeface="Times New Roman" panose="02020603050405020304" pitchFamily="18" charset="0"/>
            </a:rPr>
            <a:t>. Attagene Trans-FACTORIAL</a:t>
          </a:r>
          <a:r>
            <a:rPr lang="en-US" sz="1100" baseline="30000">
              <a:solidFill>
                <a:schemeClr val="dk1"/>
              </a:solidFill>
              <a:effectLst/>
              <a:latin typeface="Times New Roman" panose="02020603050405020304" pitchFamily="18" charset="0"/>
              <a:ea typeface="+mn-ea"/>
              <a:cs typeface="Times New Roman" panose="02020603050405020304" pitchFamily="18" charset="0"/>
            </a:rPr>
            <a:t>TM</a:t>
          </a:r>
          <a:r>
            <a:rPr lang="en-US" sz="1100">
              <a:solidFill>
                <a:schemeClr val="dk1"/>
              </a:solidFill>
              <a:effectLst/>
              <a:latin typeface="Times New Roman" panose="02020603050405020304" pitchFamily="18" charset="0"/>
              <a:ea typeface="+mn-ea"/>
              <a:cs typeface="Times New Roman" panose="02020603050405020304" pitchFamily="18" charset="0"/>
            </a:rPr>
            <a:t> bioactivities of composited surface water extracts from the WWTP outflow site during the caged fish studies A) April 2018, Pre-WWTP replacement, and B) March 2019, Post-WWTP replacement. Solid line = background response. Data represented as fold-change relative to baseline.</a:t>
          </a:r>
        </a:p>
        <a:p>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5</xdr:row>
      <xdr:rowOff>15</xdr:rowOff>
    </xdr:from>
    <xdr:to>
      <xdr:col>3</xdr:col>
      <xdr:colOff>209550</xdr:colOff>
      <xdr:row>42</xdr:row>
      <xdr:rowOff>0</xdr:rowOff>
    </xdr:to>
    <xdr:grpSp>
      <xdr:nvGrpSpPr>
        <xdr:cNvPr id="8" name="Group 7" descr="Figure S1 displaying Attagene results for nuclear receptor activity in water samples pre- and post-wastewater treatment plant replacement.">
          <a:extLst>
            <a:ext uri="{FF2B5EF4-FFF2-40B4-BE49-F238E27FC236}">
              <a16:creationId xmlns:a16="http://schemas.microsoft.com/office/drawing/2014/main" id="{00000000-0008-0000-0700-000008000000}"/>
            </a:ext>
          </a:extLst>
        </xdr:cNvPr>
        <xdr:cNvGrpSpPr>
          <a:grpSpLocks/>
        </xdr:cNvGrpSpPr>
      </xdr:nvGrpSpPr>
      <xdr:grpSpPr bwMode="auto">
        <a:xfrm>
          <a:off x="0" y="920765"/>
          <a:ext cx="3397250" cy="6813535"/>
          <a:chOff x="1082589" y="1066563"/>
          <a:chExt cx="35912" cy="69847"/>
        </a:xfrm>
      </xdr:grpSpPr>
      <xdr:pic>
        <xdr:nvPicPr>
          <xdr:cNvPr id="9" name="Picture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589" y="1066563"/>
            <a:ext cx="35726" cy="357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chemeClr val="dk1">
                    <a:lumMod val="0"/>
                    <a:lumOff val="0"/>
                  </a:schemeClr>
                </a:solidFill>
                <a:miter lim="800000"/>
                <a:headEnd/>
                <a:tailEnd/>
              </a14:hiddenLine>
            </a:ext>
            <a:ext uri="{AF507438-7753-43E0-B8FC-AC1667EBCBE1}">
              <a14:hiddenEffects xmlns:a14="http://schemas.microsoft.com/office/drawing/2010/main">
                <a:effectLst>
                  <a:outerShdw dist="35921" dir="2700000" algn="ctr" rotWithShape="0">
                    <a:schemeClr val="dk1">
                      <a:lumMod val="0"/>
                      <a:lumOff val="0"/>
                    </a:schemeClr>
                  </a:outerShdw>
                </a:effectLst>
              </a14:hiddenEffects>
            </a:ext>
          </a:extLst>
        </xdr:spPr>
      </xdr:pic>
      <xdr:sp macro="" textlink="">
        <xdr:nvSpPr>
          <xdr:cNvPr id="10" name="Text Box 15">
            <a:extLst>
              <a:ext uri="{FF2B5EF4-FFF2-40B4-BE49-F238E27FC236}">
                <a16:creationId xmlns:a16="http://schemas.microsoft.com/office/drawing/2014/main" id="{00000000-0008-0000-0700-00000A000000}"/>
              </a:ext>
            </a:extLst>
          </xdr:cNvPr>
          <xdr:cNvSpPr txBox="1">
            <a:spLocks noChangeArrowheads="1"/>
          </xdr:cNvSpPr>
        </xdr:nvSpPr>
        <xdr:spPr bwMode="auto">
          <a:xfrm>
            <a:off x="1084087" y="1067988"/>
            <a:ext cx="3312" cy="3384"/>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chemeClr val="dk1">
                    <a:lumMod val="0"/>
                    <a:lumOff val="0"/>
                  </a:schemeClr>
                </a:solidFill>
                <a:miter lim="800000"/>
                <a:headEnd/>
                <a:tailEnd/>
              </a14:hiddenLine>
            </a:ext>
            <a:ext uri="{AF507438-7753-43E0-B8FC-AC1667EBCBE1}">
              <a14:hiddenEffects xmlns:a14="http://schemas.microsoft.com/office/drawing/2010/main">
                <a:effectLst/>
              </a14:hiddenEffects>
            </a:ext>
          </a:extLst>
        </xdr:spPr>
        <xdr:txBody>
          <a:bodyPr rot="0" vert="horz" wrap="square" lIns="36576" tIns="36576" rIns="36576" bIns="36576" anchor="t" anchorCtr="0" upright="1">
            <a:noAutofit/>
          </a:bodyPr>
          <a:lstStyle/>
          <a:p>
            <a:pPr marL="0" marR="0">
              <a:lnSpc>
                <a:spcPct val="107000"/>
              </a:lnSpc>
              <a:spcBef>
                <a:spcPts val="0"/>
              </a:spcBef>
              <a:spcAft>
                <a:spcPts val="800"/>
              </a:spcAft>
            </a:pPr>
            <a:r>
              <a:rPr lang="en-US" sz="1200">
                <a:effectLst/>
                <a:latin typeface="Times New Roman" panose="02020603050405020304" pitchFamily="18" charset="0"/>
                <a:ea typeface="Calibri" panose="020F0502020204030204" pitchFamily="34" charset="0"/>
                <a:cs typeface="Times New Roman" panose="02020603050405020304" pitchFamily="18" charset="0"/>
              </a:rPr>
              <a:t>A</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 name="Picture 10">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2913" y="1100821"/>
            <a:ext cx="35588" cy="35589"/>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chemeClr val="dk1">
                    <a:lumMod val="0"/>
                    <a:lumOff val="0"/>
                  </a:schemeClr>
                </a:solidFill>
                <a:miter lim="800000"/>
                <a:headEnd/>
                <a:tailEnd/>
              </a14:hiddenLine>
            </a:ext>
            <a:ext uri="{AF507438-7753-43E0-B8FC-AC1667EBCBE1}">
              <a14:hiddenEffects xmlns:a14="http://schemas.microsoft.com/office/drawing/2010/main">
                <a:effectLst>
                  <a:outerShdw dist="35921" dir="2700000" algn="ctr" rotWithShape="0">
                    <a:schemeClr val="dk1">
                      <a:lumMod val="0"/>
                      <a:lumOff val="0"/>
                    </a:schemeClr>
                  </a:outerShdw>
                </a:effectLst>
              </a14:hiddenEffects>
            </a:ext>
          </a:extLst>
        </xdr:spPr>
      </xdr:pic>
      <xdr:sp macro="" textlink="">
        <xdr:nvSpPr>
          <xdr:cNvPr id="12" name="Text Box 17">
            <a:extLst>
              <a:ext uri="{FF2B5EF4-FFF2-40B4-BE49-F238E27FC236}">
                <a16:creationId xmlns:a16="http://schemas.microsoft.com/office/drawing/2014/main" id="{00000000-0008-0000-0700-00000C000000}"/>
              </a:ext>
            </a:extLst>
          </xdr:cNvPr>
          <xdr:cNvSpPr txBox="1">
            <a:spLocks noChangeArrowheads="1"/>
          </xdr:cNvSpPr>
        </xdr:nvSpPr>
        <xdr:spPr bwMode="auto">
          <a:xfrm>
            <a:off x="1084087" y="1103376"/>
            <a:ext cx="3312" cy="3384"/>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chemeClr val="dk1">
                    <a:lumMod val="0"/>
                    <a:lumOff val="0"/>
                  </a:schemeClr>
                </a:solidFill>
                <a:miter lim="800000"/>
                <a:headEnd/>
                <a:tailEnd/>
              </a14:hiddenLine>
            </a:ext>
            <a:ext uri="{AF507438-7753-43E0-B8FC-AC1667EBCBE1}">
              <a14:hiddenEffects xmlns:a14="http://schemas.microsoft.com/office/drawing/2010/main">
                <a:effectLst/>
              </a14:hiddenEffects>
            </a:ext>
          </a:extLst>
        </xdr:spPr>
        <xdr:txBody>
          <a:bodyPr rot="0" vert="horz" wrap="square" lIns="36576" tIns="36576" rIns="36576" bIns="36576" anchor="t" anchorCtr="0" upright="1">
            <a:noAutofit/>
          </a:bodyPr>
          <a:lstStyle/>
          <a:p>
            <a:pPr marL="0" marR="0">
              <a:lnSpc>
                <a:spcPct val="107000"/>
              </a:lnSpc>
              <a:spcBef>
                <a:spcPts val="0"/>
              </a:spcBef>
              <a:spcAft>
                <a:spcPts val="800"/>
              </a:spcAft>
            </a:pPr>
            <a:r>
              <a:rPr lang="en-US" sz="1200">
                <a:effectLst/>
                <a:latin typeface="Times New Roman" panose="02020603050405020304" pitchFamily="18" charset="0"/>
                <a:ea typeface="Calibri" panose="020F0502020204030204" pitchFamily="34" charset="0"/>
                <a:cs typeface="Times New Roman" panose="02020603050405020304" pitchFamily="18" charset="0"/>
              </a:rPr>
              <a:t>B</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7</xdr:row>
          <xdr:rowOff>95250</xdr:rowOff>
        </xdr:from>
        <xdr:to>
          <xdr:col>4</xdr:col>
          <xdr:colOff>425450</xdr:colOff>
          <xdr:row>36</xdr:row>
          <xdr:rowOff>19050</xdr:rowOff>
        </xdr:to>
        <xdr:sp macro="" textlink="">
          <xdr:nvSpPr>
            <xdr:cNvPr id="10241" name="Object 1" descr="Figure S2 displaying spatial distribution of select nuclear receptor activity in surface water samples using the Attagene Trans-FACTORIAL assay. " hidden="1">
              <a:extLst>
                <a:ext uri="{63B3BB69-23CF-44E3-9099-C40C66FF867C}">
                  <a14:compatExt spid="_x0000_s10241"/>
                </a:ext>
                <a:ext uri="{FF2B5EF4-FFF2-40B4-BE49-F238E27FC236}">
                  <a16:creationId xmlns:a16="http://schemas.microsoft.com/office/drawing/2014/main" id="{00000000-0008-0000-0800-000001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0</xdr:colOff>
      <xdr:row>0</xdr:row>
      <xdr:rowOff>0</xdr:rowOff>
    </xdr:from>
    <xdr:to>
      <xdr:col>9</xdr:col>
      <xdr:colOff>476250</xdr:colOff>
      <xdr:row>7</xdr:row>
      <xdr:rowOff>28575</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0" y="0"/>
          <a:ext cx="5962650" cy="116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Figure S2</a:t>
          </a:r>
          <a:r>
            <a:rPr lang="en-US" sz="1100">
              <a:solidFill>
                <a:schemeClr val="dk1"/>
              </a:solidFill>
              <a:effectLst/>
              <a:latin typeface="Times New Roman" panose="02020603050405020304" pitchFamily="18" charset="0"/>
              <a:ea typeface="+mn-ea"/>
              <a:cs typeface="Times New Roman" panose="02020603050405020304" pitchFamily="18" charset="0"/>
            </a:rPr>
            <a:t>. Estrogen receptor (ER), glucocorticoid receptor (GR), and peroxisome proliferator activated receptor-gamma (PPAR</a:t>
          </a:r>
          <a:r>
            <a:rPr lang="en-US" sz="1100">
              <a:solidFill>
                <a:schemeClr val="dk1"/>
              </a:solidFill>
              <a:effectLst/>
              <a:latin typeface="Times New Roman" panose="02020603050405020304" pitchFamily="18" charset="0"/>
              <a:ea typeface="+mn-ea"/>
              <a:cs typeface="Times New Roman" panose="02020603050405020304" pitchFamily="18" charset="0"/>
              <a:sym typeface="Symbol" panose="05050102010706020507" pitchFamily="18" charset="2"/>
            </a:rPr>
            <a:t></a:t>
          </a:r>
          <a:r>
            <a:rPr lang="en-US" sz="1100">
              <a:solidFill>
                <a:schemeClr val="dk1"/>
              </a:solidFill>
              <a:effectLst/>
              <a:latin typeface="Times New Roman" panose="02020603050405020304" pitchFamily="18" charset="0"/>
              <a:ea typeface="+mn-ea"/>
              <a:cs typeface="Times New Roman" panose="02020603050405020304" pitchFamily="18" charset="0"/>
            </a:rPr>
            <a:t>) bioactivities of composite surface water extracts from the caged fish studies using the Attagene Trans-FACTORIAL</a:t>
          </a:r>
          <a:r>
            <a:rPr lang="en-US" sz="1100" baseline="30000">
              <a:solidFill>
                <a:schemeClr val="dk1"/>
              </a:solidFill>
              <a:effectLst/>
              <a:latin typeface="Times New Roman" panose="02020603050405020304" pitchFamily="18" charset="0"/>
              <a:ea typeface="+mn-ea"/>
              <a:cs typeface="Times New Roman" panose="02020603050405020304" pitchFamily="18" charset="0"/>
            </a:rPr>
            <a:t>TM</a:t>
          </a:r>
          <a:r>
            <a:rPr lang="en-US" sz="1100">
              <a:solidFill>
                <a:schemeClr val="dk1"/>
              </a:solidFill>
              <a:effectLst/>
              <a:latin typeface="Times New Roman" panose="02020603050405020304" pitchFamily="18" charset="0"/>
              <a:ea typeface="+mn-ea"/>
              <a:cs typeface="Times New Roman" panose="02020603050405020304" pitchFamily="18" charset="0"/>
            </a:rPr>
            <a:t> assay during A) April 2018, Pre-WWTP replacement, and B) March 2019, Post-WWTP replacement. Data are represented as the percentage of the maximum effective concentration (%Emax) of the positive control for each receptor. Field sites are listed from upstream to downstream. </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234950</xdr:colOff>
      <xdr:row>5</xdr:row>
      <xdr:rowOff>19050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0" y="0"/>
          <a:ext cx="57213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Times New Roman" panose="02020603050405020304" pitchFamily="18" charset="0"/>
              <a:ea typeface="+mn-ea"/>
              <a:cs typeface="Times New Roman" panose="02020603050405020304" pitchFamily="18" charset="0"/>
            </a:rPr>
            <a:t>Figure S3</a:t>
          </a:r>
          <a:r>
            <a:rPr lang="en-US" sz="1100">
              <a:solidFill>
                <a:schemeClr val="dk1"/>
              </a:solidFill>
              <a:effectLst/>
              <a:latin typeface="Times New Roman" panose="02020603050405020304" pitchFamily="18" charset="0"/>
              <a:ea typeface="+mn-ea"/>
              <a:cs typeface="Times New Roman" panose="02020603050405020304" pitchFamily="18" charset="0"/>
            </a:rPr>
            <a:t>. Estrogen receptor (ER) agonist activity of 4-d composite surface water extracts before and after a wastewater treatment plant replacement.  Data are reported as 17β-estradiol equivalents (E2-EQ). The red line indicates the significant response level (mean + 3SD of control response). NA = Not applicable; did not sample “Below WWTP” site in April 2018. Old Plant data = April 2018; New Plant data = March 2019. Field sites are listed from upstream to downstream.</a:t>
          </a:r>
        </a:p>
        <a:p>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5</xdr:row>
          <xdr:rowOff>101600</xdr:rowOff>
        </xdr:from>
        <xdr:to>
          <xdr:col>5</xdr:col>
          <xdr:colOff>374650</xdr:colOff>
          <xdr:row>26</xdr:row>
          <xdr:rowOff>76200</xdr:rowOff>
        </xdr:to>
        <xdr:sp macro="" textlink="">
          <xdr:nvSpPr>
            <xdr:cNvPr id="11265" name="Object 1" descr="Figure S3 displaying spatial distribution of estrogen receptor activity of surface water samples pre- and post-wastewater treatment plant replacement."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5.vml"/><Relationship Id="rId1" Type="http://schemas.openxmlformats.org/officeDocument/2006/relationships/drawing" Target="../drawings/drawing9.xml"/><Relationship Id="rId4" Type="http://schemas.openxmlformats.org/officeDocument/2006/relationships/image" Target="../media/image9.emf"/></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6.vml"/><Relationship Id="rId1" Type="http://schemas.openxmlformats.org/officeDocument/2006/relationships/drawing" Target="../drawings/drawing10.xml"/><Relationship Id="rId4" Type="http://schemas.openxmlformats.org/officeDocument/2006/relationships/image" Target="../media/image10.emf"/></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oleObject7.bin"/><Relationship Id="rId2" Type="http://schemas.openxmlformats.org/officeDocument/2006/relationships/vmlDrawing" Target="../drawings/vmlDrawing7.vml"/><Relationship Id="rId1" Type="http://schemas.openxmlformats.org/officeDocument/2006/relationships/drawing" Target="../drawings/drawing11.xml"/><Relationship Id="rId4" Type="http://schemas.openxmlformats.org/officeDocument/2006/relationships/image" Target="../media/image11.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7.bin"/><Relationship Id="rId5" Type="http://schemas.openxmlformats.org/officeDocument/2006/relationships/image" Target="../media/image12.emf"/><Relationship Id="rId4" Type="http://schemas.openxmlformats.org/officeDocument/2006/relationships/oleObject" Target="../embeddings/oleObject8.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8.bin"/><Relationship Id="rId5" Type="http://schemas.openxmlformats.org/officeDocument/2006/relationships/image" Target="../media/image13.emf"/><Relationship Id="rId4" Type="http://schemas.openxmlformats.org/officeDocument/2006/relationships/oleObject" Target="../embeddings/oleObject9.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9.bin"/><Relationship Id="rId5" Type="http://schemas.openxmlformats.org/officeDocument/2006/relationships/image" Target="../media/image14.emf"/><Relationship Id="rId4" Type="http://schemas.openxmlformats.org/officeDocument/2006/relationships/oleObject" Target="../embeddings/oleObject1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0.bin"/><Relationship Id="rId5" Type="http://schemas.openxmlformats.org/officeDocument/2006/relationships/image" Target="../media/image15.emf"/><Relationship Id="rId4" Type="http://schemas.openxmlformats.org/officeDocument/2006/relationships/oleObject" Target="../embeddings/oleObject11.bin"/></Relationships>
</file>

<file path=xl/worksheets/_rels/sheet17.xml.rels><?xml version="1.0" encoding="UTF-8" standalone="yes"?>
<Relationships xmlns="http://schemas.openxmlformats.org/package/2006/relationships"><Relationship Id="rId3" Type="http://schemas.openxmlformats.org/officeDocument/2006/relationships/oleObject" Target="../embeddings/oleObject12.bin"/><Relationship Id="rId2" Type="http://schemas.openxmlformats.org/officeDocument/2006/relationships/vmlDrawing" Target="../drawings/vmlDrawing12.vml"/><Relationship Id="rId1" Type="http://schemas.openxmlformats.org/officeDocument/2006/relationships/drawing" Target="../drawings/drawing16.xml"/><Relationship Id="rId4" Type="http://schemas.openxmlformats.org/officeDocument/2006/relationships/image" Target="../media/image16.emf"/></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1.bin"/><Relationship Id="rId5" Type="http://schemas.openxmlformats.org/officeDocument/2006/relationships/image" Target="../media/image17.emf"/><Relationship Id="rId4" Type="http://schemas.openxmlformats.org/officeDocument/2006/relationships/oleObject" Target="../embeddings/oleObject13.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2.bin"/><Relationship Id="rId5" Type="http://schemas.openxmlformats.org/officeDocument/2006/relationships/image" Target="../media/image18.emf"/><Relationship Id="rId4" Type="http://schemas.openxmlformats.org/officeDocument/2006/relationships/oleObject" Target="../embeddings/oleObject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oleObject" Target="../embeddings/oleObject15.bin"/><Relationship Id="rId2" Type="http://schemas.openxmlformats.org/officeDocument/2006/relationships/vmlDrawing" Target="../drawings/vmlDrawing15.vml"/><Relationship Id="rId1" Type="http://schemas.openxmlformats.org/officeDocument/2006/relationships/drawing" Target="../drawings/drawing19.xml"/><Relationship Id="rId4" Type="http://schemas.openxmlformats.org/officeDocument/2006/relationships/image" Target="../media/image19.emf"/></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3.vml"/><Relationship Id="rId1" Type="http://schemas.openxmlformats.org/officeDocument/2006/relationships/drawing" Target="../drawings/drawing5.xml"/><Relationship Id="rId4" Type="http://schemas.openxmlformats.org/officeDocument/2006/relationships/image" Target="../media/image5.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 Id="rId5" Type="http://schemas.openxmlformats.org/officeDocument/2006/relationships/image" Target="../media/image8.emf"/><Relationship Id="rId4" Type="http://schemas.openxmlformats.org/officeDocument/2006/relationships/oleObject" Target="../embeddings/oleObject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F9247-8D9C-415D-8D23-FE3B0789134E}">
  <dimension ref="A1:B70"/>
  <sheetViews>
    <sheetView tabSelected="1" workbookViewId="0">
      <selection activeCell="E4" sqref="E4"/>
    </sheetView>
  </sheetViews>
  <sheetFormatPr defaultRowHeight="14" x14ac:dyDescent="0.3"/>
  <cols>
    <col min="1" max="1" width="8.7265625" style="35"/>
    <col min="2" max="2" width="61.36328125" style="35" customWidth="1"/>
    <col min="3" max="16384" width="8.7265625" style="35"/>
  </cols>
  <sheetData>
    <row r="1" spans="1:2" x14ac:dyDescent="0.3">
      <c r="A1" s="173" t="s">
        <v>271</v>
      </c>
      <c r="B1" s="170" t="s">
        <v>471</v>
      </c>
    </row>
    <row r="2" spans="1:2" x14ac:dyDescent="0.3">
      <c r="A2" s="173" t="s">
        <v>272</v>
      </c>
      <c r="B2" s="35" t="s">
        <v>275</v>
      </c>
    </row>
    <row r="3" spans="1:2" x14ac:dyDescent="0.3">
      <c r="A3" s="173" t="s">
        <v>273</v>
      </c>
      <c r="B3" s="180">
        <v>44180</v>
      </c>
    </row>
    <row r="4" spans="1:2" ht="154.5" customHeight="1" x14ac:dyDescent="0.3">
      <c r="A4" s="224" t="s">
        <v>274</v>
      </c>
      <c r="B4" s="225" t="s">
        <v>276</v>
      </c>
    </row>
    <row r="6" spans="1:2" x14ac:dyDescent="0.3">
      <c r="A6" s="226" t="s">
        <v>353</v>
      </c>
    </row>
    <row r="7" spans="1:2" x14ac:dyDescent="0.3">
      <c r="A7" s="184" t="s">
        <v>99</v>
      </c>
      <c r="B7" s="35" t="s">
        <v>321</v>
      </c>
    </row>
    <row r="8" spans="1:2" x14ac:dyDescent="0.3">
      <c r="A8" s="227" t="s">
        <v>100</v>
      </c>
      <c r="B8" s="35" t="s">
        <v>322</v>
      </c>
    </row>
    <row r="9" spans="1:2" x14ac:dyDescent="0.3">
      <c r="A9" s="35" t="s">
        <v>101</v>
      </c>
      <c r="B9" s="35" t="s">
        <v>323</v>
      </c>
    </row>
    <row r="10" spans="1:2" x14ac:dyDescent="0.3">
      <c r="A10" s="35" t="s">
        <v>119</v>
      </c>
      <c r="B10" s="35" t="s">
        <v>324</v>
      </c>
    </row>
    <row r="11" spans="1:2" x14ac:dyDescent="0.3">
      <c r="A11" s="35" t="s">
        <v>285</v>
      </c>
      <c r="B11" s="35" t="s">
        <v>325</v>
      </c>
    </row>
    <row r="12" spans="1:2" x14ac:dyDescent="0.3">
      <c r="A12" s="35" t="s">
        <v>286</v>
      </c>
      <c r="B12" s="185" t="s">
        <v>287</v>
      </c>
    </row>
    <row r="13" spans="1:2" x14ac:dyDescent="0.3">
      <c r="A13" s="35" t="s">
        <v>290</v>
      </c>
      <c r="B13" s="35" t="s">
        <v>327</v>
      </c>
    </row>
    <row r="14" spans="1:2" x14ac:dyDescent="0.3">
      <c r="A14" s="35" t="s">
        <v>291</v>
      </c>
      <c r="B14" s="35" t="s">
        <v>326</v>
      </c>
    </row>
    <row r="15" spans="1:2" x14ac:dyDescent="0.3">
      <c r="A15" s="35" t="s">
        <v>292</v>
      </c>
      <c r="B15" s="35" t="s">
        <v>328</v>
      </c>
    </row>
    <row r="16" spans="1:2" x14ac:dyDescent="0.3">
      <c r="A16" s="35" t="s">
        <v>294</v>
      </c>
      <c r="B16" s="35" t="s">
        <v>329</v>
      </c>
    </row>
    <row r="17" spans="1:2" x14ac:dyDescent="0.3">
      <c r="A17" s="35" t="s">
        <v>312</v>
      </c>
      <c r="B17" s="35" t="s">
        <v>330</v>
      </c>
    </row>
    <row r="18" spans="1:2" x14ac:dyDescent="0.3">
      <c r="A18" s="35" t="s">
        <v>311</v>
      </c>
      <c r="B18" s="35" t="s">
        <v>331</v>
      </c>
    </row>
    <row r="19" spans="1:2" x14ac:dyDescent="0.3">
      <c r="A19" s="35" t="s">
        <v>293</v>
      </c>
      <c r="B19" s="35" t="s">
        <v>332</v>
      </c>
    </row>
    <row r="20" spans="1:2" x14ac:dyDescent="0.3">
      <c r="A20" s="35" t="s">
        <v>315</v>
      </c>
      <c r="B20" s="35" t="s">
        <v>333</v>
      </c>
    </row>
    <row r="21" spans="1:2" ht="16" x14ac:dyDescent="0.3">
      <c r="A21" s="35" t="s">
        <v>313</v>
      </c>
      <c r="B21" s="35" t="s">
        <v>334</v>
      </c>
    </row>
    <row r="22" spans="1:2" x14ac:dyDescent="0.3">
      <c r="A22" s="35" t="s">
        <v>314</v>
      </c>
      <c r="B22" s="35" t="s">
        <v>335</v>
      </c>
    </row>
    <row r="23" spans="1:2" x14ac:dyDescent="0.3">
      <c r="A23" s="35" t="s">
        <v>180</v>
      </c>
      <c r="B23" s="35" t="s">
        <v>354</v>
      </c>
    </row>
    <row r="24" spans="1:2" x14ac:dyDescent="0.3">
      <c r="A24" s="35" t="s">
        <v>179</v>
      </c>
      <c r="B24" s="35" t="s">
        <v>337</v>
      </c>
    </row>
    <row r="25" spans="1:2" x14ac:dyDescent="0.3">
      <c r="A25" s="35" t="s">
        <v>181</v>
      </c>
      <c r="B25" s="35" t="s">
        <v>338</v>
      </c>
    </row>
    <row r="26" spans="1:2" x14ac:dyDescent="0.3">
      <c r="A26" s="35" t="s">
        <v>178</v>
      </c>
      <c r="B26" s="35" t="s">
        <v>336</v>
      </c>
    </row>
    <row r="27" spans="1:2" ht="17" x14ac:dyDescent="0.45">
      <c r="A27" s="35" t="s">
        <v>339</v>
      </c>
      <c r="B27" s="35" t="s">
        <v>348</v>
      </c>
    </row>
    <row r="28" spans="1:2" ht="17" x14ac:dyDescent="0.45">
      <c r="A28" s="35" t="s">
        <v>340</v>
      </c>
      <c r="B28" s="35" t="s">
        <v>351</v>
      </c>
    </row>
    <row r="29" spans="1:2" x14ac:dyDescent="0.3">
      <c r="A29" s="35" t="s">
        <v>317</v>
      </c>
      <c r="B29" s="35" t="s">
        <v>343</v>
      </c>
    </row>
    <row r="30" spans="1:2" x14ac:dyDescent="0.3">
      <c r="A30" s="35" t="s">
        <v>318</v>
      </c>
      <c r="B30" s="35" t="s">
        <v>344</v>
      </c>
    </row>
    <row r="31" spans="1:2" x14ac:dyDescent="0.3">
      <c r="A31" s="35" t="s">
        <v>319</v>
      </c>
      <c r="B31" s="170" t="s">
        <v>352</v>
      </c>
    </row>
    <row r="32" spans="1:2" x14ac:dyDescent="0.3">
      <c r="A32" s="35" t="s">
        <v>320</v>
      </c>
      <c r="B32" s="35" t="s">
        <v>345</v>
      </c>
    </row>
    <row r="33" spans="1:2" x14ac:dyDescent="0.3">
      <c r="A33" s="35" t="s">
        <v>301</v>
      </c>
      <c r="B33" s="170" t="s">
        <v>465</v>
      </c>
    </row>
    <row r="34" spans="1:2" x14ac:dyDescent="0.3">
      <c r="A34" s="35" t="s">
        <v>302</v>
      </c>
      <c r="B34" s="35" t="s">
        <v>349</v>
      </c>
    </row>
    <row r="35" spans="1:2" x14ac:dyDescent="0.3">
      <c r="A35" s="35" t="s">
        <v>303</v>
      </c>
      <c r="B35" s="35" t="s">
        <v>350</v>
      </c>
    </row>
    <row r="36" spans="1:2" ht="16" x14ac:dyDescent="0.3">
      <c r="A36" s="228" t="s">
        <v>355</v>
      </c>
      <c r="B36" s="35" t="s">
        <v>347</v>
      </c>
    </row>
    <row r="37" spans="1:2" x14ac:dyDescent="0.3">
      <c r="A37" s="35" t="s">
        <v>316</v>
      </c>
      <c r="B37" s="35" t="s">
        <v>341</v>
      </c>
    </row>
    <row r="38" spans="1:2" x14ac:dyDescent="0.3">
      <c r="A38" s="35" t="s">
        <v>9</v>
      </c>
      <c r="B38" s="35" t="s">
        <v>342</v>
      </c>
    </row>
    <row r="39" spans="1:2" x14ac:dyDescent="0.3">
      <c r="A39" s="35" t="s">
        <v>356</v>
      </c>
      <c r="B39" s="35" t="s">
        <v>359</v>
      </c>
    </row>
    <row r="40" spans="1:2" x14ac:dyDescent="0.3">
      <c r="A40" s="35" t="s">
        <v>357</v>
      </c>
      <c r="B40" s="35" t="s">
        <v>358</v>
      </c>
    </row>
    <row r="41" spans="1:2" x14ac:dyDescent="0.3">
      <c r="A41" s="35" t="s">
        <v>34</v>
      </c>
      <c r="B41" s="185" t="s">
        <v>360</v>
      </c>
    </row>
    <row r="42" spans="1:2" x14ac:dyDescent="0.3">
      <c r="A42" s="35" t="s">
        <v>47</v>
      </c>
      <c r="B42" s="185" t="s">
        <v>361</v>
      </c>
    </row>
    <row r="43" spans="1:2" x14ac:dyDescent="0.3">
      <c r="A43" s="35" t="s">
        <v>41</v>
      </c>
      <c r="B43" s="185" t="s">
        <v>362</v>
      </c>
    </row>
    <row r="44" spans="1:2" x14ac:dyDescent="0.3">
      <c r="A44" s="35" t="s">
        <v>53</v>
      </c>
      <c r="B44" s="185" t="s">
        <v>363</v>
      </c>
    </row>
    <row r="45" spans="1:2" x14ac:dyDescent="0.3">
      <c r="A45" s="35" t="s">
        <v>59</v>
      </c>
      <c r="B45" s="185" t="s">
        <v>364</v>
      </c>
    </row>
    <row r="46" spans="1:2" x14ac:dyDescent="0.3">
      <c r="A46" s="35" t="s">
        <v>65</v>
      </c>
      <c r="B46" s="185" t="s">
        <v>365</v>
      </c>
    </row>
    <row r="47" spans="1:2" x14ac:dyDescent="0.3">
      <c r="A47" s="35" t="s">
        <v>77</v>
      </c>
      <c r="B47" s="185" t="s">
        <v>366</v>
      </c>
    </row>
    <row r="48" spans="1:2" x14ac:dyDescent="0.3">
      <c r="A48" s="222" t="s">
        <v>25</v>
      </c>
      <c r="B48" s="35" t="s">
        <v>346</v>
      </c>
    </row>
    <row r="49" spans="1:2" x14ac:dyDescent="0.3">
      <c r="A49" s="223" t="s">
        <v>244</v>
      </c>
      <c r="B49" s="35" t="s">
        <v>370</v>
      </c>
    </row>
    <row r="50" spans="1:2" x14ac:dyDescent="0.3">
      <c r="A50" s="223" t="s">
        <v>245</v>
      </c>
      <c r="B50" s="35" t="s">
        <v>367</v>
      </c>
    </row>
    <row r="51" spans="1:2" x14ac:dyDescent="0.3">
      <c r="A51" s="223" t="s">
        <v>246</v>
      </c>
      <c r="B51" s="35" t="s">
        <v>372</v>
      </c>
    </row>
    <row r="52" spans="1:2" x14ac:dyDescent="0.3">
      <c r="A52" s="223" t="s">
        <v>247</v>
      </c>
      <c r="B52" s="35" t="s">
        <v>371</v>
      </c>
    </row>
    <row r="53" spans="1:2" x14ac:dyDescent="0.3">
      <c r="A53" s="223" t="s">
        <v>248</v>
      </c>
      <c r="B53" s="35" t="s">
        <v>373</v>
      </c>
    </row>
    <row r="54" spans="1:2" x14ac:dyDescent="0.3">
      <c r="A54" s="223" t="s">
        <v>249</v>
      </c>
      <c r="B54" s="35" t="s">
        <v>374</v>
      </c>
    </row>
    <row r="55" spans="1:2" x14ac:dyDescent="0.3">
      <c r="A55" s="223" t="s">
        <v>250</v>
      </c>
      <c r="B55" s="35" t="s">
        <v>375</v>
      </c>
    </row>
    <row r="56" spans="1:2" x14ac:dyDescent="0.3">
      <c r="A56" s="223" t="s">
        <v>251</v>
      </c>
      <c r="B56" s="35" t="s">
        <v>376</v>
      </c>
    </row>
    <row r="57" spans="1:2" x14ac:dyDescent="0.3">
      <c r="A57" s="223" t="s">
        <v>252</v>
      </c>
      <c r="B57" s="35" t="s">
        <v>369</v>
      </c>
    </row>
    <row r="58" spans="1:2" x14ac:dyDescent="0.3">
      <c r="A58" s="223" t="s">
        <v>253</v>
      </c>
      <c r="B58" s="35" t="s">
        <v>377</v>
      </c>
    </row>
    <row r="59" spans="1:2" x14ac:dyDescent="0.3">
      <c r="A59" s="223" t="s">
        <v>254</v>
      </c>
      <c r="B59" s="35" t="s">
        <v>378</v>
      </c>
    </row>
    <row r="60" spans="1:2" x14ac:dyDescent="0.3">
      <c r="A60" s="223" t="s">
        <v>255</v>
      </c>
      <c r="B60" s="35" t="s">
        <v>379</v>
      </c>
    </row>
    <row r="61" spans="1:2" x14ac:dyDescent="0.3">
      <c r="A61" s="223" t="s">
        <v>256</v>
      </c>
      <c r="B61" s="35" t="s">
        <v>388</v>
      </c>
    </row>
    <row r="62" spans="1:2" x14ac:dyDescent="0.3">
      <c r="A62" s="223" t="s">
        <v>257</v>
      </c>
      <c r="B62" s="35" t="s">
        <v>387</v>
      </c>
    </row>
    <row r="63" spans="1:2" x14ac:dyDescent="0.3">
      <c r="A63" s="223" t="s">
        <v>258</v>
      </c>
      <c r="B63" s="35" t="s">
        <v>386</v>
      </c>
    </row>
    <row r="64" spans="1:2" x14ac:dyDescent="0.3">
      <c r="A64" s="223" t="s">
        <v>259</v>
      </c>
      <c r="B64" s="35" t="s">
        <v>368</v>
      </c>
    </row>
    <row r="65" spans="1:2" x14ac:dyDescent="0.3">
      <c r="A65" s="223" t="s">
        <v>260</v>
      </c>
      <c r="B65" s="35" t="s">
        <v>385</v>
      </c>
    </row>
    <row r="66" spans="1:2" x14ac:dyDescent="0.3">
      <c r="A66" s="223" t="s">
        <v>261</v>
      </c>
      <c r="B66" s="35" t="s">
        <v>384</v>
      </c>
    </row>
    <row r="67" spans="1:2" x14ac:dyDescent="0.3">
      <c r="A67" s="223" t="s">
        <v>262</v>
      </c>
      <c r="B67" s="35" t="s">
        <v>383</v>
      </c>
    </row>
    <row r="68" spans="1:2" x14ac:dyDescent="0.3">
      <c r="A68" s="223" t="s">
        <v>263</v>
      </c>
      <c r="B68" s="35" t="s">
        <v>381</v>
      </c>
    </row>
    <row r="69" spans="1:2" x14ac:dyDescent="0.3">
      <c r="A69" s="223" t="s">
        <v>264</v>
      </c>
      <c r="B69" s="35" t="s">
        <v>380</v>
      </c>
    </row>
    <row r="70" spans="1:2" x14ac:dyDescent="0.3">
      <c r="A70" s="223" t="s">
        <v>265</v>
      </c>
      <c r="B70" s="35" t="s">
        <v>382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215FB-CDC7-4135-96A2-19CC9927A891}">
  <dimension ref="A29:S42"/>
  <sheetViews>
    <sheetView workbookViewId="0">
      <selection activeCell="H23" sqref="H23"/>
    </sheetView>
  </sheetViews>
  <sheetFormatPr defaultRowHeight="13" x14ac:dyDescent="0.3"/>
  <cols>
    <col min="1" max="1" width="19.6328125" style="154" customWidth="1"/>
    <col min="2" max="2" width="13.6328125" style="5" bestFit="1" customWidth="1"/>
    <col min="3" max="3" width="8.7265625" style="5"/>
    <col min="4" max="4" width="11" style="5" customWidth="1"/>
    <col min="5" max="16384" width="8.7265625" style="5"/>
  </cols>
  <sheetData>
    <row r="29" spans="1:19" ht="13.5" thickBot="1" x14ac:dyDescent="0.35">
      <c r="A29" s="14" t="s">
        <v>462</v>
      </c>
    </row>
    <row r="30" spans="1:19" ht="13.5" thickBot="1" x14ac:dyDescent="0.35">
      <c r="A30" s="91"/>
      <c r="B30" s="181" t="s">
        <v>153</v>
      </c>
      <c r="C30" s="183"/>
      <c r="D30" s="183"/>
      <c r="E30" s="183"/>
      <c r="F30" s="183"/>
      <c r="G30" s="183"/>
      <c r="H30" s="183"/>
      <c r="I30" s="183"/>
      <c r="J30" s="183"/>
      <c r="K30" s="183"/>
      <c r="L30" s="183"/>
      <c r="M30" s="182"/>
      <c r="N30" s="183" t="s">
        <v>154</v>
      </c>
      <c r="O30" s="183"/>
      <c r="P30" s="183"/>
      <c r="Q30" s="183"/>
      <c r="R30" s="183"/>
      <c r="S30" s="191"/>
    </row>
    <row r="31" spans="1:19" x14ac:dyDescent="0.3">
      <c r="A31" s="59" t="s">
        <v>102</v>
      </c>
      <c r="B31" s="56">
        <v>1.2962009999999999</v>
      </c>
      <c r="C31" s="39">
        <v>1.5664899999999999</v>
      </c>
      <c r="D31" s="39">
        <v>1.279094</v>
      </c>
      <c r="E31" s="39">
        <v>1.5587819999999999</v>
      </c>
      <c r="F31" s="39">
        <v>1.4140760000000001</v>
      </c>
      <c r="G31" s="39">
        <v>1.4627030000000001</v>
      </c>
      <c r="H31" s="39"/>
      <c r="I31" s="39"/>
      <c r="J31" s="39"/>
      <c r="K31" s="39"/>
      <c r="L31" s="39"/>
      <c r="M31" s="212"/>
      <c r="N31" s="46">
        <v>0.17290800000000001</v>
      </c>
      <c r="O31" s="47">
        <v>0.120337</v>
      </c>
      <c r="P31" s="47">
        <v>0.25605</v>
      </c>
      <c r="Q31" s="47">
        <v>0.20330999999999999</v>
      </c>
      <c r="R31" s="47">
        <v>0.414466</v>
      </c>
      <c r="S31" s="48">
        <v>0.44342799999999999</v>
      </c>
    </row>
    <row r="32" spans="1:19" x14ac:dyDescent="0.3">
      <c r="A32" s="60" t="s">
        <v>3</v>
      </c>
      <c r="B32" s="49">
        <v>0.78220900000000004</v>
      </c>
      <c r="C32" s="41">
        <v>1.049153</v>
      </c>
      <c r="D32" s="41">
        <v>0.92676000000000003</v>
      </c>
      <c r="E32" s="41">
        <v>1.3961300000000001</v>
      </c>
      <c r="F32" s="41">
        <v>1.3567359999999999</v>
      </c>
      <c r="G32" s="41">
        <v>1.806986</v>
      </c>
      <c r="H32" s="41"/>
      <c r="I32" s="41"/>
      <c r="J32" s="41"/>
      <c r="K32" s="41"/>
      <c r="L32" s="41"/>
      <c r="M32" s="54"/>
      <c r="N32" s="49">
        <v>0.78730500000000003</v>
      </c>
      <c r="O32" s="41">
        <v>0.44547999999999999</v>
      </c>
      <c r="P32" s="41">
        <v>0.69789100000000004</v>
      </c>
      <c r="Q32" s="41"/>
      <c r="R32" s="41"/>
      <c r="S32" s="50"/>
    </row>
    <row r="33" spans="1:19" x14ac:dyDescent="0.3">
      <c r="A33" s="60" t="s">
        <v>6</v>
      </c>
      <c r="B33" s="40">
        <v>29.72625</v>
      </c>
      <c r="C33" s="40"/>
      <c r="D33" s="40">
        <v>42.190190000000001</v>
      </c>
      <c r="E33" s="40">
        <v>53.84216</v>
      </c>
      <c r="F33" s="40">
        <v>51.688780000000001</v>
      </c>
      <c r="G33" s="40">
        <v>47.648049999999998</v>
      </c>
      <c r="H33" s="41"/>
      <c r="I33" s="41"/>
      <c r="J33" s="41"/>
      <c r="K33" s="41"/>
      <c r="L33" s="41"/>
      <c r="M33" s="54"/>
      <c r="N33" s="49">
        <v>6.1323629999999998</v>
      </c>
      <c r="O33" s="41">
        <v>2.6106229999999999</v>
      </c>
      <c r="P33" s="41">
        <v>4.620012</v>
      </c>
      <c r="Q33" s="41">
        <v>6.0831059999999999</v>
      </c>
      <c r="R33" s="41">
        <v>1.103863</v>
      </c>
      <c r="S33" s="50">
        <v>2.436191</v>
      </c>
    </row>
    <row r="34" spans="1:19" x14ac:dyDescent="0.3">
      <c r="A34" s="60" t="s">
        <v>8</v>
      </c>
      <c r="B34" s="49" t="s">
        <v>9</v>
      </c>
      <c r="C34" s="41"/>
      <c r="D34" s="41"/>
      <c r="E34" s="41"/>
      <c r="F34" s="41"/>
      <c r="G34" s="41"/>
      <c r="H34" s="41"/>
      <c r="I34" s="41"/>
      <c r="J34" s="41"/>
      <c r="K34" s="41"/>
      <c r="L34" s="41"/>
      <c r="M34" s="54"/>
      <c r="N34" s="49">
        <v>1.707751</v>
      </c>
      <c r="O34" s="41">
        <v>2.3688859999999998</v>
      </c>
      <c r="P34" s="41">
        <v>3.6061649999999998</v>
      </c>
      <c r="Q34" s="41"/>
      <c r="R34" s="41"/>
      <c r="S34" s="50"/>
    </row>
    <row r="35" spans="1:19" x14ac:dyDescent="0.3">
      <c r="A35" s="60" t="s">
        <v>10</v>
      </c>
      <c r="B35" s="49">
        <v>1.150644</v>
      </c>
      <c r="C35" s="41">
        <v>1.5847770000000001</v>
      </c>
      <c r="D35" s="41">
        <v>1.509892</v>
      </c>
      <c r="E35" s="41">
        <v>2.7666300000000001</v>
      </c>
      <c r="F35" s="41">
        <v>3.9184610000000002</v>
      </c>
      <c r="G35" s="41">
        <v>2.5438260000000001</v>
      </c>
      <c r="H35" s="41">
        <v>3.6758449999999998</v>
      </c>
      <c r="I35" s="41">
        <v>2.1107010000000002</v>
      </c>
      <c r="J35" s="41">
        <v>2.081315</v>
      </c>
      <c r="K35" s="41">
        <v>3.5586989999999998</v>
      </c>
      <c r="L35" s="41">
        <v>3.2175340000000001</v>
      </c>
      <c r="M35" s="54">
        <v>2.6271450000000001</v>
      </c>
      <c r="N35" s="49">
        <v>0.46323199999999998</v>
      </c>
      <c r="O35" s="41">
        <v>0.40138400000000002</v>
      </c>
      <c r="P35" s="41">
        <v>0.42663099999999998</v>
      </c>
      <c r="Q35" s="41"/>
      <c r="R35" s="41"/>
      <c r="S35" s="50"/>
    </row>
    <row r="36" spans="1:19" x14ac:dyDescent="0.3">
      <c r="A36" s="60" t="s">
        <v>11</v>
      </c>
      <c r="B36" s="49">
        <v>2.891988</v>
      </c>
      <c r="C36" s="41">
        <v>1.437095</v>
      </c>
      <c r="D36" s="41">
        <v>0.91156800000000004</v>
      </c>
      <c r="E36" s="41">
        <v>2.215322</v>
      </c>
      <c r="F36" s="41">
        <v>2.4791129999999999</v>
      </c>
      <c r="G36" s="41">
        <v>2.483949</v>
      </c>
      <c r="H36" s="41"/>
      <c r="I36" s="41"/>
      <c r="J36" s="41"/>
      <c r="K36" s="41"/>
      <c r="L36" s="41"/>
      <c r="M36" s="54"/>
      <c r="N36" s="49">
        <v>0.41898099999999999</v>
      </c>
      <c r="O36" s="41">
        <v>0.57001100000000005</v>
      </c>
      <c r="P36" s="41">
        <v>0.123836</v>
      </c>
      <c r="Q36" s="41"/>
      <c r="R36" s="41"/>
      <c r="S36" s="50"/>
    </row>
    <row r="37" spans="1:19" x14ac:dyDescent="0.3">
      <c r="A37" s="60" t="s">
        <v>104</v>
      </c>
      <c r="B37" s="49">
        <v>0.89510599999999996</v>
      </c>
      <c r="C37" s="41">
        <v>1.123454</v>
      </c>
      <c r="D37" s="41">
        <v>0.83491800000000005</v>
      </c>
      <c r="E37" s="41">
        <v>1.176064</v>
      </c>
      <c r="F37" s="41">
        <v>1.049893</v>
      </c>
      <c r="G37" s="41">
        <v>1.2345090000000001</v>
      </c>
      <c r="H37" s="41"/>
      <c r="I37" s="41"/>
      <c r="J37" s="41"/>
      <c r="K37" s="41"/>
      <c r="L37" s="41"/>
      <c r="M37" s="54"/>
      <c r="N37" s="49">
        <v>0.21578700000000001</v>
      </c>
      <c r="O37" s="41">
        <v>0.35716300000000001</v>
      </c>
      <c r="P37" s="41">
        <v>0.35106399999999999</v>
      </c>
      <c r="Q37" s="41"/>
      <c r="R37" s="41"/>
      <c r="S37" s="50"/>
    </row>
    <row r="38" spans="1:19" x14ac:dyDescent="0.3">
      <c r="A38" s="60" t="s">
        <v>105</v>
      </c>
      <c r="B38" s="49">
        <v>1.7420899999999999</v>
      </c>
      <c r="C38" s="41">
        <v>1.1895819999999999</v>
      </c>
      <c r="D38" s="41">
        <v>0.67545200000000005</v>
      </c>
      <c r="E38" s="41">
        <v>1.3500760000000001</v>
      </c>
      <c r="F38" s="41">
        <v>0.92900700000000003</v>
      </c>
      <c r="G38" s="41">
        <v>1.423227</v>
      </c>
      <c r="H38" s="41"/>
      <c r="I38" s="41"/>
      <c r="J38" s="41"/>
      <c r="K38" s="41"/>
      <c r="L38" s="41"/>
      <c r="M38" s="54"/>
      <c r="N38" s="49">
        <v>0.75327</v>
      </c>
      <c r="O38" s="41">
        <v>0.419317</v>
      </c>
      <c r="P38" s="41">
        <v>0.52403</v>
      </c>
      <c r="Q38" s="41"/>
      <c r="R38" s="41"/>
      <c r="S38" s="50"/>
    </row>
    <row r="39" spans="1:19" x14ac:dyDescent="0.3">
      <c r="A39" s="60" t="s">
        <v>106</v>
      </c>
      <c r="B39" s="49">
        <v>1.8553679999999999</v>
      </c>
      <c r="C39" s="41">
        <v>0.864699</v>
      </c>
      <c r="D39" s="41">
        <v>1.074287</v>
      </c>
      <c r="E39" s="41">
        <v>1.148752</v>
      </c>
      <c r="F39" s="41">
        <v>1.213595</v>
      </c>
      <c r="G39" s="41">
        <v>1.078533</v>
      </c>
      <c r="H39" s="41"/>
      <c r="I39" s="41"/>
      <c r="J39" s="41"/>
      <c r="K39" s="41"/>
      <c r="L39" s="41"/>
      <c r="M39" s="54"/>
      <c r="N39" s="49">
        <v>0.43278299999999997</v>
      </c>
      <c r="O39" s="41">
        <v>0.69120599999999999</v>
      </c>
      <c r="P39" s="41">
        <v>0.32456699999999999</v>
      </c>
      <c r="Q39" s="41"/>
      <c r="R39" s="41"/>
      <c r="S39" s="50"/>
    </row>
    <row r="40" spans="1:19" x14ac:dyDescent="0.3">
      <c r="A40" s="60" t="s">
        <v>107</v>
      </c>
      <c r="B40" s="49">
        <v>1.227902</v>
      </c>
      <c r="C40" s="41">
        <v>1.6427670000000001</v>
      </c>
      <c r="D40" s="41">
        <v>0.66486100000000004</v>
      </c>
      <c r="E40" s="41">
        <v>2.6578279999999999</v>
      </c>
      <c r="F40" s="41">
        <v>2.4622540000000002</v>
      </c>
      <c r="G40" s="41">
        <v>1.6257280000000001</v>
      </c>
      <c r="H40" s="41"/>
      <c r="I40" s="41"/>
      <c r="J40" s="41"/>
      <c r="K40" s="41"/>
      <c r="L40" s="41"/>
      <c r="M40" s="54"/>
      <c r="N40" s="49">
        <v>0.42479800000000001</v>
      </c>
      <c r="O40" s="41">
        <v>0.19106500000000001</v>
      </c>
      <c r="P40" s="41">
        <v>0.123006</v>
      </c>
      <c r="Q40" s="41">
        <v>0.45388200000000001</v>
      </c>
      <c r="R40" s="41">
        <v>0.23733799999999999</v>
      </c>
      <c r="S40" s="50">
        <v>0.29004600000000003</v>
      </c>
    </row>
    <row r="41" spans="1:19" x14ac:dyDescent="0.3">
      <c r="A41" s="60" t="s">
        <v>13</v>
      </c>
      <c r="B41" s="49">
        <v>0.71023800000000004</v>
      </c>
      <c r="C41" s="41">
        <v>0.89659199999999994</v>
      </c>
      <c r="D41" s="41">
        <v>0.841028</v>
      </c>
      <c r="E41" s="41"/>
      <c r="F41" s="41"/>
      <c r="G41" s="41"/>
      <c r="H41" s="41"/>
      <c r="I41" s="41"/>
      <c r="J41" s="41"/>
      <c r="K41" s="41"/>
      <c r="L41" s="41"/>
      <c r="M41" s="54"/>
      <c r="N41" s="49">
        <v>0.76461599999999996</v>
      </c>
      <c r="O41" s="41">
        <v>0.38576100000000002</v>
      </c>
      <c r="P41" s="41">
        <v>0.68265299999999995</v>
      </c>
      <c r="Q41" s="41">
        <v>0.126416</v>
      </c>
      <c r="R41" s="41">
        <v>0.29938799999999999</v>
      </c>
      <c r="S41" s="50">
        <v>0.52705100000000005</v>
      </c>
    </row>
    <row r="42" spans="1:19" ht="13.5" thickBot="1" x14ac:dyDescent="0.35">
      <c r="A42" s="61" t="s">
        <v>15</v>
      </c>
      <c r="B42" s="51">
        <v>0.102824</v>
      </c>
      <c r="C42" s="52">
        <v>0.106832</v>
      </c>
      <c r="D42" s="52"/>
      <c r="E42" s="52"/>
      <c r="F42" s="52"/>
      <c r="G42" s="52"/>
      <c r="H42" s="52"/>
      <c r="I42" s="52"/>
      <c r="J42" s="52"/>
      <c r="K42" s="52"/>
      <c r="L42" s="52"/>
      <c r="M42" s="55"/>
      <c r="N42" s="51"/>
      <c r="O42" s="52"/>
      <c r="P42" s="52"/>
      <c r="Q42" s="52"/>
      <c r="R42" s="52"/>
      <c r="S42" s="53"/>
    </row>
  </sheetData>
  <pageMargins left="0.7" right="0.7" top="0.75" bottom="0.75" header="0.3" footer="0.3"/>
  <drawing r:id="rId1"/>
  <legacyDrawing r:id="rId2"/>
  <oleObjects>
    <mc:AlternateContent xmlns:mc="http://schemas.openxmlformats.org/markup-compatibility/2006">
      <mc:Choice Requires="x14">
        <oleObject progId="Prism7.Document" shapeId="11265" r:id="rId3">
          <objectPr defaultSize="0" autoPict="0" altText="Figure S3 displaying spatial distribution of estrogen receptor activity of surface water samples pre- and post-wastewater treatment plant replacement." r:id="rId4">
            <anchor moveWithCells="1">
              <from>
                <xdr:col>0</xdr:col>
                <xdr:colOff>38100</xdr:colOff>
                <xdr:row>5</xdr:row>
                <xdr:rowOff>101600</xdr:rowOff>
              </from>
              <to>
                <xdr:col>5</xdr:col>
                <xdr:colOff>374650</xdr:colOff>
                <xdr:row>26</xdr:row>
                <xdr:rowOff>76200</xdr:rowOff>
              </to>
            </anchor>
          </objectPr>
        </oleObject>
      </mc:Choice>
      <mc:Fallback>
        <oleObject progId="Prism7.Document" shapeId="11265" r:id="rId3"/>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CF3C4-2589-4D00-882B-87FEEC028AD4}">
  <dimension ref="A31:G44"/>
  <sheetViews>
    <sheetView workbookViewId="0">
      <selection activeCell="I29" sqref="I29"/>
    </sheetView>
  </sheetViews>
  <sheetFormatPr defaultRowHeight="13" x14ac:dyDescent="0.3"/>
  <cols>
    <col min="1" max="1" width="20.08984375" style="5" customWidth="1"/>
    <col min="2" max="16384" width="8.7265625" style="5"/>
  </cols>
  <sheetData>
    <row r="31" spans="1:7" ht="13.5" thickBot="1" x14ac:dyDescent="0.35">
      <c r="B31" s="204" t="s">
        <v>152</v>
      </c>
      <c r="C31" s="204"/>
      <c r="D31" s="204"/>
      <c r="E31" s="204"/>
      <c r="F31" s="204"/>
      <c r="G31" s="204"/>
    </row>
    <row r="32" spans="1:7" ht="13.5" thickBot="1" x14ac:dyDescent="0.35">
      <c r="A32" s="91"/>
      <c r="B32" s="213" t="s">
        <v>153</v>
      </c>
      <c r="C32" s="214"/>
      <c r="D32" s="215"/>
      <c r="E32" s="213" t="s">
        <v>154</v>
      </c>
      <c r="F32" s="214"/>
      <c r="G32" s="215"/>
    </row>
    <row r="33" spans="1:7" x14ac:dyDescent="0.3">
      <c r="A33" s="43" t="s">
        <v>155</v>
      </c>
      <c r="B33" s="56">
        <v>1.9516450000000001</v>
      </c>
      <c r="C33" s="39">
        <v>1.7751239999999999</v>
      </c>
      <c r="D33" s="57">
        <v>1.7364489999999999</v>
      </c>
      <c r="E33" s="56">
        <v>-3.5029999999999999E-2</v>
      </c>
      <c r="F33" s="39">
        <v>0.21292</v>
      </c>
      <c r="G33" s="57">
        <v>0.14310600000000001</v>
      </c>
    </row>
    <row r="34" spans="1:7" x14ac:dyDescent="0.3">
      <c r="A34" s="44" t="s">
        <v>3</v>
      </c>
      <c r="B34" s="49">
        <v>1.6640550000000001</v>
      </c>
      <c r="C34" s="41">
        <v>1.6987639999999999</v>
      </c>
      <c r="D34" s="50">
        <v>2.1241989999999999</v>
      </c>
      <c r="E34" s="49">
        <v>-0.39398</v>
      </c>
      <c r="F34" s="41">
        <v>-0.41122999999999998</v>
      </c>
      <c r="G34" s="50">
        <v>-0.15684000000000001</v>
      </c>
    </row>
    <row r="35" spans="1:7" x14ac:dyDescent="0.3">
      <c r="A35" s="44" t="s">
        <v>6</v>
      </c>
      <c r="B35" s="49">
        <v>47.45731</v>
      </c>
      <c r="C35" s="41">
        <v>83.299949999999995</v>
      </c>
      <c r="D35" s="50">
        <v>65.886870000000002</v>
      </c>
      <c r="E35" s="49">
        <v>1.089126</v>
      </c>
      <c r="F35" s="41">
        <v>2.4359479999999998</v>
      </c>
      <c r="G35" s="50">
        <v>2.9626779999999999</v>
      </c>
    </row>
    <row r="36" spans="1:7" x14ac:dyDescent="0.3">
      <c r="A36" s="44" t="s">
        <v>8</v>
      </c>
      <c r="B36" s="49"/>
      <c r="C36" s="41"/>
      <c r="D36" s="50"/>
      <c r="E36" s="49">
        <v>-0.11668000000000001</v>
      </c>
      <c r="F36" s="41">
        <v>-0.11881</v>
      </c>
      <c r="G36" s="50">
        <v>0.85741199999999995</v>
      </c>
    </row>
    <row r="37" spans="1:7" x14ac:dyDescent="0.3">
      <c r="A37" s="44" t="s">
        <v>10</v>
      </c>
      <c r="B37" s="49">
        <v>2.138083</v>
      </c>
      <c r="C37" s="41">
        <v>1.5688530000000001</v>
      </c>
      <c r="D37" s="50">
        <v>1.740415</v>
      </c>
      <c r="E37" s="49">
        <v>-0.17030000000000001</v>
      </c>
      <c r="F37" s="41">
        <v>-0.15518000000000001</v>
      </c>
      <c r="G37" s="50">
        <v>-0.11692</v>
      </c>
    </row>
    <row r="38" spans="1:7" x14ac:dyDescent="0.3">
      <c r="A38" s="44" t="s">
        <v>11</v>
      </c>
      <c r="B38" s="49">
        <v>1.845534</v>
      </c>
      <c r="C38" s="41">
        <v>1.7136400000000001</v>
      </c>
      <c r="D38" s="50">
        <v>1.706698</v>
      </c>
      <c r="E38" s="49">
        <v>-0.34272999999999998</v>
      </c>
      <c r="F38" s="41">
        <v>-0.31697999999999998</v>
      </c>
      <c r="G38" s="50">
        <v>-0.33067999999999997</v>
      </c>
    </row>
    <row r="39" spans="1:7" x14ac:dyDescent="0.3">
      <c r="A39" s="44" t="s">
        <v>104</v>
      </c>
      <c r="B39" s="49">
        <v>1.7751239999999999</v>
      </c>
      <c r="C39" s="41">
        <v>1.8495010000000001</v>
      </c>
      <c r="D39" s="50">
        <v>1.776116</v>
      </c>
      <c r="E39" s="49">
        <v>-0.32454</v>
      </c>
      <c r="F39" s="41">
        <v>-0.32146999999999998</v>
      </c>
      <c r="G39" s="50">
        <v>-0.29218</v>
      </c>
    </row>
    <row r="40" spans="1:7" x14ac:dyDescent="0.3">
      <c r="A40" s="44" t="s">
        <v>105</v>
      </c>
      <c r="B40" s="49">
        <v>1.6323209999999999</v>
      </c>
      <c r="C40" s="41">
        <v>1.8415680000000001</v>
      </c>
      <c r="D40" s="50">
        <v>1.902061</v>
      </c>
      <c r="E40" s="49">
        <v>-0.13441</v>
      </c>
      <c r="F40" s="41">
        <v>-0.12124</v>
      </c>
      <c r="G40" s="50">
        <v>0.121988</v>
      </c>
    </row>
    <row r="41" spans="1:7" x14ac:dyDescent="0.3">
      <c r="A41" s="44" t="s">
        <v>156</v>
      </c>
      <c r="B41" s="49">
        <v>1.5519940000000001</v>
      </c>
      <c r="C41" s="41">
        <v>1.9437120000000001</v>
      </c>
      <c r="D41" s="50">
        <v>1.7324820000000001</v>
      </c>
      <c r="E41" s="49">
        <v>-0.17963000000000001</v>
      </c>
      <c r="F41" s="41">
        <v>-6.7080000000000001E-2</v>
      </c>
      <c r="G41" s="50">
        <v>0.20621200000000001</v>
      </c>
    </row>
    <row r="42" spans="1:7" x14ac:dyDescent="0.3">
      <c r="A42" s="44" t="s">
        <v>157</v>
      </c>
      <c r="B42" s="49">
        <v>1.676947</v>
      </c>
      <c r="C42" s="41">
        <v>1.9843710000000001</v>
      </c>
      <c r="D42" s="50">
        <v>2.292786</v>
      </c>
      <c r="E42" s="49">
        <v>-0.23053000000000001</v>
      </c>
      <c r="F42" s="41">
        <v>-0.28839999999999999</v>
      </c>
      <c r="G42" s="50">
        <v>-0.24918999999999999</v>
      </c>
    </row>
    <row r="43" spans="1:7" x14ac:dyDescent="0.3">
      <c r="A43" s="44" t="s">
        <v>13</v>
      </c>
      <c r="B43" s="49">
        <v>1.645213</v>
      </c>
      <c r="C43" s="41">
        <v>1.7275229999999999</v>
      </c>
      <c r="D43" s="50">
        <v>2.0468470000000001</v>
      </c>
      <c r="E43" s="49">
        <v>-0.47004000000000001</v>
      </c>
      <c r="F43" s="41">
        <v>-0.19109000000000001</v>
      </c>
      <c r="G43" s="50">
        <v>-0.35571999999999998</v>
      </c>
    </row>
    <row r="44" spans="1:7" ht="13.5" thickBot="1" x14ac:dyDescent="0.35">
      <c r="A44" s="44" t="s">
        <v>15</v>
      </c>
      <c r="B44" s="51">
        <v>1.864377</v>
      </c>
      <c r="C44" s="52">
        <v>1.7850410000000001</v>
      </c>
      <c r="D44" s="53">
        <v>2.009163</v>
      </c>
      <c r="E44" s="51">
        <v>-0.19227</v>
      </c>
      <c r="F44" s="52">
        <v>-0.39989000000000002</v>
      </c>
      <c r="G44" s="53">
        <v>-0.11361</v>
      </c>
    </row>
  </sheetData>
  <pageMargins left="0.7" right="0.7" top="0.75" bottom="0.75" header="0.3" footer="0.3"/>
  <drawing r:id="rId1"/>
  <legacyDrawing r:id="rId2"/>
  <oleObjects>
    <mc:AlternateContent xmlns:mc="http://schemas.openxmlformats.org/markup-compatibility/2006">
      <mc:Choice Requires="x14">
        <oleObject progId="Prism7.Document" shapeId="12290" r:id="rId3">
          <objectPr defaultSize="0" autoPict="0" altText="Figure S4 displaying spatial distribution of glucocortiocoid receptor activity of surface water samples pre- and post-wastewater treatment plant replacement." r:id="rId4">
            <anchor moveWithCells="1">
              <from>
                <xdr:col>0</xdr:col>
                <xdr:colOff>31750</xdr:colOff>
                <xdr:row>7</xdr:row>
                <xdr:rowOff>12700</xdr:rowOff>
              </from>
              <to>
                <xdr:col>5</xdr:col>
                <xdr:colOff>368300</xdr:colOff>
                <xdr:row>28</xdr:row>
                <xdr:rowOff>57150</xdr:rowOff>
              </to>
            </anchor>
          </objectPr>
        </oleObject>
      </mc:Choice>
      <mc:Fallback>
        <oleObject progId="Prism7.Document" shapeId="12290" r:id="rId3"/>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7357A-F9FB-4F72-8F82-BBCF959CDA96}">
  <dimension ref="A6:E105"/>
  <sheetViews>
    <sheetView workbookViewId="0">
      <selection activeCell="F13" sqref="F13"/>
    </sheetView>
  </sheetViews>
  <sheetFormatPr defaultRowHeight="13" x14ac:dyDescent="0.3"/>
  <cols>
    <col min="1" max="1" width="19.36328125" style="5" bestFit="1" customWidth="1"/>
    <col min="2" max="2" width="12.08984375" style="5" bestFit="1" customWidth="1"/>
    <col min="3" max="3" width="11.54296875" style="5" bestFit="1" customWidth="1"/>
    <col min="4" max="4" width="27.36328125" style="5" bestFit="1" customWidth="1"/>
    <col min="5" max="5" width="13.08984375" style="5" bestFit="1" customWidth="1"/>
    <col min="6" max="6" width="27.36328125" style="5" bestFit="1" customWidth="1"/>
    <col min="7" max="16384" width="8.7265625" style="5"/>
  </cols>
  <sheetData>
    <row r="6" spans="5:5" ht="14.5" x14ac:dyDescent="0.35">
      <c r="E6"/>
    </row>
    <row r="26" spans="1:5" ht="13.5" thickBot="1" x14ac:dyDescent="0.35"/>
    <row r="27" spans="1:5" ht="13.5" thickBot="1" x14ac:dyDescent="0.35">
      <c r="A27" s="79" t="s">
        <v>2</v>
      </c>
      <c r="B27" s="80" t="s">
        <v>158</v>
      </c>
      <c r="C27" s="80" t="s">
        <v>137</v>
      </c>
      <c r="D27" s="80" t="s">
        <v>159</v>
      </c>
      <c r="E27" s="81"/>
    </row>
    <row r="28" spans="1:5" x14ac:dyDescent="0.3">
      <c r="A28" s="39" t="s">
        <v>3</v>
      </c>
      <c r="B28" s="39" t="s">
        <v>160</v>
      </c>
      <c r="C28" s="82">
        <v>43200</v>
      </c>
      <c r="D28" s="83">
        <v>-1.3742556115437472</v>
      </c>
      <c r="E28" s="84"/>
    </row>
    <row r="29" spans="1:5" x14ac:dyDescent="0.3">
      <c r="A29" s="76"/>
      <c r="B29" s="76"/>
      <c r="C29" s="76"/>
      <c r="D29" s="85">
        <v>-1.385707741639945</v>
      </c>
      <c r="E29" s="84"/>
    </row>
    <row r="30" spans="1:5" x14ac:dyDescent="0.3">
      <c r="A30" s="76"/>
      <c r="B30" s="76"/>
      <c r="C30" s="76"/>
      <c r="D30" s="85">
        <v>-1.5663969053799562</v>
      </c>
      <c r="E30" s="84"/>
    </row>
    <row r="31" spans="1:5" x14ac:dyDescent="0.3">
      <c r="A31" s="41" t="s">
        <v>6</v>
      </c>
      <c r="B31" s="41" t="s">
        <v>160</v>
      </c>
      <c r="C31" s="86">
        <v>43200</v>
      </c>
      <c r="D31" s="85">
        <v>0.95052679798442508</v>
      </c>
      <c r="E31" s="84"/>
    </row>
    <row r="32" spans="1:5" x14ac:dyDescent="0.3">
      <c r="A32" s="76"/>
      <c r="B32" s="76"/>
      <c r="C32" s="76"/>
      <c r="D32" s="85">
        <v>2.7001577849035474</v>
      </c>
      <c r="E32" s="84"/>
    </row>
    <row r="33" spans="1:5" x14ac:dyDescent="0.3">
      <c r="A33" s="76"/>
      <c r="B33" s="76"/>
      <c r="C33" s="76"/>
      <c r="D33" s="85">
        <v>1.4493306866188223</v>
      </c>
      <c r="E33" s="84"/>
    </row>
    <row r="34" spans="1:5" x14ac:dyDescent="0.3">
      <c r="A34" s="41" t="s">
        <v>3</v>
      </c>
      <c r="B34" s="41" t="s">
        <v>161</v>
      </c>
      <c r="C34" s="86">
        <v>43262</v>
      </c>
      <c r="D34" s="85">
        <v>-1.486231994706571</v>
      </c>
      <c r="E34" s="84"/>
    </row>
    <row r="35" spans="1:5" x14ac:dyDescent="0.3">
      <c r="A35" s="76"/>
      <c r="B35" s="76"/>
      <c r="C35" s="76"/>
      <c r="D35" s="85">
        <v>-1.5053188782002342</v>
      </c>
      <c r="E35" s="84"/>
    </row>
    <row r="36" spans="1:5" x14ac:dyDescent="0.3">
      <c r="A36" s="76"/>
      <c r="B36" s="76"/>
      <c r="C36" s="76"/>
      <c r="D36" s="85">
        <v>-1.3869802005395226</v>
      </c>
      <c r="E36" s="84"/>
    </row>
    <row r="37" spans="1:5" x14ac:dyDescent="0.3">
      <c r="A37" s="41" t="s">
        <v>6</v>
      </c>
      <c r="B37" s="41" t="s">
        <v>161</v>
      </c>
      <c r="C37" s="86">
        <v>43262</v>
      </c>
      <c r="D37" s="85">
        <v>-5.0898355983101745E-2</v>
      </c>
      <c r="E37" s="84"/>
    </row>
    <row r="38" spans="1:5" x14ac:dyDescent="0.3">
      <c r="A38" s="76"/>
      <c r="B38" s="76"/>
      <c r="C38" s="76"/>
      <c r="D38" s="85">
        <v>0.10815900646409121</v>
      </c>
      <c r="E38" s="84"/>
    </row>
    <row r="39" spans="1:5" x14ac:dyDescent="0.3">
      <c r="A39" s="76"/>
      <c r="B39" s="76"/>
      <c r="C39" s="76"/>
      <c r="D39" s="85">
        <v>0.11197638316282385</v>
      </c>
      <c r="E39" s="84"/>
    </row>
    <row r="40" spans="1:5" x14ac:dyDescent="0.3">
      <c r="A40" s="41" t="s">
        <v>3</v>
      </c>
      <c r="B40" s="41" t="s">
        <v>161</v>
      </c>
      <c r="C40" s="86">
        <v>43325</v>
      </c>
      <c r="D40" s="85">
        <v>-1.8781493357764543</v>
      </c>
      <c r="E40" s="84"/>
    </row>
    <row r="41" spans="1:5" x14ac:dyDescent="0.3">
      <c r="A41" s="76"/>
      <c r="B41" s="76"/>
      <c r="C41" s="76"/>
      <c r="D41" s="85">
        <v>-1.8081640962996894</v>
      </c>
      <c r="E41" s="84"/>
    </row>
    <row r="42" spans="1:5" x14ac:dyDescent="0.3">
      <c r="A42" s="76"/>
      <c r="B42" s="76"/>
      <c r="C42" s="76"/>
      <c r="D42" s="85">
        <v>-1.5625795286812234</v>
      </c>
      <c r="E42" s="84"/>
    </row>
    <row r="43" spans="1:5" x14ac:dyDescent="0.3">
      <c r="A43" s="41" t="s">
        <v>6</v>
      </c>
      <c r="B43" s="41" t="s">
        <v>161</v>
      </c>
      <c r="C43" s="86">
        <v>43325</v>
      </c>
      <c r="D43" s="85">
        <v>1.5714867409782662</v>
      </c>
      <c r="E43" s="84"/>
    </row>
    <row r="44" spans="1:5" x14ac:dyDescent="0.3">
      <c r="A44" s="76"/>
      <c r="B44" s="76"/>
      <c r="C44" s="76"/>
      <c r="D44" s="85">
        <v>-0.18959637603705401</v>
      </c>
      <c r="E44" s="84"/>
    </row>
    <row r="45" spans="1:5" x14ac:dyDescent="0.3">
      <c r="A45" s="76"/>
      <c r="B45" s="76"/>
      <c r="C45" s="76"/>
      <c r="D45" s="85">
        <v>0.39191734106988341</v>
      </c>
      <c r="E45" s="84"/>
    </row>
    <row r="46" spans="1:5" x14ac:dyDescent="0.3">
      <c r="A46" s="41" t="s">
        <v>3</v>
      </c>
      <c r="B46" s="41" t="s">
        <v>161</v>
      </c>
      <c r="C46" s="86">
        <v>43395</v>
      </c>
      <c r="D46" s="85">
        <v>-1.4035221662340307</v>
      </c>
      <c r="E46" s="84"/>
    </row>
    <row r="47" spans="1:5" x14ac:dyDescent="0.3">
      <c r="A47" s="76"/>
      <c r="B47" s="76"/>
      <c r="C47" s="76"/>
      <c r="D47" s="85">
        <v>-1.6401995215554539</v>
      </c>
      <c r="E47" s="84"/>
    </row>
    <row r="48" spans="1:5" x14ac:dyDescent="0.3">
      <c r="A48" s="76"/>
      <c r="B48" s="76"/>
      <c r="C48" s="76"/>
      <c r="D48" s="85">
        <v>-1.6923703364381328</v>
      </c>
      <c r="E48" s="84"/>
    </row>
    <row r="49" spans="1:5" x14ac:dyDescent="0.3">
      <c r="A49" s="41" t="s">
        <v>162</v>
      </c>
      <c r="B49" s="41" t="s">
        <v>161</v>
      </c>
      <c r="C49" s="86">
        <v>43395</v>
      </c>
      <c r="D49" s="85">
        <v>-1.0777726879421796</v>
      </c>
      <c r="E49" s="84"/>
    </row>
    <row r="50" spans="1:5" x14ac:dyDescent="0.3">
      <c r="A50" s="76"/>
      <c r="B50" s="76"/>
      <c r="C50" s="76"/>
      <c r="D50" s="85">
        <v>-0.85636483941568686</v>
      </c>
      <c r="E50" s="84"/>
    </row>
    <row r="51" spans="1:5" x14ac:dyDescent="0.3">
      <c r="A51" s="76"/>
      <c r="B51" s="76"/>
      <c r="C51" s="76"/>
      <c r="D51" s="85">
        <v>-0.87417926400977253</v>
      </c>
      <c r="E51" s="84"/>
    </row>
    <row r="52" spans="1:5" x14ac:dyDescent="0.3">
      <c r="A52" s="41" t="s">
        <v>3</v>
      </c>
      <c r="B52" s="41" t="s">
        <v>161</v>
      </c>
      <c r="C52" s="86">
        <v>43507</v>
      </c>
      <c r="D52" s="85">
        <v>-1.1197638316282383</v>
      </c>
      <c r="E52" s="84"/>
    </row>
    <row r="53" spans="1:5" x14ac:dyDescent="0.3">
      <c r="A53" s="76"/>
      <c r="B53" s="76"/>
      <c r="C53" s="76"/>
      <c r="D53" s="85">
        <v>-1.0116048251641472</v>
      </c>
      <c r="E53" s="84"/>
    </row>
    <row r="54" spans="1:5" x14ac:dyDescent="0.3">
      <c r="A54" s="76"/>
      <c r="B54" s="76"/>
      <c r="C54" s="76"/>
      <c r="D54" s="85">
        <v>-0.62986715529088411</v>
      </c>
      <c r="E54" s="84"/>
    </row>
    <row r="55" spans="1:5" x14ac:dyDescent="0.3">
      <c r="A55" s="41" t="s">
        <v>6</v>
      </c>
      <c r="B55" s="41" t="s">
        <v>161</v>
      </c>
      <c r="C55" s="86">
        <v>43507</v>
      </c>
      <c r="D55" s="85">
        <v>-0.10306917086578105</v>
      </c>
      <c r="E55" s="84"/>
    </row>
    <row r="56" spans="1:5" x14ac:dyDescent="0.3">
      <c r="A56" s="76"/>
      <c r="B56" s="76"/>
      <c r="C56" s="76"/>
      <c r="D56" s="85">
        <v>-0.21886293072733753</v>
      </c>
      <c r="E56" s="84"/>
    </row>
    <row r="57" spans="1:5" x14ac:dyDescent="0.3">
      <c r="A57" s="76"/>
      <c r="B57" s="76"/>
      <c r="C57" s="76"/>
      <c r="D57" s="85">
        <v>-4.7080979284369114E-2</v>
      </c>
      <c r="E57" s="84"/>
    </row>
    <row r="58" spans="1:5" x14ac:dyDescent="0.3">
      <c r="A58" s="76" t="s">
        <v>8</v>
      </c>
      <c r="B58" s="76" t="s">
        <v>161</v>
      </c>
      <c r="C58" s="87">
        <v>43507</v>
      </c>
      <c r="D58" s="85">
        <v>-0.64259174428665955</v>
      </c>
      <c r="E58" s="84"/>
    </row>
    <row r="59" spans="1:5" x14ac:dyDescent="0.3">
      <c r="A59" s="76"/>
      <c r="B59" s="76"/>
      <c r="C59" s="76"/>
      <c r="D59" s="85">
        <v>-0.69730747696849393</v>
      </c>
      <c r="E59" s="84"/>
    </row>
    <row r="60" spans="1:5" x14ac:dyDescent="0.3">
      <c r="A60" s="76"/>
      <c r="B60" s="76"/>
      <c r="C60" s="76"/>
      <c r="D60" s="85">
        <v>-0.31302488929607575</v>
      </c>
      <c r="E60" s="84"/>
    </row>
    <row r="61" spans="1:5" x14ac:dyDescent="0.3">
      <c r="A61" s="76" t="s">
        <v>163</v>
      </c>
      <c r="B61" s="76" t="s">
        <v>161</v>
      </c>
      <c r="C61" s="87">
        <v>43507</v>
      </c>
      <c r="D61" s="85">
        <v>-0.6896727235710286</v>
      </c>
      <c r="E61" s="84"/>
    </row>
    <row r="62" spans="1:5" x14ac:dyDescent="0.3">
      <c r="A62" s="76"/>
      <c r="B62" s="76"/>
      <c r="C62" s="76"/>
      <c r="D62" s="85">
        <v>-0.31047997149692064</v>
      </c>
      <c r="E62" s="84"/>
    </row>
    <row r="63" spans="1:5" x14ac:dyDescent="0.3">
      <c r="A63" s="76"/>
      <c r="B63" s="76"/>
      <c r="C63" s="76"/>
      <c r="D63" s="85">
        <v>-0.33338423168931647</v>
      </c>
      <c r="E63" s="84"/>
    </row>
    <row r="64" spans="1:5" x14ac:dyDescent="0.3">
      <c r="A64" s="76" t="s">
        <v>164</v>
      </c>
      <c r="B64" s="76" t="s">
        <v>165</v>
      </c>
      <c r="C64" s="87">
        <v>43507</v>
      </c>
      <c r="D64" s="85">
        <v>-0.9276225377920293</v>
      </c>
      <c r="E64" s="84"/>
    </row>
    <row r="65" spans="1:5" x14ac:dyDescent="0.3">
      <c r="A65" s="76"/>
      <c r="B65" s="76"/>
      <c r="C65" s="76"/>
      <c r="D65" s="85">
        <v>-1.1032218659337303</v>
      </c>
      <c r="E65" s="84"/>
    </row>
    <row r="66" spans="1:5" x14ac:dyDescent="0.3">
      <c r="A66" s="76"/>
      <c r="B66" s="76"/>
      <c r="C66" s="76"/>
      <c r="D66" s="85">
        <v>-1.1121290782307731</v>
      </c>
      <c r="E66" s="84"/>
    </row>
    <row r="67" spans="1:5" x14ac:dyDescent="0.3">
      <c r="A67" s="76" t="s">
        <v>166</v>
      </c>
      <c r="B67" s="76" t="s">
        <v>160</v>
      </c>
      <c r="C67" s="87">
        <v>43538</v>
      </c>
      <c r="D67" s="85">
        <v>-1.3017254542678272</v>
      </c>
      <c r="E67" s="84"/>
    </row>
    <row r="68" spans="1:5" x14ac:dyDescent="0.3">
      <c r="A68" s="76"/>
      <c r="B68" s="76"/>
      <c r="C68" s="76"/>
      <c r="D68" s="85">
        <v>-1.2101084134982441</v>
      </c>
      <c r="E68" s="84"/>
    </row>
    <row r="69" spans="1:5" x14ac:dyDescent="0.3">
      <c r="A69" s="76"/>
      <c r="B69" s="76"/>
      <c r="C69" s="76"/>
      <c r="D69" s="85">
        <v>-0.8041940245330077</v>
      </c>
      <c r="E69" s="84"/>
    </row>
    <row r="70" spans="1:5" x14ac:dyDescent="0.3">
      <c r="A70" s="76" t="s">
        <v>3</v>
      </c>
      <c r="B70" s="76" t="s">
        <v>160</v>
      </c>
      <c r="C70" s="87">
        <v>43543</v>
      </c>
      <c r="D70" s="85">
        <v>-1.1846592355066932</v>
      </c>
      <c r="E70" s="84"/>
    </row>
    <row r="71" spans="1:5" x14ac:dyDescent="0.3">
      <c r="A71" s="76"/>
      <c r="B71" s="76"/>
      <c r="C71" s="76"/>
      <c r="D71" s="85">
        <v>-1.137578256222324</v>
      </c>
      <c r="E71" s="84"/>
    </row>
    <row r="72" spans="1:5" x14ac:dyDescent="0.3">
      <c r="A72" s="76"/>
      <c r="B72" s="76"/>
      <c r="C72" s="76"/>
      <c r="D72" s="85">
        <v>-1.3233572555606454</v>
      </c>
      <c r="E72" s="84"/>
    </row>
    <row r="73" spans="1:5" x14ac:dyDescent="0.3">
      <c r="A73" s="76" t="s">
        <v>6</v>
      </c>
      <c r="B73" s="76" t="s">
        <v>160</v>
      </c>
      <c r="C73" s="87">
        <v>43543</v>
      </c>
      <c r="D73" s="85">
        <v>-0.90344581870005591</v>
      </c>
      <c r="E73" s="84"/>
    </row>
    <row r="74" spans="1:5" x14ac:dyDescent="0.3">
      <c r="A74" s="76"/>
      <c r="B74" s="76"/>
      <c r="C74" s="76"/>
      <c r="D74" s="85">
        <v>-0.31429734819565325</v>
      </c>
      <c r="E74" s="84"/>
    </row>
    <row r="75" spans="1:5" x14ac:dyDescent="0.3">
      <c r="A75" s="76"/>
      <c r="B75" s="76"/>
      <c r="C75" s="76"/>
      <c r="D75" s="85">
        <v>-0.34229144398635925</v>
      </c>
      <c r="E75" s="84"/>
    </row>
    <row r="76" spans="1:5" x14ac:dyDescent="0.3">
      <c r="A76" s="76" t="s">
        <v>8</v>
      </c>
      <c r="B76" s="76" t="s">
        <v>160</v>
      </c>
      <c r="C76" s="87">
        <v>43543</v>
      </c>
      <c r="D76" s="85">
        <v>-1.329719550058533</v>
      </c>
      <c r="E76" s="84"/>
    </row>
    <row r="77" spans="1:5" x14ac:dyDescent="0.3">
      <c r="A77" s="76"/>
      <c r="B77" s="76"/>
      <c r="C77" s="76"/>
      <c r="D77" s="85">
        <v>-1.3348093856568433</v>
      </c>
      <c r="E77" s="84"/>
    </row>
    <row r="78" spans="1:5" x14ac:dyDescent="0.3">
      <c r="A78" s="76"/>
      <c r="B78" s="76"/>
      <c r="C78" s="76"/>
      <c r="D78" s="85">
        <v>-1.3208123377614904</v>
      </c>
      <c r="E78" s="84"/>
    </row>
    <row r="79" spans="1:5" x14ac:dyDescent="0.3">
      <c r="A79" s="41" t="s">
        <v>3</v>
      </c>
      <c r="B79" s="76" t="s">
        <v>161</v>
      </c>
      <c r="C79" s="87">
        <v>43613</v>
      </c>
      <c r="D79" s="85">
        <v>-1.664376240647427</v>
      </c>
      <c r="E79" s="84"/>
    </row>
    <row r="80" spans="1:5" x14ac:dyDescent="0.3">
      <c r="A80" s="41"/>
      <c r="B80" s="76"/>
      <c r="C80" s="76"/>
      <c r="D80" s="85">
        <v>-1.5867562477731971</v>
      </c>
      <c r="E80" s="84"/>
    </row>
    <row r="81" spans="1:5" x14ac:dyDescent="0.3">
      <c r="A81" s="41"/>
      <c r="B81" s="76"/>
      <c r="C81" s="76"/>
      <c r="D81" s="85">
        <v>-1.6452893571537639</v>
      </c>
      <c r="E81" s="84"/>
    </row>
    <row r="82" spans="1:5" x14ac:dyDescent="0.3">
      <c r="A82" s="41" t="s">
        <v>6</v>
      </c>
      <c r="B82" s="76" t="s">
        <v>161</v>
      </c>
      <c r="C82" s="87">
        <v>43613</v>
      </c>
      <c r="D82" s="85">
        <v>-1.3577136458492389</v>
      </c>
      <c r="E82" s="84"/>
    </row>
    <row r="83" spans="1:5" x14ac:dyDescent="0.3">
      <c r="A83" s="41"/>
      <c r="B83" s="76"/>
      <c r="C83" s="76"/>
      <c r="D83" s="85">
        <v>-1.867969664579834</v>
      </c>
      <c r="E83" s="84"/>
    </row>
    <row r="84" spans="1:5" x14ac:dyDescent="0.3">
      <c r="A84" s="41"/>
      <c r="B84" s="76"/>
      <c r="C84" s="76"/>
      <c r="D84" s="85">
        <v>-1.2177431668957093</v>
      </c>
      <c r="E84" s="84"/>
    </row>
    <row r="85" spans="1:5" x14ac:dyDescent="0.3">
      <c r="A85" s="41" t="s">
        <v>8</v>
      </c>
      <c r="B85" s="76" t="s">
        <v>161</v>
      </c>
      <c r="C85" s="87">
        <v>43613</v>
      </c>
      <c r="D85" s="85">
        <v>-1.2635516872805008</v>
      </c>
      <c r="E85" s="84"/>
    </row>
    <row r="86" spans="1:5" x14ac:dyDescent="0.3">
      <c r="A86" s="76"/>
      <c r="B86" s="76"/>
      <c r="C86" s="76"/>
      <c r="D86" s="85">
        <v>-1.4175192141293835</v>
      </c>
      <c r="E86" s="84"/>
    </row>
    <row r="87" spans="1:5" x14ac:dyDescent="0.3">
      <c r="A87" s="76"/>
      <c r="B87" s="76"/>
      <c r="C87" s="76"/>
      <c r="D87" s="85">
        <v>-1.5549447752837584</v>
      </c>
      <c r="E87" s="84"/>
    </row>
    <row r="88" spans="1:5" x14ac:dyDescent="0.3">
      <c r="A88" s="76" t="s">
        <v>3</v>
      </c>
      <c r="B88" s="76" t="s">
        <v>161</v>
      </c>
      <c r="C88" s="87">
        <v>43675</v>
      </c>
      <c r="D88" s="85">
        <v>-1.6211126380617904</v>
      </c>
      <c r="E88" s="84"/>
    </row>
    <row r="89" spans="1:5" x14ac:dyDescent="0.3">
      <c r="A89" s="76"/>
      <c r="B89" s="76"/>
      <c r="C89" s="76"/>
      <c r="D89" s="85">
        <v>-1.6325647681579885</v>
      </c>
      <c r="E89" s="84"/>
    </row>
    <row r="90" spans="1:5" x14ac:dyDescent="0.3">
      <c r="A90" s="76"/>
      <c r="B90" s="76"/>
      <c r="C90" s="76"/>
      <c r="D90" s="85">
        <v>-1.4976841248027688</v>
      </c>
      <c r="E90" s="84"/>
    </row>
    <row r="91" spans="1:5" x14ac:dyDescent="0.3">
      <c r="A91" s="76" t="s">
        <v>6</v>
      </c>
      <c r="B91" s="76" t="s">
        <v>161</v>
      </c>
      <c r="C91" s="87">
        <v>43675</v>
      </c>
      <c r="D91" s="85">
        <v>-0.1488776912505726</v>
      </c>
      <c r="E91" s="84"/>
    </row>
    <row r="92" spans="1:5" x14ac:dyDescent="0.3">
      <c r="A92" s="76"/>
      <c r="B92" s="76"/>
      <c r="C92" s="76"/>
      <c r="D92" s="85">
        <v>-0.82328090802667075</v>
      </c>
      <c r="E92" s="84"/>
    </row>
    <row r="93" spans="1:5" x14ac:dyDescent="0.3">
      <c r="A93" s="76"/>
      <c r="B93" s="76"/>
      <c r="C93" s="76"/>
      <c r="D93" s="85">
        <v>-0.75965796304779354</v>
      </c>
      <c r="E93" s="84"/>
    </row>
    <row r="94" spans="1:5" x14ac:dyDescent="0.3">
      <c r="A94" s="76" t="s">
        <v>8</v>
      </c>
      <c r="B94" s="76" t="s">
        <v>161</v>
      </c>
      <c r="C94" s="87">
        <v>43675</v>
      </c>
      <c r="D94" s="85">
        <v>-1.079045146841757</v>
      </c>
      <c r="E94" s="84"/>
    </row>
    <row r="95" spans="1:5" x14ac:dyDescent="0.3">
      <c r="A95" s="76"/>
      <c r="B95" s="76"/>
      <c r="C95" s="76"/>
      <c r="D95" s="85">
        <v>-1.3055428309665598</v>
      </c>
      <c r="E95" s="84"/>
    </row>
    <row r="96" spans="1:5" x14ac:dyDescent="0.3">
      <c r="A96" s="76"/>
      <c r="B96" s="76"/>
      <c r="C96" s="76"/>
      <c r="D96" s="85">
        <v>-0.73166386725708765</v>
      </c>
      <c r="E96" s="84"/>
    </row>
    <row r="97" spans="1:5" x14ac:dyDescent="0.3">
      <c r="A97" s="76" t="s">
        <v>3</v>
      </c>
      <c r="B97" s="76" t="s">
        <v>161</v>
      </c>
      <c r="C97" s="87">
        <v>43717</v>
      </c>
      <c r="D97" s="85">
        <v>-1.8145263907975773</v>
      </c>
      <c r="E97" s="84"/>
    </row>
    <row r="98" spans="1:5" x14ac:dyDescent="0.3">
      <c r="A98" s="76"/>
      <c r="B98" s="76"/>
      <c r="C98" s="76"/>
      <c r="D98" s="85">
        <v>-1.5053188782002342</v>
      </c>
      <c r="E98" s="84"/>
    </row>
    <row r="99" spans="1:5" x14ac:dyDescent="0.3">
      <c r="A99" s="76"/>
      <c r="B99" s="76"/>
      <c r="C99" s="76"/>
      <c r="D99" s="85">
        <v>-1.1872041533058482</v>
      </c>
      <c r="E99" s="84"/>
    </row>
    <row r="100" spans="1:5" x14ac:dyDescent="0.3">
      <c r="A100" s="76" t="s">
        <v>6</v>
      </c>
      <c r="B100" s="76" t="s">
        <v>161</v>
      </c>
      <c r="C100" s="87">
        <v>43717</v>
      </c>
      <c r="D100" s="85">
        <v>-0.89326614750343569</v>
      </c>
      <c r="E100" s="84"/>
    </row>
    <row r="101" spans="1:5" x14ac:dyDescent="0.3">
      <c r="A101" s="76"/>
      <c r="B101" s="76"/>
      <c r="C101" s="76"/>
      <c r="D101" s="85">
        <v>-0.90853565429836602</v>
      </c>
      <c r="E101" s="84"/>
    </row>
    <row r="102" spans="1:5" x14ac:dyDescent="0.3">
      <c r="A102" s="76"/>
      <c r="B102" s="76"/>
      <c r="C102" s="76"/>
      <c r="D102" s="85">
        <v>0.52298060772637045</v>
      </c>
      <c r="E102" s="84"/>
    </row>
    <row r="103" spans="1:5" x14ac:dyDescent="0.3">
      <c r="A103" s="76" t="s">
        <v>8</v>
      </c>
      <c r="B103" s="76" t="s">
        <v>161</v>
      </c>
      <c r="C103" s="87">
        <v>43717</v>
      </c>
      <c r="D103" s="85">
        <v>-1.4938667481040362</v>
      </c>
      <c r="E103" s="84"/>
    </row>
    <row r="104" spans="1:5" x14ac:dyDescent="0.3">
      <c r="A104" s="76"/>
      <c r="B104" s="76"/>
      <c r="C104" s="76"/>
      <c r="D104" s="85">
        <v>-1.1719346465109177</v>
      </c>
      <c r="E104" s="84"/>
    </row>
    <row r="105" spans="1:5" x14ac:dyDescent="0.3">
      <c r="A105" s="76"/>
      <c r="B105" s="76"/>
      <c r="C105" s="76"/>
      <c r="D105" s="85">
        <v>-1.084134982440067</v>
      </c>
      <c r="E105" s="84"/>
    </row>
  </sheetData>
  <pageMargins left="0.7" right="0.7" top="0.75" bottom="0.75" header="0.3" footer="0.3"/>
  <drawing r:id="rId1"/>
  <legacyDrawing r:id="rId2"/>
  <oleObjects>
    <mc:AlternateContent xmlns:mc="http://schemas.openxmlformats.org/markup-compatibility/2006">
      <mc:Choice Requires="x14">
        <oleObject progId="Prism7.Document" shapeId="13314" r:id="rId3">
          <objectPr defaultSize="0" autoPict="0" altText="Figure S5 displaying temporal distribution of peroxisome proliferator activated receptor-gamma agonist activity in surface water samples. " r:id="rId4">
            <anchor moveWithCells="1" sizeWithCells="1">
              <from>
                <xdr:col>0</xdr:col>
                <xdr:colOff>6350</xdr:colOff>
                <xdr:row>4</xdr:row>
                <xdr:rowOff>158750</xdr:rowOff>
              </from>
              <to>
                <xdr:col>4</xdr:col>
                <xdr:colOff>438150</xdr:colOff>
                <xdr:row>25</xdr:row>
                <xdr:rowOff>25400</xdr:rowOff>
              </to>
            </anchor>
          </objectPr>
        </oleObject>
      </mc:Choice>
      <mc:Fallback>
        <oleObject progId="Prism7.Document" shapeId="13314" r:id="rId3"/>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6F378-6E17-466E-B307-DE6EB7EBEAC9}">
  <dimension ref="A22:H536"/>
  <sheetViews>
    <sheetView workbookViewId="0">
      <selection activeCell="G16" sqref="G16"/>
    </sheetView>
  </sheetViews>
  <sheetFormatPr defaultRowHeight="13" x14ac:dyDescent="0.3"/>
  <cols>
    <col min="1" max="1" width="11.7265625" style="36" customWidth="1"/>
    <col min="2" max="2" width="14.54296875" style="5" bestFit="1" customWidth="1"/>
    <col min="3" max="3" width="13.7265625" style="5" bestFit="1" customWidth="1"/>
    <col min="4" max="5" width="8.7265625" style="5"/>
    <col min="6" max="6" width="12.26953125" style="36" customWidth="1"/>
    <col min="7" max="8" width="14.54296875" style="5" bestFit="1" customWidth="1"/>
    <col min="9" max="16384" width="8.7265625" style="5"/>
  </cols>
  <sheetData>
    <row r="22" spans="1:8" s="36" customFormat="1" ht="26.5" thickBot="1" x14ac:dyDescent="0.35">
      <c r="A22" s="90" t="s">
        <v>238</v>
      </c>
      <c r="B22" s="70" t="s">
        <v>239</v>
      </c>
      <c r="C22" s="70" t="s">
        <v>305</v>
      </c>
      <c r="D22" s="89"/>
      <c r="F22" s="90" t="s">
        <v>238</v>
      </c>
      <c r="G22" s="70" t="s">
        <v>239</v>
      </c>
      <c r="H22" s="177" t="s">
        <v>305</v>
      </c>
    </row>
    <row r="23" spans="1:8" x14ac:dyDescent="0.3">
      <c r="A23" s="42" t="s">
        <v>233</v>
      </c>
      <c r="B23" s="88">
        <v>43195.291666666664</v>
      </c>
      <c r="C23" s="5">
        <v>3110</v>
      </c>
      <c r="D23" s="74"/>
      <c r="F23" s="42" t="s">
        <v>233</v>
      </c>
      <c r="G23" s="88">
        <v>43538.291666666664</v>
      </c>
      <c r="H23" s="5">
        <v>5330</v>
      </c>
    </row>
    <row r="24" spans="1:8" x14ac:dyDescent="0.3">
      <c r="A24" s="42"/>
      <c r="B24" s="88">
        <v>43195.302083333336</v>
      </c>
      <c r="C24" s="5">
        <v>3110</v>
      </c>
      <c r="D24" s="40"/>
      <c r="F24" s="42"/>
      <c r="G24" s="88">
        <v>43538.302083333336</v>
      </c>
      <c r="H24" s="5">
        <v>5310</v>
      </c>
    </row>
    <row r="25" spans="1:8" x14ac:dyDescent="0.3">
      <c r="A25" s="42"/>
      <c r="B25" s="88">
        <v>43195.3125</v>
      </c>
      <c r="C25" s="5">
        <v>3120</v>
      </c>
      <c r="D25" s="40"/>
      <c r="F25" s="42"/>
      <c r="G25" s="88">
        <v>43538.3125</v>
      </c>
      <c r="H25" s="5">
        <v>5280</v>
      </c>
    </row>
    <row r="26" spans="1:8" x14ac:dyDescent="0.3">
      <c r="A26" s="42"/>
      <c r="B26" s="88">
        <v>43195.322916666664</v>
      </c>
      <c r="C26" s="5">
        <v>3110</v>
      </c>
      <c r="D26" s="40"/>
      <c r="F26" s="42"/>
      <c r="G26" s="88">
        <v>43538.322916666664</v>
      </c>
      <c r="H26" s="5">
        <v>5280</v>
      </c>
    </row>
    <row r="27" spans="1:8" x14ac:dyDescent="0.3">
      <c r="A27" s="42"/>
      <c r="B27" s="88">
        <v>43195.333333333336</v>
      </c>
      <c r="C27" s="5">
        <v>3120</v>
      </c>
      <c r="D27" s="40"/>
      <c r="F27" s="42"/>
      <c r="G27" s="88">
        <v>43538.333333333336</v>
      </c>
      <c r="H27" s="5">
        <v>5270</v>
      </c>
    </row>
    <row r="28" spans="1:8" x14ac:dyDescent="0.3">
      <c r="A28" s="42"/>
      <c r="B28" s="88">
        <v>43195.34375</v>
      </c>
      <c r="C28" s="5">
        <v>3120</v>
      </c>
      <c r="D28" s="40"/>
      <c r="F28" s="42"/>
      <c r="G28" s="88">
        <v>43538.34375</v>
      </c>
      <c r="H28" s="5">
        <v>5220</v>
      </c>
    </row>
    <row r="29" spans="1:8" x14ac:dyDescent="0.3">
      <c r="A29" s="42"/>
      <c r="B29" s="88">
        <v>43195.354166666664</v>
      </c>
      <c r="C29" s="5">
        <v>3120</v>
      </c>
      <c r="D29" s="40"/>
      <c r="F29" s="42"/>
      <c r="G29" s="88">
        <v>43538.354166666664</v>
      </c>
      <c r="H29" s="5">
        <v>5210</v>
      </c>
    </row>
    <row r="30" spans="1:8" x14ac:dyDescent="0.3">
      <c r="A30" s="42"/>
      <c r="B30" s="88">
        <v>43195.364583333336</v>
      </c>
      <c r="C30" s="5">
        <v>3130</v>
      </c>
      <c r="D30" s="40"/>
      <c r="F30" s="42"/>
      <c r="G30" s="88">
        <v>43538.364583333336</v>
      </c>
      <c r="H30" s="5">
        <v>5180</v>
      </c>
    </row>
    <row r="31" spans="1:8" x14ac:dyDescent="0.3">
      <c r="A31" s="42"/>
      <c r="B31" s="88">
        <v>43195.375</v>
      </c>
      <c r="C31" s="5">
        <v>3130</v>
      </c>
      <c r="D31" s="40"/>
      <c r="F31" s="42"/>
      <c r="G31" s="88">
        <v>43538.375</v>
      </c>
      <c r="H31" s="5">
        <v>5180</v>
      </c>
    </row>
    <row r="32" spans="1:8" x14ac:dyDescent="0.3">
      <c r="A32" s="42"/>
      <c r="B32" s="88">
        <v>43195.385416666664</v>
      </c>
      <c r="C32" s="5">
        <v>3130</v>
      </c>
      <c r="D32" s="40"/>
      <c r="F32" s="42"/>
      <c r="G32" s="88">
        <v>43538.385416666664</v>
      </c>
      <c r="H32" s="5">
        <v>5160</v>
      </c>
    </row>
    <row r="33" spans="1:8" x14ac:dyDescent="0.3">
      <c r="A33" s="42"/>
      <c r="B33" s="88">
        <v>43195.395833333336</v>
      </c>
      <c r="C33" s="5">
        <v>3120</v>
      </c>
      <c r="D33" s="40"/>
      <c r="F33" s="42"/>
      <c r="G33" s="88">
        <v>43538.395833333336</v>
      </c>
      <c r="H33" s="5">
        <v>5180</v>
      </c>
    </row>
    <row r="34" spans="1:8" x14ac:dyDescent="0.3">
      <c r="A34" s="42"/>
      <c r="B34" s="88">
        <v>43195.40625</v>
      </c>
      <c r="C34" s="5">
        <v>3130</v>
      </c>
      <c r="D34" s="40"/>
      <c r="F34" s="42"/>
      <c r="G34" s="88">
        <v>43538.40625</v>
      </c>
      <c r="H34" s="5">
        <v>5150</v>
      </c>
    </row>
    <row r="35" spans="1:8" x14ac:dyDescent="0.3">
      <c r="A35" s="42"/>
      <c r="B35" s="88">
        <v>43195.416666666664</v>
      </c>
      <c r="C35" s="5">
        <v>3130</v>
      </c>
      <c r="D35" s="40"/>
      <c r="F35" s="42"/>
      <c r="G35" s="88">
        <v>43538.416666666664</v>
      </c>
      <c r="H35" s="5">
        <v>5130</v>
      </c>
    </row>
    <row r="36" spans="1:8" x14ac:dyDescent="0.3">
      <c r="A36" s="42"/>
      <c r="B36" s="88">
        <v>43195.427083333336</v>
      </c>
      <c r="C36" s="5">
        <v>3130</v>
      </c>
      <c r="D36" s="40"/>
      <c r="F36" s="42"/>
      <c r="G36" s="88">
        <v>43538.427083333336</v>
      </c>
      <c r="H36" s="5">
        <v>5150</v>
      </c>
    </row>
    <row r="37" spans="1:8" x14ac:dyDescent="0.3">
      <c r="A37" s="42"/>
      <c r="B37" s="88">
        <v>43195.4375</v>
      </c>
      <c r="C37" s="5">
        <v>3130</v>
      </c>
      <c r="D37" s="40"/>
      <c r="F37" s="42"/>
      <c r="G37" s="88">
        <v>43538.4375</v>
      </c>
      <c r="H37" s="5">
        <v>5130</v>
      </c>
    </row>
    <row r="38" spans="1:8" x14ac:dyDescent="0.3">
      <c r="A38" s="42"/>
      <c r="B38" s="88">
        <v>43195.447916666664</v>
      </c>
      <c r="C38" s="5">
        <v>3130</v>
      </c>
      <c r="D38" s="40"/>
      <c r="F38" s="42"/>
      <c r="G38" s="88">
        <v>43538.447916666664</v>
      </c>
      <c r="H38" s="5">
        <v>5130</v>
      </c>
    </row>
    <row r="39" spans="1:8" x14ac:dyDescent="0.3">
      <c r="A39" s="42"/>
      <c r="B39" s="88">
        <v>43195.458333333336</v>
      </c>
      <c r="C39" s="5">
        <v>3110</v>
      </c>
      <c r="D39" s="40"/>
      <c r="F39" s="42"/>
      <c r="G39" s="88">
        <v>43538.458333333336</v>
      </c>
      <c r="H39" s="5">
        <v>5130</v>
      </c>
    </row>
    <row r="40" spans="1:8" x14ac:dyDescent="0.3">
      <c r="A40" s="42"/>
      <c r="B40" s="88">
        <v>43195.46875</v>
      </c>
      <c r="C40" s="5">
        <v>3130</v>
      </c>
      <c r="D40" s="40"/>
      <c r="F40" s="42"/>
      <c r="G40" s="88">
        <v>43538.46875</v>
      </c>
      <c r="H40" s="5">
        <v>5130</v>
      </c>
    </row>
    <row r="41" spans="1:8" x14ac:dyDescent="0.3">
      <c r="A41" s="42"/>
      <c r="B41" s="88">
        <v>43195.479166666664</v>
      </c>
      <c r="C41" s="5">
        <v>3130</v>
      </c>
      <c r="D41" s="40"/>
      <c r="F41" s="42"/>
      <c r="G41" s="88">
        <v>43538.479166666664</v>
      </c>
      <c r="H41" s="5">
        <v>5150</v>
      </c>
    </row>
    <row r="42" spans="1:8" x14ac:dyDescent="0.3">
      <c r="A42" s="42"/>
      <c r="B42" s="88">
        <v>43195.489583333336</v>
      </c>
      <c r="C42" s="5">
        <v>3130</v>
      </c>
      <c r="D42" s="40"/>
      <c r="F42" s="42"/>
      <c r="G42" s="88">
        <v>43538.489583333336</v>
      </c>
      <c r="H42" s="5">
        <v>5160</v>
      </c>
    </row>
    <row r="43" spans="1:8" x14ac:dyDescent="0.3">
      <c r="A43" s="42"/>
      <c r="B43" s="88">
        <v>43195.5</v>
      </c>
      <c r="C43" s="5">
        <v>3130</v>
      </c>
      <c r="D43" s="40"/>
      <c r="F43" s="42"/>
      <c r="G43" s="88">
        <v>43538.5</v>
      </c>
      <c r="H43" s="5">
        <v>5160</v>
      </c>
    </row>
    <row r="44" spans="1:8" x14ac:dyDescent="0.3">
      <c r="A44" s="42"/>
      <c r="B44" s="88">
        <v>43195.510416666664</v>
      </c>
      <c r="C44" s="5">
        <v>3130</v>
      </c>
      <c r="D44" s="40"/>
      <c r="F44" s="42"/>
      <c r="G44" s="88">
        <v>43538.510416666664</v>
      </c>
      <c r="H44" s="5">
        <v>5180</v>
      </c>
    </row>
    <row r="45" spans="1:8" x14ac:dyDescent="0.3">
      <c r="A45" s="42"/>
      <c r="B45" s="88">
        <v>43195.520833333336</v>
      </c>
      <c r="C45" s="5">
        <v>3130</v>
      </c>
      <c r="D45" s="40"/>
      <c r="F45" s="42"/>
      <c r="G45" s="88">
        <v>43538.520833333336</v>
      </c>
      <c r="H45" s="5">
        <v>5210</v>
      </c>
    </row>
    <row r="46" spans="1:8" x14ac:dyDescent="0.3">
      <c r="A46" s="42"/>
      <c r="B46" s="88">
        <v>43195.53125</v>
      </c>
      <c r="C46" s="5">
        <v>3140</v>
      </c>
      <c r="D46" s="40"/>
      <c r="F46" s="42"/>
      <c r="G46" s="88">
        <v>43538.53125</v>
      </c>
      <c r="H46" s="5">
        <v>5220</v>
      </c>
    </row>
    <row r="47" spans="1:8" x14ac:dyDescent="0.3">
      <c r="A47" s="42"/>
      <c r="B47" s="88">
        <v>43195.541666666664</v>
      </c>
      <c r="C47" s="5">
        <v>3130</v>
      </c>
      <c r="D47" s="40"/>
      <c r="F47" s="42"/>
      <c r="G47" s="88">
        <v>43538.541666666664</v>
      </c>
      <c r="H47" s="5">
        <v>5270</v>
      </c>
    </row>
    <row r="48" spans="1:8" x14ac:dyDescent="0.3">
      <c r="A48" s="42"/>
      <c r="B48" s="88">
        <v>43195.552083333336</v>
      </c>
      <c r="C48" s="5">
        <v>3140</v>
      </c>
      <c r="D48" s="40"/>
      <c r="F48" s="42"/>
      <c r="G48" s="88">
        <v>43538.552083333336</v>
      </c>
      <c r="H48" s="5">
        <v>5270</v>
      </c>
    </row>
    <row r="49" spans="1:8" x14ac:dyDescent="0.3">
      <c r="A49" s="42"/>
      <c r="B49" s="88">
        <v>43195.5625</v>
      </c>
      <c r="C49" s="5">
        <v>3030</v>
      </c>
      <c r="D49" s="40"/>
      <c r="F49" s="42"/>
      <c r="G49" s="88">
        <v>43538.5625</v>
      </c>
      <c r="H49" s="5">
        <v>5300</v>
      </c>
    </row>
    <row r="50" spans="1:8" x14ac:dyDescent="0.3">
      <c r="A50" s="42"/>
      <c r="B50" s="88">
        <v>43195.572916666664</v>
      </c>
      <c r="C50" s="5">
        <v>3130</v>
      </c>
      <c r="D50" s="40"/>
      <c r="F50" s="42"/>
      <c r="G50" s="88">
        <v>43538.572916666664</v>
      </c>
      <c r="H50" s="5">
        <v>5340</v>
      </c>
    </row>
    <row r="51" spans="1:8" x14ac:dyDescent="0.3">
      <c r="A51" s="42"/>
      <c r="B51" s="88">
        <v>43195.583333333336</v>
      </c>
      <c r="C51" s="5">
        <v>3130</v>
      </c>
      <c r="D51" s="40"/>
      <c r="F51" s="42"/>
      <c r="G51" s="88">
        <v>43538.583333333336</v>
      </c>
      <c r="H51" s="5">
        <v>5370</v>
      </c>
    </row>
    <row r="52" spans="1:8" x14ac:dyDescent="0.3">
      <c r="A52" s="42"/>
      <c r="B52" s="88">
        <v>43195.59375</v>
      </c>
      <c r="C52" s="5">
        <v>3130</v>
      </c>
      <c r="D52" s="40"/>
      <c r="F52" s="42"/>
      <c r="G52" s="88">
        <v>43538.59375</v>
      </c>
      <c r="H52" s="5">
        <v>5400</v>
      </c>
    </row>
    <row r="53" spans="1:8" x14ac:dyDescent="0.3">
      <c r="A53" s="42"/>
      <c r="B53" s="88">
        <v>43195.604166666664</v>
      </c>
      <c r="C53" s="5">
        <v>3130</v>
      </c>
      <c r="D53" s="40"/>
      <c r="F53" s="42"/>
      <c r="G53" s="88">
        <v>43538.604166666664</v>
      </c>
      <c r="H53" s="5">
        <v>5470</v>
      </c>
    </row>
    <row r="54" spans="1:8" x14ac:dyDescent="0.3">
      <c r="A54" s="42"/>
      <c r="B54" s="88">
        <v>43195.614583333336</v>
      </c>
      <c r="C54" s="5">
        <v>3140</v>
      </c>
      <c r="D54" s="40"/>
      <c r="F54" s="42"/>
      <c r="G54" s="88">
        <v>43538.614583333336</v>
      </c>
      <c r="H54" s="5">
        <v>5500</v>
      </c>
    </row>
    <row r="55" spans="1:8" x14ac:dyDescent="0.3">
      <c r="A55" s="42"/>
      <c r="B55" s="88">
        <v>43195.625</v>
      </c>
      <c r="C55" s="5">
        <v>3130</v>
      </c>
      <c r="D55" s="40"/>
      <c r="F55" s="42"/>
      <c r="G55" s="88">
        <v>43538.625</v>
      </c>
      <c r="H55" s="5">
        <v>5530</v>
      </c>
    </row>
    <row r="56" spans="1:8" x14ac:dyDescent="0.3">
      <c r="A56" s="42"/>
      <c r="B56" s="88">
        <v>43195.635416666664</v>
      </c>
      <c r="C56" s="5">
        <v>3140</v>
      </c>
      <c r="D56" s="40"/>
      <c r="F56" s="42"/>
      <c r="G56" s="88">
        <v>43538.635416666664</v>
      </c>
      <c r="H56" s="5">
        <v>5570</v>
      </c>
    </row>
    <row r="57" spans="1:8" x14ac:dyDescent="0.3">
      <c r="A57" s="42"/>
      <c r="B57" s="88">
        <v>43195.645833333336</v>
      </c>
      <c r="C57" s="5">
        <v>3140</v>
      </c>
      <c r="D57" s="40"/>
      <c r="F57" s="42"/>
      <c r="G57" s="88">
        <v>43538.645833333336</v>
      </c>
      <c r="H57" s="5">
        <v>5620</v>
      </c>
    </row>
    <row r="58" spans="1:8" x14ac:dyDescent="0.3">
      <c r="A58" s="42"/>
      <c r="B58" s="88">
        <v>43195.65625</v>
      </c>
      <c r="C58" s="5">
        <v>3130</v>
      </c>
      <c r="D58" s="40"/>
      <c r="F58" s="42"/>
      <c r="G58" s="88">
        <v>43538.65625</v>
      </c>
      <c r="H58" s="5">
        <v>5670</v>
      </c>
    </row>
    <row r="59" spans="1:8" x14ac:dyDescent="0.3">
      <c r="A59" s="42"/>
      <c r="B59" s="88">
        <v>43195.666666666664</v>
      </c>
      <c r="C59" s="5">
        <v>3130</v>
      </c>
      <c r="D59" s="40"/>
      <c r="F59" s="42"/>
      <c r="G59" s="88">
        <v>43538.666666666664</v>
      </c>
      <c r="H59" s="5">
        <v>5710</v>
      </c>
    </row>
    <row r="60" spans="1:8" x14ac:dyDescent="0.3">
      <c r="A60" s="42"/>
      <c r="B60" s="88">
        <v>43195.677083333336</v>
      </c>
      <c r="C60" s="5">
        <v>3130</v>
      </c>
      <c r="D60" s="40"/>
      <c r="F60" s="42"/>
      <c r="G60" s="88">
        <v>43538.677083333336</v>
      </c>
      <c r="H60" s="5">
        <v>5740</v>
      </c>
    </row>
    <row r="61" spans="1:8" x14ac:dyDescent="0.3">
      <c r="A61" s="42"/>
      <c r="B61" s="88">
        <v>43195.6875</v>
      </c>
      <c r="C61" s="5">
        <v>3130</v>
      </c>
      <c r="D61" s="40"/>
      <c r="F61" s="42"/>
      <c r="G61" s="88">
        <v>43538.6875</v>
      </c>
      <c r="H61" s="5">
        <v>5770</v>
      </c>
    </row>
    <row r="62" spans="1:8" x14ac:dyDescent="0.3">
      <c r="A62" s="42"/>
      <c r="B62" s="88">
        <v>43195.697916666664</v>
      </c>
      <c r="C62" s="5">
        <v>3120</v>
      </c>
      <c r="D62" s="40"/>
      <c r="F62" s="42"/>
      <c r="G62" s="88">
        <v>43538.697916666664</v>
      </c>
      <c r="H62" s="5">
        <v>5810</v>
      </c>
    </row>
    <row r="63" spans="1:8" x14ac:dyDescent="0.3">
      <c r="A63" s="42"/>
      <c r="B63" s="88">
        <v>43195.708333333336</v>
      </c>
      <c r="C63" s="5">
        <v>3130</v>
      </c>
      <c r="D63" s="40"/>
      <c r="F63" s="42"/>
      <c r="G63" s="88">
        <v>43538.708333333336</v>
      </c>
      <c r="H63" s="5">
        <v>5870</v>
      </c>
    </row>
    <row r="64" spans="1:8" x14ac:dyDescent="0.3">
      <c r="A64" s="42"/>
      <c r="B64" s="88">
        <v>43195.71875</v>
      </c>
      <c r="C64" s="5">
        <v>3120</v>
      </c>
      <c r="D64" s="40"/>
      <c r="F64" s="42"/>
      <c r="G64" s="88">
        <v>43538.71875</v>
      </c>
      <c r="H64" s="5">
        <v>5880</v>
      </c>
    </row>
    <row r="65" spans="1:8" x14ac:dyDescent="0.3">
      <c r="A65" s="42"/>
      <c r="B65" s="88">
        <v>43195.729166666664</v>
      </c>
      <c r="C65" s="5">
        <v>3120</v>
      </c>
      <c r="D65" s="40"/>
      <c r="F65" s="42"/>
      <c r="G65" s="88">
        <v>43538.729166666664</v>
      </c>
      <c r="H65" s="5">
        <v>5920</v>
      </c>
    </row>
    <row r="66" spans="1:8" x14ac:dyDescent="0.3">
      <c r="A66" s="42"/>
      <c r="B66" s="88">
        <v>43195.739583333336</v>
      </c>
      <c r="C66" s="5">
        <v>3120</v>
      </c>
      <c r="D66" s="40"/>
      <c r="F66" s="42"/>
      <c r="G66" s="88">
        <v>43538.739583333336</v>
      </c>
      <c r="H66" s="5">
        <v>5950</v>
      </c>
    </row>
    <row r="67" spans="1:8" x14ac:dyDescent="0.3">
      <c r="A67" s="42"/>
      <c r="B67" s="88">
        <v>43195.75</v>
      </c>
      <c r="C67" s="5">
        <v>3110</v>
      </c>
      <c r="D67" s="40"/>
      <c r="F67" s="42"/>
      <c r="G67" s="88">
        <v>43538.75</v>
      </c>
      <c r="H67" s="5">
        <v>6000</v>
      </c>
    </row>
    <row r="68" spans="1:8" x14ac:dyDescent="0.3">
      <c r="A68" s="42"/>
      <c r="B68" s="88">
        <v>43195.760416666664</v>
      </c>
      <c r="C68" s="5">
        <v>3110</v>
      </c>
      <c r="D68" s="40"/>
      <c r="F68" s="42"/>
      <c r="G68" s="88">
        <v>43538.760416666664</v>
      </c>
      <c r="H68" s="5">
        <v>6000</v>
      </c>
    </row>
    <row r="69" spans="1:8" x14ac:dyDescent="0.3">
      <c r="A69" s="42"/>
      <c r="B69" s="88">
        <v>43195.770833333336</v>
      </c>
      <c r="C69" s="5">
        <v>3110</v>
      </c>
      <c r="D69" s="40"/>
      <c r="F69" s="42"/>
      <c r="G69" s="88">
        <v>43538.770833333336</v>
      </c>
      <c r="H69" s="5">
        <v>6030</v>
      </c>
    </row>
    <row r="70" spans="1:8" x14ac:dyDescent="0.3">
      <c r="A70" s="42"/>
      <c r="B70" s="88">
        <v>43195.78125</v>
      </c>
      <c r="C70" s="5">
        <v>3090</v>
      </c>
      <c r="D70" s="40"/>
      <c r="F70" s="42"/>
      <c r="G70" s="88">
        <v>43538.78125</v>
      </c>
      <c r="H70" s="5">
        <v>6040</v>
      </c>
    </row>
    <row r="71" spans="1:8" x14ac:dyDescent="0.3">
      <c r="A71" s="42"/>
      <c r="B71" s="88">
        <v>43195.791666666664</v>
      </c>
      <c r="C71" s="5">
        <v>3090</v>
      </c>
      <c r="D71" s="40"/>
      <c r="F71" s="42"/>
      <c r="G71" s="88">
        <v>43538.791666666664</v>
      </c>
      <c r="H71" s="5">
        <v>6060</v>
      </c>
    </row>
    <row r="72" spans="1:8" x14ac:dyDescent="0.3">
      <c r="A72" s="42"/>
      <c r="B72" s="88">
        <v>43195.802083333336</v>
      </c>
      <c r="C72" s="5">
        <v>3090</v>
      </c>
      <c r="D72" s="40"/>
      <c r="F72" s="42"/>
      <c r="G72" s="88">
        <v>43538.802083333336</v>
      </c>
      <c r="H72" s="5">
        <v>6090</v>
      </c>
    </row>
    <row r="73" spans="1:8" x14ac:dyDescent="0.3">
      <c r="A73" s="42"/>
      <c r="B73" s="88">
        <v>43195.8125</v>
      </c>
      <c r="C73" s="5">
        <v>3090</v>
      </c>
      <c r="D73" s="40"/>
      <c r="F73" s="42"/>
      <c r="G73" s="88">
        <v>43538.8125</v>
      </c>
      <c r="H73" s="5">
        <v>6090</v>
      </c>
    </row>
    <row r="74" spans="1:8" x14ac:dyDescent="0.3">
      <c r="A74" s="42"/>
      <c r="B74" s="88">
        <v>43195.822916666664</v>
      </c>
      <c r="C74" s="5">
        <v>3080</v>
      </c>
      <c r="D74" s="40"/>
      <c r="F74" s="42"/>
      <c r="G74" s="88">
        <v>43538.822916666664</v>
      </c>
      <c r="H74" s="5">
        <v>6110</v>
      </c>
    </row>
    <row r="75" spans="1:8" x14ac:dyDescent="0.3">
      <c r="A75" s="42"/>
      <c r="B75" s="88">
        <v>43195.833333333336</v>
      </c>
      <c r="C75" s="5">
        <v>3080</v>
      </c>
      <c r="D75" s="40"/>
      <c r="F75" s="42"/>
      <c r="G75" s="88">
        <v>43538.833333333336</v>
      </c>
      <c r="H75" s="5">
        <v>6120</v>
      </c>
    </row>
    <row r="76" spans="1:8" x14ac:dyDescent="0.3">
      <c r="A76" s="42"/>
      <c r="B76" s="88">
        <v>43195.84375</v>
      </c>
      <c r="C76" s="5">
        <v>3080</v>
      </c>
      <c r="D76" s="40"/>
      <c r="F76" s="42"/>
      <c r="G76" s="88">
        <v>43538.84375</v>
      </c>
      <c r="H76" s="5">
        <v>6120</v>
      </c>
    </row>
    <row r="77" spans="1:8" x14ac:dyDescent="0.3">
      <c r="A77" s="42"/>
      <c r="B77" s="88">
        <v>43195.854166666664</v>
      </c>
      <c r="C77" s="5">
        <v>3020</v>
      </c>
      <c r="D77" s="40"/>
      <c r="F77" s="42"/>
      <c r="G77" s="88">
        <v>43538.854166666664</v>
      </c>
      <c r="H77" s="5">
        <v>6120</v>
      </c>
    </row>
    <row r="78" spans="1:8" x14ac:dyDescent="0.3">
      <c r="A78" s="42"/>
      <c r="B78" s="88">
        <v>43195.864583333336</v>
      </c>
      <c r="C78" s="5">
        <v>3070</v>
      </c>
      <c r="D78" s="40"/>
      <c r="F78" s="42"/>
      <c r="G78" s="88">
        <v>43538.864583333336</v>
      </c>
      <c r="H78" s="5">
        <v>6120</v>
      </c>
    </row>
    <row r="79" spans="1:8" x14ac:dyDescent="0.3">
      <c r="A79" s="42"/>
      <c r="B79" s="88">
        <v>43195.875</v>
      </c>
      <c r="C79" s="5">
        <v>3070</v>
      </c>
      <c r="D79" s="40"/>
      <c r="F79" s="42"/>
      <c r="G79" s="88">
        <v>43538.875</v>
      </c>
      <c r="H79" s="5">
        <v>6140</v>
      </c>
    </row>
    <row r="80" spans="1:8" x14ac:dyDescent="0.3">
      <c r="A80" s="42"/>
      <c r="B80" s="88">
        <v>43195.885416666664</v>
      </c>
      <c r="C80" s="5">
        <v>3070</v>
      </c>
      <c r="D80" s="40"/>
      <c r="F80" s="42"/>
      <c r="G80" s="88">
        <v>43538.885416666664</v>
      </c>
      <c r="H80" s="5">
        <v>6140</v>
      </c>
    </row>
    <row r="81" spans="1:8" x14ac:dyDescent="0.3">
      <c r="A81" s="42"/>
      <c r="B81" s="88">
        <v>43195.895833333336</v>
      </c>
      <c r="C81" s="5">
        <v>3060</v>
      </c>
      <c r="D81" s="40"/>
      <c r="F81" s="42"/>
      <c r="G81" s="88">
        <v>43538.895833333336</v>
      </c>
      <c r="H81" s="5">
        <v>6140</v>
      </c>
    </row>
    <row r="82" spans="1:8" x14ac:dyDescent="0.3">
      <c r="A82" s="42"/>
      <c r="B82" s="88">
        <v>43195.90625</v>
      </c>
      <c r="C82" s="5">
        <v>3060</v>
      </c>
      <c r="D82" s="40"/>
      <c r="F82" s="42"/>
      <c r="G82" s="88">
        <v>43538.90625</v>
      </c>
      <c r="H82" s="5">
        <v>6090</v>
      </c>
    </row>
    <row r="83" spans="1:8" x14ac:dyDescent="0.3">
      <c r="A83" s="42"/>
      <c r="B83" s="88">
        <v>43195.916666666664</v>
      </c>
      <c r="C83" s="5">
        <v>3060</v>
      </c>
      <c r="D83" s="40"/>
      <c r="F83" s="42"/>
      <c r="G83" s="88">
        <v>43538.916666666664</v>
      </c>
      <c r="H83" s="5">
        <v>6120</v>
      </c>
    </row>
    <row r="84" spans="1:8" x14ac:dyDescent="0.3">
      <c r="A84" s="42"/>
      <c r="B84" s="88">
        <v>43195.927083333336</v>
      </c>
      <c r="C84" s="5">
        <v>3050</v>
      </c>
      <c r="D84" s="40"/>
      <c r="F84" s="42"/>
      <c r="G84" s="88">
        <v>43538.927083333336</v>
      </c>
      <c r="H84" s="5">
        <v>6090</v>
      </c>
    </row>
    <row r="85" spans="1:8" x14ac:dyDescent="0.3">
      <c r="A85" s="42"/>
      <c r="B85" s="88">
        <v>43195.9375</v>
      </c>
      <c r="C85" s="5">
        <v>3050</v>
      </c>
      <c r="D85" s="40"/>
      <c r="F85" s="42"/>
      <c r="G85" s="88">
        <v>43538.9375</v>
      </c>
      <c r="H85" s="5">
        <v>6080</v>
      </c>
    </row>
    <row r="86" spans="1:8" x14ac:dyDescent="0.3">
      <c r="A86" s="42"/>
      <c r="B86" s="88">
        <v>43195.947916666664</v>
      </c>
      <c r="C86" s="5">
        <v>3030</v>
      </c>
      <c r="D86" s="40"/>
      <c r="F86" s="42"/>
      <c r="G86" s="88">
        <v>43538.947916666664</v>
      </c>
      <c r="H86" s="5">
        <v>6080</v>
      </c>
    </row>
    <row r="87" spans="1:8" x14ac:dyDescent="0.3">
      <c r="A87" s="42"/>
      <c r="B87" s="88">
        <v>43195.958333333336</v>
      </c>
      <c r="C87" s="5">
        <v>3030</v>
      </c>
      <c r="D87" s="40"/>
      <c r="F87" s="42"/>
      <c r="G87" s="88">
        <v>43538.958333333336</v>
      </c>
      <c r="H87" s="5">
        <v>6060</v>
      </c>
    </row>
    <row r="88" spans="1:8" x14ac:dyDescent="0.3">
      <c r="A88" s="42"/>
      <c r="B88" s="88">
        <v>43195.96875</v>
      </c>
      <c r="C88" s="5">
        <v>3030</v>
      </c>
      <c r="D88" s="40"/>
      <c r="F88" s="42"/>
      <c r="G88" s="88">
        <v>43538.96875</v>
      </c>
      <c r="H88" s="5">
        <v>6040</v>
      </c>
    </row>
    <row r="89" spans="1:8" x14ac:dyDescent="0.3">
      <c r="A89" s="42"/>
      <c r="B89" s="88">
        <v>43195.979166666664</v>
      </c>
      <c r="C89" s="5">
        <v>3030</v>
      </c>
      <c r="D89" s="40"/>
      <c r="F89" s="42"/>
      <c r="G89" s="88">
        <v>43538.979166666664</v>
      </c>
      <c r="H89" s="5">
        <v>6040</v>
      </c>
    </row>
    <row r="90" spans="1:8" x14ac:dyDescent="0.3">
      <c r="A90" s="42"/>
      <c r="B90" s="88">
        <v>43195.989583333336</v>
      </c>
      <c r="C90" s="5">
        <v>3020</v>
      </c>
      <c r="D90" s="40"/>
      <c r="F90" s="42"/>
      <c r="G90" s="88">
        <v>43538.989583333336</v>
      </c>
      <c r="H90" s="5">
        <v>6010</v>
      </c>
    </row>
    <row r="91" spans="1:8" x14ac:dyDescent="0.3">
      <c r="A91" s="42"/>
      <c r="B91" s="88">
        <v>43196</v>
      </c>
      <c r="C91" s="5">
        <v>3020</v>
      </c>
      <c r="D91" s="40"/>
      <c r="F91" s="42"/>
      <c r="G91" s="88">
        <v>43539</v>
      </c>
      <c r="H91" s="5">
        <v>6000</v>
      </c>
    </row>
    <row r="92" spans="1:8" x14ac:dyDescent="0.3">
      <c r="A92" s="42"/>
      <c r="B92" s="88">
        <v>43196.010416666664</v>
      </c>
      <c r="C92" s="5">
        <v>3010</v>
      </c>
      <c r="D92" s="40"/>
      <c r="F92" s="42"/>
      <c r="G92" s="88">
        <v>43539.010416666664</v>
      </c>
      <c r="H92" s="5">
        <v>6000</v>
      </c>
    </row>
    <row r="93" spans="1:8" x14ac:dyDescent="0.3">
      <c r="A93" s="42"/>
      <c r="B93" s="88">
        <v>43196.020833333336</v>
      </c>
      <c r="C93" s="5">
        <v>3010</v>
      </c>
      <c r="D93" s="40"/>
      <c r="F93" s="42"/>
      <c r="G93" s="88">
        <v>43539.020833333336</v>
      </c>
      <c r="H93" s="5">
        <v>5950</v>
      </c>
    </row>
    <row r="94" spans="1:8" x14ac:dyDescent="0.3">
      <c r="A94" s="42"/>
      <c r="B94" s="88">
        <v>43196.03125</v>
      </c>
      <c r="C94" s="5">
        <v>3000</v>
      </c>
      <c r="D94" s="40"/>
      <c r="F94" s="42"/>
      <c r="G94" s="88">
        <v>43539.03125</v>
      </c>
      <c r="H94" s="5">
        <v>5930</v>
      </c>
    </row>
    <row r="95" spans="1:8" x14ac:dyDescent="0.3">
      <c r="A95" s="42"/>
      <c r="B95" s="88">
        <v>43196.041666666664</v>
      </c>
      <c r="C95" s="5">
        <v>3000</v>
      </c>
      <c r="D95" s="40"/>
      <c r="F95" s="42"/>
      <c r="G95" s="88">
        <v>43539.041666666664</v>
      </c>
      <c r="H95" s="5">
        <v>5880</v>
      </c>
    </row>
    <row r="96" spans="1:8" x14ac:dyDescent="0.3">
      <c r="A96" s="42"/>
      <c r="B96" s="88">
        <v>43196.052083333336</v>
      </c>
      <c r="C96" s="5">
        <v>3000</v>
      </c>
      <c r="D96" s="40"/>
      <c r="F96" s="42"/>
      <c r="G96" s="88">
        <v>43539.052083333336</v>
      </c>
      <c r="H96" s="5">
        <v>5870</v>
      </c>
    </row>
    <row r="97" spans="1:8" x14ac:dyDescent="0.3">
      <c r="A97" s="42"/>
      <c r="B97" s="88">
        <v>43196.0625</v>
      </c>
      <c r="C97" s="5">
        <v>2990</v>
      </c>
      <c r="D97" s="40"/>
      <c r="F97" s="42"/>
      <c r="G97" s="88">
        <v>43539.0625</v>
      </c>
      <c r="H97" s="5">
        <v>5870</v>
      </c>
    </row>
    <row r="98" spans="1:8" x14ac:dyDescent="0.3">
      <c r="A98" s="42"/>
      <c r="B98" s="88">
        <v>43196.072916666664</v>
      </c>
      <c r="C98" s="5">
        <v>2990</v>
      </c>
      <c r="D98" s="40"/>
      <c r="F98" s="42"/>
      <c r="G98" s="88">
        <v>43539.072916666664</v>
      </c>
      <c r="H98" s="5">
        <v>5850</v>
      </c>
    </row>
    <row r="99" spans="1:8" x14ac:dyDescent="0.3">
      <c r="A99" s="42"/>
      <c r="B99" s="88">
        <v>43196.083333333336</v>
      </c>
      <c r="C99" s="5">
        <v>2990</v>
      </c>
      <c r="D99" s="40"/>
      <c r="F99" s="42"/>
      <c r="G99" s="88">
        <v>43539.083333333336</v>
      </c>
      <c r="H99" s="5">
        <v>5810</v>
      </c>
    </row>
    <row r="100" spans="1:8" x14ac:dyDescent="0.3">
      <c r="A100" s="42"/>
      <c r="B100" s="88">
        <v>43196.09375</v>
      </c>
      <c r="C100" s="5">
        <v>2990</v>
      </c>
      <c r="D100" s="40"/>
      <c r="F100" s="42"/>
      <c r="G100" s="88">
        <v>43539.09375</v>
      </c>
      <c r="H100" s="5">
        <v>5790</v>
      </c>
    </row>
    <row r="101" spans="1:8" x14ac:dyDescent="0.3">
      <c r="A101" s="42"/>
      <c r="B101" s="88">
        <v>43196.104166666664</v>
      </c>
      <c r="C101" s="5">
        <v>2960</v>
      </c>
      <c r="D101" s="40"/>
      <c r="F101" s="42"/>
      <c r="G101" s="88">
        <v>43539.104166666664</v>
      </c>
      <c r="H101" s="5">
        <v>5760</v>
      </c>
    </row>
    <row r="102" spans="1:8" x14ac:dyDescent="0.3">
      <c r="A102" s="42"/>
      <c r="B102" s="88">
        <v>43196.114583333336</v>
      </c>
      <c r="C102" s="5">
        <v>2960</v>
      </c>
      <c r="D102" s="40"/>
      <c r="F102" s="42"/>
      <c r="G102" s="88">
        <v>43539.114583333336</v>
      </c>
      <c r="H102" s="5">
        <v>5740</v>
      </c>
    </row>
    <row r="103" spans="1:8" x14ac:dyDescent="0.3">
      <c r="A103" s="42"/>
      <c r="B103" s="88">
        <v>43196.125</v>
      </c>
      <c r="C103" s="5">
        <v>2960</v>
      </c>
      <c r="D103" s="40"/>
      <c r="F103" s="42"/>
      <c r="G103" s="88">
        <v>43539.125</v>
      </c>
      <c r="H103" s="5">
        <v>5710</v>
      </c>
    </row>
    <row r="104" spans="1:8" x14ac:dyDescent="0.3">
      <c r="A104" s="42"/>
      <c r="B104" s="88">
        <v>43196.135416666664</v>
      </c>
      <c r="C104" s="5">
        <v>2950</v>
      </c>
      <c r="D104" s="40"/>
      <c r="F104" s="42"/>
      <c r="G104" s="88">
        <v>43539.135416666664</v>
      </c>
      <c r="H104" s="5">
        <v>5680</v>
      </c>
    </row>
    <row r="105" spans="1:8" x14ac:dyDescent="0.3">
      <c r="A105" s="42"/>
      <c r="B105" s="88">
        <v>43196.145833333336</v>
      </c>
      <c r="C105" s="5">
        <v>2960</v>
      </c>
      <c r="D105" s="40"/>
      <c r="F105" s="42"/>
      <c r="G105" s="88">
        <v>43539.145833333336</v>
      </c>
      <c r="H105" s="5">
        <v>5630</v>
      </c>
    </row>
    <row r="106" spans="1:8" x14ac:dyDescent="0.3">
      <c r="A106" s="42"/>
      <c r="B106" s="88">
        <v>43196.15625</v>
      </c>
      <c r="C106" s="5">
        <v>2950</v>
      </c>
      <c r="D106" s="40"/>
      <c r="F106" s="42"/>
      <c r="G106" s="88">
        <v>43539.15625</v>
      </c>
      <c r="H106" s="5">
        <v>5630</v>
      </c>
    </row>
    <row r="107" spans="1:8" x14ac:dyDescent="0.3">
      <c r="A107" s="42"/>
      <c r="B107" s="88">
        <v>43196.166666666664</v>
      </c>
      <c r="C107" s="5">
        <v>2950</v>
      </c>
      <c r="D107" s="40"/>
      <c r="F107" s="42"/>
      <c r="G107" s="88">
        <v>43539.166666666664</v>
      </c>
      <c r="H107" s="5">
        <v>5600</v>
      </c>
    </row>
    <row r="108" spans="1:8" x14ac:dyDescent="0.3">
      <c r="A108" s="42"/>
      <c r="B108" s="88">
        <v>43196.177083333336</v>
      </c>
      <c r="C108" s="5">
        <v>2940</v>
      </c>
      <c r="D108" s="40"/>
      <c r="F108" s="42"/>
      <c r="G108" s="88">
        <v>43539.177083333336</v>
      </c>
      <c r="H108" s="5">
        <v>5560</v>
      </c>
    </row>
    <row r="109" spans="1:8" x14ac:dyDescent="0.3">
      <c r="A109" s="42"/>
      <c r="B109" s="88">
        <v>43196.1875</v>
      </c>
      <c r="C109" s="5">
        <v>2940</v>
      </c>
      <c r="D109" s="40"/>
      <c r="F109" s="42"/>
      <c r="G109" s="88">
        <v>43539.1875</v>
      </c>
      <c r="H109" s="5">
        <v>5530</v>
      </c>
    </row>
    <row r="110" spans="1:8" x14ac:dyDescent="0.3">
      <c r="A110" s="42"/>
      <c r="B110" s="88">
        <v>43196.197916666664</v>
      </c>
      <c r="C110" s="5">
        <v>2940</v>
      </c>
      <c r="D110" s="40"/>
      <c r="F110" s="42"/>
      <c r="G110" s="88">
        <v>43539.197916666664</v>
      </c>
      <c r="H110" s="5">
        <v>5500</v>
      </c>
    </row>
    <row r="111" spans="1:8" x14ac:dyDescent="0.3">
      <c r="A111" s="42"/>
      <c r="B111" s="88">
        <v>43196.208333333336</v>
      </c>
      <c r="C111" s="5">
        <v>2940</v>
      </c>
      <c r="D111" s="40"/>
      <c r="F111" s="42"/>
      <c r="G111" s="88">
        <v>43539.208333333336</v>
      </c>
      <c r="H111" s="5">
        <v>5470</v>
      </c>
    </row>
    <row r="112" spans="1:8" x14ac:dyDescent="0.3">
      <c r="A112" s="42"/>
      <c r="B112" s="88">
        <v>43196.21875</v>
      </c>
      <c r="C112" s="5">
        <v>2940</v>
      </c>
      <c r="D112" s="40"/>
      <c r="F112" s="42"/>
      <c r="G112" s="88">
        <v>43539.21875</v>
      </c>
      <c r="H112" s="5">
        <v>5430</v>
      </c>
    </row>
    <row r="113" spans="1:8" x14ac:dyDescent="0.3">
      <c r="A113" s="42"/>
      <c r="B113" s="88">
        <v>43196.229166666664</v>
      </c>
      <c r="C113" s="5">
        <v>2940</v>
      </c>
      <c r="D113" s="40"/>
      <c r="F113" s="42"/>
      <c r="G113" s="88">
        <v>43539.229166666664</v>
      </c>
      <c r="H113" s="5">
        <v>5400</v>
      </c>
    </row>
    <row r="114" spans="1:8" x14ac:dyDescent="0.3">
      <c r="A114" s="42"/>
      <c r="B114" s="88">
        <v>43196.239583333336</v>
      </c>
      <c r="C114" s="5">
        <v>2930</v>
      </c>
      <c r="D114" s="40"/>
      <c r="F114" s="42"/>
      <c r="G114" s="88">
        <v>43539.239583333336</v>
      </c>
      <c r="H114" s="5">
        <v>5370</v>
      </c>
    </row>
    <row r="115" spans="1:8" x14ac:dyDescent="0.3">
      <c r="A115" s="42"/>
      <c r="B115" s="88">
        <v>43196.25</v>
      </c>
      <c r="C115" s="5">
        <v>2930</v>
      </c>
      <c r="D115" s="40"/>
      <c r="F115" s="42"/>
      <c r="G115" s="88">
        <v>43539.25</v>
      </c>
      <c r="H115" s="5">
        <v>5340</v>
      </c>
    </row>
    <row r="116" spans="1:8" x14ac:dyDescent="0.3">
      <c r="A116" s="42"/>
      <c r="B116" s="88">
        <v>43196.260416666664</v>
      </c>
      <c r="C116" s="5">
        <v>2930</v>
      </c>
      <c r="D116" s="40"/>
      <c r="F116" s="42"/>
      <c r="G116" s="88">
        <v>43539.260416666664</v>
      </c>
      <c r="H116" s="5">
        <v>5330</v>
      </c>
    </row>
    <row r="117" spans="1:8" x14ac:dyDescent="0.3">
      <c r="A117" s="42"/>
      <c r="B117" s="88">
        <v>43196.270833333336</v>
      </c>
      <c r="C117" s="5">
        <v>2930</v>
      </c>
      <c r="D117" s="40"/>
      <c r="F117" s="42"/>
      <c r="G117" s="88">
        <v>43539.270833333336</v>
      </c>
      <c r="H117" s="5">
        <v>5280</v>
      </c>
    </row>
    <row r="118" spans="1:8" x14ac:dyDescent="0.3">
      <c r="A118" s="42"/>
      <c r="B118" s="88">
        <v>43196.28125</v>
      </c>
      <c r="C118" s="5">
        <v>2930</v>
      </c>
      <c r="D118" s="40"/>
      <c r="F118" s="42"/>
      <c r="G118" s="88">
        <v>43539.28125</v>
      </c>
      <c r="H118" s="5">
        <v>5270</v>
      </c>
    </row>
    <row r="119" spans="1:8" x14ac:dyDescent="0.3">
      <c r="A119" s="42" t="s">
        <v>234</v>
      </c>
      <c r="B119" s="88">
        <v>43196.291666666664</v>
      </c>
      <c r="C119" s="5">
        <v>2930</v>
      </c>
      <c r="D119" s="40"/>
      <c r="F119" s="42" t="s">
        <v>234</v>
      </c>
      <c r="G119" s="88">
        <v>43539.291666666664</v>
      </c>
      <c r="H119" s="5">
        <v>5220</v>
      </c>
    </row>
    <row r="120" spans="1:8" x14ac:dyDescent="0.3">
      <c r="A120" s="42"/>
      <c r="B120" s="88">
        <v>43196.302083333336</v>
      </c>
      <c r="C120" s="5">
        <v>2930</v>
      </c>
      <c r="D120" s="40"/>
      <c r="F120" s="42"/>
      <c r="G120" s="88">
        <v>43539.302083333336</v>
      </c>
      <c r="H120" s="5">
        <v>5210</v>
      </c>
    </row>
    <row r="121" spans="1:8" x14ac:dyDescent="0.3">
      <c r="A121" s="42"/>
      <c r="B121" s="88">
        <v>43196.3125</v>
      </c>
      <c r="C121" s="5">
        <v>2930</v>
      </c>
      <c r="D121" s="40"/>
      <c r="F121" s="42"/>
      <c r="G121" s="88">
        <v>43539.3125</v>
      </c>
      <c r="H121" s="5">
        <v>5190</v>
      </c>
    </row>
    <row r="122" spans="1:8" x14ac:dyDescent="0.3">
      <c r="A122" s="42"/>
      <c r="B122" s="88">
        <v>43196.322916666664</v>
      </c>
      <c r="C122" s="5">
        <v>2930</v>
      </c>
      <c r="D122" s="40"/>
      <c r="F122" s="42"/>
      <c r="G122" s="88">
        <v>43539.322916666664</v>
      </c>
      <c r="H122" s="5">
        <v>5160</v>
      </c>
    </row>
    <row r="123" spans="1:8" x14ac:dyDescent="0.3">
      <c r="A123" s="42"/>
      <c r="B123" s="88">
        <v>43196.333333333336</v>
      </c>
      <c r="C123" s="5">
        <v>2930</v>
      </c>
      <c r="D123" s="40"/>
      <c r="F123" s="42"/>
      <c r="G123" s="88">
        <v>43539.333333333336</v>
      </c>
      <c r="H123" s="5">
        <v>5130</v>
      </c>
    </row>
    <row r="124" spans="1:8" x14ac:dyDescent="0.3">
      <c r="A124" s="42"/>
      <c r="B124" s="88">
        <v>43196.34375</v>
      </c>
      <c r="C124" s="5">
        <v>2930</v>
      </c>
      <c r="D124" s="40"/>
      <c r="F124" s="42"/>
      <c r="G124" s="88">
        <v>43539.34375</v>
      </c>
      <c r="H124" s="5">
        <v>5100</v>
      </c>
    </row>
    <row r="125" spans="1:8" x14ac:dyDescent="0.3">
      <c r="A125" s="42"/>
      <c r="B125" s="88">
        <v>43196.354166666664</v>
      </c>
      <c r="C125" s="5">
        <v>2930</v>
      </c>
      <c r="D125" s="40"/>
      <c r="F125" s="42"/>
      <c r="G125" s="88">
        <v>43539.354166666664</v>
      </c>
      <c r="H125" s="5">
        <v>5070</v>
      </c>
    </row>
    <row r="126" spans="1:8" x14ac:dyDescent="0.3">
      <c r="A126" s="42"/>
      <c r="B126" s="88">
        <v>43196.364583333336</v>
      </c>
      <c r="C126" s="5">
        <v>2920</v>
      </c>
      <c r="D126" s="40"/>
      <c r="F126" s="42"/>
      <c r="G126" s="88">
        <v>43539.364583333336</v>
      </c>
      <c r="H126" s="5">
        <v>5070</v>
      </c>
    </row>
    <row r="127" spans="1:8" x14ac:dyDescent="0.3">
      <c r="A127" s="42"/>
      <c r="B127" s="88">
        <v>43196.375</v>
      </c>
      <c r="C127" s="5">
        <v>2930</v>
      </c>
      <c r="D127" s="40"/>
      <c r="F127" s="42"/>
      <c r="G127" s="88">
        <v>43539.375</v>
      </c>
      <c r="H127" s="5">
        <v>5040</v>
      </c>
    </row>
    <row r="128" spans="1:8" x14ac:dyDescent="0.3">
      <c r="A128" s="42"/>
      <c r="B128" s="88">
        <v>43196.385416666664</v>
      </c>
      <c r="C128" s="5">
        <v>2930</v>
      </c>
      <c r="D128" s="40"/>
      <c r="F128" s="42"/>
      <c r="G128" s="88">
        <v>43539.385416666664</v>
      </c>
      <c r="H128" s="5">
        <v>5010</v>
      </c>
    </row>
    <row r="129" spans="1:8" x14ac:dyDescent="0.3">
      <c r="A129" s="42"/>
      <c r="B129" s="88">
        <v>43196.395833333336</v>
      </c>
      <c r="C129" s="5">
        <v>2930</v>
      </c>
      <c r="D129" s="40"/>
      <c r="F129" s="42"/>
      <c r="G129" s="88">
        <v>43539.395833333336</v>
      </c>
      <c r="H129" s="5">
        <v>5000</v>
      </c>
    </row>
    <row r="130" spans="1:8" x14ac:dyDescent="0.3">
      <c r="A130" s="42"/>
      <c r="B130" s="88">
        <v>43196.40625</v>
      </c>
      <c r="C130" s="5">
        <v>2940</v>
      </c>
      <c r="D130" s="40"/>
      <c r="F130" s="42"/>
      <c r="G130" s="88">
        <v>43539.40625</v>
      </c>
      <c r="H130" s="5">
        <v>4970</v>
      </c>
    </row>
    <row r="131" spans="1:8" x14ac:dyDescent="0.3">
      <c r="A131" s="42"/>
      <c r="B131" s="88">
        <v>43196.416666666664</v>
      </c>
      <c r="C131" s="5">
        <v>2940</v>
      </c>
      <c r="D131" s="40"/>
      <c r="F131" s="42"/>
      <c r="G131" s="88">
        <v>43539.416666666664</v>
      </c>
      <c r="H131" s="5">
        <v>4960</v>
      </c>
    </row>
    <row r="132" spans="1:8" x14ac:dyDescent="0.3">
      <c r="A132" s="42"/>
      <c r="B132" s="88">
        <v>43196.427083333336</v>
      </c>
      <c r="C132" s="5">
        <v>2940</v>
      </c>
      <c r="D132" s="40"/>
      <c r="F132" s="42"/>
      <c r="G132" s="88">
        <v>43539.427083333336</v>
      </c>
      <c r="H132" s="5">
        <v>4930</v>
      </c>
    </row>
    <row r="133" spans="1:8" x14ac:dyDescent="0.3">
      <c r="A133" s="42"/>
      <c r="B133" s="88">
        <v>43196.4375</v>
      </c>
      <c r="C133" s="5">
        <v>2940</v>
      </c>
      <c r="D133" s="40"/>
      <c r="F133" s="42"/>
      <c r="G133" s="88">
        <v>43539.4375</v>
      </c>
      <c r="H133" s="5">
        <v>4900</v>
      </c>
    </row>
    <row r="134" spans="1:8" x14ac:dyDescent="0.3">
      <c r="A134" s="42"/>
      <c r="B134" s="88">
        <v>43196.447916666664</v>
      </c>
      <c r="C134" s="5">
        <v>2940</v>
      </c>
      <c r="D134" s="40"/>
      <c r="F134" s="42"/>
      <c r="G134" s="88">
        <v>43539.447916666664</v>
      </c>
      <c r="H134" s="5">
        <v>4880</v>
      </c>
    </row>
    <row r="135" spans="1:8" x14ac:dyDescent="0.3">
      <c r="A135" s="42"/>
      <c r="B135" s="88">
        <v>43196.458333333336</v>
      </c>
      <c r="C135" s="5">
        <v>2940</v>
      </c>
      <c r="D135" s="40"/>
      <c r="F135" s="42"/>
      <c r="G135" s="88">
        <v>43539.458333333336</v>
      </c>
      <c r="H135" s="5">
        <v>4850</v>
      </c>
    </row>
    <row r="136" spans="1:8" x14ac:dyDescent="0.3">
      <c r="A136" s="42"/>
      <c r="B136" s="88">
        <v>43196.46875</v>
      </c>
      <c r="C136" s="5">
        <v>2940</v>
      </c>
      <c r="D136" s="40"/>
      <c r="F136" s="42"/>
      <c r="G136" s="88">
        <v>43539.46875</v>
      </c>
      <c r="H136" s="5">
        <v>4840</v>
      </c>
    </row>
    <row r="137" spans="1:8" x14ac:dyDescent="0.3">
      <c r="A137" s="42"/>
      <c r="B137" s="88">
        <v>43196.479166666664</v>
      </c>
      <c r="C137" s="5">
        <v>2940</v>
      </c>
      <c r="D137" s="40"/>
      <c r="F137" s="42"/>
      <c r="G137" s="88">
        <v>43539.479166666664</v>
      </c>
      <c r="H137" s="5">
        <v>4810</v>
      </c>
    </row>
    <row r="138" spans="1:8" x14ac:dyDescent="0.3">
      <c r="A138" s="42"/>
      <c r="B138" s="88">
        <v>43196.489583333336</v>
      </c>
      <c r="C138" s="5">
        <v>2950</v>
      </c>
      <c r="D138" s="40"/>
      <c r="F138" s="42"/>
      <c r="G138" s="88">
        <v>43539.489583333336</v>
      </c>
      <c r="H138" s="5">
        <v>4800</v>
      </c>
    </row>
    <row r="139" spans="1:8" x14ac:dyDescent="0.3">
      <c r="A139" s="42"/>
      <c r="B139" s="88">
        <v>43196.5</v>
      </c>
      <c r="C139" s="5">
        <v>2950</v>
      </c>
      <c r="D139" s="40"/>
      <c r="F139" s="42"/>
      <c r="G139" s="88">
        <v>43539.5</v>
      </c>
      <c r="H139" s="5">
        <v>4770</v>
      </c>
    </row>
    <row r="140" spans="1:8" x14ac:dyDescent="0.3">
      <c r="A140" s="42"/>
      <c r="B140" s="88">
        <v>43196.510416666664</v>
      </c>
      <c r="C140" s="5">
        <v>2950</v>
      </c>
      <c r="D140" s="40"/>
      <c r="F140" s="42"/>
      <c r="G140" s="88">
        <v>43539.510416666664</v>
      </c>
      <c r="H140" s="5">
        <v>4750</v>
      </c>
    </row>
    <row r="141" spans="1:8" x14ac:dyDescent="0.3">
      <c r="A141" s="42"/>
      <c r="B141" s="88">
        <v>43196.520833333336</v>
      </c>
      <c r="C141" s="5">
        <v>2950</v>
      </c>
      <c r="D141" s="40"/>
      <c r="F141" s="42"/>
      <c r="G141" s="88">
        <v>43539.520833333336</v>
      </c>
      <c r="H141" s="5">
        <v>4740</v>
      </c>
    </row>
    <row r="142" spans="1:8" x14ac:dyDescent="0.3">
      <c r="A142" s="42"/>
      <c r="B142" s="88">
        <v>43196.53125</v>
      </c>
      <c r="C142" s="5">
        <v>2950</v>
      </c>
      <c r="D142" s="40"/>
      <c r="F142" s="42"/>
      <c r="G142" s="88">
        <v>43539.53125</v>
      </c>
      <c r="H142" s="5">
        <v>4720</v>
      </c>
    </row>
    <row r="143" spans="1:8" x14ac:dyDescent="0.3">
      <c r="A143" s="42"/>
      <c r="B143" s="88">
        <v>43196.541666666664</v>
      </c>
      <c r="C143" s="5">
        <v>2960</v>
      </c>
      <c r="D143" s="40"/>
      <c r="F143" s="42"/>
      <c r="G143" s="88">
        <v>43539.541666666664</v>
      </c>
      <c r="H143" s="5">
        <v>4690</v>
      </c>
    </row>
    <row r="144" spans="1:8" x14ac:dyDescent="0.3">
      <c r="A144" s="42"/>
      <c r="B144" s="88">
        <v>43196.552083333336</v>
      </c>
      <c r="C144" s="5">
        <v>2960</v>
      </c>
      <c r="D144" s="40"/>
      <c r="F144" s="42"/>
      <c r="G144" s="88">
        <v>43539.552083333336</v>
      </c>
      <c r="H144" s="5">
        <v>4680</v>
      </c>
    </row>
    <row r="145" spans="1:8" x14ac:dyDescent="0.3">
      <c r="A145" s="42"/>
      <c r="B145" s="88">
        <v>43196.5625</v>
      </c>
      <c r="C145" s="5">
        <v>2960</v>
      </c>
      <c r="D145" s="40"/>
      <c r="F145" s="42"/>
      <c r="G145" s="88">
        <v>43539.5625</v>
      </c>
      <c r="H145" s="5">
        <v>4670</v>
      </c>
    </row>
    <row r="146" spans="1:8" x14ac:dyDescent="0.3">
      <c r="A146" s="42"/>
      <c r="B146" s="88">
        <v>43196.572916666664</v>
      </c>
      <c r="C146" s="5">
        <v>2890</v>
      </c>
      <c r="D146" s="40"/>
      <c r="F146" s="42"/>
      <c r="G146" s="88">
        <v>43539.572916666664</v>
      </c>
      <c r="H146" s="5">
        <v>4640</v>
      </c>
    </row>
    <row r="147" spans="1:8" x14ac:dyDescent="0.3">
      <c r="A147" s="42"/>
      <c r="B147" s="88">
        <v>43196.583333333336</v>
      </c>
      <c r="C147" s="5">
        <v>2930</v>
      </c>
      <c r="D147" s="40"/>
      <c r="F147" s="42"/>
      <c r="G147" s="88">
        <v>43539.583333333336</v>
      </c>
      <c r="H147" s="5">
        <v>4620</v>
      </c>
    </row>
    <row r="148" spans="1:8" x14ac:dyDescent="0.3">
      <c r="A148" s="42"/>
      <c r="B148" s="88">
        <v>43196.59375</v>
      </c>
      <c r="C148" s="5">
        <v>2990</v>
      </c>
      <c r="D148" s="40"/>
      <c r="F148" s="42"/>
      <c r="G148" s="88">
        <v>43539.59375</v>
      </c>
      <c r="H148" s="5">
        <v>4610</v>
      </c>
    </row>
    <row r="149" spans="1:8" x14ac:dyDescent="0.3">
      <c r="A149" s="42"/>
      <c r="B149" s="88">
        <v>43196.604166666664</v>
      </c>
      <c r="C149" s="5">
        <v>2970</v>
      </c>
      <c r="D149" s="40"/>
      <c r="F149" s="42"/>
      <c r="G149" s="88">
        <v>43539.604166666664</v>
      </c>
      <c r="H149" s="5">
        <v>4590</v>
      </c>
    </row>
    <row r="150" spans="1:8" x14ac:dyDescent="0.3">
      <c r="A150" s="42"/>
      <c r="B150" s="88">
        <v>43196.614583333336</v>
      </c>
      <c r="C150" s="5">
        <v>2990</v>
      </c>
      <c r="D150" s="40"/>
      <c r="F150" s="42"/>
      <c r="G150" s="88">
        <v>43539.614583333336</v>
      </c>
      <c r="H150" s="5">
        <v>4570</v>
      </c>
    </row>
    <row r="151" spans="1:8" x14ac:dyDescent="0.3">
      <c r="A151" s="42"/>
      <c r="B151" s="88">
        <v>43196.625</v>
      </c>
      <c r="C151" s="5">
        <v>2990</v>
      </c>
      <c r="D151" s="40"/>
      <c r="F151" s="42"/>
      <c r="G151" s="88">
        <v>43539.625</v>
      </c>
      <c r="H151" s="5">
        <v>4550</v>
      </c>
    </row>
    <row r="152" spans="1:8" x14ac:dyDescent="0.3">
      <c r="A152" s="42"/>
      <c r="B152" s="88">
        <v>43196.635416666664</v>
      </c>
      <c r="C152" s="5">
        <v>2990</v>
      </c>
      <c r="D152" s="40"/>
      <c r="F152" s="42"/>
      <c r="G152" s="88">
        <v>43539.635416666664</v>
      </c>
      <c r="H152" s="5">
        <v>4540</v>
      </c>
    </row>
    <row r="153" spans="1:8" x14ac:dyDescent="0.3">
      <c r="A153" s="42"/>
      <c r="B153" s="88">
        <v>43196.645833333336</v>
      </c>
      <c r="C153" s="5">
        <v>2990</v>
      </c>
      <c r="D153" s="40"/>
      <c r="F153" s="42"/>
      <c r="G153" s="88">
        <v>43539.645833333336</v>
      </c>
      <c r="H153" s="5">
        <v>4510</v>
      </c>
    </row>
    <row r="154" spans="1:8" x14ac:dyDescent="0.3">
      <c r="A154" s="42"/>
      <c r="B154" s="88">
        <v>43196.65625</v>
      </c>
      <c r="C154" s="5">
        <v>2990</v>
      </c>
      <c r="D154" s="40"/>
      <c r="F154" s="42"/>
      <c r="G154" s="88">
        <v>43539.65625</v>
      </c>
      <c r="H154" s="5">
        <v>4500</v>
      </c>
    </row>
    <row r="155" spans="1:8" x14ac:dyDescent="0.3">
      <c r="A155" s="42"/>
      <c r="B155" s="88">
        <v>43196.666666666664</v>
      </c>
      <c r="C155" s="5">
        <v>2990</v>
      </c>
      <c r="D155" s="40"/>
      <c r="F155" s="42"/>
      <c r="G155" s="88">
        <v>43539.666666666664</v>
      </c>
      <c r="H155" s="5">
        <v>4480</v>
      </c>
    </row>
    <row r="156" spans="1:8" x14ac:dyDescent="0.3">
      <c r="A156" s="42"/>
      <c r="B156" s="88">
        <v>43196.677083333336</v>
      </c>
      <c r="C156" s="5">
        <v>2970</v>
      </c>
      <c r="D156" s="40"/>
      <c r="F156" s="42"/>
      <c r="G156" s="88">
        <v>43539.677083333336</v>
      </c>
      <c r="H156" s="5">
        <v>4470</v>
      </c>
    </row>
    <row r="157" spans="1:8" x14ac:dyDescent="0.3">
      <c r="A157" s="42"/>
      <c r="B157" s="88">
        <v>43196.6875</v>
      </c>
      <c r="C157" s="5">
        <v>2990</v>
      </c>
      <c r="D157" s="40"/>
      <c r="F157" s="42"/>
      <c r="G157" s="88">
        <v>43539.6875</v>
      </c>
      <c r="H157" s="5">
        <v>4440</v>
      </c>
    </row>
    <row r="158" spans="1:8" x14ac:dyDescent="0.3">
      <c r="A158" s="42"/>
      <c r="B158" s="88">
        <v>43196.697916666664</v>
      </c>
      <c r="C158" s="5">
        <v>2970</v>
      </c>
      <c r="D158" s="40"/>
      <c r="F158" s="42"/>
      <c r="G158" s="88">
        <v>43539.697916666664</v>
      </c>
      <c r="H158" s="5">
        <v>4440</v>
      </c>
    </row>
    <row r="159" spans="1:8" x14ac:dyDescent="0.3">
      <c r="A159" s="42"/>
      <c r="B159" s="88">
        <v>43196.708333333336</v>
      </c>
      <c r="C159" s="5">
        <v>2970</v>
      </c>
      <c r="D159" s="40"/>
      <c r="F159" s="42"/>
      <c r="G159" s="88">
        <v>43539.708333333336</v>
      </c>
      <c r="H159" s="5">
        <v>4410</v>
      </c>
    </row>
    <row r="160" spans="1:8" x14ac:dyDescent="0.3">
      <c r="A160" s="42"/>
      <c r="B160" s="88">
        <v>43196.71875</v>
      </c>
      <c r="C160" s="5">
        <v>2940</v>
      </c>
      <c r="D160" s="40"/>
      <c r="F160" s="42"/>
      <c r="G160" s="88">
        <v>43539.71875</v>
      </c>
      <c r="H160" s="5">
        <v>4400</v>
      </c>
    </row>
    <row r="161" spans="1:8" x14ac:dyDescent="0.3">
      <c r="A161" s="42"/>
      <c r="B161" s="88">
        <v>43196.729166666664</v>
      </c>
      <c r="C161" s="5">
        <v>2970</v>
      </c>
      <c r="D161" s="40"/>
      <c r="F161" s="42"/>
      <c r="G161" s="88">
        <v>43539.729166666664</v>
      </c>
      <c r="H161" s="5">
        <v>4380</v>
      </c>
    </row>
    <row r="162" spans="1:8" x14ac:dyDescent="0.3">
      <c r="A162" s="42"/>
      <c r="B162" s="88">
        <v>43196.739583333336</v>
      </c>
      <c r="C162" s="5">
        <v>2990</v>
      </c>
      <c r="D162" s="40"/>
      <c r="F162" s="42"/>
      <c r="G162" s="88">
        <v>43539.739583333336</v>
      </c>
      <c r="H162" s="5">
        <v>4370</v>
      </c>
    </row>
    <row r="163" spans="1:8" x14ac:dyDescent="0.3">
      <c r="A163" s="42"/>
      <c r="B163" s="88">
        <v>43196.75</v>
      </c>
      <c r="C163" s="5">
        <v>2990</v>
      </c>
      <c r="D163" s="40"/>
      <c r="F163" s="42"/>
      <c r="G163" s="88">
        <v>43539.75</v>
      </c>
      <c r="H163" s="5">
        <v>4360</v>
      </c>
    </row>
    <row r="164" spans="1:8" x14ac:dyDescent="0.3">
      <c r="A164" s="42"/>
      <c r="B164" s="88">
        <v>43196.760416666664</v>
      </c>
      <c r="C164" s="5">
        <v>2990</v>
      </c>
      <c r="D164" s="40"/>
      <c r="F164" s="42"/>
      <c r="G164" s="88">
        <v>43539.760416666664</v>
      </c>
      <c r="H164" s="5">
        <v>4330</v>
      </c>
    </row>
    <row r="165" spans="1:8" x14ac:dyDescent="0.3">
      <c r="A165" s="42"/>
      <c r="B165" s="88">
        <v>43196.770833333336</v>
      </c>
      <c r="C165" s="5">
        <v>2990</v>
      </c>
      <c r="D165" s="40"/>
      <c r="F165" s="42"/>
      <c r="G165" s="88">
        <v>43539.770833333336</v>
      </c>
      <c r="H165" s="5">
        <v>4330</v>
      </c>
    </row>
    <row r="166" spans="1:8" x14ac:dyDescent="0.3">
      <c r="A166" s="42"/>
      <c r="B166" s="88">
        <v>43196.78125</v>
      </c>
      <c r="C166" s="5">
        <v>2970</v>
      </c>
      <c r="D166" s="40"/>
      <c r="F166" s="42"/>
      <c r="G166" s="88">
        <v>43539.78125</v>
      </c>
      <c r="H166" s="5">
        <v>4310</v>
      </c>
    </row>
    <row r="167" spans="1:8" x14ac:dyDescent="0.3">
      <c r="A167" s="42"/>
      <c r="B167" s="88">
        <v>43196.791666666664</v>
      </c>
      <c r="C167" s="5">
        <v>2970</v>
      </c>
      <c r="D167" s="40"/>
      <c r="F167" s="42"/>
      <c r="G167" s="88">
        <v>43539.791666666664</v>
      </c>
      <c r="H167" s="5">
        <v>4290</v>
      </c>
    </row>
    <row r="168" spans="1:8" x14ac:dyDescent="0.3">
      <c r="A168" s="42"/>
      <c r="B168" s="88">
        <v>43196.802083333336</v>
      </c>
      <c r="C168" s="5">
        <v>2970</v>
      </c>
      <c r="D168" s="40"/>
      <c r="F168" s="42"/>
      <c r="G168" s="88">
        <v>43539.802083333336</v>
      </c>
      <c r="H168" s="5">
        <v>4270</v>
      </c>
    </row>
    <row r="169" spans="1:8" x14ac:dyDescent="0.3">
      <c r="A169" s="42"/>
      <c r="B169" s="88">
        <v>43196.8125</v>
      </c>
      <c r="C169" s="5">
        <v>2970</v>
      </c>
      <c r="D169" s="40"/>
      <c r="F169" s="42"/>
      <c r="G169" s="88">
        <v>43539.8125</v>
      </c>
      <c r="H169" s="5">
        <v>4260</v>
      </c>
    </row>
    <row r="170" spans="1:8" x14ac:dyDescent="0.3">
      <c r="A170" s="42"/>
      <c r="B170" s="88">
        <v>43196.822916666664</v>
      </c>
      <c r="C170" s="5">
        <v>2970</v>
      </c>
      <c r="D170" s="40"/>
      <c r="F170" s="42"/>
      <c r="G170" s="88">
        <v>43539.822916666664</v>
      </c>
      <c r="H170" s="5">
        <v>4250</v>
      </c>
    </row>
    <row r="171" spans="1:8" x14ac:dyDescent="0.3">
      <c r="A171" s="42"/>
      <c r="B171" s="88">
        <v>43196.833333333336</v>
      </c>
      <c r="C171" s="5">
        <v>2960</v>
      </c>
      <c r="D171" s="40"/>
      <c r="F171" s="42"/>
      <c r="G171" s="88">
        <v>43539.833333333336</v>
      </c>
      <c r="H171" s="5">
        <v>4250</v>
      </c>
    </row>
    <row r="172" spans="1:8" x14ac:dyDescent="0.3">
      <c r="A172" s="42"/>
      <c r="B172" s="88">
        <v>43196.84375</v>
      </c>
      <c r="C172" s="5">
        <v>2960</v>
      </c>
      <c r="D172" s="40"/>
      <c r="F172" s="42"/>
      <c r="G172" s="88">
        <v>43539.84375</v>
      </c>
      <c r="H172" s="5">
        <v>4230</v>
      </c>
    </row>
    <row r="173" spans="1:8" x14ac:dyDescent="0.3">
      <c r="A173" s="42"/>
      <c r="B173" s="88">
        <v>43196.854166666664</v>
      </c>
      <c r="C173" s="5">
        <v>2960</v>
      </c>
      <c r="D173" s="40"/>
      <c r="F173" s="42"/>
      <c r="G173" s="88">
        <v>43539.854166666664</v>
      </c>
      <c r="H173" s="5">
        <v>4200</v>
      </c>
    </row>
    <row r="174" spans="1:8" x14ac:dyDescent="0.3">
      <c r="A174" s="42"/>
      <c r="B174" s="88">
        <v>43196.864583333336</v>
      </c>
      <c r="C174" s="5">
        <v>2960</v>
      </c>
      <c r="D174" s="40"/>
      <c r="F174" s="42"/>
      <c r="G174" s="88">
        <v>43539.864583333336</v>
      </c>
      <c r="H174" s="5">
        <v>4190</v>
      </c>
    </row>
    <row r="175" spans="1:8" x14ac:dyDescent="0.3">
      <c r="A175" s="42"/>
      <c r="B175" s="88">
        <v>43196.875</v>
      </c>
      <c r="C175" s="5">
        <v>2970</v>
      </c>
      <c r="D175" s="40"/>
      <c r="F175" s="42"/>
      <c r="G175" s="88">
        <v>43539.875</v>
      </c>
      <c r="H175" s="5">
        <v>4180</v>
      </c>
    </row>
    <row r="176" spans="1:8" x14ac:dyDescent="0.3">
      <c r="A176" s="42"/>
      <c r="B176" s="88">
        <v>43196.885416666664</v>
      </c>
      <c r="C176" s="5">
        <v>2970</v>
      </c>
      <c r="D176" s="40"/>
      <c r="F176" s="42"/>
      <c r="G176" s="88">
        <v>43539.885416666664</v>
      </c>
      <c r="H176" s="5">
        <v>4160</v>
      </c>
    </row>
    <row r="177" spans="1:8" x14ac:dyDescent="0.3">
      <c r="A177" s="42"/>
      <c r="B177" s="88">
        <v>43196.895833333336</v>
      </c>
      <c r="C177" s="5">
        <v>2970</v>
      </c>
      <c r="D177" s="40"/>
      <c r="F177" s="42"/>
      <c r="G177" s="88">
        <v>43539.895833333336</v>
      </c>
      <c r="H177" s="5">
        <v>4140</v>
      </c>
    </row>
    <row r="178" spans="1:8" x14ac:dyDescent="0.3">
      <c r="A178" s="42"/>
      <c r="B178" s="88">
        <v>43196.90625</v>
      </c>
      <c r="C178" s="5">
        <v>2970</v>
      </c>
      <c r="D178" s="40"/>
      <c r="F178" s="42"/>
      <c r="G178" s="88">
        <v>43539.90625</v>
      </c>
      <c r="H178" s="5">
        <v>4120</v>
      </c>
    </row>
    <row r="179" spans="1:8" x14ac:dyDescent="0.3">
      <c r="A179" s="42"/>
      <c r="B179" s="88">
        <v>43196.916666666664</v>
      </c>
      <c r="C179" s="5">
        <v>2970</v>
      </c>
      <c r="D179" s="40"/>
      <c r="F179" s="42"/>
      <c r="G179" s="88">
        <v>43539.916666666664</v>
      </c>
      <c r="H179" s="5">
        <v>4110</v>
      </c>
    </row>
    <row r="180" spans="1:8" x14ac:dyDescent="0.3">
      <c r="A180" s="42"/>
      <c r="B180" s="88">
        <v>43196.927083333336</v>
      </c>
      <c r="C180" s="5">
        <v>2970</v>
      </c>
      <c r="D180" s="40"/>
      <c r="F180" s="42"/>
      <c r="G180" s="88">
        <v>43539.927083333336</v>
      </c>
      <c r="H180" s="5">
        <v>4100</v>
      </c>
    </row>
    <row r="181" spans="1:8" x14ac:dyDescent="0.3">
      <c r="A181" s="42"/>
      <c r="B181" s="88">
        <v>43196.9375</v>
      </c>
      <c r="C181" s="5">
        <v>2970</v>
      </c>
      <c r="D181" s="40"/>
      <c r="F181" s="42"/>
      <c r="G181" s="88">
        <v>43539.9375</v>
      </c>
      <c r="H181" s="5">
        <v>4080</v>
      </c>
    </row>
    <row r="182" spans="1:8" x14ac:dyDescent="0.3">
      <c r="A182" s="42"/>
      <c r="B182" s="88">
        <v>43196.947916666664</v>
      </c>
      <c r="C182" s="5">
        <v>2970</v>
      </c>
      <c r="D182" s="40"/>
      <c r="F182" s="42"/>
      <c r="G182" s="88">
        <v>43539.947916666664</v>
      </c>
      <c r="H182" s="5">
        <v>4080</v>
      </c>
    </row>
    <row r="183" spans="1:8" x14ac:dyDescent="0.3">
      <c r="A183" s="42"/>
      <c r="B183" s="88">
        <v>43196.958333333336</v>
      </c>
      <c r="C183" s="5">
        <v>2970</v>
      </c>
      <c r="D183" s="40"/>
      <c r="F183" s="42"/>
      <c r="G183" s="88">
        <v>43539.958333333336</v>
      </c>
      <c r="H183" s="5">
        <v>4070</v>
      </c>
    </row>
    <row r="184" spans="1:8" x14ac:dyDescent="0.3">
      <c r="A184" s="42"/>
      <c r="B184" s="88">
        <v>43196.96875</v>
      </c>
      <c r="C184" s="5">
        <v>2960</v>
      </c>
      <c r="D184" s="40"/>
      <c r="F184" s="42"/>
      <c r="G184" s="88">
        <v>43539.96875</v>
      </c>
      <c r="H184" s="5">
        <v>4040</v>
      </c>
    </row>
    <row r="185" spans="1:8" x14ac:dyDescent="0.3">
      <c r="A185" s="42"/>
      <c r="B185" s="88">
        <v>43196.979166666664</v>
      </c>
      <c r="C185" s="5">
        <v>2960</v>
      </c>
      <c r="D185" s="40"/>
      <c r="F185" s="42"/>
      <c r="G185" s="88">
        <v>43539.979166666664</v>
      </c>
      <c r="H185" s="5">
        <v>4030</v>
      </c>
    </row>
    <row r="186" spans="1:8" x14ac:dyDescent="0.3">
      <c r="A186" s="42"/>
      <c r="B186" s="88">
        <v>43196.989583333336</v>
      </c>
      <c r="C186" s="5">
        <v>2960</v>
      </c>
      <c r="D186" s="40"/>
      <c r="F186" s="42"/>
      <c r="G186" s="88">
        <v>43539.989583333336</v>
      </c>
      <c r="H186" s="5">
        <v>4030</v>
      </c>
    </row>
    <row r="187" spans="1:8" x14ac:dyDescent="0.3">
      <c r="A187" s="42"/>
      <c r="B187" s="88">
        <v>43197</v>
      </c>
      <c r="C187" s="5">
        <v>2960</v>
      </c>
      <c r="D187" s="40"/>
      <c r="F187" s="42"/>
      <c r="G187" s="88">
        <v>43540</v>
      </c>
      <c r="H187" s="5">
        <v>4010</v>
      </c>
    </row>
    <row r="188" spans="1:8" x14ac:dyDescent="0.3">
      <c r="A188" s="42"/>
      <c r="B188" s="88">
        <v>43197.010416666664</v>
      </c>
      <c r="C188" s="5">
        <v>2960</v>
      </c>
      <c r="D188" s="40"/>
      <c r="F188" s="42"/>
      <c r="G188" s="88">
        <v>43540.010416666664</v>
      </c>
      <c r="H188" s="5">
        <v>4000</v>
      </c>
    </row>
    <row r="189" spans="1:8" x14ac:dyDescent="0.3">
      <c r="A189" s="42"/>
      <c r="B189" s="88">
        <v>43197.020833333336</v>
      </c>
      <c r="C189" s="5">
        <v>2960</v>
      </c>
      <c r="D189" s="40"/>
      <c r="F189" s="42"/>
      <c r="G189" s="88">
        <v>43540.020833333336</v>
      </c>
      <c r="H189" s="5">
        <v>3990</v>
      </c>
    </row>
    <row r="190" spans="1:8" x14ac:dyDescent="0.3">
      <c r="A190" s="42"/>
      <c r="B190" s="88">
        <v>43197.03125</v>
      </c>
      <c r="C190" s="5">
        <v>2960</v>
      </c>
      <c r="D190" s="40"/>
      <c r="F190" s="42"/>
      <c r="G190" s="88">
        <v>43540.03125</v>
      </c>
      <c r="H190" s="5">
        <v>3970</v>
      </c>
    </row>
    <row r="191" spans="1:8" x14ac:dyDescent="0.3">
      <c r="A191" s="42"/>
      <c r="B191" s="88">
        <v>43197.041666666664</v>
      </c>
      <c r="C191" s="5">
        <v>2950</v>
      </c>
      <c r="D191" s="40"/>
      <c r="F191" s="42"/>
      <c r="G191" s="88">
        <v>43540.041666666664</v>
      </c>
      <c r="H191" s="5">
        <v>3970</v>
      </c>
    </row>
    <row r="192" spans="1:8" x14ac:dyDescent="0.3">
      <c r="A192" s="42"/>
      <c r="B192" s="88">
        <v>43197.052083333336</v>
      </c>
      <c r="C192" s="5">
        <v>2950</v>
      </c>
      <c r="D192" s="40"/>
      <c r="F192" s="42"/>
      <c r="G192" s="88">
        <v>43540.052083333336</v>
      </c>
      <c r="H192" s="5">
        <v>3950</v>
      </c>
    </row>
    <row r="193" spans="1:8" x14ac:dyDescent="0.3">
      <c r="A193" s="42"/>
      <c r="B193" s="88">
        <v>43197.0625</v>
      </c>
      <c r="C193" s="5">
        <v>2940</v>
      </c>
      <c r="D193" s="40"/>
      <c r="F193" s="42"/>
      <c r="G193" s="88">
        <v>43540.0625</v>
      </c>
      <c r="H193" s="5">
        <v>3930</v>
      </c>
    </row>
    <row r="194" spans="1:8" x14ac:dyDescent="0.3">
      <c r="A194" s="42"/>
      <c r="B194" s="88">
        <v>43197.072916666664</v>
      </c>
      <c r="C194" s="5">
        <v>2940</v>
      </c>
      <c r="D194" s="40"/>
      <c r="F194" s="42"/>
      <c r="G194" s="88">
        <v>43540.072916666664</v>
      </c>
      <c r="H194" s="5">
        <v>3920</v>
      </c>
    </row>
    <row r="195" spans="1:8" x14ac:dyDescent="0.3">
      <c r="A195" s="42"/>
      <c r="B195" s="88">
        <v>43197.083333333336</v>
      </c>
      <c r="C195" s="5">
        <v>2940</v>
      </c>
      <c r="D195" s="40"/>
      <c r="F195" s="42"/>
      <c r="G195" s="88">
        <v>43540.083333333336</v>
      </c>
      <c r="H195" s="5">
        <v>3920</v>
      </c>
    </row>
    <row r="196" spans="1:8" x14ac:dyDescent="0.3">
      <c r="A196" s="42"/>
      <c r="B196" s="88">
        <v>43197.09375</v>
      </c>
      <c r="C196" s="5">
        <v>2940</v>
      </c>
      <c r="D196" s="40"/>
      <c r="F196" s="42"/>
      <c r="G196" s="88">
        <v>43540.09375</v>
      </c>
      <c r="H196" s="5">
        <v>3920</v>
      </c>
    </row>
    <row r="197" spans="1:8" x14ac:dyDescent="0.3">
      <c r="A197" s="42"/>
      <c r="B197" s="88">
        <v>43197.104166666664</v>
      </c>
      <c r="C197" s="5">
        <v>2940</v>
      </c>
      <c r="D197" s="40"/>
      <c r="F197" s="42"/>
      <c r="G197" s="88">
        <v>43540.104166666664</v>
      </c>
      <c r="H197" s="5">
        <v>3910</v>
      </c>
    </row>
    <row r="198" spans="1:8" x14ac:dyDescent="0.3">
      <c r="A198" s="42"/>
      <c r="B198" s="88">
        <v>43197.114583333336</v>
      </c>
      <c r="C198" s="5">
        <v>2930</v>
      </c>
      <c r="D198" s="40"/>
      <c r="F198" s="42"/>
      <c r="G198" s="88">
        <v>43540.114583333336</v>
      </c>
      <c r="H198" s="5">
        <v>3880</v>
      </c>
    </row>
    <row r="199" spans="1:8" x14ac:dyDescent="0.3">
      <c r="A199" s="42"/>
      <c r="B199" s="88">
        <v>43197.125</v>
      </c>
      <c r="C199" s="5">
        <v>2930</v>
      </c>
      <c r="D199" s="40"/>
      <c r="F199" s="42"/>
      <c r="G199" s="88">
        <v>43540.125</v>
      </c>
      <c r="H199" s="5">
        <v>3870</v>
      </c>
    </row>
    <row r="200" spans="1:8" x14ac:dyDescent="0.3">
      <c r="A200" s="42"/>
      <c r="B200" s="88">
        <v>43197.135416666664</v>
      </c>
      <c r="C200" s="5">
        <v>2930</v>
      </c>
      <c r="D200" s="40"/>
      <c r="F200" s="42"/>
      <c r="G200" s="88">
        <v>43540.135416666664</v>
      </c>
      <c r="H200" s="5">
        <v>3870</v>
      </c>
    </row>
    <row r="201" spans="1:8" x14ac:dyDescent="0.3">
      <c r="A201" s="42"/>
      <c r="B201" s="88">
        <v>43197.145833333336</v>
      </c>
      <c r="C201" s="5">
        <v>2930</v>
      </c>
      <c r="D201" s="40"/>
      <c r="F201" s="42"/>
      <c r="G201" s="88">
        <v>43540.145833333336</v>
      </c>
      <c r="H201" s="5">
        <v>3860</v>
      </c>
    </row>
    <row r="202" spans="1:8" x14ac:dyDescent="0.3">
      <c r="A202" s="42"/>
      <c r="B202" s="88">
        <v>43197.15625</v>
      </c>
      <c r="C202" s="5">
        <v>2930</v>
      </c>
      <c r="D202" s="40"/>
      <c r="F202" s="42"/>
      <c r="G202" s="88">
        <v>43540.15625</v>
      </c>
      <c r="H202" s="5">
        <v>3840</v>
      </c>
    </row>
    <row r="203" spans="1:8" x14ac:dyDescent="0.3">
      <c r="A203" s="42"/>
      <c r="B203" s="88">
        <v>43197.166666666664</v>
      </c>
      <c r="C203" s="5">
        <v>2930</v>
      </c>
      <c r="D203" s="40"/>
      <c r="F203" s="42"/>
      <c r="G203" s="88">
        <v>43540.166666666664</v>
      </c>
      <c r="H203" s="5">
        <v>3830</v>
      </c>
    </row>
    <row r="204" spans="1:8" x14ac:dyDescent="0.3">
      <c r="A204" s="42"/>
      <c r="B204" s="88">
        <v>43197.177083333336</v>
      </c>
      <c r="C204" s="5">
        <v>2930</v>
      </c>
      <c r="D204" s="40"/>
      <c r="F204" s="42"/>
      <c r="G204" s="88">
        <v>43540.177083333336</v>
      </c>
      <c r="H204" s="5">
        <v>3820</v>
      </c>
    </row>
    <row r="205" spans="1:8" x14ac:dyDescent="0.3">
      <c r="A205" s="42"/>
      <c r="B205" s="88">
        <v>43197.1875</v>
      </c>
      <c r="C205" s="5">
        <v>2920</v>
      </c>
      <c r="D205" s="40"/>
      <c r="F205" s="42"/>
      <c r="G205" s="88">
        <v>43540.1875</v>
      </c>
      <c r="H205" s="5">
        <v>3820</v>
      </c>
    </row>
    <row r="206" spans="1:8" x14ac:dyDescent="0.3">
      <c r="A206" s="42"/>
      <c r="B206" s="88">
        <v>43197.197916666664</v>
      </c>
      <c r="C206" s="5">
        <v>2920</v>
      </c>
      <c r="D206" s="40"/>
      <c r="F206" s="42"/>
      <c r="G206" s="88">
        <v>43540.197916666664</v>
      </c>
      <c r="H206" s="5">
        <v>3800</v>
      </c>
    </row>
    <row r="207" spans="1:8" x14ac:dyDescent="0.3">
      <c r="A207" s="42"/>
      <c r="B207" s="88">
        <v>43197.208333333336</v>
      </c>
      <c r="C207" s="5">
        <v>2920</v>
      </c>
      <c r="D207" s="40"/>
      <c r="F207" s="42"/>
      <c r="G207" s="88">
        <v>43540.208333333336</v>
      </c>
      <c r="H207" s="5">
        <v>3790</v>
      </c>
    </row>
    <row r="208" spans="1:8" x14ac:dyDescent="0.3">
      <c r="A208" s="42"/>
      <c r="B208" s="88">
        <v>43197.21875</v>
      </c>
      <c r="C208" s="5">
        <v>2920</v>
      </c>
      <c r="D208" s="40"/>
      <c r="F208" s="42"/>
      <c r="G208" s="88">
        <v>43540.21875</v>
      </c>
      <c r="H208" s="5">
        <v>3790</v>
      </c>
    </row>
    <row r="209" spans="1:8" x14ac:dyDescent="0.3">
      <c r="A209" s="42"/>
      <c r="B209" s="88">
        <v>43197.229166666664</v>
      </c>
      <c r="C209" s="5">
        <v>2920</v>
      </c>
      <c r="D209" s="40"/>
      <c r="F209" s="42"/>
      <c r="G209" s="88">
        <v>43540.229166666664</v>
      </c>
      <c r="H209" s="5">
        <v>3780</v>
      </c>
    </row>
    <row r="210" spans="1:8" x14ac:dyDescent="0.3">
      <c r="A210" s="42"/>
      <c r="B210" s="88">
        <v>43197.239583333336</v>
      </c>
      <c r="C210" s="5">
        <v>2900</v>
      </c>
      <c r="D210" s="40"/>
      <c r="F210" s="42"/>
      <c r="G210" s="88">
        <v>43540.239583333336</v>
      </c>
      <c r="H210" s="5">
        <v>3760</v>
      </c>
    </row>
    <row r="211" spans="1:8" x14ac:dyDescent="0.3">
      <c r="A211" s="42"/>
      <c r="B211" s="88">
        <v>43197.25</v>
      </c>
      <c r="C211" s="5">
        <v>2900</v>
      </c>
      <c r="D211" s="40"/>
      <c r="F211" s="42"/>
      <c r="G211" s="88">
        <v>43540.25</v>
      </c>
      <c r="H211" s="5">
        <v>3760</v>
      </c>
    </row>
    <row r="212" spans="1:8" x14ac:dyDescent="0.3">
      <c r="A212" s="42"/>
      <c r="B212" s="88">
        <v>43197.260416666664</v>
      </c>
      <c r="C212" s="5">
        <v>2900</v>
      </c>
      <c r="D212" s="40"/>
      <c r="F212" s="42"/>
      <c r="G212" s="88">
        <v>43540.260416666664</v>
      </c>
      <c r="H212" s="5">
        <v>3750</v>
      </c>
    </row>
    <row r="213" spans="1:8" x14ac:dyDescent="0.3">
      <c r="A213" s="42"/>
      <c r="B213" s="88">
        <v>43197.270833333336</v>
      </c>
      <c r="C213" s="5">
        <v>2890</v>
      </c>
      <c r="D213" s="40"/>
      <c r="F213" s="42"/>
      <c r="G213" s="88">
        <v>43540.270833333336</v>
      </c>
      <c r="H213" s="5">
        <v>3740</v>
      </c>
    </row>
    <row r="214" spans="1:8" x14ac:dyDescent="0.3">
      <c r="A214" s="42"/>
      <c r="B214" s="88">
        <v>43197.28125</v>
      </c>
      <c r="C214" s="5">
        <v>2890</v>
      </c>
      <c r="D214" s="40"/>
      <c r="F214" s="42"/>
      <c r="G214" s="88">
        <v>43540.28125</v>
      </c>
      <c r="H214" s="5">
        <v>3720</v>
      </c>
    </row>
    <row r="215" spans="1:8" x14ac:dyDescent="0.3">
      <c r="A215" s="42" t="s">
        <v>235</v>
      </c>
      <c r="B215" s="88">
        <v>43197.291666666664</v>
      </c>
      <c r="C215" s="5">
        <v>2900</v>
      </c>
      <c r="D215" s="40"/>
      <c r="F215" s="42" t="s">
        <v>235</v>
      </c>
      <c r="G215" s="88">
        <v>43540.291666666664</v>
      </c>
      <c r="H215" s="5">
        <v>3720</v>
      </c>
    </row>
    <row r="216" spans="1:8" x14ac:dyDescent="0.3">
      <c r="A216" s="42"/>
      <c r="B216" s="88">
        <v>43197.302083333336</v>
      </c>
      <c r="C216" s="5">
        <v>2890</v>
      </c>
      <c r="D216" s="40"/>
      <c r="F216" s="42"/>
      <c r="G216" s="88">
        <v>43540.302083333336</v>
      </c>
      <c r="H216" s="5">
        <v>3710</v>
      </c>
    </row>
    <row r="217" spans="1:8" x14ac:dyDescent="0.3">
      <c r="A217" s="42"/>
      <c r="B217" s="88">
        <v>43197.3125</v>
      </c>
      <c r="C217" s="5">
        <v>2890</v>
      </c>
      <c r="D217" s="40"/>
      <c r="F217" s="42"/>
      <c r="G217" s="88">
        <v>43540.3125</v>
      </c>
      <c r="H217" s="5">
        <v>3700</v>
      </c>
    </row>
    <row r="218" spans="1:8" x14ac:dyDescent="0.3">
      <c r="A218" s="42"/>
      <c r="B218" s="88">
        <v>43197.322916666664</v>
      </c>
      <c r="C218" s="5">
        <v>2880</v>
      </c>
      <c r="D218" s="40"/>
      <c r="F218" s="42"/>
      <c r="G218" s="88">
        <v>43540.322916666664</v>
      </c>
      <c r="H218" s="5">
        <v>3700</v>
      </c>
    </row>
    <row r="219" spans="1:8" x14ac:dyDescent="0.3">
      <c r="A219" s="42"/>
      <c r="B219" s="88">
        <v>43197.333333333336</v>
      </c>
      <c r="C219" s="5">
        <v>2880</v>
      </c>
      <c r="D219" s="40"/>
      <c r="F219" s="42"/>
      <c r="G219" s="88">
        <v>43540.333333333336</v>
      </c>
      <c r="H219" s="5">
        <v>3690</v>
      </c>
    </row>
    <row r="220" spans="1:8" x14ac:dyDescent="0.3">
      <c r="A220" s="42"/>
      <c r="B220" s="88">
        <v>43197.34375</v>
      </c>
      <c r="C220" s="5">
        <v>2880</v>
      </c>
      <c r="D220" s="40"/>
      <c r="F220" s="42"/>
      <c r="G220" s="88">
        <v>43540.34375</v>
      </c>
      <c r="H220" s="5">
        <v>3670</v>
      </c>
    </row>
    <row r="221" spans="1:8" x14ac:dyDescent="0.3">
      <c r="A221" s="42"/>
      <c r="B221" s="88">
        <v>43197.354166666664</v>
      </c>
      <c r="C221" s="5">
        <v>2870</v>
      </c>
      <c r="D221" s="40"/>
      <c r="F221" s="42"/>
      <c r="G221" s="88">
        <v>43540.354166666664</v>
      </c>
      <c r="H221" s="5">
        <v>3670</v>
      </c>
    </row>
    <row r="222" spans="1:8" x14ac:dyDescent="0.3">
      <c r="A222" s="42"/>
      <c r="B222" s="88">
        <v>43197.364583333336</v>
      </c>
      <c r="C222" s="5">
        <v>2870</v>
      </c>
      <c r="D222" s="40"/>
      <c r="F222" s="42"/>
      <c r="G222" s="88">
        <v>43540.364583333336</v>
      </c>
      <c r="H222" s="5">
        <v>3660</v>
      </c>
    </row>
    <row r="223" spans="1:8" x14ac:dyDescent="0.3">
      <c r="A223" s="42"/>
      <c r="B223" s="88">
        <v>43197.375</v>
      </c>
      <c r="C223" s="5">
        <v>2870</v>
      </c>
      <c r="D223" s="40"/>
      <c r="F223" s="42"/>
      <c r="G223" s="88">
        <v>43540.375</v>
      </c>
      <c r="H223" s="5">
        <v>3660</v>
      </c>
    </row>
    <row r="224" spans="1:8" x14ac:dyDescent="0.3">
      <c r="A224" s="42"/>
      <c r="B224" s="88">
        <v>43197.385416666664</v>
      </c>
      <c r="C224" s="5">
        <v>2870</v>
      </c>
      <c r="D224" s="40"/>
      <c r="F224" s="42"/>
      <c r="G224" s="88">
        <v>43540.385416666664</v>
      </c>
      <c r="H224" s="5">
        <v>3650</v>
      </c>
    </row>
    <row r="225" spans="1:8" x14ac:dyDescent="0.3">
      <c r="A225" s="42"/>
      <c r="B225" s="88">
        <v>43197.395833333336</v>
      </c>
      <c r="C225" s="5">
        <v>2860</v>
      </c>
      <c r="D225" s="40"/>
      <c r="F225" s="42"/>
      <c r="G225" s="88">
        <v>43540.395833333336</v>
      </c>
      <c r="H225" s="5">
        <v>3650</v>
      </c>
    </row>
    <row r="226" spans="1:8" x14ac:dyDescent="0.3">
      <c r="A226" s="42"/>
      <c r="B226" s="88">
        <v>43197.40625</v>
      </c>
      <c r="C226" s="5">
        <v>2860</v>
      </c>
      <c r="D226" s="40"/>
      <c r="F226" s="42"/>
      <c r="G226" s="88">
        <v>43540.40625</v>
      </c>
      <c r="H226" s="5">
        <v>3650</v>
      </c>
    </row>
    <row r="227" spans="1:8" x14ac:dyDescent="0.3">
      <c r="A227" s="42"/>
      <c r="B227" s="88">
        <v>43197.416666666664</v>
      </c>
      <c r="C227" s="5">
        <v>2860</v>
      </c>
      <c r="D227" s="40"/>
      <c r="F227" s="42"/>
      <c r="G227" s="88">
        <v>43540.416666666664</v>
      </c>
      <c r="H227" s="5">
        <v>3630</v>
      </c>
    </row>
    <row r="228" spans="1:8" x14ac:dyDescent="0.3">
      <c r="A228" s="42"/>
      <c r="B228" s="88">
        <v>43197.427083333336</v>
      </c>
      <c r="C228" s="5">
        <v>2860</v>
      </c>
      <c r="D228" s="40"/>
      <c r="F228" s="42"/>
      <c r="G228" s="88">
        <v>43540.427083333336</v>
      </c>
      <c r="H228" s="5">
        <v>3620</v>
      </c>
    </row>
    <row r="229" spans="1:8" x14ac:dyDescent="0.3">
      <c r="A229" s="42"/>
      <c r="B229" s="88">
        <v>43197.4375</v>
      </c>
      <c r="C229" s="5">
        <v>2860</v>
      </c>
      <c r="D229" s="40"/>
      <c r="F229" s="42"/>
      <c r="G229" s="88">
        <v>43540.4375</v>
      </c>
      <c r="H229" s="5">
        <v>3620</v>
      </c>
    </row>
    <row r="230" spans="1:8" x14ac:dyDescent="0.3">
      <c r="A230" s="42"/>
      <c r="B230" s="88">
        <v>43197.447916666664</v>
      </c>
      <c r="C230" s="5">
        <v>2860</v>
      </c>
      <c r="D230" s="40"/>
      <c r="F230" s="42"/>
      <c r="G230" s="88">
        <v>43540.447916666664</v>
      </c>
      <c r="H230" s="5">
        <v>3610</v>
      </c>
    </row>
    <row r="231" spans="1:8" x14ac:dyDescent="0.3">
      <c r="A231" s="42"/>
      <c r="B231" s="88">
        <v>43197.458333333336</v>
      </c>
      <c r="C231" s="5">
        <v>2850</v>
      </c>
      <c r="D231" s="40"/>
      <c r="F231" s="42"/>
      <c r="G231" s="88">
        <v>43540.458333333336</v>
      </c>
      <c r="H231" s="5">
        <v>3610</v>
      </c>
    </row>
    <row r="232" spans="1:8" x14ac:dyDescent="0.3">
      <c r="A232" s="42"/>
      <c r="B232" s="88">
        <v>43197.46875</v>
      </c>
      <c r="C232" s="5">
        <v>2850</v>
      </c>
      <c r="D232" s="40"/>
      <c r="F232" s="42"/>
      <c r="G232" s="88">
        <v>43540.46875</v>
      </c>
      <c r="H232" s="5">
        <v>3600</v>
      </c>
    </row>
    <row r="233" spans="1:8" x14ac:dyDescent="0.3">
      <c r="A233" s="42"/>
      <c r="B233" s="88">
        <v>43197.479166666664</v>
      </c>
      <c r="C233" s="5">
        <v>2850</v>
      </c>
      <c r="D233" s="40"/>
      <c r="F233" s="42"/>
      <c r="G233" s="88">
        <v>43540.479166666664</v>
      </c>
      <c r="H233" s="5">
        <v>3600</v>
      </c>
    </row>
    <row r="234" spans="1:8" x14ac:dyDescent="0.3">
      <c r="A234" s="42"/>
      <c r="B234" s="88">
        <v>43197.489583333336</v>
      </c>
      <c r="C234" s="5">
        <v>2850</v>
      </c>
      <c r="D234" s="40"/>
      <c r="F234" s="42"/>
      <c r="G234" s="88">
        <v>43540.489583333336</v>
      </c>
      <c r="H234" s="5">
        <v>3580</v>
      </c>
    </row>
    <row r="235" spans="1:8" x14ac:dyDescent="0.3">
      <c r="A235" s="42"/>
      <c r="B235" s="88">
        <v>43197.5</v>
      </c>
      <c r="C235" s="5">
        <v>2850</v>
      </c>
      <c r="D235" s="40"/>
      <c r="F235" s="42"/>
      <c r="G235" s="88">
        <v>43540.5</v>
      </c>
      <c r="H235" s="5">
        <v>3580</v>
      </c>
    </row>
    <row r="236" spans="1:8" x14ac:dyDescent="0.3">
      <c r="A236" s="42"/>
      <c r="B236" s="88">
        <v>43197.510416666664</v>
      </c>
      <c r="C236" s="5">
        <v>2830</v>
      </c>
      <c r="D236" s="40"/>
      <c r="F236" s="42"/>
      <c r="G236" s="88">
        <v>43540.510416666664</v>
      </c>
      <c r="H236" s="5">
        <v>3570</v>
      </c>
    </row>
    <row r="237" spans="1:8" x14ac:dyDescent="0.3">
      <c r="A237" s="42"/>
      <c r="B237" s="88">
        <v>43197.520833333336</v>
      </c>
      <c r="C237" s="5">
        <v>2820</v>
      </c>
      <c r="D237" s="40"/>
      <c r="F237" s="42"/>
      <c r="G237" s="88">
        <v>43540.520833333336</v>
      </c>
      <c r="H237" s="5">
        <v>3540</v>
      </c>
    </row>
    <row r="238" spans="1:8" x14ac:dyDescent="0.3">
      <c r="A238" s="42"/>
      <c r="B238" s="88">
        <v>43197.53125</v>
      </c>
      <c r="C238" s="5">
        <v>2830</v>
      </c>
      <c r="D238" s="40"/>
      <c r="F238" s="42"/>
      <c r="G238" s="88">
        <v>43540.53125</v>
      </c>
      <c r="H238" s="5">
        <v>3560</v>
      </c>
    </row>
    <row r="239" spans="1:8" x14ac:dyDescent="0.3">
      <c r="A239" s="42"/>
      <c r="B239" s="88">
        <v>43197.541666666664</v>
      </c>
      <c r="C239" s="5">
        <v>2810</v>
      </c>
      <c r="D239" s="40"/>
      <c r="F239" s="42"/>
      <c r="G239" s="88">
        <v>43540.541666666664</v>
      </c>
      <c r="H239" s="5">
        <v>3540</v>
      </c>
    </row>
    <row r="240" spans="1:8" x14ac:dyDescent="0.3">
      <c r="A240" s="42"/>
      <c r="B240" s="88">
        <v>43197.552083333336</v>
      </c>
      <c r="C240" s="5">
        <v>2830</v>
      </c>
      <c r="D240" s="40"/>
      <c r="F240" s="42"/>
      <c r="G240" s="88">
        <v>43540.552083333336</v>
      </c>
      <c r="H240" s="5">
        <v>3530</v>
      </c>
    </row>
    <row r="241" spans="1:8" x14ac:dyDescent="0.3">
      <c r="A241" s="42"/>
      <c r="B241" s="88">
        <v>43197.5625</v>
      </c>
      <c r="C241" s="5">
        <v>2750</v>
      </c>
      <c r="D241" s="40"/>
      <c r="F241" s="42"/>
      <c r="G241" s="88">
        <v>43540.5625</v>
      </c>
      <c r="H241" s="5">
        <v>3530</v>
      </c>
    </row>
    <row r="242" spans="1:8" x14ac:dyDescent="0.3">
      <c r="A242" s="42"/>
      <c r="B242" s="88">
        <v>43197.572916666664</v>
      </c>
      <c r="C242" s="5">
        <v>2790</v>
      </c>
      <c r="D242" s="40"/>
      <c r="F242" s="42"/>
      <c r="G242" s="88">
        <v>43540.572916666664</v>
      </c>
      <c r="H242" s="5">
        <v>3530</v>
      </c>
    </row>
    <row r="243" spans="1:8" x14ac:dyDescent="0.3">
      <c r="A243" s="42"/>
      <c r="B243" s="88">
        <v>43197.583333333336</v>
      </c>
      <c r="C243" s="5">
        <v>2830</v>
      </c>
      <c r="D243" s="40"/>
      <c r="F243" s="42"/>
      <c r="G243" s="88">
        <v>43540.583333333336</v>
      </c>
      <c r="H243" s="5">
        <v>3510</v>
      </c>
    </row>
    <row r="244" spans="1:8" x14ac:dyDescent="0.3">
      <c r="A244" s="42"/>
      <c r="B244" s="88">
        <v>43197.59375</v>
      </c>
      <c r="C244" s="5">
        <v>2820</v>
      </c>
      <c r="D244" s="40"/>
      <c r="F244" s="42"/>
      <c r="G244" s="88">
        <v>43540.59375</v>
      </c>
      <c r="H244" s="5">
        <v>3510</v>
      </c>
    </row>
    <row r="245" spans="1:8" x14ac:dyDescent="0.3">
      <c r="A245" s="42"/>
      <c r="B245" s="88">
        <v>43197.604166666664</v>
      </c>
      <c r="C245" s="5">
        <v>2810</v>
      </c>
      <c r="D245" s="40"/>
      <c r="F245" s="42"/>
      <c r="G245" s="88">
        <v>43540.604166666664</v>
      </c>
      <c r="H245" s="5">
        <v>3490</v>
      </c>
    </row>
    <row r="246" spans="1:8" x14ac:dyDescent="0.3">
      <c r="A246" s="42"/>
      <c r="B246" s="88">
        <v>43197.614583333336</v>
      </c>
      <c r="C246" s="5">
        <v>2810</v>
      </c>
      <c r="D246" s="40"/>
      <c r="F246" s="42"/>
      <c r="G246" s="88">
        <v>43540.614583333336</v>
      </c>
      <c r="H246" s="5">
        <v>3480</v>
      </c>
    </row>
    <row r="247" spans="1:8" x14ac:dyDescent="0.3">
      <c r="A247" s="42"/>
      <c r="B247" s="88">
        <v>43197.625</v>
      </c>
      <c r="C247" s="5">
        <v>2810</v>
      </c>
      <c r="D247" s="40"/>
      <c r="F247" s="42"/>
      <c r="G247" s="88">
        <v>43540.625</v>
      </c>
      <c r="H247" s="5">
        <v>3490</v>
      </c>
    </row>
    <row r="248" spans="1:8" x14ac:dyDescent="0.3">
      <c r="A248" s="42"/>
      <c r="B248" s="88">
        <v>43197.635416666664</v>
      </c>
      <c r="C248" s="5">
        <v>2820</v>
      </c>
      <c r="D248" s="40"/>
      <c r="F248" s="42"/>
      <c r="G248" s="88">
        <v>43540.635416666664</v>
      </c>
      <c r="H248" s="5">
        <v>3460</v>
      </c>
    </row>
    <row r="249" spans="1:8" x14ac:dyDescent="0.3">
      <c r="A249" s="42"/>
      <c r="B249" s="88">
        <v>43197.645833333336</v>
      </c>
      <c r="C249" s="5">
        <v>2780</v>
      </c>
      <c r="D249" s="40"/>
      <c r="F249" s="42"/>
      <c r="G249" s="88">
        <v>43540.645833333336</v>
      </c>
      <c r="H249" s="5">
        <v>3470</v>
      </c>
    </row>
    <row r="250" spans="1:8" x14ac:dyDescent="0.3">
      <c r="A250" s="42"/>
      <c r="B250" s="88">
        <v>43197.65625</v>
      </c>
      <c r="C250" s="5">
        <v>2810</v>
      </c>
      <c r="D250" s="40"/>
      <c r="F250" s="42"/>
      <c r="G250" s="88">
        <v>43540.65625</v>
      </c>
      <c r="H250" s="5">
        <v>3440</v>
      </c>
    </row>
    <row r="251" spans="1:8" x14ac:dyDescent="0.3">
      <c r="A251" s="42"/>
      <c r="B251" s="88">
        <v>43197.666666666664</v>
      </c>
      <c r="C251" s="5">
        <v>2800</v>
      </c>
      <c r="D251" s="40"/>
      <c r="F251" s="42"/>
      <c r="G251" s="88">
        <v>43540.666666666664</v>
      </c>
      <c r="H251" s="5">
        <v>3440</v>
      </c>
    </row>
    <row r="252" spans="1:8" x14ac:dyDescent="0.3">
      <c r="A252" s="42"/>
      <c r="B252" s="88">
        <v>43197.677083333336</v>
      </c>
      <c r="C252" s="5">
        <v>2760</v>
      </c>
      <c r="D252" s="40"/>
      <c r="F252" s="42"/>
      <c r="G252" s="88">
        <v>43540.677083333336</v>
      </c>
      <c r="H252" s="5">
        <v>3440</v>
      </c>
    </row>
    <row r="253" spans="1:8" x14ac:dyDescent="0.3">
      <c r="A253" s="42"/>
      <c r="B253" s="88">
        <v>43197.6875</v>
      </c>
      <c r="C253" s="5">
        <v>2820</v>
      </c>
      <c r="D253" s="40"/>
      <c r="F253" s="42"/>
      <c r="G253" s="88">
        <v>43540.6875</v>
      </c>
      <c r="H253" s="5">
        <v>3430</v>
      </c>
    </row>
    <row r="254" spans="1:8" x14ac:dyDescent="0.3">
      <c r="A254" s="42"/>
      <c r="B254" s="88">
        <v>43197.697916666664</v>
      </c>
      <c r="C254" s="5">
        <v>2790</v>
      </c>
      <c r="D254" s="40"/>
      <c r="F254" s="42"/>
      <c r="G254" s="88">
        <v>43540.697916666664</v>
      </c>
      <c r="H254" s="5">
        <v>3420</v>
      </c>
    </row>
    <row r="255" spans="1:8" x14ac:dyDescent="0.3">
      <c r="A255" s="42"/>
      <c r="B255" s="88">
        <v>43197.708333333336</v>
      </c>
      <c r="C255" s="5">
        <v>2650</v>
      </c>
      <c r="D255" s="40"/>
      <c r="F255" s="42"/>
      <c r="G255" s="88">
        <v>43540.708333333336</v>
      </c>
      <c r="H255" s="5">
        <v>3420</v>
      </c>
    </row>
    <row r="256" spans="1:8" x14ac:dyDescent="0.3">
      <c r="A256" s="42"/>
      <c r="B256" s="88">
        <v>43197.71875</v>
      </c>
      <c r="C256" s="5">
        <v>2790</v>
      </c>
      <c r="D256" s="40"/>
      <c r="F256" s="42"/>
      <c r="G256" s="88">
        <v>43540.71875</v>
      </c>
      <c r="H256" s="5">
        <v>3430</v>
      </c>
    </row>
    <row r="257" spans="1:8" x14ac:dyDescent="0.3">
      <c r="A257" s="42"/>
      <c r="B257" s="88">
        <v>43197.729166666664</v>
      </c>
      <c r="C257" s="5">
        <v>2820</v>
      </c>
      <c r="D257" s="40"/>
      <c r="F257" s="42"/>
      <c r="G257" s="88">
        <v>43540.729166666664</v>
      </c>
      <c r="H257" s="5">
        <v>3410</v>
      </c>
    </row>
    <row r="258" spans="1:8" x14ac:dyDescent="0.3">
      <c r="A258" s="42"/>
      <c r="B258" s="88">
        <v>43197.739583333336</v>
      </c>
      <c r="C258" s="5">
        <v>2820</v>
      </c>
      <c r="D258" s="40"/>
      <c r="F258" s="42"/>
      <c r="G258" s="88">
        <v>43540.739583333336</v>
      </c>
      <c r="H258" s="5">
        <v>3390</v>
      </c>
    </row>
    <row r="259" spans="1:8" x14ac:dyDescent="0.3">
      <c r="A259" s="42"/>
      <c r="B259" s="88">
        <v>43197.75</v>
      </c>
      <c r="C259" s="5">
        <v>2820</v>
      </c>
      <c r="D259" s="40"/>
      <c r="F259" s="42"/>
      <c r="G259" s="88">
        <v>43540.75</v>
      </c>
      <c r="H259" s="5">
        <v>3390</v>
      </c>
    </row>
    <row r="260" spans="1:8" x14ac:dyDescent="0.3">
      <c r="A260" s="42"/>
      <c r="B260" s="88">
        <v>43197.760416666664</v>
      </c>
      <c r="C260" s="5">
        <v>2820</v>
      </c>
      <c r="D260" s="40"/>
      <c r="F260" s="42"/>
      <c r="G260" s="88">
        <v>43540.760416666664</v>
      </c>
      <c r="H260" s="5">
        <v>3390</v>
      </c>
    </row>
    <row r="261" spans="1:8" x14ac:dyDescent="0.3">
      <c r="A261" s="42"/>
      <c r="B261" s="88">
        <v>43197.770833333336</v>
      </c>
      <c r="C261" s="5">
        <v>2820</v>
      </c>
      <c r="D261" s="40"/>
      <c r="F261" s="42"/>
      <c r="G261" s="88">
        <v>43540.770833333336</v>
      </c>
      <c r="H261" s="5">
        <v>3370</v>
      </c>
    </row>
    <row r="262" spans="1:8" x14ac:dyDescent="0.3">
      <c r="A262" s="42"/>
      <c r="B262" s="88">
        <v>43197.78125</v>
      </c>
      <c r="C262" s="5">
        <v>2820</v>
      </c>
      <c r="D262" s="40"/>
      <c r="F262" s="42"/>
      <c r="G262" s="88">
        <v>43540.78125</v>
      </c>
      <c r="H262" s="5">
        <v>3370</v>
      </c>
    </row>
    <row r="263" spans="1:8" x14ac:dyDescent="0.3">
      <c r="A263" s="42"/>
      <c r="B263" s="88">
        <v>43197.791666666664</v>
      </c>
      <c r="C263" s="5">
        <v>2810</v>
      </c>
      <c r="D263" s="40"/>
      <c r="F263" s="42"/>
      <c r="G263" s="88">
        <v>43540.791666666664</v>
      </c>
      <c r="H263" s="5">
        <v>3360</v>
      </c>
    </row>
    <row r="264" spans="1:8" x14ac:dyDescent="0.3">
      <c r="A264" s="42"/>
      <c r="B264" s="88">
        <v>43197.802083333336</v>
      </c>
      <c r="C264" s="5">
        <v>2810</v>
      </c>
      <c r="D264" s="40"/>
      <c r="F264" s="42"/>
      <c r="G264" s="88">
        <v>43540.802083333336</v>
      </c>
      <c r="H264" s="5">
        <v>3360</v>
      </c>
    </row>
    <row r="265" spans="1:8" x14ac:dyDescent="0.3">
      <c r="A265" s="42"/>
      <c r="B265" s="88">
        <v>43197.8125</v>
      </c>
      <c r="C265" s="5">
        <v>2820</v>
      </c>
      <c r="D265" s="40"/>
      <c r="F265" s="42"/>
      <c r="G265" s="88">
        <v>43540.8125</v>
      </c>
      <c r="H265" s="5">
        <v>3340</v>
      </c>
    </row>
    <row r="266" spans="1:8" x14ac:dyDescent="0.3">
      <c r="A266" s="42"/>
      <c r="B266" s="88">
        <v>43197.822916666664</v>
      </c>
      <c r="C266" s="5">
        <v>2810</v>
      </c>
      <c r="D266" s="40"/>
      <c r="F266" s="42"/>
      <c r="G266" s="88">
        <v>43540.822916666664</v>
      </c>
      <c r="H266" s="5">
        <v>3360</v>
      </c>
    </row>
    <row r="267" spans="1:8" x14ac:dyDescent="0.3">
      <c r="A267" s="42"/>
      <c r="B267" s="88">
        <v>43197.833333333336</v>
      </c>
      <c r="C267" s="5">
        <v>2750</v>
      </c>
      <c r="D267" s="40"/>
      <c r="F267" s="42"/>
      <c r="G267" s="88">
        <v>43540.833333333336</v>
      </c>
      <c r="H267" s="5">
        <v>3340</v>
      </c>
    </row>
    <row r="268" spans="1:8" x14ac:dyDescent="0.3">
      <c r="A268" s="42"/>
      <c r="B268" s="88">
        <v>43197.84375</v>
      </c>
      <c r="C268" s="5">
        <v>2760</v>
      </c>
      <c r="D268" s="40"/>
      <c r="F268" s="42"/>
      <c r="G268" s="88">
        <v>43540.84375</v>
      </c>
      <c r="H268" s="5">
        <v>3320</v>
      </c>
    </row>
    <row r="269" spans="1:8" x14ac:dyDescent="0.3">
      <c r="A269" s="42"/>
      <c r="B269" s="88">
        <v>43197.854166666664</v>
      </c>
      <c r="C269" s="5">
        <v>2730</v>
      </c>
      <c r="D269" s="40"/>
      <c r="F269" s="42"/>
      <c r="G269" s="88">
        <v>43540.854166666664</v>
      </c>
      <c r="H269" s="5">
        <v>3330</v>
      </c>
    </row>
    <row r="270" spans="1:8" x14ac:dyDescent="0.3">
      <c r="A270" s="42"/>
      <c r="B270" s="88">
        <v>43197.864583333336</v>
      </c>
      <c r="C270" s="5">
        <v>2820</v>
      </c>
      <c r="D270" s="40"/>
      <c r="F270" s="42"/>
      <c r="G270" s="88">
        <v>43540.864583333336</v>
      </c>
      <c r="H270" s="5">
        <v>3320</v>
      </c>
    </row>
    <row r="271" spans="1:8" x14ac:dyDescent="0.3">
      <c r="A271" s="42"/>
      <c r="B271" s="88">
        <v>43197.875</v>
      </c>
      <c r="C271" s="5">
        <v>2820</v>
      </c>
      <c r="D271" s="40"/>
      <c r="F271" s="42"/>
      <c r="G271" s="88">
        <v>43540.875</v>
      </c>
      <c r="H271" s="5">
        <v>3320</v>
      </c>
    </row>
    <row r="272" spans="1:8" x14ac:dyDescent="0.3">
      <c r="A272" s="42"/>
      <c r="B272" s="88">
        <v>43197.885416666664</v>
      </c>
      <c r="C272" s="5">
        <v>2820</v>
      </c>
      <c r="D272" s="40"/>
      <c r="F272" s="42"/>
      <c r="G272" s="88">
        <v>43540.885416666664</v>
      </c>
      <c r="H272" s="5">
        <v>3310</v>
      </c>
    </row>
    <row r="273" spans="1:8" x14ac:dyDescent="0.3">
      <c r="A273" s="42"/>
      <c r="B273" s="88">
        <v>43197.895833333336</v>
      </c>
      <c r="C273" s="5">
        <v>2820</v>
      </c>
      <c r="D273" s="40"/>
      <c r="F273" s="42"/>
      <c r="G273" s="88">
        <v>43540.895833333336</v>
      </c>
      <c r="H273" s="5">
        <v>3290</v>
      </c>
    </row>
    <row r="274" spans="1:8" x14ac:dyDescent="0.3">
      <c r="A274" s="42"/>
      <c r="B274" s="88">
        <v>43197.90625</v>
      </c>
      <c r="C274" s="5">
        <v>2820</v>
      </c>
      <c r="D274" s="40"/>
      <c r="F274" s="42"/>
      <c r="G274" s="88">
        <v>43540.90625</v>
      </c>
      <c r="H274" s="5">
        <v>3290</v>
      </c>
    </row>
    <row r="275" spans="1:8" x14ac:dyDescent="0.3">
      <c r="A275" s="42"/>
      <c r="B275" s="88">
        <v>43197.916666666664</v>
      </c>
      <c r="C275" s="5">
        <v>2830</v>
      </c>
      <c r="D275" s="40"/>
      <c r="F275" s="42"/>
      <c r="G275" s="88">
        <v>43540.916666666664</v>
      </c>
      <c r="H275" s="5">
        <v>3290</v>
      </c>
    </row>
    <row r="276" spans="1:8" x14ac:dyDescent="0.3">
      <c r="A276" s="42"/>
      <c r="B276" s="88">
        <v>43197.927083333336</v>
      </c>
      <c r="C276" s="5">
        <v>2830</v>
      </c>
      <c r="D276" s="40"/>
      <c r="F276" s="42"/>
      <c r="G276" s="88">
        <v>43540.927083333336</v>
      </c>
      <c r="H276" s="5">
        <v>3290</v>
      </c>
    </row>
    <row r="277" spans="1:8" x14ac:dyDescent="0.3">
      <c r="A277" s="42"/>
      <c r="B277" s="88">
        <v>43197.9375</v>
      </c>
      <c r="C277" s="5">
        <v>2830</v>
      </c>
      <c r="D277" s="40"/>
      <c r="F277" s="42"/>
      <c r="G277" s="88">
        <v>43540.9375</v>
      </c>
      <c r="H277" s="5">
        <v>3270</v>
      </c>
    </row>
    <row r="278" spans="1:8" x14ac:dyDescent="0.3">
      <c r="A278" s="42"/>
      <c r="B278" s="88">
        <v>43197.947916666664</v>
      </c>
      <c r="C278" s="5">
        <v>2850</v>
      </c>
      <c r="D278" s="40"/>
      <c r="F278" s="42"/>
      <c r="G278" s="88">
        <v>43540.947916666664</v>
      </c>
      <c r="H278" s="5">
        <v>3270</v>
      </c>
    </row>
    <row r="279" spans="1:8" x14ac:dyDescent="0.3">
      <c r="A279" s="42"/>
      <c r="B279" s="88">
        <v>43197.958333333336</v>
      </c>
      <c r="C279" s="5">
        <v>2820</v>
      </c>
      <c r="D279" s="40"/>
      <c r="F279" s="42"/>
      <c r="G279" s="88">
        <v>43540.958333333336</v>
      </c>
      <c r="H279" s="5">
        <v>3260</v>
      </c>
    </row>
    <row r="280" spans="1:8" x14ac:dyDescent="0.3">
      <c r="A280" s="42"/>
      <c r="B280" s="88">
        <v>43197.96875</v>
      </c>
      <c r="C280" s="5">
        <v>2830</v>
      </c>
      <c r="D280" s="40"/>
      <c r="F280" s="42"/>
      <c r="G280" s="88">
        <v>43540.96875</v>
      </c>
      <c r="H280" s="5">
        <v>3260</v>
      </c>
    </row>
    <row r="281" spans="1:8" x14ac:dyDescent="0.3">
      <c r="A281" s="42"/>
      <c r="B281" s="88">
        <v>43197.979166666664</v>
      </c>
      <c r="C281" s="5">
        <v>2850</v>
      </c>
      <c r="D281" s="40"/>
      <c r="F281" s="42"/>
      <c r="G281" s="88">
        <v>43540.979166666664</v>
      </c>
      <c r="H281" s="5">
        <v>3260</v>
      </c>
    </row>
    <row r="282" spans="1:8" x14ac:dyDescent="0.3">
      <c r="A282" s="42"/>
      <c r="B282" s="88">
        <v>43197.989583333336</v>
      </c>
      <c r="C282" s="5">
        <v>2860</v>
      </c>
      <c r="D282" s="40"/>
      <c r="F282" s="42"/>
      <c r="G282" s="88">
        <v>43540.989583333336</v>
      </c>
      <c r="H282" s="5">
        <v>3240</v>
      </c>
    </row>
    <row r="283" spans="1:8" x14ac:dyDescent="0.3">
      <c r="A283" s="42"/>
      <c r="B283" s="88">
        <v>43198</v>
      </c>
      <c r="C283" s="5">
        <v>2860</v>
      </c>
      <c r="D283" s="40"/>
      <c r="F283" s="42"/>
      <c r="G283" s="88">
        <v>43541</v>
      </c>
      <c r="H283" s="5">
        <v>3260</v>
      </c>
    </row>
    <row r="284" spans="1:8" x14ac:dyDescent="0.3">
      <c r="A284" s="42"/>
      <c r="B284" s="88">
        <v>43198.010416666664</v>
      </c>
      <c r="C284" s="5">
        <v>2860</v>
      </c>
      <c r="D284" s="40"/>
      <c r="F284" s="42"/>
      <c r="G284" s="88">
        <v>43541.010416666664</v>
      </c>
      <c r="H284" s="5">
        <v>3240</v>
      </c>
    </row>
    <row r="285" spans="1:8" x14ac:dyDescent="0.3">
      <c r="A285" s="42"/>
      <c r="B285" s="88">
        <v>43198.020833333336</v>
      </c>
      <c r="C285" s="5">
        <v>2860</v>
      </c>
      <c r="D285" s="40"/>
      <c r="F285" s="42"/>
      <c r="G285" s="88">
        <v>43541.020833333336</v>
      </c>
      <c r="H285" s="5">
        <v>3230</v>
      </c>
    </row>
    <row r="286" spans="1:8" x14ac:dyDescent="0.3">
      <c r="A286" s="42"/>
      <c r="B286" s="88">
        <v>43198.03125</v>
      </c>
      <c r="C286" s="5">
        <v>2830</v>
      </c>
      <c r="D286" s="40"/>
      <c r="F286" s="42"/>
      <c r="G286" s="88">
        <v>43541.03125</v>
      </c>
      <c r="H286" s="5">
        <v>3220</v>
      </c>
    </row>
    <row r="287" spans="1:8" x14ac:dyDescent="0.3">
      <c r="A287" s="42"/>
      <c r="B287" s="88">
        <v>43198.041666666664</v>
      </c>
      <c r="C287" s="5">
        <v>2830</v>
      </c>
      <c r="D287" s="40"/>
      <c r="F287" s="42"/>
      <c r="G287" s="88">
        <v>43541.041666666664</v>
      </c>
      <c r="H287" s="5">
        <v>3230</v>
      </c>
    </row>
    <row r="288" spans="1:8" x14ac:dyDescent="0.3">
      <c r="A288" s="42"/>
      <c r="B288" s="88">
        <v>43198.052083333336</v>
      </c>
      <c r="C288" s="5">
        <v>2820</v>
      </c>
      <c r="D288" s="40"/>
      <c r="F288" s="42"/>
      <c r="G288" s="88">
        <v>43541.052083333336</v>
      </c>
      <c r="H288" s="5">
        <v>3220</v>
      </c>
    </row>
    <row r="289" spans="1:8" x14ac:dyDescent="0.3">
      <c r="A289" s="42"/>
      <c r="B289" s="88">
        <v>43198.0625</v>
      </c>
      <c r="C289" s="5">
        <v>2820</v>
      </c>
      <c r="D289" s="40"/>
      <c r="F289" s="42"/>
      <c r="G289" s="88">
        <v>43541.0625</v>
      </c>
      <c r="H289" s="5">
        <v>3210</v>
      </c>
    </row>
    <row r="290" spans="1:8" x14ac:dyDescent="0.3">
      <c r="A290" s="42"/>
      <c r="B290" s="88">
        <v>43198.072916666664</v>
      </c>
      <c r="C290" s="5">
        <v>2860</v>
      </c>
      <c r="D290" s="40"/>
      <c r="F290" s="42"/>
      <c r="G290" s="88">
        <v>43541.072916666664</v>
      </c>
      <c r="H290" s="5">
        <v>3220</v>
      </c>
    </row>
    <row r="291" spans="1:8" x14ac:dyDescent="0.3">
      <c r="A291" s="42"/>
      <c r="B291" s="88">
        <v>43198.083333333336</v>
      </c>
      <c r="C291" s="5">
        <v>2830</v>
      </c>
      <c r="D291" s="40"/>
      <c r="F291" s="42"/>
      <c r="G291" s="88">
        <v>43541.083333333336</v>
      </c>
      <c r="H291" s="5">
        <v>3210</v>
      </c>
    </row>
    <row r="292" spans="1:8" x14ac:dyDescent="0.3">
      <c r="A292" s="42"/>
      <c r="B292" s="88">
        <v>43198.09375</v>
      </c>
      <c r="C292" s="5">
        <v>2860</v>
      </c>
      <c r="D292" s="40"/>
      <c r="F292" s="42"/>
      <c r="G292" s="88">
        <v>43541.09375</v>
      </c>
      <c r="H292" s="5">
        <v>3220</v>
      </c>
    </row>
    <row r="293" spans="1:8" x14ac:dyDescent="0.3">
      <c r="A293" s="42"/>
      <c r="B293" s="88">
        <v>43198.104166666664</v>
      </c>
      <c r="C293" s="5">
        <v>2860</v>
      </c>
      <c r="D293" s="40"/>
      <c r="F293" s="42"/>
      <c r="G293" s="88">
        <v>43541.104166666664</v>
      </c>
      <c r="H293" s="5">
        <v>3180</v>
      </c>
    </row>
    <row r="294" spans="1:8" x14ac:dyDescent="0.3">
      <c r="A294" s="42"/>
      <c r="B294" s="88">
        <v>43198.114583333336</v>
      </c>
      <c r="C294" s="5">
        <v>2850</v>
      </c>
      <c r="D294" s="40"/>
      <c r="F294" s="42"/>
      <c r="G294" s="88">
        <v>43541.114583333336</v>
      </c>
      <c r="H294" s="5">
        <v>3180</v>
      </c>
    </row>
    <row r="295" spans="1:8" x14ac:dyDescent="0.3">
      <c r="A295" s="42"/>
      <c r="B295" s="88">
        <v>43198.125</v>
      </c>
      <c r="C295" s="5">
        <v>2690</v>
      </c>
      <c r="D295" s="40"/>
      <c r="F295" s="42"/>
      <c r="G295" s="88">
        <v>43541.125</v>
      </c>
      <c r="H295" s="5">
        <v>3170</v>
      </c>
    </row>
    <row r="296" spans="1:8" x14ac:dyDescent="0.3">
      <c r="A296" s="42"/>
      <c r="B296" s="88">
        <v>43198.135416666664</v>
      </c>
      <c r="C296" s="5">
        <v>2760</v>
      </c>
      <c r="D296" s="40"/>
      <c r="F296" s="42"/>
      <c r="G296" s="88">
        <v>43541.135416666664</v>
      </c>
      <c r="H296" s="5">
        <v>3180</v>
      </c>
    </row>
    <row r="297" spans="1:8" x14ac:dyDescent="0.3">
      <c r="A297" s="42"/>
      <c r="B297" s="88">
        <v>43198.145833333336</v>
      </c>
      <c r="C297" s="5">
        <v>2780</v>
      </c>
      <c r="D297" s="40"/>
      <c r="F297" s="42"/>
      <c r="G297" s="88">
        <v>43541.145833333336</v>
      </c>
      <c r="H297" s="5">
        <v>3170</v>
      </c>
    </row>
    <row r="298" spans="1:8" x14ac:dyDescent="0.3">
      <c r="A298" s="42"/>
      <c r="B298" s="88">
        <v>43198.15625</v>
      </c>
      <c r="C298" s="5">
        <v>2830</v>
      </c>
      <c r="D298" s="40"/>
      <c r="F298" s="42"/>
      <c r="G298" s="88">
        <v>43541.15625</v>
      </c>
      <c r="H298" s="5">
        <v>3170</v>
      </c>
    </row>
    <row r="299" spans="1:8" x14ac:dyDescent="0.3">
      <c r="A299" s="42"/>
      <c r="B299" s="88">
        <v>43198.166666666664</v>
      </c>
      <c r="C299" s="5">
        <v>2820</v>
      </c>
      <c r="D299" s="40"/>
      <c r="F299" s="42"/>
      <c r="G299" s="88">
        <v>43541.166666666664</v>
      </c>
      <c r="H299" s="5">
        <v>3170</v>
      </c>
    </row>
    <row r="300" spans="1:8" x14ac:dyDescent="0.3">
      <c r="A300" s="42"/>
      <c r="B300" s="88">
        <v>43198.177083333336</v>
      </c>
      <c r="C300" s="5">
        <v>2810</v>
      </c>
      <c r="D300" s="40"/>
      <c r="F300" s="42"/>
      <c r="G300" s="88">
        <v>43541.177083333336</v>
      </c>
      <c r="H300" s="5">
        <v>3160</v>
      </c>
    </row>
    <row r="301" spans="1:8" x14ac:dyDescent="0.3">
      <c r="A301" s="42"/>
      <c r="B301" s="88">
        <v>43198.1875</v>
      </c>
      <c r="C301" s="5">
        <v>2810</v>
      </c>
      <c r="D301" s="40"/>
      <c r="F301" s="42"/>
      <c r="G301" s="88">
        <v>43541.1875</v>
      </c>
      <c r="H301" s="5">
        <v>3160</v>
      </c>
    </row>
    <row r="302" spans="1:8" x14ac:dyDescent="0.3">
      <c r="A302" s="42"/>
      <c r="B302" s="88">
        <v>43198.197916666664</v>
      </c>
      <c r="C302" s="5">
        <v>2800</v>
      </c>
      <c r="D302" s="40"/>
      <c r="F302" s="42"/>
      <c r="G302" s="88">
        <v>43541.197916666664</v>
      </c>
      <c r="H302" s="5">
        <v>3150</v>
      </c>
    </row>
    <row r="303" spans="1:8" x14ac:dyDescent="0.3">
      <c r="A303" s="42"/>
      <c r="B303" s="88">
        <v>43198.208333333336</v>
      </c>
      <c r="C303" s="5">
        <v>2800</v>
      </c>
      <c r="D303" s="40"/>
      <c r="F303" s="42"/>
      <c r="G303" s="88">
        <v>43541.208333333336</v>
      </c>
      <c r="H303" s="5">
        <v>3150</v>
      </c>
    </row>
    <row r="304" spans="1:8" x14ac:dyDescent="0.3">
      <c r="A304" s="42"/>
      <c r="B304" s="88">
        <v>43198.21875</v>
      </c>
      <c r="C304" s="5">
        <v>2790</v>
      </c>
      <c r="D304" s="40"/>
      <c r="F304" s="42"/>
      <c r="G304" s="88">
        <v>43541.21875</v>
      </c>
      <c r="H304" s="5">
        <v>3150</v>
      </c>
    </row>
    <row r="305" spans="1:8" x14ac:dyDescent="0.3">
      <c r="A305" s="42"/>
      <c r="B305" s="88">
        <v>43198.229166666664</v>
      </c>
      <c r="C305" s="5">
        <v>2790</v>
      </c>
      <c r="D305" s="40"/>
      <c r="F305" s="42"/>
      <c r="G305" s="88">
        <v>43541.229166666664</v>
      </c>
      <c r="H305" s="5">
        <v>3150</v>
      </c>
    </row>
    <row r="306" spans="1:8" x14ac:dyDescent="0.3">
      <c r="A306" s="42"/>
      <c r="B306" s="88">
        <v>43198.239583333336</v>
      </c>
      <c r="C306" s="5">
        <v>2790</v>
      </c>
      <c r="D306" s="40"/>
      <c r="F306" s="42"/>
      <c r="G306" s="88">
        <v>43541.239583333336</v>
      </c>
      <c r="H306" s="5">
        <v>3140</v>
      </c>
    </row>
    <row r="307" spans="1:8" x14ac:dyDescent="0.3">
      <c r="A307" s="42"/>
      <c r="B307" s="88">
        <v>43198.25</v>
      </c>
      <c r="C307" s="5">
        <v>2790</v>
      </c>
      <c r="D307" s="40"/>
      <c r="F307" s="42"/>
      <c r="G307" s="88">
        <v>43541.25</v>
      </c>
      <c r="H307" s="5">
        <v>3140</v>
      </c>
    </row>
    <row r="308" spans="1:8" x14ac:dyDescent="0.3">
      <c r="A308" s="42"/>
      <c r="B308" s="88">
        <v>43198.260416666664</v>
      </c>
      <c r="C308" s="5">
        <v>2790</v>
      </c>
      <c r="D308" s="40"/>
      <c r="F308" s="42"/>
      <c r="G308" s="88">
        <v>43541.260416666664</v>
      </c>
      <c r="H308" s="5">
        <v>3120</v>
      </c>
    </row>
    <row r="309" spans="1:8" x14ac:dyDescent="0.3">
      <c r="A309" s="42"/>
      <c r="B309" s="88">
        <v>43198.270833333336</v>
      </c>
      <c r="C309" s="5">
        <v>2780</v>
      </c>
      <c r="D309" s="40"/>
      <c r="F309" s="42"/>
      <c r="G309" s="88">
        <v>43541.270833333336</v>
      </c>
      <c r="H309" s="5">
        <v>3120</v>
      </c>
    </row>
    <row r="310" spans="1:8" x14ac:dyDescent="0.3">
      <c r="A310" s="42"/>
      <c r="B310" s="88">
        <v>43198.28125</v>
      </c>
      <c r="C310" s="5">
        <v>2790</v>
      </c>
      <c r="D310" s="40"/>
      <c r="F310" s="42"/>
      <c r="G310" s="88">
        <v>43541.28125</v>
      </c>
      <c r="H310" s="5">
        <v>3120</v>
      </c>
    </row>
    <row r="311" spans="1:8" x14ac:dyDescent="0.3">
      <c r="A311" s="42" t="s">
        <v>236</v>
      </c>
      <c r="B311" s="88">
        <v>43198.291666666664</v>
      </c>
      <c r="C311" s="5">
        <v>2780</v>
      </c>
      <c r="D311" s="40"/>
      <c r="F311" s="42" t="s">
        <v>236</v>
      </c>
      <c r="G311" s="88">
        <v>43541.291666666664</v>
      </c>
      <c r="H311" s="5">
        <v>3110</v>
      </c>
    </row>
    <row r="312" spans="1:8" x14ac:dyDescent="0.3">
      <c r="A312" s="42"/>
      <c r="B312" s="88">
        <v>43198.302083333336</v>
      </c>
      <c r="C312" s="5">
        <v>2760</v>
      </c>
      <c r="D312" s="40"/>
      <c r="F312" s="42"/>
      <c r="G312" s="88">
        <v>43541.302083333336</v>
      </c>
      <c r="H312" s="5">
        <v>3110</v>
      </c>
    </row>
    <row r="313" spans="1:8" x14ac:dyDescent="0.3">
      <c r="A313" s="42"/>
      <c r="B313" s="88">
        <v>43198.3125</v>
      </c>
      <c r="C313" s="5">
        <v>2760</v>
      </c>
      <c r="D313" s="40"/>
      <c r="F313" s="42"/>
      <c r="G313" s="88">
        <v>43541.3125</v>
      </c>
      <c r="H313" s="5">
        <v>3120</v>
      </c>
    </row>
    <row r="314" spans="1:8" x14ac:dyDescent="0.3">
      <c r="A314" s="42"/>
      <c r="B314" s="88">
        <v>43198.322916666664</v>
      </c>
      <c r="C314" s="5">
        <v>2760</v>
      </c>
      <c r="D314" s="40"/>
      <c r="F314" s="42"/>
      <c r="G314" s="88">
        <v>43541.322916666664</v>
      </c>
      <c r="H314" s="5">
        <v>3110</v>
      </c>
    </row>
    <row r="315" spans="1:8" x14ac:dyDescent="0.3">
      <c r="A315" s="42"/>
      <c r="B315" s="88">
        <v>43198.333333333336</v>
      </c>
      <c r="C315" s="5">
        <v>2750</v>
      </c>
      <c r="D315" s="40"/>
      <c r="F315" s="42"/>
      <c r="G315" s="88">
        <v>43541.333333333336</v>
      </c>
      <c r="H315" s="5">
        <v>3100</v>
      </c>
    </row>
    <row r="316" spans="1:8" x14ac:dyDescent="0.3">
      <c r="A316" s="42"/>
      <c r="B316" s="88">
        <v>43198.34375</v>
      </c>
      <c r="C316" s="5">
        <v>2740</v>
      </c>
      <c r="D316" s="40"/>
      <c r="F316" s="42"/>
      <c r="G316" s="88">
        <v>43541.34375</v>
      </c>
      <c r="H316" s="5">
        <v>3100</v>
      </c>
    </row>
    <row r="317" spans="1:8" x14ac:dyDescent="0.3">
      <c r="A317" s="42"/>
      <c r="B317" s="88">
        <v>43198.354166666664</v>
      </c>
      <c r="C317" s="5">
        <v>2740</v>
      </c>
      <c r="D317" s="40"/>
      <c r="F317" s="42"/>
      <c r="G317" s="88">
        <v>43541.354166666664</v>
      </c>
      <c r="H317" s="5">
        <v>3100</v>
      </c>
    </row>
    <row r="318" spans="1:8" x14ac:dyDescent="0.3">
      <c r="A318" s="42"/>
      <c r="B318" s="88">
        <v>43198.364583333336</v>
      </c>
      <c r="C318" s="5">
        <v>2740</v>
      </c>
      <c r="D318" s="40"/>
      <c r="F318" s="42"/>
      <c r="G318" s="88">
        <v>43541.364583333336</v>
      </c>
      <c r="H318" s="5">
        <v>3100</v>
      </c>
    </row>
    <row r="319" spans="1:8" x14ac:dyDescent="0.3">
      <c r="A319" s="42"/>
      <c r="B319" s="88">
        <v>43198.375</v>
      </c>
      <c r="C319" s="5">
        <v>2730</v>
      </c>
      <c r="D319" s="40"/>
      <c r="F319" s="42"/>
      <c r="G319" s="88">
        <v>43541.375</v>
      </c>
      <c r="H319" s="5">
        <v>3100</v>
      </c>
    </row>
    <row r="320" spans="1:8" x14ac:dyDescent="0.3">
      <c r="A320" s="42"/>
      <c r="B320" s="88">
        <v>43198.385416666664</v>
      </c>
      <c r="C320" s="5">
        <v>2730</v>
      </c>
      <c r="D320" s="40"/>
      <c r="F320" s="42"/>
      <c r="G320" s="88">
        <v>43541.385416666664</v>
      </c>
      <c r="H320" s="5">
        <v>3090</v>
      </c>
    </row>
    <row r="321" spans="1:8" x14ac:dyDescent="0.3">
      <c r="A321" s="42"/>
      <c r="B321" s="88">
        <v>43198.395833333336</v>
      </c>
      <c r="C321" s="5">
        <v>2720</v>
      </c>
      <c r="D321" s="40"/>
      <c r="F321" s="42"/>
      <c r="G321" s="88">
        <v>43541.395833333336</v>
      </c>
      <c r="H321" s="5">
        <v>3090</v>
      </c>
    </row>
    <row r="322" spans="1:8" x14ac:dyDescent="0.3">
      <c r="A322" s="42"/>
      <c r="B322" s="88">
        <v>43198.40625</v>
      </c>
      <c r="C322" s="5">
        <v>2720</v>
      </c>
      <c r="D322" s="40"/>
      <c r="F322" s="42"/>
      <c r="G322" s="88">
        <v>43541.40625</v>
      </c>
      <c r="H322" s="5">
        <v>3080</v>
      </c>
    </row>
    <row r="323" spans="1:8" x14ac:dyDescent="0.3">
      <c r="A323" s="42"/>
      <c r="B323" s="88">
        <v>43198.416666666664</v>
      </c>
      <c r="C323" s="5">
        <v>2710</v>
      </c>
      <c r="D323" s="40"/>
      <c r="F323" s="42"/>
      <c r="G323" s="88">
        <v>43541.416666666664</v>
      </c>
      <c r="H323" s="5">
        <v>3080</v>
      </c>
    </row>
    <row r="324" spans="1:8" x14ac:dyDescent="0.3">
      <c r="A324" s="42"/>
      <c r="B324" s="88">
        <v>43198.427083333336</v>
      </c>
      <c r="C324" s="5">
        <v>2710</v>
      </c>
      <c r="D324" s="40"/>
      <c r="F324" s="42"/>
      <c r="G324" s="88">
        <v>43541.427083333336</v>
      </c>
      <c r="H324" s="5">
        <v>3080</v>
      </c>
    </row>
    <row r="325" spans="1:8" x14ac:dyDescent="0.3">
      <c r="A325" s="42"/>
      <c r="B325" s="88">
        <v>43198.4375</v>
      </c>
      <c r="C325" s="5">
        <v>2710</v>
      </c>
      <c r="D325" s="40"/>
      <c r="F325" s="42"/>
      <c r="G325" s="88">
        <v>43541.4375</v>
      </c>
      <c r="H325" s="5">
        <v>3060</v>
      </c>
    </row>
    <row r="326" spans="1:8" x14ac:dyDescent="0.3">
      <c r="A326" s="42"/>
      <c r="B326" s="88">
        <v>43198.447916666664</v>
      </c>
      <c r="C326" s="5">
        <v>2700</v>
      </c>
      <c r="D326" s="40"/>
      <c r="F326" s="42"/>
      <c r="G326" s="88">
        <v>43541.447916666664</v>
      </c>
      <c r="H326" s="5">
        <v>3080</v>
      </c>
    </row>
    <row r="327" spans="1:8" x14ac:dyDescent="0.3">
      <c r="A327" s="42"/>
      <c r="B327" s="88">
        <v>43198.458333333336</v>
      </c>
      <c r="C327" s="5">
        <v>2690</v>
      </c>
      <c r="D327" s="40"/>
      <c r="F327" s="42"/>
      <c r="G327" s="88">
        <v>43541.458333333336</v>
      </c>
      <c r="H327" s="5">
        <v>3080</v>
      </c>
    </row>
    <row r="328" spans="1:8" x14ac:dyDescent="0.3">
      <c r="A328" s="42"/>
      <c r="B328" s="88">
        <v>43198.46875</v>
      </c>
      <c r="C328" s="5">
        <v>2670</v>
      </c>
      <c r="D328" s="40"/>
      <c r="F328" s="42"/>
      <c r="G328" s="88">
        <v>43541.46875</v>
      </c>
      <c r="H328" s="5">
        <v>3060</v>
      </c>
    </row>
    <row r="329" spans="1:8" x14ac:dyDescent="0.3">
      <c r="A329" s="42"/>
      <c r="B329" s="88">
        <v>43198.479166666664</v>
      </c>
      <c r="C329" s="5">
        <v>2690</v>
      </c>
      <c r="D329" s="40"/>
      <c r="F329" s="42"/>
      <c r="G329" s="88">
        <v>43541.479166666664</v>
      </c>
      <c r="H329" s="5">
        <v>3050</v>
      </c>
    </row>
    <row r="330" spans="1:8" x14ac:dyDescent="0.3">
      <c r="A330" s="42"/>
      <c r="B330" s="88">
        <v>43198.489583333336</v>
      </c>
      <c r="C330" s="5">
        <v>2690</v>
      </c>
      <c r="D330" s="40"/>
      <c r="F330" s="42"/>
      <c r="G330" s="88">
        <v>43541.489583333336</v>
      </c>
      <c r="H330" s="5">
        <v>3050</v>
      </c>
    </row>
    <row r="331" spans="1:8" x14ac:dyDescent="0.3">
      <c r="A331" s="42"/>
      <c r="B331" s="88">
        <v>43198.5</v>
      </c>
      <c r="C331" s="5">
        <v>2670</v>
      </c>
      <c r="D331" s="40"/>
      <c r="F331" s="42"/>
      <c r="G331" s="88">
        <v>43541.5</v>
      </c>
      <c r="H331" s="5">
        <v>3050</v>
      </c>
    </row>
    <row r="332" spans="1:8" x14ac:dyDescent="0.3">
      <c r="A332" s="42"/>
      <c r="B332" s="88">
        <v>43198.510416666664</v>
      </c>
      <c r="C332" s="5">
        <v>2670</v>
      </c>
      <c r="D332" s="40"/>
      <c r="F332" s="42"/>
      <c r="G332" s="88">
        <v>43541.510416666664</v>
      </c>
      <c r="H332" s="5">
        <v>3050</v>
      </c>
    </row>
    <row r="333" spans="1:8" x14ac:dyDescent="0.3">
      <c r="A333" s="42"/>
      <c r="B333" s="88">
        <v>43198.520833333336</v>
      </c>
      <c r="C333" s="5">
        <v>2670</v>
      </c>
      <c r="D333" s="40"/>
      <c r="F333" s="42"/>
      <c r="G333" s="88">
        <v>43541.520833333336</v>
      </c>
      <c r="H333" s="5">
        <v>3050</v>
      </c>
    </row>
    <row r="334" spans="1:8" x14ac:dyDescent="0.3">
      <c r="A334" s="42"/>
      <c r="B334" s="88">
        <v>43198.53125</v>
      </c>
      <c r="C334" s="5">
        <v>2630</v>
      </c>
      <c r="D334" s="40"/>
      <c r="F334" s="42"/>
      <c r="G334" s="88">
        <v>43541.53125</v>
      </c>
      <c r="H334" s="5">
        <v>3040</v>
      </c>
    </row>
    <row r="335" spans="1:8" x14ac:dyDescent="0.3">
      <c r="A335" s="42"/>
      <c r="B335" s="88">
        <v>43198.541666666664</v>
      </c>
      <c r="C335" s="5">
        <v>2650</v>
      </c>
      <c r="D335" s="40"/>
      <c r="F335" s="42"/>
      <c r="G335" s="88">
        <v>43541.541666666664</v>
      </c>
      <c r="H335" s="5">
        <v>3040</v>
      </c>
    </row>
    <row r="336" spans="1:8" x14ac:dyDescent="0.3">
      <c r="A336" s="42"/>
      <c r="B336" s="88">
        <v>43198.552083333336</v>
      </c>
      <c r="C336" s="5">
        <v>2660</v>
      </c>
      <c r="D336" s="40"/>
      <c r="F336" s="42"/>
      <c r="G336" s="88">
        <v>43541.552083333336</v>
      </c>
      <c r="H336" s="5">
        <v>3040</v>
      </c>
    </row>
    <row r="337" spans="1:8" x14ac:dyDescent="0.3">
      <c r="A337" s="42"/>
      <c r="B337" s="88">
        <v>43198.5625</v>
      </c>
      <c r="C337" s="5">
        <v>2580</v>
      </c>
      <c r="D337" s="40"/>
      <c r="F337" s="42"/>
      <c r="G337" s="88">
        <v>43541.5625</v>
      </c>
      <c r="H337" s="5">
        <v>3040</v>
      </c>
    </row>
    <row r="338" spans="1:8" x14ac:dyDescent="0.3">
      <c r="A338" s="42"/>
      <c r="B338" s="88">
        <v>43198.572916666664</v>
      </c>
      <c r="C338" s="5">
        <v>2620</v>
      </c>
      <c r="D338" s="40"/>
      <c r="F338" s="42"/>
      <c r="G338" s="88">
        <v>43541.572916666664</v>
      </c>
      <c r="H338" s="5">
        <v>3030</v>
      </c>
    </row>
    <row r="339" spans="1:8" x14ac:dyDescent="0.3">
      <c r="A339" s="42"/>
      <c r="B339" s="88">
        <v>43198.583333333336</v>
      </c>
      <c r="C339" s="5">
        <v>2620</v>
      </c>
      <c r="D339" s="40"/>
      <c r="F339" s="42"/>
      <c r="G339" s="88">
        <v>43541.583333333336</v>
      </c>
      <c r="H339" s="5">
        <v>3030</v>
      </c>
    </row>
    <row r="340" spans="1:8" x14ac:dyDescent="0.3">
      <c r="A340" s="42"/>
      <c r="B340" s="88">
        <v>43198.59375</v>
      </c>
      <c r="C340" s="5">
        <v>2630</v>
      </c>
      <c r="D340" s="40"/>
      <c r="F340" s="42"/>
      <c r="G340" s="88">
        <v>43541.59375</v>
      </c>
      <c r="H340" s="5">
        <v>3030</v>
      </c>
    </row>
    <row r="341" spans="1:8" x14ac:dyDescent="0.3">
      <c r="A341" s="42"/>
      <c r="B341" s="88">
        <v>43198.604166666664</v>
      </c>
      <c r="C341" s="5">
        <v>2630</v>
      </c>
      <c r="D341" s="40"/>
      <c r="F341" s="42"/>
      <c r="G341" s="88">
        <v>43541.604166666664</v>
      </c>
      <c r="H341" s="5">
        <v>3020</v>
      </c>
    </row>
    <row r="342" spans="1:8" x14ac:dyDescent="0.3">
      <c r="A342" s="42"/>
      <c r="B342" s="88">
        <v>43198.614583333336</v>
      </c>
      <c r="C342" s="5">
        <v>2630</v>
      </c>
      <c r="D342" s="40"/>
      <c r="F342" s="42"/>
      <c r="G342" s="88">
        <v>43541.614583333336</v>
      </c>
      <c r="H342" s="5">
        <v>3020</v>
      </c>
    </row>
    <row r="343" spans="1:8" x14ac:dyDescent="0.3">
      <c r="A343" s="42"/>
      <c r="B343" s="88">
        <v>43198.625</v>
      </c>
      <c r="C343" s="5">
        <v>2630</v>
      </c>
      <c r="D343" s="40"/>
      <c r="F343" s="42"/>
      <c r="G343" s="88">
        <v>43541.625</v>
      </c>
      <c r="H343" s="5">
        <v>3020</v>
      </c>
    </row>
    <row r="344" spans="1:8" x14ac:dyDescent="0.3">
      <c r="A344" s="42"/>
      <c r="B344" s="88">
        <v>43198.635416666664</v>
      </c>
      <c r="C344" s="5">
        <v>2620</v>
      </c>
      <c r="D344" s="40"/>
      <c r="F344" s="42"/>
      <c r="G344" s="88">
        <v>43541.635416666664</v>
      </c>
      <c r="H344" s="5">
        <v>3020</v>
      </c>
    </row>
    <row r="345" spans="1:8" x14ac:dyDescent="0.3">
      <c r="A345" s="42"/>
      <c r="B345" s="88">
        <v>43198.645833333336</v>
      </c>
      <c r="C345" s="5">
        <v>2600</v>
      </c>
      <c r="D345" s="40"/>
      <c r="F345" s="42"/>
      <c r="G345" s="88">
        <v>43541.645833333336</v>
      </c>
      <c r="H345" s="5">
        <v>3000</v>
      </c>
    </row>
    <row r="346" spans="1:8" x14ac:dyDescent="0.3">
      <c r="A346" s="42"/>
      <c r="B346" s="88">
        <v>43198.65625</v>
      </c>
      <c r="C346" s="5">
        <v>2610</v>
      </c>
      <c r="D346" s="40"/>
      <c r="F346" s="42"/>
      <c r="G346" s="88">
        <v>43541.65625</v>
      </c>
      <c r="H346" s="5">
        <v>3000</v>
      </c>
    </row>
    <row r="347" spans="1:8" x14ac:dyDescent="0.3">
      <c r="A347" s="42"/>
      <c r="B347" s="88">
        <v>43198.666666666664</v>
      </c>
      <c r="C347" s="5">
        <v>2610</v>
      </c>
      <c r="D347" s="40"/>
      <c r="F347" s="42"/>
      <c r="G347" s="88">
        <v>43541.666666666664</v>
      </c>
      <c r="H347" s="5">
        <v>3000</v>
      </c>
    </row>
    <row r="348" spans="1:8" x14ac:dyDescent="0.3">
      <c r="A348" s="42"/>
      <c r="B348" s="88">
        <v>43198.677083333336</v>
      </c>
      <c r="C348" s="5">
        <v>2620</v>
      </c>
      <c r="D348" s="40"/>
      <c r="F348" s="42"/>
      <c r="G348" s="88">
        <v>43541.677083333336</v>
      </c>
      <c r="H348" s="5">
        <v>3000</v>
      </c>
    </row>
    <row r="349" spans="1:8" x14ac:dyDescent="0.3">
      <c r="A349" s="42"/>
      <c r="B349" s="88">
        <v>43198.6875</v>
      </c>
      <c r="C349" s="5">
        <v>2610</v>
      </c>
      <c r="D349" s="40"/>
      <c r="F349" s="42"/>
      <c r="G349" s="88">
        <v>43541.6875</v>
      </c>
      <c r="H349" s="5">
        <v>2990</v>
      </c>
    </row>
    <row r="350" spans="1:8" x14ac:dyDescent="0.3">
      <c r="A350" s="42"/>
      <c r="B350" s="88">
        <v>43198.697916666664</v>
      </c>
      <c r="C350" s="5">
        <v>2620</v>
      </c>
      <c r="D350" s="40"/>
      <c r="F350" s="42"/>
      <c r="G350" s="88">
        <v>43541.697916666664</v>
      </c>
      <c r="H350" s="5">
        <v>2990</v>
      </c>
    </row>
    <row r="351" spans="1:8" x14ac:dyDescent="0.3">
      <c r="A351" s="42"/>
      <c r="B351" s="88">
        <v>43198.708333333336</v>
      </c>
      <c r="C351" s="5">
        <v>2620</v>
      </c>
      <c r="D351" s="40"/>
      <c r="F351" s="42"/>
      <c r="G351" s="88">
        <v>43541.708333333336</v>
      </c>
      <c r="H351" s="5">
        <v>2990</v>
      </c>
    </row>
    <row r="352" spans="1:8" x14ac:dyDescent="0.3">
      <c r="A352" s="42"/>
      <c r="B352" s="88">
        <v>43198.71875</v>
      </c>
      <c r="C352" s="5">
        <v>2620</v>
      </c>
      <c r="D352" s="40"/>
      <c r="F352" s="42"/>
      <c r="G352" s="88">
        <v>43541.71875</v>
      </c>
      <c r="H352" s="5">
        <v>2980</v>
      </c>
    </row>
    <row r="353" spans="1:8" x14ac:dyDescent="0.3">
      <c r="A353" s="42"/>
      <c r="B353" s="88">
        <v>43198.729166666664</v>
      </c>
      <c r="C353" s="5">
        <v>2610</v>
      </c>
      <c r="D353" s="40"/>
      <c r="F353" s="42"/>
      <c r="G353" s="88">
        <v>43541.729166666664</v>
      </c>
      <c r="H353" s="5">
        <v>2980</v>
      </c>
    </row>
    <row r="354" spans="1:8" x14ac:dyDescent="0.3">
      <c r="A354" s="42"/>
      <c r="B354" s="88">
        <v>43198.739583333336</v>
      </c>
      <c r="C354" s="5">
        <v>2610</v>
      </c>
      <c r="D354" s="40"/>
      <c r="F354" s="42"/>
      <c r="G354" s="88">
        <v>43541.739583333336</v>
      </c>
      <c r="H354" s="5">
        <v>2980</v>
      </c>
    </row>
    <row r="355" spans="1:8" x14ac:dyDescent="0.3">
      <c r="A355" s="42"/>
      <c r="B355" s="88">
        <v>43198.75</v>
      </c>
      <c r="C355" s="5">
        <v>2560</v>
      </c>
      <c r="D355" s="40"/>
      <c r="F355" s="42"/>
      <c r="G355" s="88">
        <v>43541.75</v>
      </c>
      <c r="H355" s="5">
        <v>2980</v>
      </c>
    </row>
    <row r="356" spans="1:8" x14ac:dyDescent="0.3">
      <c r="A356" s="42"/>
      <c r="B356" s="88">
        <v>43198.760416666664</v>
      </c>
      <c r="C356" s="5">
        <v>2610</v>
      </c>
      <c r="D356" s="40"/>
      <c r="F356" s="42"/>
      <c r="G356" s="88">
        <v>43541.760416666664</v>
      </c>
      <c r="H356" s="5">
        <v>2980</v>
      </c>
    </row>
    <row r="357" spans="1:8" x14ac:dyDescent="0.3">
      <c r="A357" s="42"/>
      <c r="B357" s="88">
        <v>43198.770833333336</v>
      </c>
      <c r="C357" s="5">
        <v>2550</v>
      </c>
      <c r="D357" s="40"/>
      <c r="F357" s="42"/>
      <c r="G357" s="88">
        <v>43541.770833333336</v>
      </c>
      <c r="H357" s="5">
        <v>2980</v>
      </c>
    </row>
    <row r="358" spans="1:8" x14ac:dyDescent="0.3">
      <c r="A358" s="42"/>
      <c r="B358" s="88">
        <v>43198.78125</v>
      </c>
      <c r="C358" s="5">
        <v>2610</v>
      </c>
      <c r="D358" s="40"/>
      <c r="F358" s="42"/>
      <c r="G358" s="88">
        <v>43541.78125</v>
      </c>
      <c r="H358" s="5">
        <v>2970</v>
      </c>
    </row>
    <row r="359" spans="1:8" x14ac:dyDescent="0.3">
      <c r="A359" s="42"/>
      <c r="B359" s="88">
        <v>43198.791666666664</v>
      </c>
      <c r="C359" s="5">
        <v>2610</v>
      </c>
      <c r="D359" s="40"/>
      <c r="F359" s="42"/>
      <c r="G359" s="88">
        <v>43541.791666666664</v>
      </c>
      <c r="H359" s="5">
        <v>2970</v>
      </c>
    </row>
    <row r="360" spans="1:8" x14ac:dyDescent="0.3">
      <c r="A360" s="42"/>
      <c r="B360" s="88">
        <v>43198.802083333336</v>
      </c>
      <c r="C360" s="5">
        <v>2610</v>
      </c>
      <c r="D360" s="40"/>
      <c r="F360" s="42"/>
      <c r="G360" s="88">
        <v>43541.802083333336</v>
      </c>
      <c r="H360" s="5">
        <v>2960</v>
      </c>
    </row>
    <row r="361" spans="1:8" x14ac:dyDescent="0.3">
      <c r="A361" s="42"/>
      <c r="B361" s="88">
        <v>43198.8125</v>
      </c>
      <c r="C361" s="5">
        <v>2610</v>
      </c>
      <c r="D361" s="40"/>
      <c r="F361" s="42"/>
      <c r="G361" s="88">
        <v>43541.8125</v>
      </c>
      <c r="H361" s="5">
        <v>2970</v>
      </c>
    </row>
    <row r="362" spans="1:8" x14ac:dyDescent="0.3">
      <c r="A362" s="42"/>
      <c r="B362" s="88">
        <v>43198.822916666664</v>
      </c>
      <c r="C362" s="5">
        <v>2610</v>
      </c>
      <c r="D362" s="40"/>
      <c r="F362" s="42"/>
      <c r="G362" s="88">
        <v>43541.822916666664</v>
      </c>
      <c r="H362" s="5">
        <v>2960</v>
      </c>
    </row>
    <row r="363" spans="1:8" x14ac:dyDescent="0.3">
      <c r="A363" s="42"/>
      <c r="B363" s="88">
        <v>43198.833333333336</v>
      </c>
      <c r="C363" s="5">
        <v>2600</v>
      </c>
      <c r="D363" s="40"/>
      <c r="F363" s="42"/>
      <c r="G363" s="88">
        <v>43541.833333333336</v>
      </c>
      <c r="H363" s="5">
        <v>2960</v>
      </c>
    </row>
    <row r="364" spans="1:8" x14ac:dyDescent="0.3">
      <c r="A364" s="42"/>
      <c r="B364" s="88">
        <v>43198.84375</v>
      </c>
      <c r="C364" s="5">
        <v>2580</v>
      </c>
      <c r="D364" s="40"/>
      <c r="F364" s="42"/>
      <c r="G364" s="88">
        <v>43541.84375</v>
      </c>
      <c r="H364" s="5">
        <v>2960</v>
      </c>
    </row>
    <row r="365" spans="1:8" x14ac:dyDescent="0.3">
      <c r="A365" s="42"/>
      <c r="B365" s="88">
        <v>43198.854166666664</v>
      </c>
      <c r="C365" s="5">
        <v>2560</v>
      </c>
      <c r="D365" s="40"/>
      <c r="F365" s="42"/>
      <c r="G365" s="88">
        <v>43541.854166666664</v>
      </c>
      <c r="H365" s="5">
        <v>2960</v>
      </c>
    </row>
    <row r="366" spans="1:8" x14ac:dyDescent="0.3">
      <c r="A366" s="42"/>
      <c r="B366" s="88">
        <v>43198.864583333336</v>
      </c>
      <c r="C366" s="5">
        <v>2580</v>
      </c>
      <c r="D366" s="40"/>
      <c r="F366" s="42"/>
      <c r="G366" s="88">
        <v>43541.864583333336</v>
      </c>
      <c r="H366" s="5">
        <v>2960</v>
      </c>
    </row>
    <row r="367" spans="1:8" x14ac:dyDescent="0.3">
      <c r="A367" s="42"/>
      <c r="B367" s="88">
        <v>43198.875</v>
      </c>
      <c r="C367" s="5">
        <v>2540</v>
      </c>
      <c r="D367" s="40"/>
      <c r="F367" s="42"/>
      <c r="G367" s="88">
        <v>43541.875</v>
      </c>
      <c r="H367" s="5">
        <v>2960</v>
      </c>
    </row>
    <row r="368" spans="1:8" x14ac:dyDescent="0.3">
      <c r="A368" s="42"/>
      <c r="B368" s="88">
        <v>43198.885416666664</v>
      </c>
      <c r="C368" s="5">
        <v>2550</v>
      </c>
      <c r="D368" s="40"/>
      <c r="F368" s="42"/>
      <c r="G368" s="88">
        <v>43541.885416666664</v>
      </c>
      <c r="H368" s="5">
        <v>2940</v>
      </c>
    </row>
    <row r="369" spans="1:8" x14ac:dyDescent="0.3">
      <c r="A369" s="42"/>
      <c r="B369" s="88">
        <v>43198.895833333336</v>
      </c>
      <c r="C369" s="5">
        <v>2570</v>
      </c>
      <c r="D369" s="40"/>
      <c r="F369" s="42"/>
      <c r="G369" s="88">
        <v>43541.895833333336</v>
      </c>
      <c r="H369" s="5">
        <v>2940</v>
      </c>
    </row>
    <row r="370" spans="1:8" x14ac:dyDescent="0.3">
      <c r="A370" s="42"/>
      <c r="B370" s="88">
        <v>43198.90625</v>
      </c>
      <c r="C370" s="5">
        <v>2510</v>
      </c>
      <c r="D370" s="40"/>
      <c r="F370" s="42"/>
      <c r="G370" s="88">
        <v>43541.90625</v>
      </c>
      <c r="H370" s="5">
        <v>2930</v>
      </c>
    </row>
    <row r="371" spans="1:8" x14ac:dyDescent="0.3">
      <c r="A371" s="42"/>
      <c r="B371" s="88">
        <v>43198.916666666664</v>
      </c>
      <c r="C371" s="5">
        <v>2530</v>
      </c>
      <c r="D371" s="40"/>
      <c r="F371" s="42"/>
      <c r="G371" s="88">
        <v>43541.916666666664</v>
      </c>
      <c r="H371" s="5">
        <v>2940</v>
      </c>
    </row>
    <row r="372" spans="1:8" x14ac:dyDescent="0.3">
      <c r="A372" s="42"/>
      <c r="B372" s="88">
        <v>43198.927083333336</v>
      </c>
      <c r="C372" s="5">
        <v>2540</v>
      </c>
      <c r="D372" s="40"/>
      <c r="F372" s="42"/>
      <c r="G372" s="88">
        <v>43541.927083333336</v>
      </c>
      <c r="H372" s="5">
        <v>2930</v>
      </c>
    </row>
    <row r="373" spans="1:8" x14ac:dyDescent="0.3">
      <c r="A373" s="42"/>
      <c r="B373" s="88">
        <v>43198.9375</v>
      </c>
      <c r="C373" s="5">
        <v>2600</v>
      </c>
      <c r="D373" s="40"/>
      <c r="F373" s="42"/>
      <c r="G373" s="88">
        <v>43541.9375</v>
      </c>
      <c r="H373" s="5">
        <v>2930</v>
      </c>
    </row>
    <row r="374" spans="1:8" x14ac:dyDescent="0.3">
      <c r="A374" s="42"/>
      <c r="B374" s="88">
        <v>43198.947916666664</v>
      </c>
      <c r="C374" s="5">
        <v>2610</v>
      </c>
      <c r="D374" s="40"/>
      <c r="F374" s="42"/>
      <c r="G374" s="88">
        <v>43541.947916666664</v>
      </c>
      <c r="H374" s="5">
        <v>2930</v>
      </c>
    </row>
    <row r="375" spans="1:8" x14ac:dyDescent="0.3">
      <c r="A375" s="42"/>
      <c r="B375" s="88">
        <v>43198.958333333336</v>
      </c>
      <c r="C375" s="5">
        <v>2610</v>
      </c>
      <c r="D375" s="40"/>
      <c r="F375" s="42"/>
      <c r="G375" s="88">
        <v>43541.958333333336</v>
      </c>
      <c r="H375" s="5">
        <v>2930</v>
      </c>
    </row>
    <row r="376" spans="1:8" x14ac:dyDescent="0.3">
      <c r="A376" s="42"/>
      <c r="B376" s="88">
        <v>43198.96875</v>
      </c>
      <c r="C376" s="5">
        <v>2610</v>
      </c>
      <c r="D376" s="40"/>
      <c r="F376" s="42"/>
      <c r="G376" s="88">
        <v>43541.96875</v>
      </c>
      <c r="H376" s="5">
        <v>2920</v>
      </c>
    </row>
    <row r="377" spans="1:8" x14ac:dyDescent="0.3">
      <c r="A377" s="42"/>
      <c r="B377" s="88">
        <v>43198.979166666664</v>
      </c>
      <c r="C377" s="5">
        <v>2610</v>
      </c>
      <c r="D377" s="40"/>
      <c r="F377" s="42"/>
      <c r="G377" s="88">
        <v>43541.979166666664</v>
      </c>
      <c r="H377" s="5">
        <v>2920</v>
      </c>
    </row>
    <row r="378" spans="1:8" x14ac:dyDescent="0.3">
      <c r="A378" s="42"/>
      <c r="B378" s="88">
        <v>43198.989583333336</v>
      </c>
      <c r="C378" s="5">
        <v>2610</v>
      </c>
      <c r="D378" s="40"/>
      <c r="F378" s="42"/>
      <c r="G378" s="88">
        <v>43541.989583333336</v>
      </c>
      <c r="H378" s="5">
        <v>2920</v>
      </c>
    </row>
    <row r="379" spans="1:8" x14ac:dyDescent="0.3">
      <c r="A379" s="42"/>
      <c r="B379" s="88">
        <v>43199</v>
      </c>
      <c r="C379" s="5">
        <v>2610</v>
      </c>
      <c r="D379" s="40"/>
      <c r="F379" s="42"/>
      <c r="G379" s="88">
        <v>43542</v>
      </c>
      <c r="H379" s="5">
        <v>2920</v>
      </c>
    </row>
    <row r="380" spans="1:8" x14ac:dyDescent="0.3">
      <c r="A380" s="42"/>
      <c r="B380" s="88">
        <v>43199.010416666664</v>
      </c>
      <c r="C380" s="5">
        <v>2610</v>
      </c>
      <c r="D380" s="40"/>
      <c r="F380" s="42"/>
      <c r="G380" s="88">
        <v>43542.010416666664</v>
      </c>
      <c r="H380" s="5">
        <v>2910</v>
      </c>
    </row>
    <row r="381" spans="1:8" x14ac:dyDescent="0.3">
      <c r="A381" s="42"/>
      <c r="B381" s="88">
        <v>43199.020833333336</v>
      </c>
      <c r="C381" s="5">
        <v>2620</v>
      </c>
      <c r="D381" s="40"/>
      <c r="F381" s="42"/>
      <c r="G381" s="88">
        <v>43542.020833333336</v>
      </c>
      <c r="H381" s="5">
        <v>2910</v>
      </c>
    </row>
    <row r="382" spans="1:8" x14ac:dyDescent="0.3">
      <c r="A382" s="42"/>
      <c r="B382" s="88">
        <v>43199.03125</v>
      </c>
      <c r="C382" s="5">
        <v>2610</v>
      </c>
      <c r="D382" s="40"/>
      <c r="F382" s="42"/>
      <c r="G382" s="88">
        <v>43542.03125</v>
      </c>
      <c r="H382" s="5">
        <v>2910</v>
      </c>
    </row>
    <row r="383" spans="1:8" x14ac:dyDescent="0.3">
      <c r="A383" s="42"/>
      <c r="B383" s="88">
        <v>43199.041666666664</v>
      </c>
      <c r="C383" s="5">
        <v>2620</v>
      </c>
      <c r="D383" s="40"/>
      <c r="F383" s="42"/>
      <c r="G383" s="88">
        <v>43542.041666666664</v>
      </c>
      <c r="H383" s="5">
        <v>2900</v>
      </c>
    </row>
    <row r="384" spans="1:8" x14ac:dyDescent="0.3">
      <c r="A384" s="42"/>
      <c r="B384" s="88">
        <v>43199.052083333336</v>
      </c>
      <c r="C384" s="5">
        <v>2620</v>
      </c>
      <c r="D384" s="40"/>
      <c r="F384" s="42"/>
      <c r="G384" s="88">
        <v>43542.052083333336</v>
      </c>
      <c r="H384" s="5">
        <v>2900</v>
      </c>
    </row>
    <row r="385" spans="1:8" x14ac:dyDescent="0.3">
      <c r="A385" s="42"/>
      <c r="B385" s="88">
        <v>43199.0625</v>
      </c>
      <c r="C385" s="5">
        <v>2620</v>
      </c>
      <c r="D385" s="40"/>
      <c r="F385" s="42"/>
      <c r="G385" s="88">
        <v>43542.0625</v>
      </c>
      <c r="H385" s="5">
        <v>2900</v>
      </c>
    </row>
    <row r="386" spans="1:8" x14ac:dyDescent="0.3">
      <c r="A386" s="42"/>
      <c r="B386" s="88">
        <v>43199.072916666664</v>
      </c>
      <c r="C386" s="5">
        <v>2610</v>
      </c>
      <c r="D386" s="40"/>
      <c r="F386" s="42"/>
      <c r="G386" s="88">
        <v>43542.072916666664</v>
      </c>
      <c r="H386" s="5">
        <v>2890</v>
      </c>
    </row>
    <row r="387" spans="1:8" x14ac:dyDescent="0.3">
      <c r="A387" s="42"/>
      <c r="B387" s="88">
        <v>43199.083333333336</v>
      </c>
      <c r="C387" s="5">
        <v>2620</v>
      </c>
      <c r="D387" s="40"/>
      <c r="F387" s="42"/>
      <c r="G387" s="88">
        <v>43542.083333333336</v>
      </c>
      <c r="H387" s="5">
        <v>2890</v>
      </c>
    </row>
    <row r="388" spans="1:8" x14ac:dyDescent="0.3">
      <c r="A388" s="42"/>
      <c r="B388" s="88">
        <v>43199.09375</v>
      </c>
      <c r="C388" s="5">
        <v>2570</v>
      </c>
      <c r="D388" s="40"/>
      <c r="F388" s="42"/>
      <c r="G388" s="88">
        <v>43542.09375</v>
      </c>
      <c r="H388" s="5">
        <v>2890</v>
      </c>
    </row>
    <row r="389" spans="1:8" x14ac:dyDescent="0.3">
      <c r="A389" s="42"/>
      <c r="B389" s="88">
        <v>43199.104166666664</v>
      </c>
      <c r="C389" s="5">
        <v>2610</v>
      </c>
      <c r="D389" s="40"/>
      <c r="F389" s="42"/>
      <c r="G389" s="88">
        <v>43542.104166666664</v>
      </c>
      <c r="H389" s="5">
        <v>2870</v>
      </c>
    </row>
    <row r="390" spans="1:8" x14ac:dyDescent="0.3">
      <c r="A390" s="42"/>
      <c r="B390" s="88">
        <v>43199.114583333336</v>
      </c>
      <c r="C390" s="5">
        <v>2600</v>
      </c>
      <c r="D390" s="40"/>
      <c r="F390" s="42"/>
      <c r="G390" s="88">
        <v>43542.114583333336</v>
      </c>
      <c r="H390" s="5">
        <v>2870</v>
      </c>
    </row>
    <row r="391" spans="1:8" x14ac:dyDescent="0.3">
      <c r="A391" s="42"/>
      <c r="B391" s="88">
        <v>43199.125</v>
      </c>
      <c r="C391" s="5">
        <v>2580</v>
      </c>
      <c r="D391" s="40"/>
      <c r="F391" s="42"/>
      <c r="G391" s="88">
        <v>43542.125</v>
      </c>
      <c r="H391" s="5">
        <v>2870</v>
      </c>
    </row>
    <row r="392" spans="1:8" x14ac:dyDescent="0.3">
      <c r="A392" s="42"/>
      <c r="B392" s="88">
        <v>43199.135416666664</v>
      </c>
      <c r="C392" s="5">
        <v>2600</v>
      </c>
      <c r="D392" s="40"/>
      <c r="F392" s="42"/>
      <c r="G392" s="88">
        <v>43542.135416666664</v>
      </c>
      <c r="H392" s="5">
        <v>2870</v>
      </c>
    </row>
    <row r="393" spans="1:8" x14ac:dyDescent="0.3">
      <c r="A393" s="42"/>
      <c r="B393" s="88">
        <v>43199.145833333336</v>
      </c>
      <c r="C393" s="5">
        <v>2610</v>
      </c>
      <c r="D393" s="40"/>
      <c r="F393" s="42"/>
      <c r="G393" s="88">
        <v>43542.145833333336</v>
      </c>
      <c r="H393" s="5">
        <v>2860</v>
      </c>
    </row>
    <row r="394" spans="1:8" x14ac:dyDescent="0.3">
      <c r="A394" s="42"/>
      <c r="B394" s="88">
        <v>43199.15625</v>
      </c>
      <c r="C394" s="5">
        <v>2640</v>
      </c>
      <c r="D394" s="40"/>
      <c r="F394" s="42"/>
      <c r="G394" s="88">
        <v>43542.15625</v>
      </c>
      <c r="H394" s="5">
        <v>2860</v>
      </c>
    </row>
    <row r="395" spans="1:8" x14ac:dyDescent="0.3">
      <c r="A395" s="42"/>
      <c r="B395" s="88">
        <v>43199.166666666664</v>
      </c>
      <c r="C395" s="5">
        <v>2640</v>
      </c>
      <c r="D395" s="40"/>
      <c r="F395" s="42"/>
      <c r="G395" s="88">
        <v>43542.166666666664</v>
      </c>
      <c r="H395" s="5">
        <v>2850</v>
      </c>
    </row>
    <row r="396" spans="1:8" x14ac:dyDescent="0.3">
      <c r="A396" s="42"/>
      <c r="B396" s="88">
        <v>43199.177083333336</v>
      </c>
      <c r="C396" s="5">
        <v>2650</v>
      </c>
      <c r="D396" s="40"/>
      <c r="F396" s="42"/>
      <c r="G396" s="88">
        <v>43542.177083333336</v>
      </c>
      <c r="H396" s="5">
        <v>2850</v>
      </c>
    </row>
    <row r="397" spans="1:8" x14ac:dyDescent="0.3">
      <c r="A397" s="42"/>
      <c r="B397" s="88">
        <v>43199.1875</v>
      </c>
      <c r="C397" s="5">
        <v>2650</v>
      </c>
      <c r="D397" s="40"/>
      <c r="F397" s="42"/>
      <c r="G397" s="88">
        <v>43542.1875</v>
      </c>
      <c r="H397" s="5">
        <v>2850</v>
      </c>
    </row>
    <row r="398" spans="1:8" x14ac:dyDescent="0.3">
      <c r="A398" s="42"/>
      <c r="B398" s="88">
        <v>43199.197916666664</v>
      </c>
      <c r="C398" s="5">
        <v>2650</v>
      </c>
      <c r="D398" s="40"/>
      <c r="F398" s="42"/>
      <c r="G398" s="88">
        <v>43542.197916666664</v>
      </c>
      <c r="H398" s="5">
        <v>2850</v>
      </c>
    </row>
    <row r="399" spans="1:8" x14ac:dyDescent="0.3">
      <c r="A399" s="42"/>
      <c r="B399" s="88">
        <v>43199.208333333336</v>
      </c>
      <c r="C399" s="5">
        <v>2650</v>
      </c>
      <c r="D399" s="40"/>
      <c r="F399" s="42"/>
      <c r="G399" s="88">
        <v>43542.208333333336</v>
      </c>
      <c r="H399" s="5">
        <v>2840</v>
      </c>
    </row>
    <row r="400" spans="1:8" x14ac:dyDescent="0.3">
      <c r="A400" s="42"/>
      <c r="B400" s="88">
        <v>43199.21875</v>
      </c>
      <c r="C400" s="5">
        <v>2660</v>
      </c>
      <c r="D400" s="40"/>
      <c r="F400" s="42"/>
      <c r="G400" s="88">
        <v>43542.21875</v>
      </c>
      <c r="H400" s="5">
        <v>2840</v>
      </c>
    </row>
    <row r="401" spans="1:8" x14ac:dyDescent="0.3">
      <c r="A401" s="42"/>
      <c r="B401" s="88">
        <v>43199.229166666664</v>
      </c>
      <c r="C401" s="5">
        <v>2660</v>
      </c>
      <c r="D401" s="40"/>
      <c r="F401" s="42"/>
      <c r="G401" s="88">
        <v>43542.229166666664</v>
      </c>
      <c r="H401" s="5">
        <v>2840</v>
      </c>
    </row>
    <row r="402" spans="1:8" x14ac:dyDescent="0.3">
      <c r="A402" s="42"/>
      <c r="B402" s="88">
        <v>43199.239583333336</v>
      </c>
      <c r="C402" s="5">
        <v>2610</v>
      </c>
      <c r="D402" s="40"/>
      <c r="F402" s="42"/>
      <c r="G402" s="88">
        <v>43542.239583333336</v>
      </c>
      <c r="H402" s="5">
        <v>2840</v>
      </c>
    </row>
    <row r="403" spans="1:8" x14ac:dyDescent="0.3">
      <c r="A403" s="42"/>
      <c r="B403" s="88">
        <v>43199.25</v>
      </c>
      <c r="C403" s="5">
        <v>2620</v>
      </c>
      <c r="D403" s="40"/>
      <c r="F403" s="42"/>
      <c r="G403" s="88">
        <v>43542.25</v>
      </c>
      <c r="H403" s="5">
        <v>2830</v>
      </c>
    </row>
    <row r="404" spans="1:8" x14ac:dyDescent="0.3">
      <c r="A404" s="42"/>
      <c r="B404" s="88">
        <v>43199.260416666664</v>
      </c>
      <c r="C404" s="5">
        <v>2580</v>
      </c>
      <c r="D404" s="40"/>
      <c r="F404" s="42"/>
      <c r="G404" s="88">
        <v>43542.260416666664</v>
      </c>
      <c r="H404" s="5">
        <v>2820</v>
      </c>
    </row>
    <row r="405" spans="1:8" x14ac:dyDescent="0.3">
      <c r="A405" s="42"/>
      <c r="B405" s="88">
        <v>43199.270833333336</v>
      </c>
      <c r="C405" s="5">
        <v>2610</v>
      </c>
      <c r="D405" s="40"/>
      <c r="F405" s="42"/>
      <c r="G405" s="88">
        <v>43542.270833333336</v>
      </c>
      <c r="H405" s="5">
        <v>2820</v>
      </c>
    </row>
    <row r="406" spans="1:8" x14ac:dyDescent="0.3">
      <c r="A406" s="42"/>
      <c r="B406" s="88">
        <v>43199.28125</v>
      </c>
      <c r="C406" s="5">
        <v>2660</v>
      </c>
      <c r="D406" s="40"/>
      <c r="F406" s="42"/>
      <c r="G406" s="88">
        <v>43542.28125</v>
      </c>
      <c r="H406" s="5">
        <v>2820</v>
      </c>
    </row>
    <row r="407" spans="1:8" x14ac:dyDescent="0.3">
      <c r="A407" s="42" t="s">
        <v>237</v>
      </c>
      <c r="B407" s="88">
        <v>43199.291666666664</v>
      </c>
      <c r="C407" s="5">
        <v>2670</v>
      </c>
      <c r="D407" s="40"/>
      <c r="F407" s="42" t="s">
        <v>237</v>
      </c>
      <c r="G407" s="88">
        <v>43542.291666666664</v>
      </c>
      <c r="H407" s="5">
        <v>2820</v>
      </c>
    </row>
    <row r="408" spans="1:8" x14ac:dyDescent="0.3">
      <c r="B408" s="88">
        <v>43199.302083333336</v>
      </c>
      <c r="C408" s="5">
        <v>2670</v>
      </c>
      <c r="D408" s="40"/>
      <c r="G408" s="88">
        <v>43542.302083333336</v>
      </c>
      <c r="H408" s="5">
        <v>2800</v>
      </c>
    </row>
    <row r="409" spans="1:8" x14ac:dyDescent="0.3">
      <c r="B409" s="88">
        <v>43199.3125</v>
      </c>
      <c r="C409" s="5">
        <v>2670</v>
      </c>
      <c r="D409" s="40"/>
      <c r="G409" s="88">
        <v>43542.3125</v>
      </c>
      <c r="H409" s="5">
        <v>2800</v>
      </c>
    </row>
    <row r="410" spans="1:8" x14ac:dyDescent="0.3">
      <c r="B410" s="88">
        <v>43199.322916666664</v>
      </c>
      <c r="C410" s="5">
        <v>2690</v>
      </c>
      <c r="D410" s="40"/>
      <c r="G410" s="88">
        <v>43542.322916666664</v>
      </c>
      <c r="H410" s="5">
        <v>2790</v>
      </c>
    </row>
    <row r="411" spans="1:8" x14ac:dyDescent="0.3">
      <c r="B411" s="88">
        <v>43199.333333333336</v>
      </c>
      <c r="C411" s="5">
        <v>2690</v>
      </c>
      <c r="D411" s="40"/>
      <c r="G411" s="88">
        <v>43542.333333333336</v>
      </c>
      <c r="H411" s="5">
        <v>2790</v>
      </c>
    </row>
    <row r="412" spans="1:8" x14ac:dyDescent="0.3">
      <c r="B412" s="88">
        <v>43199.34375</v>
      </c>
      <c r="C412" s="5">
        <v>2690</v>
      </c>
      <c r="D412" s="40"/>
      <c r="G412" s="88">
        <v>43542.34375</v>
      </c>
      <c r="H412" s="5">
        <v>2790</v>
      </c>
    </row>
    <row r="413" spans="1:8" x14ac:dyDescent="0.3">
      <c r="B413" s="88">
        <v>43199.354166666664</v>
      </c>
      <c r="C413" s="5">
        <v>2700</v>
      </c>
      <c r="D413" s="40"/>
      <c r="G413" s="88">
        <v>43542.354166666664</v>
      </c>
      <c r="H413" s="5">
        <v>2780</v>
      </c>
    </row>
    <row r="414" spans="1:8" x14ac:dyDescent="0.3">
      <c r="B414" s="88">
        <v>43199.364583333336</v>
      </c>
      <c r="C414" s="5">
        <v>2700</v>
      </c>
      <c r="D414" s="40"/>
      <c r="G414" s="88">
        <v>43542.364583333336</v>
      </c>
      <c r="H414" s="5">
        <v>2790</v>
      </c>
    </row>
    <row r="415" spans="1:8" x14ac:dyDescent="0.3">
      <c r="B415" s="88">
        <v>43199.375</v>
      </c>
      <c r="C415" s="5">
        <v>2700</v>
      </c>
      <c r="D415" s="40"/>
      <c r="G415" s="88">
        <v>43542.375</v>
      </c>
      <c r="H415" s="5">
        <v>2780</v>
      </c>
    </row>
    <row r="416" spans="1:8" x14ac:dyDescent="0.3">
      <c r="B416" s="88">
        <v>43199.385416666664</v>
      </c>
      <c r="C416" s="5">
        <v>2700</v>
      </c>
      <c r="D416" s="40"/>
      <c r="G416" s="88">
        <v>43542.385416666664</v>
      </c>
      <c r="H416" s="5">
        <v>2780</v>
      </c>
    </row>
    <row r="417" spans="2:8" x14ac:dyDescent="0.3">
      <c r="B417" s="88">
        <v>43199.395833333336</v>
      </c>
      <c r="C417" s="5">
        <v>2700</v>
      </c>
      <c r="D417" s="40"/>
      <c r="G417" s="88">
        <v>43542.395833333336</v>
      </c>
      <c r="H417" s="5">
        <v>2780</v>
      </c>
    </row>
    <row r="418" spans="2:8" x14ac:dyDescent="0.3">
      <c r="B418" s="88">
        <v>43199.40625</v>
      </c>
      <c r="C418" s="5">
        <v>2710</v>
      </c>
      <c r="D418" s="40"/>
      <c r="G418" s="88">
        <v>43542.40625</v>
      </c>
      <c r="H418" s="5">
        <v>2770</v>
      </c>
    </row>
    <row r="419" spans="2:8" x14ac:dyDescent="0.3">
      <c r="B419" s="88">
        <v>43199.416666666664</v>
      </c>
      <c r="C419" s="5">
        <v>2710</v>
      </c>
      <c r="D419" s="40"/>
      <c r="G419" s="88">
        <v>43542.416666666664</v>
      </c>
      <c r="H419" s="5">
        <v>2770</v>
      </c>
    </row>
    <row r="420" spans="2:8" x14ac:dyDescent="0.3">
      <c r="B420" s="88">
        <v>43199.427083333336</v>
      </c>
      <c r="C420" s="5">
        <v>2710</v>
      </c>
      <c r="D420" s="40"/>
      <c r="G420" s="88">
        <v>43542.427083333336</v>
      </c>
      <c r="H420" s="5">
        <v>2770</v>
      </c>
    </row>
    <row r="421" spans="2:8" x14ac:dyDescent="0.3">
      <c r="B421" s="88">
        <v>43199.4375</v>
      </c>
      <c r="C421" s="5">
        <v>2710</v>
      </c>
      <c r="D421" s="40"/>
      <c r="G421" s="88">
        <v>43542.4375</v>
      </c>
      <c r="H421" s="5">
        <v>2760</v>
      </c>
    </row>
    <row r="422" spans="2:8" x14ac:dyDescent="0.3">
      <c r="B422" s="88">
        <v>43199.447916666664</v>
      </c>
      <c r="C422" s="5">
        <v>2720</v>
      </c>
      <c r="D422" s="40"/>
      <c r="G422" s="88">
        <v>43542.447916666664</v>
      </c>
      <c r="H422" s="5">
        <v>2760</v>
      </c>
    </row>
    <row r="423" spans="2:8" x14ac:dyDescent="0.3">
      <c r="B423" s="88">
        <v>43199.458333333336</v>
      </c>
      <c r="C423" s="5">
        <v>2700</v>
      </c>
      <c r="D423" s="40"/>
      <c r="G423" s="88">
        <v>43542.458333333336</v>
      </c>
      <c r="H423" s="5">
        <v>2760</v>
      </c>
    </row>
    <row r="424" spans="2:8" x14ac:dyDescent="0.3">
      <c r="B424" s="88">
        <v>43199.46875</v>
      </c>
      <c r="C424" s="5">
        <v>2720</v>
      </c>
      <c r="D424" s="40"/>
      <c r="G424" s="88">
        <v>43542.46875</v>
      </c>
      <c r="H424" s="5">
        <v>2760</v>
      </c>
    </row>
    <row r="425" spans="2:8" x14ac:dyDescent="0.3">
      <c r="B425" s="88">
        <v>43199.479166666664</v>
      </c>
      <c r="C425" s="5">
        <v>2720</v>
      </c>
      <c r="D425" s="40"/>
      <c r="G425" s="88">
        <v>43542.479166666664</v>
      </c>
      <c r="H425" s="5">
        <v>2750</v>
      </c>
    </row>
    <row r="426" spans="2:8" x14ac:dyDescent="0.3">
      <c r="B426" s="88">
        <v>43199.489583333336</v>
      </c>
      <c r="C426" s="5">
        <v>2730</v>
      </c>
      <c r="D426" s="40"/>
      <c r="G426" s="88">
        <v>43542.489583333336</v>
      </c>
      <c r="H426" s="5">
        <v>2750</v>
      </c>
    </row>
    <row r="427" spans="2:8" x14ac:dyDescent="0.3">
      <c r="B427" s="88">
        <v>43199.5</v>
      </c>
      <c r="C427" s="5">
        <v>2730</v>
      </c>
      <c r="D427" s="40"/>
      <c r="G427" s="88">
        <v>43542.5</v>
      </c>
      <c r="H427" s="5">
        <v>2750</v>
      </c>
    </row>
    <row r="428" spans="2:8" x14ac:dyDescent="0.3">
      <c r="B428" s="88">
        <v>43199.510416666664</v>
      </c>
      <c r="C428" s="5">
        <v>2730</v>
      </c>
      <c r="D428" s="40"/>
      <c r="G428" s="88">
        <v>43542.510416666664</v>
      </c>
      <c r="H428" s="5">
        <v>2750</v>
      </c>
    </row>
    <row r="429" spans="2:8" x14ac:dyDescent="0.3">
      <c r="B429" s="88">
        <v>43199.520833333336</v>
      </c>
      <c r="C429" s="5">
        <v>2740</v>
      </c>
      <c r="D429" s="40"/>
      <c r="G429" s="88">
        <v>43542.520833333336</v>
      </c>
      <c r="H429" s="5">
        <v>2740</v>
      </c>
    </row>
    <row r="430" spans="2:8" x14ac:dyDescent="0.3">
      <c r="B430" s="88">
        <v>43199.53125</v>
      </c>
      <c r="C430" s="5">
        <v>2740</v>
      </c>
      <c r="D430" s="40"/>
      <c r="G430" s="88">
        <v>43542.53125</v>
      </c>
      <c r="H430" s="5">
        <v>2740</v>
      </c>
    </row>
    <row r="431" spans="2:8" x14ac:dyDescent="0.3">
      <c r="B431" s="88">
        <v>43199.541666666664</v>
      </c>
      <c r="C431" s="5">
        <v>2740</v>
      </c>
      <c r="D431" s="40"/>
      <c r="G431" s="88">
        <v>43542.541666666664</v>
      </c>
      <c r="H431" s="5">
        <v>2740</v>
      </c>
    </row>
    <row r="432" spans="2:8" x14ac:dyDescent="0.3">
      <c r="B432" s="88">
        <v>43199.552083333336</v>
      </c>
      <c r="C432" s="5">
        <v>2740</v>
      </c>
      <c r="D432" s="40"/>
      <c r="G432" s="88">
        <v>43542.552083333336</v>
      </c>
      <c r="H432" s="5">
        <v>2740</v>
      </c>
    </row>
    <row r="433" spans="2:8" x14ac:dyDescent="0.3">
      <c r="B433" s="88">
        <v>43199.5625</v>
      </c>
      <c r="C433" s="5">
        <v>2720</v>
      </c>
      <c r="D433" s="40"/>
      <c r="G433" s="88">
        <v>43542.5625</v>
      </c>
      <c r="H433" s="5">
        <v>2720</v>
      </c>
    </row>
    <row r="434" spans="2:8" x14ac:dyDescent="0.3">
      <c r="B434" s="88">
        <v>43199.572916666664</v>
      </c>
      <c r="C434" s="5">
        <v>2720</v>
      </c>
      <c r="D434" s="40"/>
      <c r="G434" s="88">
        <v>43542.572916666664</v>
      </c>
      <c r="H434" s="5">
        <v>2740</v>
      </c>
    </row>
    <row r="435" spans="2:8" x14ac:dyDescent="0.3">
      <c r="B435" s="88">
        <v>43199.583333333336</v>
      </c>
      <c r="C435" s="5">
        <v>2750</v>
      </c>
      <c r="D435" s="40"/>
      <c r="G435" s="88">
        <v>43542.583333333336</v>
      </c>
      <c r="H435" s="5">
        <v>2720</v>
      </c>
    </row>
    <row r="436" spans="2:8" x14ac:dyDescent="0.3">
      <c r="B436" s="88">
        <v>43199.59375</v>
      </c>
      <c r="C436" s="5">
        <v>2750</v>
      </c>
      <c r="D436" s="40"/>
      <c r="G436" s="88">
        <v>43542.59375</v>
      </c>
      <c r="H436" s="5">
        <v>2720</v>
      </c>
    </row>
    <row r="437" spans="2:8" x14ac:dyDescent="0.3">
      <c r="B437" s="88">
        <v>43199.604166666664</v>
      </c>
      <c r="C437" s="5">
        <v>2760</v>
      </c>
      <c r="D437" s="40"/>
      <c r="G437" s="88">
        <v>43542.604166666664</v>
      </c>
      <c r="H437" s="5">
        <v>2720</v>
      </c>
    </row>
    <row r="438" spans="2:8" x14ac:dyDescent="0.3">
      <c r="B438" s="88">
        <v>43199.614583333336</v>
      </c>
      <c r="C438" s="5">
        <v>2780</v>
      </c>
      <c r="D438" s="40"/>
      <c r="G438" s="88">
        <v>43542.614583333336</v>
      </c>
      <c r="H438" s="5">
        <v>2720</v>
      </c>
    </row>
    <row r="439" spans="2:8" x14ac:dyDescent="0.3">
      <c r="B439" s="88">
        <v>43199.625</v>
      </c>
      <c r="C439" s="5">
        <v>2780</v>
      </c>
      <c r="D439" s="40"/>
      <c r="G439" s="88">
        <v>43542.625</v>
      </c>
      <c r="H439" s="5">
        <v>2720</v>
      </c>
    </row>
    <row r="440" spans="2:8" x14ac:dyDescent="0.3">
      <c r="B440" s="88">
        <v>43199.635416666664</v>
      </c>
      <c r="C440" s="5">
        <v>2780</v>
      </c>
      <c r="D440" s="40"/>
      <c r="G440" s="88">
        <v>43542.635416666664</v>
      </c>
      <c r="H440" s="5">
        <v>2720</v>
      </c>
    </row>
    <row r="441" spans="2:8" x14ac:dyDescent="0.3">
      <c r="B441" s="88">
        <v>43199.645833333336</v>
      </c>
      <c r="C441" s="5">
        <v>2790</v>
      </c>
      <c r="D441" s="40"/>
      <c r="G441" s="88">
        <v>43542.645833333336</v>
      </c>
      <c r="H441" s="5">
        <v>2720</v>
      </c>
    </row>
    <row r="442" spans="2:8" x14ac:dyDescent="0.3">
      <c r="B442" s="88">
        <v>43199.65625</v>
      </c>
      <c r="C442" s="5">
        <v>2780</v>
      </c>
      <c r="D442" s="40"/>
      <c r="G442" s="88">
        <v>43542.65625</v>
      </c>
      <c r="H442" s="5">
        <v>2720</v>
      </c>
    </row>
    <row r="443" spans="2:8" x14ac:dyDescent="0.3">
      <c r="B443" s="88">
        <v>43199.666666666664</v>
      </c>
      <c r="C443" s="5">
        <v>2790</v>
      </c>
      <c r="D443" s="40"/>
      <c r="G443" s="88">
        <v>43542.666666666664</v>
      </c>
      <c r="H443" s="5">
        <v>2710</v>
      </c>
    </row>
    <row r="444" spans="2:8" x14ac:dyDescent="0.3">
      <c r="B444" s="88">
        <v>43199.677083333336</v>
      </c>
      <c r="C444" s="5">
        <v>2790</v>
      </c>
      <c r="D444" s="40"/>
      <c r="G444" s="88">
        <v>43542.677083333336</v>
      </c>
      <c r="H444" s="5">
        <v>2720</v>
      </c>
    </row>
    <row r="445" spans="2:8" x14ac:dyDescent="0.3">
      <c r="B445" s="88">
        <v>43199.6875</v>
      </c>
      <c r="C445" s="5">
        <v>2790</v>
      </c>
      <c r="D445" s="40"/>
      <c r="G445" s="88">
        <v>43542.6875</v>
      </c>
      <c r="H445" s="5">
        <v>2720</v>
      </c>
    </row>
    <row r="446" spans="2:8" x14ac:dyDescent="0.3">
      <c r="B446" s="88">
        <v>43199.697916666664</v>
      </c>
      <c r="C446" s="5">
        <v>2790</v>
      </c>
      <c r="D446" s="40"/>
      <c r="G446" s="88">
        <v>43542.697916666664</v>
      </c>
      <c r="H446" s="5">
        <v>2720</v>
      </c>
    </row>
    <row r="447" spans="2:8" x14ac:dyDescent="0.3">
      <c r="B447" s="88">
        <v>43199.708333333336</v>
      </c>
      <c r="C447" s="5">
        <v>2800</v>
      </c>
      <c r="D447" s="40"/>
      <c r="G447" s="88">
        <v>43542.708333333336</v>
      </c>
      <c r="H447" s="5">
        <v>2720</v>
      </c>
    </row>
    <row r="448" spans="2:8" x14ac:dyDescent="0.3">
      <c r="B448" s="88">
        <v>43199.71875</v>
      </c>
      <c r="C448" s="5">
        <v>2800</v>
      </c>
      <c r="D448" s="40"/>
      <c r="G448" s="88">
        <v>43542.71875</v>
      </c>
      <c r="H448" s="5">
        <v>2720</v>
      </c>
    </row>
    <row r="449" spans="2:8" x14ac:dyDescent="0.3">
      <c r="B449" s="88">
        <v>43199.729166666664</v>
      </c>
      <c r="C449" s="5">
        <v>2810</v>
      </c>
      <c r="D449" s="40"/>
      <c r="G449" s="88">
        <v>43542.729166666664</v>
      </c>
      <c r="H449" s="5">
        <v>2720</v>
      </c>
    </row>
    <row r="450" spans="2:8" x14ac:dyDescent="0.3">
      <c r="B450" s="88">
        <v>43199.739583333336</v>
      </c>
      <c r="C450" s="5">
        <v>2810</v>
      </c>
      <c r="D450" s="40"/>
      <c r="G450" s="88">
        <v>43542.739583333336</v>
      </c>
      <c r="H450" s="5">
        <v>2740</v>
      </c>
    </row>
    <row r="451" spans="2:8" x14ac:dyDescent="0.3">
      <c r="B451" s="88">
        <v>43199.75</v>
      </c>
      <c r="C451" s="5">
        <v>2810</v>
      </c>
      <c r="D451" s="40"/>
      <c r="G451" s="88">
        <v>43542.75</v>
      </c>
      <c r="H451" s="5">
        <v>2740</v>
      </c>
    </row>
    <row r="452" spans="2:8" x14ac:dyDescent="0.3">
      <c r="B452" s="88">
        <v>43199.760416666664</v>
      </c>
      <c r="C452" s="5">
        <v>2820</v>
      </c>
      <c r="D452" s="40"/>
      <c r="G452" s="88">
        <v>43542.760416666664</v>
      </c>
      <c r="H452" s="5">
        <v>2740</v>
      </c>
    </row>
    <row r="453" spans="2:8" x14ac:dyDescent="0.3">
      <c r="B453" s="88">
        <v>43199.770833333336</v>
      </c>
      <c r="C453" s="5">
        <v>2820</v>
      </c>
      <c r="D453" s="40"/>
      <c r="G453" s="88">
        <v>43542.770833333336</v>
      </c>
      <c r="H453" s="5">
        <v>2750</v>
      </c>
    </row>
    <row r="454" spans="2:8" x14ac:dyDescent="0.3">
      <c r="B454" s="88">
        <v>43199.78125</v>
      </c>
      <c r="C454" s="5">
        <v>2830</v>
      </c>
      <c r="D454" s="40"/>
      <c r="G454" s="88">
        <v>43542.78125</v>
      </c>
      <c r="H454" s="5">
        <v>2750</v>
      </c>
    </row>
    <row r="455" spans="2:8" x14ac:dyDescent="0.3">
      <c r="B455" s="88">
        <v>43199.791666666664</v>
      </c>
      <c r="C455" s="5">
        <v>2830</v>
      </c>
      <c r="D455" s="40"/>
      <c r="G455" s="88">
        <v>43542.791666666664</v>
      </c>
      <c r="H455" s="5">
        <v>2750</v>
      </c>
    </row>
    <row r="456" spans="2:8" x14ac:dyDescent="0.3">
      <c r="B456" s="88">
        <v>43199.802083333336</v>
      </c>
      <c r="C456" s="5">
        <v>2850</v>
      </c>
      <c r="D456" s="40"/>
      <c r="G456" s="88">
        <v>43542.802083333336</v>
      </c>
      <c r="H456" s="5">
        <v>2760</v>
      </c>
    </row>
    <row r="457" spans="2:8" x14ac:dyDescent="0.3">
      <c r="B457" s="88">
        <v>43199.8125</v>
      </c>
      <c r="C457" s="5">
        <v>2850</v>
      </c>
      <c r="D457" s="40"/>
      <c r="G457" s="88">
        <v>43542.8125</v>
      </c>
      <c r="H457" s="5">
        <v>2770</v>
      </c>
    </row>
    <row r="458" spans="2:8" x14ac:dyDescent="0.3">
      <c r="B458" s="88">
        <v>43199.822916666664</v>
      </c>
      <c r="C458" s="5">
        <v>2860</v>
      </c>
      <c r="D458" s="40"/>
      <c r="G458" s="88">
        <v>43542.822916666664</v>
      </c>
      <c r="H458" s="5">
        <v>2770</v>
      </c>
    </row>
    <row r="459" spans="2:8" x14ac:dyDescent="0.3">
      <c r="B459" s="88">
        <v>43199.833333333336</v>
      </c>
      <c r="C459" s="5">
        <v>2860</v>
      </c>
      <c r="D459" s="40"/>
      <c r="G459" s="88">
        <v>43542.833333333336</v>
      </c>
      <c r="H459" s="5">
        <v>2780</v>
      </c>
    </row>
    <row r="460" spans="2:8" x14ac:dyDescent="0.3">
      <c r="B460" s="88">
        <v>43199.84375</v>
      </c>
      <c r="C460" s="5">
        <v>2870</v>
      </c>
      <c r="D460" s="40"/>
      <c r="G460" s="88">
        <v>43542.84375</v>
      </c>
      <c r="H460" s="5">
        <v>2780</v>
      </c>
    </row>
    <row r="461" spans="2:8" x14ac:dyDescent="0.3">
      <c r="B461" s="88">
        <v>43199.854166666664</v>
      </c>
      <c r="C461" s="5">
        <v>2870</v>
      </c>
      <c r="D461" s="40"/>
      <c r="G461" s="88">
        <v>43542.854166666664</v>
      </c>
      <c r="H461" s="5">
        <v>2800</v>
      </c>
    </row>
    <row r="462" spans="2:8" x14ac:dyDescent="0.3">
      <c r="B462" s="88">
        <v>43199.864583333336</v>
      </c>
      <c r="C462" s="5">
        <v>2880</v>
      </c>
      <c r="D462" s="40"/>
      <c r="G462" s="88">
        <v>43542.864583333336</v>
      </c>
      <c r="H462" s="5">
        <v>2820</v>
      </c>
    </row>
    <row r="463" spans="2:8" x14ac:dyDescent="0.3">
      <c r="B463" s="88">
        <v>43199.875</v>
      </c>
      <c r="C463" s="5">
        <v>2890</v>
      </c>
      <c r="D463" s="40"/>
      <c r="G463" s="88">
        <v>43542.875</v>
      </c>
      <c r="H463" s="5">
        <v>2830</v>
      </c>
    </row>
    <row r="464" spans="2:8" x14ac:dyDescent="0.3">
      <c r="B464" s="88">
        <v>43199.885416666664</v>
      </c>
      <c r="C464" s="5">
        <v>2900</v>
      </c>
      <c r="D464" s="40"/>
      <c r="G464" s="88">
        <v>43542.885416666664</v>
      </c>
      <c r="H464" s="5">
        <v>2840</v>
      </c>
    </row>
    <row r="465" spans="2:8" x14ac:dyDescent="0.3">
      <c r="B465" s="88">
        <v>43199.895833333336</v>
      </c>
      <c r="C465" s="5">
        <v>2920</v>
      </c>
      <c r="D465" s="40"/>
      <c r="G465" s="88">
        <v>43542.895833333336</v>
      </c>
      <c r="H465" s="5">
        <v>2850</v>
      </c>
    </row>
    <row r="466" spans="2:8" x14ac:dyDescent="0.3">
      <c r="B466" s="88">
        <v>43199.90625</v>
      </c>
      <c r="C466" s="5">
        <v>2920</v>
      </c>
      <c r="D466" s="40"/>
      <c r="G466" s="88">
        <v>43542.90625</v>
      </c>
      <c r="H466" s="5">
        <v>2860</v>
      </c>
    </row>
    <row r="467" spans="2:8" x14ac:dyDescent="0.3">
      <c r="B467" s="88">
        <v>43199.916666666664</v>
      </c>
      <c r="C467" s="5">
        <v>2940</v>
      </c>
      <c r="D467" s="40"/>
      <c r="G467" s="88">
        <v>43542.916666666664</v>
      </c>
      <c r="H467" s="5">
        <v>2870</v>
      </c>
    </row>
    <row r="468" spans="2:8" x14ac:dyDescent="0.3">
      <c r="B468" s="88">
        <v>43199.927083333336</v>
      </c>
      <c r="C468" s="5">
        <v>2950</v>
      </c>
      <c r="D468" s="40"/>
      <c r="G468" s="88">
        <v>43542.927083333336</v>
      </c>
      <c r="H468" s="5">
        <v>2890</v>
      </c>
    </row>
    <row r="469" spans="2:8" x14ac:dyDescent="0.3">
      <c r="B469" s="88">
        <v>43199.9375</v>
      </c>
      <c r="C469" s="5">
        <v>2960</v>
      </c>
      <c r="D469" s="40"/>
      <c r="G469" s="88">
        <v>43542.9375</v>
      </c>
      <c r="H469" s="5">
        <v>2900</v>
      </c>
    </row>
    <row r="470" spans="2:8" x14ac:dyDescent="0.3">
      <c r="B470" s="88">
        <v>43199.947916666664</v>
      </c>
      <c r="C470" s="5">
        <v>2970</v>
      </c>
      <c r="D470" s="40"/>
      <c r="G470" s="88">
        <v>43542.947916666664</v>
      </c>
      <c r="H470" s="5">
        <v>2910</v>
      </c>
    </row>
    <row r="471" spans="2:8" x14ac:dyDescent="0.3">
      <c r="B471" s="88">
        <v>43199.958333333336</v>
      </c>
      <c r="C471" s="5">
        <v>2990</v>
      </c>
      <c r="D471" s="40"/>
      <c r="G471" s="88">
        <v>43542.958333333336</v>
      </c>
      <c r="H471" s="5">
        <v>2920</v>
      </c>
    </row>
    <row r="472" spans="2:8" x14ac:dyDescent="0.3">
      <c r="B472" s="88">
        <v>43199.96875</v>
      </c>
      <c r="C472" s="5">
        <v>3010</v>
      </c>
      <c r="D472" s="40"/>
      <c r="G472" s="88">
        <v>43542.96875</v>
      </c>
      <c r="H472" s="5">
        <v>2940</v>
      </c>
    </row>
    <row r="473" spans="2:8" x14ac:dyDescent="0.3">
      <c r="B473" s="88">
        <v>43199.979166666664</v>
      </c>
      <c r="C473" s="5">
        <v>3020</v>
      </c>
      <c r="D473" s="40"/>
      <c r="G473" s="88">
        <v>43542.979166666664</v>
      </c>
      <c r="H473" s="5">
        <v>2940</v>
      </c>
    </row>
    <row r="474" spans="2:8" x14ac:dyDescent="0.3">
      <c r="B474" s="88">
        <v>43199.989583333336</v>
      </c>
      <c r="C474" s="5">
        <v>3030</v>
      </c>
      <c r="D474" s="40"/>
      <c r="G474" s="88">
        <v>43542.989583333336</v>
      </c>
      <c r="H474" s="5">
        <v>2960</v>
      </c>
    </row>
    <row r="475" spans="2:8" x14ac:dyDescent="0.3">
      <c r="B475" s="88">
        <v>43200</v>
      </c>
      <c r="C475" s="5">
        <v>3060</v>
      </c>
      <c r="D475" s="40"/>
      <c r="G475" s="88">
        <v>43543</v>
      </c>
      <c r="H475" s="5">
        <v>2970</v>
      </c>
    </row>
    <row r="476" spans="2:8" x14ac:dyDescent="0.3">
      <c r="B476" s="88">
        <v>43200.010416666664</v>
      </c>
      <c r="C476" s="5">
        <v>3070</v>
      </c>
      <c r="D476" s="40"/>
      <c r="G476" s="88">
        <v>43543.010416666664</v>
      </c>
      <c r="H476" s="5">
        <v>2980</v>
      </c>
    </row>
    <row r="477" spans="2:8" x14ac:dyDescent="0.3">
      <c r="B477" s="88">
        <v>43200.020833333336</v>
      </c>
      <c r="C477" s="5">
        <v>3080</v>
      </c>
      <c r="D477" s="40"/>
      <c r="G477" s="88">
        <v>43543.020833333336</v>
      </c>
      <c r="H477" s="5">
        <v>2980</v>
      </c>
    </row>
    <row r="478" spans="2:8" x14ac:dyDescent="0.3">
      <c r="B478" s="88">
        <v>43200.03125</v>
      </c>
      <c r="C478" s="5">
        <v>3090</v>
      </c>
      <c r="D478" s="40"/>
      <c r="G478" s="88">
        <v>43543.03125</v>
      </c>
      <c r="H478" s="5">
        <v>2990</v>
      </c>
    </row>
    <row r="479" spans="2:8" x14ac:dyDescent="0.3">
      <c r="B479" s="88">
        <v>43200.041666666664</v>
      </c>
      <c r="C479" s="5">
        <v>3120</v>
      </c>
      <c r="D479" s="40"/>
      <c r="G479" s="88">
        <v>43543.041666666664</v>
      </c>
      <c r="H479" s="5">
        <v>3000</v>
      </c>
    </row>
    <row r="480" spans="2:8" x14ac:dyDescent="0.3">
      <c r="B480" s="88">
        <v>43200.052083333336</v>
      </c>
      <c r="C480" s="5">
        <v>3140</v>
      </c>
      <c r="D480" s="40"/>
      <c r="G480" s="88">
        <v>43543.052083333336</v>
      </c>
      <c r="H480" s="5">
        <v>3000</v>
      </c>
    </row>
    <row r="481" spans="2:8" x14ac:dyDescent="0.3">
      <c r="B481" s="88">
        <v>43200.0625</v>
      </c>
      <c r="C481" s="5">
        <v>3150</v>
      </c>
      <c r="D481" s="40"/>
      <c r="G481" s="88">
        <v>43543.0625</v>
      </c>
      <c r="H481" s="5">
        <v>3000</v>
      </c>
    </row>
    <row r="482" spans="2:8" x14ac:dyDescent="0.3">
      <c r="B482" s="88">
        <v>43200.072916666664</v>
      </c>
      <c r="C482" s="5">
        <v>3180</v>
      </c>
      <c r="D482" s="40"/>
      <c r="G482" s="88">
        <v>43543.072916666664</v>
      </c>
      <c r="H482" s="5">
        <v>3000</v>
      </c>
    </row>
    <row r="483" spans="2:8" x14ac:dyDescent="0.3">
      <c r="B483" s="88">
        <v>43200.083333333336</v>
      </c>
      <c r="C483" s="5">
        <v>3190</v>
      </c>
      <c r="D483" s="40"/>
      <c r="G483" s="88">
        <v>43543.083333333336</v>
      </c>
      <c r="H483" s="5">
        <v>3000</v>
      </c>
    </row>
    <row r="484" spans="2:8" x14ac:dyDescent="0.3">
      <c r="B484" s="88">
        <v>43200.09375</v>
      </c>
      <c r="C484" s="5">
        <v>3200</v>
      </c>
      <c r="D484" s="40"/>
      <c r="G484" s="88">
        <v>43543.09375</v>
      </c>
      <c r="H484" s="5">
        <v>3000</v>
      </c>
    </row>
    <row r="485" spans="2:8" x14ac:dyDescent="0.3">
      <c r="B485" s="88">
        <v>43200.104166666664</v>
      </c>
      <c r="C485" s="5">
        <v>3230</v>
      </c>
      <c r="D485" s="40"/>
      <c r="G485" s="88">
        <v>43543.104166666664</v>
      </c>
      <c r="H485" s="5">
        <v>3000</v>
      </c>
    </row>
    <row r="486" spans="2:8" x14ac:dyDescent="0.3">
      <c r="B486" s="88">
        <v>43200.114583333336</v>
      </c>
      <c r="C486" s="5">
        <v>3240</v>
      </c>
      <c r="D486" s="40"/>
      <c r="G486" s="88">
        <v>43543.114583333336</v>
      </c>
      <c r="H486" s="5">
        <v>3000</v>
      </c>
    </row>
    <row r="487" spans="2:8" x14ac:dyDescent="0.3">
      <c r="B487" s="88">
        <v>43200.125</v>
      </c>
      <c r="C487" s="5">
        <v>3250</v>
      </c>
      <c r="D487" s="40"/>
      <c r="G487" s="88">
        <v>43543.125</v>
      </c>
      <c r="H487" s="5">
        <v>3000</v>
      </c>
    </row>
    <row r="488" spans="2:8" x14ac:dyDescent="0.3">
      <c r="B488" s="88">
        <v>43200.135416666664</v>
      </c>
      <c r="C488" s="5">
        <v>3260</v>
      </c>
      <c r="D488" s="40"/>
      <c r="G488" s="88">
        <v>43543.135416666664</v>
      </c>
      <c r="H488" s="5">
        <v>3000</v>
      </c>
    </row>
    <row r="489" spans="2:8" x14ac:dyDescent="0.3">
      <c r="B489" s="88">
        <v>43200.145833333336</v>
      </c>
      <c r="C489" s="5">
        <v>3290</v>
      </c>
      <c r="D489" s="40"/>
      <c r="G489" s="88">
        <v>43543.145833333336</v>
      </c>
      <c r="H489" s="5">
        <v>3000</v>
      </c>
    </row>
    <row r="490" spans="2:8" x14ac:dyDescent="0.3">
      <c r="B490" s="88">
        <v>43200.15625</v>
      </c>
      <c r="C490" s="5">
        <v>3300</v>
      </c>
      <c r="D490" s="40"/>
      <c r="G490" s="88">
        <v>43543.15625</v>
      </c>
      <c r="H490" s="5">
        <v>2990</v>
      </c>
    </row>
    <row r="491" spans="2:8" x14ac:dyDescent="0.3">
      <c r="B491" s="88">
        <v>43200.166666666664</v>
      </c>
      <c r="C491" s="5">
        <v>3300</v>
      </c>
      <c r="D491" s="40"/>
      <c r="G491" s="88">
        <v>43543.166666666664</v>
      </c>
      <c r="H491" s="5">
        <v>2990</v>
      </c>
    </row>
    <row r="492" spans="2:8" x14ac:dyDescent="0.3">
      <c r="B492" s="88">
        <v>43200.177083333336</v>
      </c>
      <c r="C492" s="5">
        <v>3310</v>
      </c>
      <c r="D492" s="40"/>
      <c r="G492" s="88">
        <v>43543.177083333336</v>
      </c>
      <c r="H492" s="5">
        <v>2980</v>
      </c>
    </row>
    <row r="493" spans="2:8" x14ac:dyDescent="0.3">
      <c r="B493" s="88">
        <v>43200.1875</v>
      </c>
      <c r="C493" s="5">
        <v>3320</v>
      </c>
      <c r="D493" s="40"/>
      <c r="G493" s="88">
        <v>43543.1875</v>
      </c>
      <c r="H493" s="5">
        <v>2970</v>
      </c>
    </row>
    <row r="494" spans="2:8" x14ac:dyDescent="0.3">
      <c r="B494" s="88">
        <v>43200.197916666664</v>
      </c>
      <c r="C494" s="5">
        <v>3340</v>
      </c>
      <c r="D494" s="40"/>
      <c r="G494" s="88">
        <v>43543.197916666664</v>
      </c>
      <c r="H494" s="5">
        <v>2970</v>
      </c>
    </row>
    <row r="495" spans="2:8" x14ac:dyDescent="0.3">
      <c r="B495" s="88">
        <v>43200.208333333336</v>
      </c>
      <c r="C495" s="5">
        <v>3350</v>
      </c>
      <c r="D495" s="40"/>
      <c r="G495" s="88">
        <v>43543.208333333336</v>
      </c>
      <c r="H495" s="5">
        <v>2960</v>
      </c>
    </row>
    <row r="496" spans="2:8" x14ac:dyDescent="0.3">
      <c r="B496" s="88">
        <v>43200.21875</v>
      </c>
      <c r="C496" s="5">
        <v>3360</v>
      </c>
      <c r="D496" s="40"/>
      <c r="G496" s="88">
        <v>43543.21875</v>
      </c>
      <c r="H496" s="5">
        <v>2960</v>
      </c>
    </row>
    <row r="497" spans="2:8" x14ac:dyDescent="0.3">
      <c r="B497" s="88">
        <v>43200.229166666664</v>
      </c>
      <c r="C497" s="5">
        <v>3360</v>
      </c>
      <c r="D497" s="40"/>
      <c r="G497" s="88">
        <v>43543.229166666664</v>
      </c>
      <c r="H497" s="5">
        <v>2940</v>
      </c>
    </row>
    <row r="498" spans="2:8" x14ac:dyDescent="0.3">
      <c r="B498" s="88">
        <v>43200.239583333336</v>
      </c>
      <c r="C498" s="5">
        <v>3370</v>
      </c>
      <c r="D498" s="40"/>
      <c r="G498" s="88">
        <v>43543.239583333336</v>
      </c>
      <c r="H498" s="5">
        <v>2930</v>
      </c>
    </row>
    <row r="499" spans="2:8" x14ac:dyDescent="0.3">
      <c r="B499" s="88">
        <v>43200.25</v>
      </c>
      <c r="C499" s="5">
        <v>3370</v>
      </c>
      <c r="D499" s="40"/>
      <c r="G499" s="88">
        <v>43543.25</v>
      </c>
      <c r="H499" s="5">
        <v>2930</v>
      </c>
    </row>
    <row r="500" spans="2:8" x14ac:dyDescent="0.3">
      <c r="B500" s="88">
        <v>43200.260416666664</v>
      </c>
      <c r="C500" s="5">
        <v>3390</v>
      </c>
      <c r="D500" s="40"/>
      <c r="G500" s="88">
        <v>43543.260416666664</v>
      </c>
      <c r="H500" s="5">
        <v>2920</v>
      </c>
    </row>
    <row r="501" spans="2:8" x14ac:dyDescent="0.3">
      <c r="B501" s="88">
        <v>43200.270833333336</v>
      </c>
      <c r="C501" s="5">
        <v>3400</v>
      </c>
      <c r="D501" s="40"/>
      <c r="G501" s="88">
        <v>43543.270833333336</v>
      </c>
      <c r="H501" s="5">
        <v>2910</v>
      </c>
    </row>
    <row r="502" spans="2:8" x14ac:dyDescent="0.3">
      <c r="B502" s="88">
        <v>43200.28125</v>
      </c>
      <c r="C502" s="5">
        <v>3400</v>
      </c>
      <c r="D502" s="40"/>
      <c r="G502" s="88">
        <v>43543.28125</v>
      </c>
      <c r="H502" s="5">
        <v>2910</v>
      </c>
    </row>
    <row r="503" spans="2:8" x14ac:dyDescent="0.3">
      <c r="B503" s="88">
        <v>43200.291666666664</v>
      </c>
      <c r="C503" s="5">
        <v>3410</v>
      </c>
      <c r="D503" s="40"/>
      <c r="G503" s="88">
        <v>43543.291666666664</v>
      </c>
      <c r="H503" s="5">
        <v>2900</v>
      </c>
    </row>
    <row r="504" spans="2:8" x14ac:dyDescent="0.3">
      <c r="B504" s="88">
        <v>43200.302083333336</v>
      </c>
      <c r="C504" s="5">
        <v>3420</v>
      </c>
      <c r="D504" s="40"/>
      <c r="G504" s="88">
        <v>43543.302083333336</v>
      </c>
      <c r="H504" s="5">
        <v>2890</v>
      </c>
    </row>
    <row r="505" spans="2:8" x14ac:dyDescent="0.3">
      <c r="B505" s="88">
        <v>43200.3125</v>
      </c>
      <c r="C505" s="5">
        <v>3420</v>
      </c>
      <c r="D505" s="40"/>
      <c r="G505" s="88">
        <v>43543.3125</v>
      </c>
      <c r="H505" s="5">
        <v>2870</v>
      </c>
    </row>
    <row r="506" spans="2:8" x14ac:dyDescent="0.3">
      <c r="B506" s="88">
        <v>43200.322916666664</v>
      </c>
      <c r="C506" s="5">
        <v>3420</v>
      </c>
      <c r="D506" s="40"/>
      <c r="G506" s="88">
        <v>43543.322916666664</v>
      </c>
      <c r="H506" s="5">
        <v>2870</v>
      </c>
    </row>
    <row r="507" spans="2:8" x14ac:dyDescent="0.3">
      <c r="B507" s="88">
        <v>43200.333333333336</v>
      </c>
      <c r="C507" s="5">
        <v>3420</v>
      </c>
      <c r="D507" s="40"/>
      <c r="G507" s="88">
        <v>43543.333333333336</v>
      </c>
      <c r="H507" s="5">
        <v>2860</v>
      </c>
    </row>
    <row r="508" spans="2:8" x14ac:dyDescent="0.3">
      <c r="B508" s="88">
        <v>43200.34375</v>
      </c>
      <c r="C508" s="5">
        <v>3420</v>
      </c>
      <c r="D508" s="40"/>
      <c r="G508" s="88">
        <v>43543.34375</v>
      </c>
      <c r="H508" s="5">
        <v>2860</v>
      </c>
    </row>
    <row r="509" spans="2:8" x14ac:dyDescent="0.3">
      <c r="B509" s="88">
        <v>43200.354166666664</v>
      </c>
      <c r="C509" s="5">
        <v>3440</v>
      </c>
      <c r="D509" s="40"/>
      <c r="G509" s="88">
        <v>43543.354166666664</v>
      </c>
      <c r="H509" s="5">
        <v>2850</v>
      </c>
    </row>
    <row r="510" spans="2:8" x14ac:dyDescent="0.3">
      <c r="B510" s="88">
        <v>43200.364583333336</v>
      </c>
      <c r="C510" s="5">
        <v>3440</v>
      </c>
      <c r="D510" s="40"/>
      <c r="G510" s="88">
        <v>43543.364583333336</v>
      </c>
      <c r="H510" s="5">
        <v>2840</v>
      </c>
    </row>
    <row r="511" spans="2:8" x14ac:dyDescent="0.3">
      <c r="B511" s="88">
        <v>43200.375</v>
      </c>
      <c r="C511" s="5">
        <v>3440</v>
      </c>
      <c r="D511" s="40"/>
      <c r="G511" s="88">
        <v>43543.375</v>
      </c>
      <c r="H511" s="5">
        <v>2840</v>
      </c>
    </row>
    <row r="512" spans="2:8" x14ac:dyDescent="0.3">
      <c r="B512" s="88">
        <v>43200.385416666664</v>
      </c>
      <c r="C512" s="5">
        <v>3440</v>
      </c>
      <c r="D512" s="40"/>
      <c r="G512" s="88">
        <v>43543.385416666664</v>
      </c>
      <c r="H512" s="5">
        <v>2840</v>
      </c>
    </row>
    <row r="513" spans="2:8" x14ac:dyDescent="0.3">
      <c r="B513" s="88">
        <v>43200.395833333336</v>
      </c>
      <c r="C513" s="5">
        <v>3450</v>
      </c>
      <c r="D513" s="40"/>
      <c r="G513" s="88">
        <v>43543.395833333336</v>
      </c>
      <c r="H513" s="5">
        <v>2830</v>
      </c>
    </row>
    <row r="514" spans="2:8" x14ac:dyDescent="0.3">
      <c r="B514" s="88">
        <v>43200.40625</v>
      </c>
      <c r="C514" s="5">
        <v>3450</v>
      </c>
      <c r="D514" s="40"/>
      <c r="G514" s="88">
        <v>43543.40625</v>
      </c>
      <c r="H514" s="5">
        <v>2820</v>
      </c>
    </row>
    <row r="515" spans="2:8" x14ac:dyDescent="0.3">
      <c r="B515" s="88">
        <v>43200.416666666664</v>
      </c>
      <c r="C515" s="5">
        <v>3450</v>
      </c>
      <c r="D515" s="40"/>
      <c r="G515" s="88">
        <v>43543.416666666664</v>
      </c>
      <c r="H515" s="5">
        <v>2820</v>
      </c>
    </row>
    <row r="516" spans="2:8" x14ac:dyDescent="0.3">
      <c r="B516" s="88">
        <v>43200.427083333336</v>
      </c>
      <c r="C516" s="5">
        <v>3460</v>
      </c>
      <c r="D516" s="40"/>
      <c r="G516" s="88">
        <v>43543.427083333336</v>
      </c>
      <c r="H516" s="5">
        <v>2800</v>
      </c>
    </row>
    <row r="517" spans="2:8" x14ac:dyDescent="0.3">
      <c r="B517" s="88">
        <v>43200.4375</v>
      </c>
      <c r="C517" s="5">
        <v>3450</v>
      </c>
      <c r="D517" s="40"/>
      <c r="G517" s="88">
        <v>43543.4375</v>
      </c>
      <c r="H517" s="5">
        <v>2800</v>
      </c>
    </row>
    <row r="518" spans="2:8" x14ac:dyDescent="0.3">
      <c r="B518" s="88">
        <v>43200.447916666664</v>
      </c>
      <c r="C518" s="5">
        <v>3460</v>
      </c>
      <c r="D518" s="40"/>
      <c r="G518" s="88">
        <v>43543.447916666664</v>
      </c>
      <c r="H518" s="5">
        <v>2790</v>
      </c>
    </row>
    <row r="519" spans="2:8" x14ac:dyDescent="0.3">
      <c r="B519" s="88">
        <v>43200.458333333336</v>
      </c>
      <c r="C519" s="5">
        <v>3460</v>
      </c>
      <c r="D519" s="40"/>
      <c r="G519" s="88">
        <v>43543.458333333336</v>
      </c>
      <c r="H519" s="5">
        <v>2790</v>
      </c>
    </row>
    <row r="520" spans="2:8" x14ac:dyDescent="0.3">
      <c r="B520" s="88">
        <v>43200.46875</v>
      </c>
      <c r="C520" s="5">
        <v>3460</v>
      </c>
      <c r="D520" s="40"/>
      <c r="G520" s="88">
        <v>43543.46875</v>
      </c>
      <c r="H520" s="5">
        <v>2780</v>
      </c>
    </row>
    <row r="521" spans="2:8" x14ac:dyDescent="0.3">
      <c r="B521" s="88">
        <v>43200.479166666664</v>
      </c>
      <c r="C521" s="5">
        <v>3470</v>
      </c>
      <c r="D521" s="40"/>
      <c r="G521" s="88">
        <v>43543.479166666664</v>
      </c>
      <c r="H521" s="5">
        <v>2780</v>
      </c>
    </row>
    <row r="522" spans="2:8" x14ac:dyDescent="0.3">
      <c r="B522" s="88">
        <v>43200.489583333336</v>
      </c>
      <c r="C522" s="5">
        <v>3490</v>
      </c>
      <c r="D522" s="40"/>
      <c r="G522" s="88">
        <v>43543.489583333336</v>
      </c>
      <c r="H522" s="5">
        <v>2780</v>
      </c>
    </row>
    <row r="523" spans="2:8" x14ac:dyDescent="0.3">
      <c r="B523" s="88">
        <v>43200.5</v>
      </c>
      <c r="C523" s="5">
        <v>3500</v>
      </c>
      <c r="D523" s="40"/>
      <c r="G523" s="88">
        <v>43543.5</v>
      </c>
      <c r="H523" s="5">
        <v>2770</v>
      </c>
    </row>
    <row r="524" spans="2:8" x14ac:dyDescent="0.3">
      <c r="B524" s="88">
        <v>43200.510416666664</v>
      </c>
      <c r="C524" s="5">
        <v>3500</v>
      </c>
      <c r="D524" s="40"/>
      <c r="G524" s="88">
        <v>43543.510416666664</v>
      </c>
      <c r="H524" s="5">
        <v>2770</v>
      </c>
    </row>
    <row r="525" spans="2:8" x14ac:dyDescent="0.3">
      <c r="B525" s="88">
        <v>43200.520833333336</v>
      </c>
      <c r="C525" s="5">
        <v>3510</v>
      </c>
      <c r="D525" s="40"/>
      <c r="G525" s="88">
        <v>43543.520833333336</v>
      </c>
      <c r="H525" s="5">
        <v>2770</v>
      </c>
    </row>
    <row r="526" spans="2:8" x14ac:dyDescent="0.3">
      <c r="B526" s="88">
        <v>43200.53125</v>
      </c>
      <c r="C526" s="5">
        <v>3530</v>
      </c>
      <c r="D526" s="40"/>
      <c r="G526" s="88">
        <v>43543.53125</v>
      </c>
      <c r="H526" s="5">
        <v>2770</v>
      </c>
    </row>
    <row r="527" spans="2:8" x14ac:dyDescent="0.3">
      <c r="B527" s="88">
        <v>43200.541666666664</v>
      </c>
      <c r="C527" s="5">
        <v>3540</v>
      </c>
      <c r="D527" s="40"/>
      <c r="G527" s="88">
        <v>43543.541666666664</v>
      </c>
      <c r="H527" s="5">
        <v>2760</v>
      </c>
    </row>
    <row r="528" spans="2:8" x14ac:dyDescent="0.3">
      <c r="B528" s="88">
        <v>43200.552083333336</v>
      </c>
      <c r="C528" s="5">
        <v>3540</v>
      </c>
      <c r="D528" s="40"/>
      <c r="G528" s="88">
        <v>43543.552083333336</v>
      </c>
      <c r="H528" s="5">
        <v>2760</v>
      </c>
    </row>
    <row r="529" spans="1:8" x14ac:dyDescent="0.3">
      <c r="B529" s="88">
        <v>43200.5625</v>
      </c>
      <c r="C529" s="5">
        <v>3550</v>
      </c>
      <c r="D529" s="40"/>
      <c r="G529" s="88">
        <v>43543.5625</v>
      </c>
      <c r="H529" s="5">
        <v>2760</v>
      </c>
    </row>
    <row r="530" spans="1:8" x14ac:dyDescent="0.3">
      <c r="B530" s="88">
        <v>43200.572916666664</v>
      </c>
      <c r="C530" s="5">
        <v>3580</v>
      </c>
      <c r="D530" s="40"/>
      <c r="G530" s="88">
        <v>43543.572916666664</v>
      </c>
      <c r="H530" s="5">
        <v>2760</v>
      </c>
    </row>
    <row r="531" spans="1:8" x14ac:dyDescent="0.3">
      <c r="B531" s="88">
        <v>43200.583333333336</v>
      </c>
      <c r="C531" s="5">
        <v>3580</v>
      </c>
      <c r="D531" s="40"/>
      <c r="G531" s="88">
        <v>43543.583333333336</v>
      </c>
      <c r="H531" s="5">
        <v>2750</v>
      </c>
    </row>
    <row r="532" spans="1:8" x14ac:dyDescent="0.3">
      <c r="B532" s="88">
        <v>43200.59375</v>
      </c>
      <c r="C532" s="5">
        <v>3580</v>
      </c>
      <c r="D532" s="40"/>
      <c r="G532" s="88">
        <v>43543.59375</v>
      </c>
      <c r="H532" s="5">
        <v>2760</v>
      </c>
    </row>
    <row r="533" spans="1:8" x14ac:dyDescent="0.3">
      <c r="B533" s="88">
        <v>43200.604166666664</v>
      </c>
      <c r="C533" s="5">
        <v>3600</v>
      </c>
      <c r="D533" s="40"/>
      <c r="G533" s="88">
        <v>43543.604166666664</v>
      </c>
      <c r="H533" s="5">
        <v>2750</v>
      </c>
    </row>
    <row r="534" spans="1:8" x14ac:dyDescent="0.3">
      <c r="B534" s="88">
        <v>43200.614583333336</v>
      </c>
      <c r="C534" s="5">
        <v>3610</v>
      </c>
      <c r="D534" s="40"/>
      <c r="G534" s="88">
        <v>43543.614583333336</v>
      </c>
      <c r="H534" s="5">
        <v>2760</v>
      </c>
    </row>
    <row r="535" spans="1:8" x14ac:dyDescent="0.3">
      <c r="B535" s="88">
        <v>43200.625</v>
      </c>
      <c r="C535" s="5">
        <v>3640</v>
      </c>
      <c r="D535" s="40"/>
      <c r="G535" s="88">
        <v>43543.625</v>
      </c>
      <c r="H535" s="5">
        <v>2750</v>
      </c>
    </row>
    <row r="536" spans="1:8" x14ac:dyDescent="0.3">
      <c r="A536" s="42"/>
      <c r="B536" s="71"/>
      <c r="C536" s="40"/>
      <c r="D536" s="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Prism7.Document" shapeId="14337" r:id="rId4">
          <objectPr defaultSize="0" autoPict="0" altText="Figure S6 displaying Colorado River discharge data near Potash, Utah. " r:id="rId5">
            <anchor moveWithCells="1">
              <from>
                <xdr:col>0</xdr:col>
                <xdr:colOff>76200</xdr:colOff>
                <xdr:row>3</xdr:row>
                <xdr:rowOff>12700</xdr:rowOff>
              </from>
              <to>
                <xdr:col>5</xdr:col>
                <xdr:colOff>844550</xdr:colOff>
                <xdr:row>20</xdr:row>
                <xdr:rowOff>0</xdr:rowOff>
              </to>
            </anchor>
          </objectPr>
        </oleObject>
      </mc:Choice>
      <mc:Fallback>
        <oleObject progId="Prism7.Document" shapeId="14337"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402DE-B5DC-4E2C-B6BC-3FD1BF1DDD88}">
  <dimension ref="A21:AG59"/>
  <sheetViews>
    <sheetView workbookViewId="0">
      <selection activeCell="J17" sqref="J17"/>
    </sheetView>
  </sheetViews>
  <sheetFormatPr defaultRowHeight="14.5" x14ac:dyDescent="0.35"/>
  <cols>
    <col min="1" max="1" width="12.26953125" customWidth="1"/>
    <col min="3" max="3" width="18.6328125" bestFit="1" customWidth="1"/>
  </cols>
  <sheetData>
    <row r="21" spans="1:33" ht="15" thickBot="1" x14ac:dyDescent="0.4"/>
    <row r="22" spans="1:33" ht="15" thickBot="1" x14ac:dyDescent="0.4">
      <c r="A22" s="267" t="s">
        <v>2</v>
      </c>
      <c r="B22" s="267" t="s">
        <v>461</v>
      </c>
      <c r="C22" s="267" t="s">
        <v>459</v>
      </c>
      <c r="D22" s="268" t="s">
        <v>460</v>
      </c>
      <c r="E22" s="194"/>
      <c r="F22" s="269"/>
      <c r="G22" s="269"/>
      <c r="H22" s="269"/>
      <c r="I22" s="269"/>
      <c r="J22" s="269"/>
      <c r="K22" s="269"/>
      <c r="L22" s="269"/>
      <c r="M22" s="269"/>
      <c r="N22" s="269"/>
      <c r="O22" s="270"/>
      <c r="P22" s="71"/>
      <c r="Q22" s="71"/>
      <c r="R22" s="71"/>
      <c r="S22" s="265"/>
      <c r="T22" s="265"/>
      <c r="U22" s="265"/>
      <c r="V22" s="265"/>
      <c r="W22" s="265"/>
      <c r="X22" s="265"/>
      <c r="Y22" s="265"/>
      <c r="Z22" s="265"/>
      <c r="AA22" s="265"/>
      <c r="AB22" s="265"/>
      <c r="AC22" s="265"/>
      <c r="AD22" s="265"/>
      <c r="AE22" s="265"/>
      <c r="AF22" s="265"/>
      <c r="AG22" s="265"/>
    </row>
    <row r="23" spans="1:33" x14ac:dyDescent="0.35">
      <c r="A23" s="219" t="s">
        <v>102</v>
      </c>
      <c r="B23" s="271">
        <v>43200</v>
      </c>
      <c r="C23" s="40">
        <v>1.392779</v>
      </c>
      <c r="D23" s="149">
        <v>1.2962009999999999</v>
      </c>
      <c r="E23" s="150">
        <v>1.5664899999999999</v>
      </c>
      <c r="F23" s="150">
        <v>1.279094</v>
      </c>
      <c r="G23" s="150">
        <v>1.5587819999999999</v>
      </c>
      <c r="H23" s="150">
        <v>1.4140760000000001</v>
      </c>
      <c r="I23" s="150">
        <v>1.4627030000000001</v>
      </c>
      <c r="J23" s="150"/>
      <c r="K23" s="150"/>
      <c r="L23" s="150"/>
      <c r="M23" s="150"/>
      <c r="N23" s="150"/>
      <c r="O23" s="94"/>
      <c r="P23" s="40"/>
      <c r="Q23" s="40"/>
      <c r="R23" s="40"/>
      <c r="S23" s="40"/>
      <c r="T23" s="40"/>
      <c r="U23" s="40"/>
      <c r="V23" s="40"/>
      <c r="W23" s="40"/>
      <c r="X23" s="40"/>
      <c r="Y23" s="40"/>
      <c r="Z23" s="40"/>
      <c r="AA23" s="40"/>
      <c r="AB23" s="40"/>
      <c r="AC23" s="40"/>
      <c r="AD23" s="40"/>
      <c r="AE23" s="40"/>
      <c r="AF23" s="40"/>
      <c r="AG23" s="40"/>
    </row>
    <row r="24" spans="1:33" x14ac:dyDescent="0.35">
      <c r="A24" s="219" t="s">
        <v>3</v>
      </c>
      <c r="B24" s="271">
        <v>43200</v>
      </c>
      <c r="C24" s="40">
        <v>1.269652</v>
      </c>
      <c r="D24" s="149">
        <v>0.78220900000000004</v>
      </c>
      <c r="E24" s="150">
        <v>1.049153</v>
      </c>
      <c r="F24" s="150">
        <v>0.92676000000000003</v>
      </c>
      <c r="G24" s="150">
        <v>1.3961300000000001</v>
      </c>
      <c r="H24" s="150">
        <v>1.3567359999999999</v>
      </c>
      <c r="I24" s="150">
        <v>1.806986</v>
      </c>
      <c r="J24" s="150"/>
      <c r="K24" s="150"/>
      <c r="L24" s="150"/>
      <c r="M24" s="150"/>
      <c r="N24" s="150"/>
      <c r="O24" s="94"/>
      <c r="P24" s="40"/>
      <c r="Q24" s="40"/>
      <c r="R24" s="40"/>
      <c r="S24" s="40"/>
      <c r="T24" s="40"/>
      <c r="U24" s="40"/>
      <c r="V24" s="40"/>
      <c r="W24" s="40"/>
      <c r="X24" s="40"/>
      <c r="Y24" s="40"/>
      <c r="Z24" s="40"/>
      <c r="AA24" s="40"/>
      <c r="AB24" s="40"/>
      <c r="AC24" s="40"/>
      <c r="AD24" s="40"/>
      <c r="AE24" s="40"/>
      <c r="AF24" s="40"/>
      <c r="AG24" s="40"/>
    </row>
    <row r="25" spans="1:33" x14ac:dyDescent="0.35">
      <c r="A25" s="219" t="s">
        <v>6</v>
      </c>
      <c r="B25" s="271">
        <v>43200</v>
      </c>
      <c r="C25" s="40">
        <v>68.575379999999996</v>
      </c>
      <c r="D25" s="149">
        <v>29.72625</v>
      </c>
      <c r="E25" s="150"/>
      <c r="F25" s="150">
        <v>42.190190000000001</v>
      </c>
      <c r="G25" s="150">
        <v>53.84216</v>
      </c>
      <c r="H25" s="150">
        <v>51.688780000000001</v>
      </c>
      <c r="I25" s="150">
        <v>47.648049999999998</v>
      </c>
      <c r="J25" s="150"/>
      <c r="K25" s="150"/>
      <c r="L25" s="150"/>
      <c r="M25" s="150"/>
      <c r="N25" s="150"/>
      <c r="O25" s="94"/>
      <c r="P25" s="40"/>
      <c r="Q25" s="40"/>
      <c r="R25" s="40"/>
      <c r="S25" s="40"/>
      <c r="T25" s="40"/>
      <c r="U25" s="40"/>
      <c r="V25" s="40"/>
      <c r="W25" s="40"/>
      <c r="X25" s="40"/>
      <c r="Y25" s="40"/>
      <c r="Z25" s="40"/>
      <c r="AA25" s="40"/>
      <c r="AB25" s="40"/>
      <c r="AC25" s="40"/>
      <c r="AD25" s="40"/>
      <c r="AE25" s="40"/>
      <c r="AF25" s="40"/>
      <c r="AG25" s="40"/>
    </row>
    <row r="26" spans="1:33" x14ac:dyDescent="0.35">
      <c r="A26" s="219" t="s">
        <v>10</v>
      </c>
      <c r="B26" s="271">
        <v>43200</v>
      </c>
      <c r="C26" s="40">
        <v>3.8759510000000001</v>
      </c>
      <c r="D26" s="149">
        <v>1.150644</v>
      </c>
      <c r="E26" s="150">
        <v>1.5847770000000001</v>
      </c>
      <c r="F26" s="150">
        <v>1.509892</v>
      </c>
      <c r="G26" s="150">
        <v>2.7666300000000001</v>
      </c>
      <c r="H26" s="150">
        <v>3.9184610000000002</v>
      </c>
      <c r="I26" s="150">
        <v>2.5438260000000001</v>
      </c>
      <c r="J26" s="150">
        <v>3.6758449999999998</v>
      </c>
      <c r="K26" s="150">
        <v>2.1107010000000002</v>
      </c>
      <c r="L26" s="150">
        <v>2.081315</v>
      </c>
      <c r="M26" s="150">
        <v>3.5586989999999998</v>
      </c>
      <c r="N26" s="150">
        <v>3.2175340000000001</v>
      </c>
      <c r="O26" s="94">
        <v>2.6271450000000001</v>
      </c>
      <c r="P26" s="40"/>
      <c r="Q26" s="40"/>
      <c r="R26" s="40"/>
      <c r="S26" s="40"/>
      <c r="T26" s="40"/>
      <c r="U26" s="40"/>
      <c r="V26" s="40"/>
      <c r="W26" s="40"/>
      <c r="X26" s="40"/>
      <c r="Y26" s="40"/>
      <c r="Z26" s="40"/>
      <c r="AA26" s="40"/>
      <c r="AB26" s="40"/>
      <c r="AC26" s="40"/>
      <c r="AD26" s="40"/>
      <c r="AE26" s="40"/>
      <c r="AF26" s="40"/>
      <c r="AG26" s="40"/>
    </row>
    <row r="27" spans="1:33" x14ac:dyDescent="0.35">
      <c r="A27" s="219" t="s">
        <v>11</v>
      </c>
      <c r="B27" s="271">
        <v>43200</v>
      </c>
      <c r="C27" s="40">
        <v>2.6238169999999998</v>
      </c>
      <c r="D27" s="149">
        <v>2.891988</v>
      </c>
      <c r="E27" s="150">
        <v>1.437095</v>
      </c>
      <c r="F27" s="150">
        <v>0.91156800000000004</v>
      </c>
      <c r="G27" s="150">
        <v>2.215322</v>
      </c>
      <c r="H27" s="150">
        <v>2.4791129999999999</v>
      </c>
      <c r="I27" s="150">
        <v>2.483949</v>
      </c>
      <c r="J27" s="150"/>
      <c r="K27" s="150"/>
      <c r="L27" s="150"/>
      <c r="M27" s="150"/>
      <c r="N27" s="150"/>
      <c r="O27" s="94"/>
      <c r="P27" s="40"/>
      <c r="Q27" s="40"/>
      <c r="R27" s="40"/>
      <c r="S27" s="40"/>
      <c r="T27" s="40"/>
      <c r="U27" s="40"/>
      <c r="V27" s="40"/>
      <c r="W27" s="40"/>
      <c r="X27" s="40"/>
      <c r="Y27" s="40"/>
      <c r="Z27" s="40"/>
      <c r="AA27" s="40"/>
      <c r="AB27" s="40"/>
      <c r="AC27" s="40"/>
      <c r="AD27" s="40"/>
      <c r="AE27" s="40"/>
      <c r="AF27" s="40"/>
      <c r="AG27" s="40"/>
    </row>
    <row r="28" spans="1:33" x14ac:dyDescent="0.35">
      <c r="A28" s="219" t="s">
        <v>104</v>
      </c>
      <c r="B28" s="271">
        <v>43200</v>
      </c>
      <c r="C28" s="40">
        <v>1.5173080000000001</v>
      </c>
      <c r="D28" s="149">
        <v>0.89510599999999996</v>
      </c>
      <c r="E28" s="150">
        <v>1.123454</v>
      </c>
      <c r="F28" s="150">
        <v>0.83491800000000005</v>
      </c>
      <c r="G28" s="150">
        <v>1.176064</v>
      </c>
      <c r="H28" s="150">
        <v>1.049893</v>
      </c>
      <c r="I28" s="150">
        <v>1.2345090000000001</v>
      </c>
      <c r="J28" s="150"/>
      <c r="K28" s="150"/>
      <c r="L28" s="150"/>
      <c r="M28" s="150"/>
      <c r="N28" s="150"/>
      <c r="O28" s="94"/>
      <c r="P28" s="40"/>
      <c r="Q28" s="40"/>
      <c r="R28" s="40"/>
      <c r="S28" s="40"/>
      <c r="T28" s="40"/>
      <c r="U28" s="40"/>
      <c r="V28" s="40"/>
      <c r="W28" s="40"/>
      <c r="X28" s="40"/>
      <c r="Y28" s="40"/>
      <c r="Z28" s="40"/>
      <c r="AA28" s="40"/>
      <c r="AB28" s="40"/>
      <c r="AC28" s="40"/>
      <c r="AD28" s="40"/>
      <c r="AE28" s="40"/>
      <c r="AF28" s="40"/>
      <c r="AG28" s="40"/>
    </row>
    <row r="29" spans="1:33" x14ac:dyDescent="0.35">
      <c r="A29" s="219" t="s">
        <v>105</v>
      </c>
      <c r="B29" s="271">
        <v>43200</v>
      </c>
      <c r="C29" s="40">
        <v>1.8159099999999999</v>
      </c>
      <c r="D29" s="149">
        <v>1.7420899999999999</v>
      </c>
      <c r="E29" s="150">
        <v>1.1895819999999999</v>
      </c>
      <c r="F29" s="150">
        <v>0.67545200000000005</v>
      </c>
      <c r="G29" s="150">
        <v>1.3500760000000001</v>
      </c>
      <c r="H29" s="150">
        <v>0.92900700000000003</v>
      </c>
      <c r="I29" s="150">
        <v>1.423227</v>
      </c>
      <c r="J29" s="150"/>
      <c r="K29" s="150"/>
      <c r="L29" s="150"/>
      <c r="M29" s="150"/>
      <c r="N29" s="150"/>
      <c r="O29" s="94"/>
      <c r="P29" s="40"/>
      <c r="Q29" s="40"/>
      <c r="R29" s="40"/>
      <c r="S29" s="40"/>
      <c r="T29" s="40"/>
      <c r="U29" s="40"/>
      <c r="V29" s="40"/>
      <c r="W29" s="40"/>
      <c r="X29" s="40"/>
      <c r="Y29" s="40"/>
      <c r="Z29" s="40"/>
      <c r="AA29" s="40"/>
      <c r="AB29" s="40"/>
      <c r="AC29" s="40"/>
      <c r="AD29" s="40"/>
      <c r="AE29" s="40"/>
      <c r="AF29" s="40"/>
      <c r="AG29" s="40"/>
    </row>
    <row r="30" spans="1:33" x14ac:dyDescent="0.35">
      <c r="A30" s="219" t="s">
        <v>106</v>
      </c>
      <c r="B30" s="271">
        <v>43200</v>
      </c>
      <c r="C30" s="40">
        <v>1.559679</v>
      </c>
      <c r="D30" s="149">
        <v>1.8553679999999999</v>
      </c>
      <c r="E30" s="150">
        <v>0.864699</v>
      </c>
      <c r="F30" s="150">
        <v>1.074287</v>
      </c>
      <c r="G30" s="150">
        <v>1.148752</v>
      </c>
      <c r="H30" s="150">
        <v>1.213595</v>
      </c>
      <c r="I30" s="150">
        <v>1.078533</v>
      </c>
      <c r="J30" s="150"/>
      <c r="K30" s="150"/>
      <c r="L30" s="150"/>
      <c r="M30" s="150"/>
      <c r="N30" s="150"/>
      <c r="O30" s="94"/>
      <c r="P30" s="40"/>
      <c r="Q30" s="40"/>
      <c r="R30" s="40"/>
      <c r="S30" s="40"/>
      <c r="T30" s="40"/>
      <c r="U30" s="40"/>
      <c r="V30" s="40"/>
      <c r="W30" s="40"/>
      <c r="X30" s="40"/>
      <c r="Y30" s="40"/>
      <c r="Z30" s="40"/>
      <c r="AA30" s="40"/>
      <c r="AB30" s="40"/>
      <c r="AC30" s="40"/>
      <c r="AD30" s="40"/>
      <c r="AE30" s="40"/>
      <c r="AF30" s="40"/>
      <c r="AG30" s="40"/>
    </row>
    <row r="31" spans="1:33" x14ac:dyDescent="0.35">
      <c r="A31" s="219" t="s">
        <v>107</v>
      </c>
      <c r="B31" s="271">
        <v>43200</v>
      </c>
      <c r="C31" s="40">
        <v>3.3964259999999999</v>
      </c>
      <c r="D31" s="149">
        <v>1.227902</v>
      </c>
      <c r="E31" s="150">
        <v>1.6427670000000001</v>
      </c>
      <c r="F31" s="150">
        <v>0.66486100000000004</v>
      </c>
      <c r="G31" s="150">
        <v>2.6578279999999999</v>
      </c>
      <c r="H31" s="150">
        <v>2.4622540000000002</v>
      </c>
      <c r="I31" s="150">
        <v>1.6257280000000001</v>
      </c>
      <c r="J31" s="150"/>
      <c r="K31" s="150"/>
      <c r="L31" s="150"/>
      <c r="M31" s="150"/>
      <c r="N31" s="150"/>
      <c r="O31" s="94"/>
      <c r="P31" s="40"/>
      <c r="Q31" s="40"/>
      <c r="R31" s="40"/>
      <c r="S31" s="40"/>
      <c r="T31" s="40"/>
      <c r="U31" s="40"/>
      <c r="V31" s="40"/>
      <c r="W31" s="40"/>
      <c r="X31" s="40"/>
      <c r="Y31" s="40"/>
      <c r="Z31" s="40"/>
      <c r="AA31" s="40"/>
      <c r="AB31" s="40"/>
      <c r="AC31" s="40"/>
      <c r="AD31" s="40"/>
      <c r="AE31" s="40"/>
      <c r="AF31" s="40"/>
      <c r="AG31" s="40"/>
    </row>
    <row r="32" spans="1:33" x14ac:dyDescent="0.35">
      <c r="A32" s="219" t="s">
        <v>13</v>
      </c>
      <c r="B32" s="271">
        <v>43200</v>
      </c>
      <c r="C32" s="40">
        <v>1.0323290000000001</v>
      </c>
      <c r="D32" s="149">
        <v>0.71023800000000004</v>
      </c>
      <c r="E32" s="150">
        <v>0.89659199999999994</v>
      </c>
      <c r="F32" s="150">
        <v>0.841028</v>
      </c>
      <c r="G32" s="150"/>
      <c r="H32" s="150"/>
      <c r="I32" s="150"/>
      <c r="J32" s="150"/>
      <c r="K32" s="150"/>
      <c r="L32" s="150"/>
      <c r="M32" s="150"/>
      <c r="N32" s="150"/>
      <c r="O32" s="94"/>
      <c r="P32" s="40"/>
      <c r="Q32" s="40"/>
      <c r="R32" s="40"/>
      <c r="S32" s="40"/>
      <c r="T32" s="40"/>
      <c r="U32" s="40"/>
      <c r="V32" s="40"/>
      <c r="W32" s="40"/>
      <c r="X32" s="40"/>
      <c r="Y32" s="40"/>
      <c r="Z32" s="40"/>
      <c r="AA32" s="40"/>
      <c r="AB32" s="40"/>
      <c r="AC32" s="40"/>
      <c r="AD32" s="40"/>
      <c r="AE32" s="40"/>
      <c r="AF32" s="40"/>
      <c r="AG32" s="40"/>
    </row>
    <row r="33" spans="1:33" x14ac:dyDescent="0.35">
      <c r="A33" s="219" t="s">
        <v>15</v>
      </c>
      <c r="B33" s="271">
        <v>43200</v>
      </c>
      <c r="C33" s="40">
        <v>0</v>
      </c>
      <c r="D33" s="149">
        <v>0.102824</v>
      </c>
      <c r="E33" s="150">
        <v>0.106832</v>
      </c>
      <c r="F33" s="150"/>
      <c r="G33" s="150"/>
      <c r="H33" s="150"/>
      <c r="I33" s="150"/>
      <c r="J33" s="150"/>
      <c r="K33" s="150"/>
      <c r="L33" s="150"/>
      <c r="M33" s="150"/>
      <c r="N33" s="150"/>
      <c r="O33" s="94"/>
      <c r="P33" s="40"/>
      <c r="Q33" s="40"/>
      <c r="R33" s="40"/>
      <c r="S33" s="40"/>
      <c r="T33" s="40"/>
      <c r="U33" s="40"/>
      <c r="V33" s="40"/>
      <c r="W33" s="40"/>
      <c r="X33" s="40"/>
      <c r="Y33" s="40"/>
      <c r="Z33" s="40"/>
      <c r="AA33" s="40"/>
      <c r="AB33" s="40"/>
      <c r="AC33" s="40"/>
      <c r="AD33" s="40"/>
      <c r="AE33" s="40"/>
      <c r="AF33" s="40"/>
      <c r="AG33" s="40"/>
    </row>
    <row r="34" spans="1:33" x14ac:dyDescent="0.35">
      <c r="A34" s="219" t="s">
        <v>102</v>
      </c>
      <c r="B34" s="271">
        <v>43543</v>
      </c>
      <c r="C34" s="40">
        <v>0.99925299999999995</v>
      </c>
      <c r="D34" s="149">
        <v>0.17290800000000001</v>
      </c>
      <c r="E34" s="150">
        <v>0.120337</v>
      </c>
      <c r="F34" s="150">
        <v>0.25605</v>
      </c>
      <c r="G34" s="150">
        <v>0.20330999999999999</v>
      </c>
      <c r="H34" s="150">
        <v>0.414466</v>
      </c>
      <c r="I34" s="150">
        <v>0.44342799999999999</v>
      </c>
      <c r="J34" s="150"/>
      <c r="K34" s="150"/>
      <c r="L34" s="150"/>
      <c r="M34" s="150"/>
      <c r="N34" s="150"/>
      <c r="O34" s="94"/>
      <c r="P34" s="40"/>
      <c r="Q34" s="40"/>
      <c r="R34" s="40"/>
      <c r="S34" s="40"/>
      <c r="T34" s="40"/>
      <c r="U34" s="40"/>
      <c r="V34" s="40"/>
      <c r="W34" s="40"/>
      <c r="X34" s="40"/>
      <c r="Y34" s="40"/>
      <c r="Z34" s="40"/>
      <c r="AA34" s="40"/>
      <c r="AB34" s="40"/>
      <c r="AC34" s="40"/>
      <c r="AD34" s="40"/>
      <c r="AE34" s="40"/>
      <c r="AF34" s="40"/>
      <c r="AG34" s="40"/>
    </row>
    <row r="35" spans="1:33" x14ac:dyDescent="0.35">
      <c r="A35" s="219" t="s">
        <v>3</v>
      </c>
      <c r="B35" s="271">
        <v>43543</v>
      </c>
      <c r="C35" s="40">
        <v>0.85945099999999996</v>
      </c>
      <c r="D35" s="149">
        <v>0.78730500000000003</v>
      </c>
      <c r="E35" s="150">
        <v>0.44547999999999999</v>
      </c>
      <c r="F35" s="150">
        <v>0.69789100000000004</v>
      </c>
      <c r="G35" s="150"/>
      <c r="H35" s="150"/>
      <c r="I35" s="150"/>
      <c r="J35" s="150"/>
      <c r="K35" s="150"/>
      <c r="L35" s="150"/>
      <c r="M35" s="150"/>
      <c r="N35" s="150"/>
      <c r="O35" s="94"/>
      <c r="P35" s="40"/>
      <c r="Q35" s="40"/>
      <c r="R35" s="40"/>
      <c r="S35" s="40"/>
      <c r="T35" s="40"/>
      <c r="U35" s="40"/>
      <c r="V35" s="40"/>
      <c r="W35" s="40"/>
      <c r="X35" s="40"/>
      <c r="Y35" s="40"/>
      <c r="Z35" s="40"/>
      <c r="AA35" s="40"/>
      <c r="AB35" s="40"/>
      <c r="AC35" s="40"/>
      <c r="AD35" s="40"/>
      <c r="AE35" s="40"/>
      <c r="AF35" s="40"/>
      <c r="AG35" s="40"/>
    </row>
    <row r="36" spans="1:33" x14ac:dyDescent="0.35">
      <c r="A36" s="219" t="s">
        <v>6</v>
      </c>
      <c r="B36" s="271">
        <v>43543</v>
      </c>
      <c r="C36" s="40">
        <v>9.1637120000000003</v>
      </c>
      <c r="D36" s="149">
        <v>6.1323629999999998</v>
      </c>
      <c r="E36" s="150">
        <v>2.6106229999999999</v>
      </c>
      <c r="F36" s="150">
        <v>4.620012</v>
      </c>
      <c r="G36" s="150">
        <v>6.0831059999999999</v>
      </c>
      <c r="H36" s="150">
        <v>1.103863</v>
      </c>
      <c r="I36" s="150">
        <v>2.436191</v>
      </c>
      <c r="J36" s="150"/>
      <c r="K36" s="150"/>
      <c r="L36" s="150"/>
      <c r="M36" s="150"/>
      <c r="N36" s="150"/>
      <c r="O36" s="94"/>
      <c r="P36" s="40"/>
      <c r="Q36" s="40"/>
      <c r="R36" s="40"/>
      <c r="S36" s="40"/>
      <c r="T36" s="40"/>
      <c r="U36" s="40"/>
      <c r="V36" s="40"/>
      <c r="W36" s="40"/>
      <c r="X36" s="40"/>
      <c r="Y36" s="40"/>
      <c r="Z36" s="40"/>
      <c r="AA36" s="40"/>
      <c r="AB36" s="40"/>
      <c r="AC36" s="40"/>
      <c r="AD36" s="40"/>
      <c r="AE36" s="40"/>
      <c r="AF36" s="40"/>
      <c r="AG36" s="40"/>
    </row>
    <row r="37" spans="1:33" x14ac:dyDescent="0.35">
      <c r="A37" s="219" t="s">
        <v>8</v>
      </c>
      <c r="B37" s="271">
        <v>43543</v>
      </c>
      <c r="C37" s="40">
        <v>5.2984</v>
      </c>
      <c r="D37" s="149">
        <v>1.707751</v>
      </c>
      <c r="E37" s="150">
        <v>2.3688859999999998</v>
      </c>
      <c r="F37" s="150">
        <v>3.6061649999999998</v>
      </c>
      <c r="G37" s="150"/>
      <c r="H37" s="150"/>
      <c r="I37" s="150"/>
      <c r="J37" s="150"/>
      <c r="K37" s="150"/>
      <c r="L37" s="150"/>
      <c r="M37" s="150"/>
      <c r="N37" s="150"/>
      <c r="O37" s="94"/>
      <c r="P37" s="40"/>
      <c r="Q37" s="40"/>
      <c r="R37" s="40"/>
      <c r="S37" s="40"/>
      <c r="T37" s="40"/>
      <c r="U37" s="40"/>
      <c r="V37" s="40"/>
      <c r="W37" s="40"/>
      <c r="X37" s="40"/>
      <c r="Y37" s="40"/>
      <c r="Z37" s="40"/>
      <c r="AA37" s="40"/>
      <c r="AB37" s="40"/>
      <c r="AC37" s="40"/>
      <c r="AD37" s="40"/>
      <c r="AE37" s="40"/>
      <c r="AF37" s="40"/>
      <c r="AG37" s="40"/>
    </row>
    <row r="38" spans="1:33" x14ac:dyDescent="0.35">
      <c r="A38" s="219" t="s">
        <v>10</v>
      </c>
      <c r="B38" s="271">
        <v>43543</v>
      </c>
      <c r="C38" s="40">
        <v>1.237114</v>
      </c>
      <c r="D38" s="149">
        <v>0.46323199999999998</v>
      </c>
      <c r="E38" s="150">
        <v>0.40138400000000002</v>
      </c>
      <c r="F38" s="150">
        <v>0.42663099999999998</v>
      </c>
      <c r="G38" s="150"/>
      <c r="H38" s="150"/>
      <c r="I38" s="150"/>
      <c r="J38" s="150"/>
      <c r="K38" s="150"/>
      <c r="L38" s="150"/>
      <c r="M38" s="150"/>
      <c r="N38" s="150"/>
      <c r="O38" s="94"/>
      <c r="P38" s="40"/>
      <c r="Q38" s="40"/>
      <c r="R38" s="40"/>
      <c r="S38" s="40"/>
      <c r="T38" s="40"/>
      <c r="U38" s="40"/>
      <c r="V38" s="40"/>
      <c r="W38" s="40"/>
      <c r="X38" s="40"/>
      <c r="Y38" s="40"/>
      <c r="Z38" s="40"/>
      <c r="AA38" s="40"/>
      <c r="AB38" s="40"/>
      <c r="AC38" s="40"/>
      <c r="AD38" s="40"/>
      <c r="AE38" s="40"/>
      <c r="AF38" s="40"/>
      <c r="AG38" s="40"/>
    </row>
    <row r="39" spans="1:33" x14ac:dyDescent="0.35">
      <c r="A39" s="219" t="s">
        <v>11</v>
      </c>
      <c r="B39" s="271">
        <v>43543</v>
      </c>
      <c r="C39" s="40">
        <v>1.160439</v>
      </c>
      <c r="D39" s="149">
        <v>0.41898099999999999</v>
      </c>
      <c r="E39" s="150">
        <v>0.57001100000000005</v>
      </c>
      <c r="F39" s="150">
        <v>0.123836</v>
      </c>
      <c r="G39" s="150"/>
      <c r="H39" s="150"/>
      <c r="I39" s="150"/>
      <c r="J39" s="150"/>
      <c r="K39" s="150"/>
      <c r="L39" s="150"/>
      <c r="M39" s="150"/>
      <c r="N39" s="150"/>
      <c r="O39" s="94"/>
      <c r="P39" s="40"/>
      <c r="Q39" s="40"/>
      <c r="R39" s="40"/>
      <c r="S39" s="40"/>
      <c r="T39" s="40"/>
      <c r="U39" s="40"/>
      <c r="V39" s="40"/>
      <c r="W39" s="40"/>
      <c r="X39" s="40"/>
      <c r="Y39" s="40"/>
      <c r="Z39" s="40"/>
      <c r="AA39" s="40"/>
      <c r="AB39" s="40"/>
      <c r="AC39" s="40"/>
      <c r="AD39" s="40"/>
      <c r="AE39" s="40"/>
      <c r="AF39" s="40"/>
      <c r="AG39" s="40"/>
    </row>
    <row r="40" spans="1:33" x14ac:dyDescent="0.35">
      <c r="A40" s="219" t="s">
        <v>104</v>
      </c>
      <c r="B40" s="271">
        <v>43543</v>
      </c>
      <c r="C40" s="40">
        <v>1.117848</v>
      </c>
      <c r="D40" s="149">
        <v>0.21578700000000001</v>
      </c>
      <c r="E40" s="150">
        <v>0.35716300000000001</v>
      </c>
      <c r="F40" s="150">
        <v>0.35106399999999999</v>
      </c>
      <c r="G40" s="150"/>
      <c r="H40" s="150"/>
      <c r="I40" s="150"/>
      <c r="J40" s="150"/>
      <c r="K40" s="150"/>
      <c r="L40" s="150"/>
      <c r="M40" s="150"/>
      <c r="N40" s="150"/>
      <c r="O40" s="94"/>
      <c r="P40" s="40"/>
      <c r="Q40" s="40"/>
      <c r="R40" s="40"/>
      <c r="S40" s="40"/>
      <c r="T40" s="40"/>
      <c r="U40" s="40"/>
      <c r="V40" s="40"/>
      <c r="W40" s="40"/>
      <c r="X40" s="40"/>
      <c r="Y40" s="40"/>
      <c r="Z40" s="40"/>
      <c r="AA40" s="40"/>
      <c r="AB40" s="40"/>
      <c r="AC40" s="40"/>
      <c r="AD40" s="40"/>
      <c r="AE40" s="40"/>
      <c r="AF40" s="40"/>
      <c r="AG40" s="40"/>
    </row>
    <row r="41" spans="1:33" x14ac:dyDescent="0.35">
      <c r="A41" s="219" t="s">
        <v>105</v>
      </c>
      <c r="B41" s="271">
        <v>43543</v>
      </c>
      <c r="C41" s="40">
        <v>1.092403</v>
      </c>
      <c r="D41" s="149">
        <v>0.75327</v>
      </c>
      <c r="E41" s="150">
        <v>0.419317</v>
      </c>
      <c r="F41" s="150">
        <v>0.52403</v>
      </c>
      <c r="G41" s="150"/>
      <c r="H41" s="150"/>
      <c r="I41" s="150"/>
      <c r="J41" s="150"/>
      <c r="K41" s="150"/>
      <c r="L41" s="150"/>
      <c r="M41" s="150"/>
      <c r="N41" s="150"/>
      <c r="O41" s="94"/>
      <c r="P41" s="40"/>
      <c r="Q41" s="40"/>
      <c r="R41" s="40"/>
      <c r="S41" s="40"/>
      <c r="T41" s="40"/>
      <c r="U41" s="40"/>
      <c r="V41" s="40"/>
      <c r="W41" s="40"/>
      <c r="X41" s="40"/>
      <c r="Y41" s="40"/>
      <c r="Z41" s="40"/>
      <c r="AA41" s="40"/>
      <c r="AB41" s="40"/>
      <c r="AC41" s="40"/>
      <c r="AD41" s="40"/>
      <c r="AE41" s="40"/>
      <c r="AF41" s="40"/>
      <c r="AG41" s="40"/>
    </row>
    <row r="42" spans="1:33" x14ac:dyDescent="0.35">
      <c r="A42" s="219" t="s">
        <v>106</v>
      </c>
      <c r="B42" s="271">
        <v>43543</v>
      </c>
      <c r="C42" s="40">
        <v>1.0284249999999999</v>
      </c>
      <c r="D42" s="149">
        <v>0.43278299999999997</v>
      </c>
      <c r="E42" s="150">
        <v>0.69120599999999999</v>
      </c>
      <c r="F42" s="150">
        <v>0.32456699999999999</v>
      </c>
      <c r="G42" s="150"/>
      <c r="H42" s="150"/>
      <c r="I42" s="150"/>
      <c r="J42" s="150"/>
      <c r="K42" s="150"/>
      <c r="L42" s="150"/>
      <c r="M42" s="150"/>
      <c r="N42" s="150"/>
      <c r="O42" s="94"/>
      <c r="P42" s="40"/>
      <c r="Q42" s="40"/>
      <c r="R42" s="40"/>
      <c r="S42" s="40"/>
      <c r="T42" s="40"/>
      <c r="U42" s="40"/>
      <c r="V42" s="40"/>
      <c r="W42" s="40"/>
      <c r="X42" s="40"/>
      <c r="Y42" s="40"/>
      <c r="Z42" s="40"/>
      <c r="AA42" s="40"/>
      <c r="AB42" s="40"/>
      <c r="AC42" s="40"/>
      <c r="AD42" s="40"/>
      <c r="AE42" s="40"/>
      <c r="AF42" s="40"/>
      <c r="AG42" s="40"/>
    </row>
    <row r="43" spans="1:33" x14ac:dyDescent="0.35">
      <c r="A43" s="219" t="s">
        <v>107</v>
      </c>
      <c r="B43" s="271">
        <v>43543</v>
      </c>
      <c r="C43" s="40">
        <v>0.86892899999999995</v>
      </c>
      <c r="D43" s="149">
        <v>0.42479800000000001</v>
      </c>
      <c r="E43" s="150">
        <v>0.19106500000000001</v>
      </c>
      <c r="F43" s="150">
        <v>0.123006</v>
      </c>
      <c r="G43" s="150">
        <v>0.45388200000000001</v>
      </c>
      <c r="H43" s="150">
        <v>0.23733799999999999</v>
      </c>
      <c r="I43" s="150">
        <v>0.29004600000000003</v>
      </c>
      <c r="J43" s="150"/>
      <c r="K43" s="150"/>
      <c r="L43" s="150"/>
      <c r="M43" s="150"/>
      <c r="N43" s="150"/>
      <c r="O43" s="94"/>
      <c r="P43" s="40"/>
      <c r="Q43" s="40"/>
      <c r="R43" s="40"/>
      <c r="S43" s="40"/>
      <c r="T43" s="40"/>
      <c r="U43" s="40"/>
      <c r="V43" s="40"/>
      <c r="W43" s="40"/>
      <c r="X43" s="40"/>
      <c r="Y43" s="40"/>
      <c r="Z43" s="40"/>
      <c r="AA43" s="40"/>
      <c r="AB43" s="40"/>
      <c r="AC43" s="40"/>
      <c r="AD43" s="40"/>
      <c r="AE43" s="40"/>
      <c r="AF43" s="40"/>
      <c r="AG43" s="40"/>
    </row>
    <row r="44" spans="1:33" x14ac:dyDescent="0.35">
      <c r="A44" s="219" t="s">
        <v>15</v>
      </c>
      <c r="B44" s="271">
        <v>43543</v>
      </c>
      <c r="C44" s="40">
        <v>0</v>
      </c>
      <c r="D44" s="149">
        <v>0</v>
      </c>
      <c r="E44" s="150"/>
      <c r="F44" s="150"/>
      <c r="G44" s="150"/>
      <c r="H44" s="150"/>
      <c r="I44" s="150"/>
      <c r="J44" s="150"/>
      <c r="K44" s="150"/>
      <c r="L44" s="150"/>
      <c r="M44" s="150"/>
      <c r="N44" s="150"/>
      <c r="O44" s="94"/>
      <c r="P44" s="40"/>
      <c r="Q44" s="40"/>
      <c r="R44" s="40"/>
      <c r="S44" s="40"/>
      <c r="T44" s="40"/>
      <c r="U44" s="40"/>
      <c r="V44" s="40"/>
      <c r="W44" s="40"/>
      <c r="X44" s="40"/>
      <c r="Y44" s="40"/>
      <c r="Z44" s="40"/>
      <c r="AA44" s="40"/>
      <c r="AB44" s="40"/>
      <c r="AC44" s="40"/>
      <c r="AD44" s="40"/>
      <c r="AE44" s="40"/>
      <c r="AF44" s="40"/>
      <c r="AG44" s="40"/>
    </row>
    <row r="45" spans="1:33" x14ac:dyDescent="0.35">
      <c r="A45" s="219" t="s">
        <v>3</v>
      </c>
      <c r="B45" s="219" t="s">
        <v>140</v>
      </c>
      <c r="C45" s="40">
        <v>0.55128378899999997</v>
      </c>
      <c r="D45" s="149">
        <v>0</v>
      </c>
      <c r="E45" s="150"/>
      <c r="F45" s="150"/>
      <c r="G45" s="150"/>
      <c r="H45" s="150"/>
      <c r="I45" s="150"/>
      <c r="J45" s="150"/>
      <c r="K45" s="150"/>
      <c r="L45" s="150"/>
      <c r="M45" s="150"/>
      <c r="N45" s="150"/>
      <c r="O45" s="94"/>
      <c r="P45" s="40"/>
      <c r="Q45" s="40"/>
      <c r="R45" s="40"/>
      <c r="S45" s="40"/>
      <c r="T45" s="40"/>
      <c r="U45" s="40"/>
      <c r="V45" s="40"/>
      <c r="W45" s="40"/>
      <c r="X45" s="40"/>
      <c r="Y45" s="40"/>
      <c r="Z45" s="40"/>
      <c r="AA45" s="40"/>
      <c r="AB45" s="40"/>
      <c r="AC45" s="40"/>
      <c r="AD45" s="40"/>
      <c r="AE45" s="40"/>
      <c r="AF45" s="40"/>
      <c r="AG45" s="40"/>
    </row>
    <row r="46" spans="1:33" x14ac:dyDescent="0.35">
      <c r="A46" s="219" t="s">
        <v>3</v>
      </c>
      <c r="B46" s="219" t="s">
        <v>141</v>
      </c>
      <c r="C46" s="40">
        <v>0.320276279</v>
      </c>
      <c r="D46" s="149">
        <v>0</v>
      </c>
      <c r="E46" s="150"/>
      <c r="F46" s="150"/>
      <c r="G46" s="150"/>
      <c r="H46" s="150"/>
      <c r="I46" s="150"/>
      <c r="J46" s="150"/>
      <c r="K46" s="150"/>
      <c r="L46" s="150"/>
      <c r="M46" s="150"/>
      <c r="N46" s="150"/>
      <c r="O46" s="94"/>
      <c r="P46" s="40"/>
      <c r="Q46" s="40"/>
      <c r="R46" s="40"/>
      <c r="S46" s="40"/>
      <c r="T46" s="40"/>
      <c r="U46" s="40"/>
      <c r="V46" s="40"/>
      <c r="W46" s="40"/>
      <c r="X46" s="40"/>
      <c r="Y46" s="40"/>
      <c r="Z46" s="40"/>
      <c r="AA46" s="40"/>
      <c r="AB46" s="40"/>
      <c r="AC46" s="40"/>
      <c r="AD46" s="40"/>
      <c r="AE46" s="40"/>
      <c r="AF46" s="40"/>
      <c r="AG46" s="40"/>
    </row>
    <row r="47" spans="1:33" x14ac:dyDescent="0.35">
      <c r="A47" s="219" t="s">
        <v>3</v>
      </c>
      <c r="B47" s="219" t="s">
        <v>142</v>
      </c>
      <c r="C47" s="40">
        <v>0.46164701400000002</v>
      </c>
      <c r="D47" s="149">
        <v>0.42114600000000002</v>
      </c>
      <c r="E47" s="150">
        <v>0.411329</v>
      </c>
      <c r="F47" s="150">
        <v>0.37124400000000002</v>
      </c>
      <c r="G47" s="150"/>
      <c r="H47" s="150"/>
      <c r="I47" s="150"/>
      <c r="J47" s="150"/>
      <c r="K47" s="150"/>
      <c r="L47" s="150"/>
      <c r="M47" s="150"/>
      <c r="N47" s="150"/>
      <c r="O47" s="94"/>
      <c r="P47" s="40"/>
      <c r="Q47" s="40"/>
      <c r="R47" s="40"/>
      <c r="S47" s="40"/>
      <c r="T47" s="40"/>
      <c r="U47" s="40"/>
      <c r="V47" s="40"/>
      <c r="W47" s="40"/>
      <c r="X47" s="40"/>
      <c r="Y47" s="40"/>
      <c r="Z47" s="40"/>
      <c r="AA47" s="40"/>
      <c r="AB47" s="40"/>
      <c r="AC47" s="40"/>
      <c r="AD47" s="40"/>
      <c r="AE47" s="40"/>
      <c r="AF47" s="40"/>
      <c r="AG47" s="40"/>
    </row>
    <row r="48" spans="1:33" x14ac:dyDescent="0.35">
      <c r="A48" s="219" t="s">
        <v>3</v>
      </c>
      <c r="B48" s="219" t="s">
        <v>143</v>
      </c>
      <c r="C48" s="40">
        <v>1.6213766789999999</v>
      </c>
      <c r="D48" s="149">
        <v>0.45634599999999997</v>
      </c>
      <c r="E48" s="150">
        <v>0.49173600000000001</v>
      </c>
      <c r="F48" s="150">
        <v>0.40749400000000002</v>
      </c>
      <c r="G48" s="150"/>
      <c r="H48" s="150"/>
      <c r="I48" s="150"/>
      <c r="J48" s="150"/>
      <c r="K48" s="150"/>
      <c r="L48" s="150"/>
      <c r="M48" s="150"/>
      <c r="N48" s="150"/>
      <c r="O48" s="94"/>
      <c r="P48" s="40"/>
      <c r="Q48" s="40"/>
      <c r="R48" s="40"/>
      <c r="S48" s="40"/>
      <c r="T48" s="40"/>
      <c r="U48" s="40"/>
      <c r="V48" s="40"/>
      <c r="W48" s="40"/>
      <c r="X48" s="40"/>
      <c r="Y48" s="40"/>
      <c r="Z48" s="40"/>
      <c r="AA48" s="40"/>
      <c r="AB48" s="40"/>
      <c r="AC48" s="40"/>
      <c r="AD48" s="40"/>
      <c r="AE48" s="40"/>
      <c r="AF48" s="40"/>
      <c r="AG48" s="40"/>
    </row>
    <row r="49" spans="1:33" x14ac:dyDescent="0.35">
      <c r="A49" s="219" t="s">
        <v>3</v>
      </c>
      <c r="B49" s="219" t="s">
        <v>146</v>
      </c>
      <c r="C49" s="40">
        <v>0.22554399999999999</v>
      </c>
      <c r="D49" s="149">
        <v>0</v>
      </c>
      <c r="E49" s="150"/>
      <c r="F49" s="150"/>
      <c r="G49" s="150"/>
      <c r="H49" s="150"/>
      <c r="I49" s="150"/>
      <c r="J49" s="150"/>
      <c r="K49" s="150"/>
      <c r="L49" s="150"/>
      <c r="M49" s="150"/>
      <c r="N49" s="150"/>
      <c r="O49" s="94"/>
      <c r="P49" s="40"/>
      <c r="Q49" s="40"/>
      <c r="R49" s="40"/>
      <c r="S49" s="40"/>
      <c r="T49" s="40"/>
      <c r="U49" s="40"/>
      <c r="V49" s="40"/>
      <c r="W49" s="40"/>
      <c r="X49" s="40"/>
      <c r="Y49" s="40"/>
      <c r="Z49" s="40"/>
      <c r="AA49" s="40"/>
      <c r="AB49" s="40"/>
      <c r="AC49" s="40"/>
      <c r="AD49" s="40"/>
      <c r="AE49" s="40"/>
      <c r="AF49" s="40"/>
      <c r="AG49" s="40"/>
    </row>
    <row r="50" spans="1:33" x14ac:dyDescent="0.35">
      <c r="A50" s="219" t="s">
        <v>3</v>
      </c>
      <c r="B50" s="219" t="s">
        <v>147</v>
      </c>
      <c r="C50" s="40">
        <v>0.62402400000000002</v>
      </c>
      <c r="D50" s="149">
        <v>0</v>
      </c>
      <c r="E50" s="150"/>
      <c r="F50" s="150"/>
      <c r="G50" s="150"/>
      <c r="H50" s="150"/>
      <c r="I50" s="150"/>
      <c r="J50" s="150"/>
      <c r="K50" s="150"/>
      <c r="L50" s="150"/>
      <c r="M50" s="150"/>
      <c r="N50" s="150"/>
      <c r="O50" s="94"/>
      <c r="P50" s="40"/>
      <c r="Q50" s="40"/>
      <c r="R50" s="40"/>
      <c r="S50" s="40"/>
      <c r="T50" s="40"/>
      <c r="U50" s="40"/>
      <c r="V50" s="40"/>
      <c r="W50" s="40"/>
      <c r="X50" s="40"/>
      <c r="Y50" s="40"/>
      <c r="Z50" s="40"/>
      <c r="AA50" s="40"/>
      <c r="AB50" s="40"/>
      <c r="AC50" s="40"/>
      <c r="AD50" s="40"/>
      <c r="AE50" s="40"/>
      <c r="AF50" s="40"/>
      <c r="AG50" s="40"/>
    </row>
    <row r="51" spans="1:33" x14ac:dyDescent="0.35">
      <c r="A51" s="219" t="s">
        <v>6</v>
      </c>
      <c r="B51" s="219" t="s">
        <v>140</v>
      </c>
      <c r="C51" s="40">
        <v>38.134160000000001</v>
      </c>
      <c r="D51" s="149">
        <v>8.579936</v>
      </c>
      <c r="E51" s="150">
        <v>13.71331</v>
      </c>
      <c r="F51" s="150">
        <v>6.2306179999999998</v>
      </c>
      <c r="G51" s="150">
        <v>31.48218</v>
      </c>
      <c r="H51" s="150">
        <v>19.109349999999999</v>
      </c>
      <c r="I51" s="150">
        <v>22.740369999999999</v>
      </c>
      <c r="J51" s="150"/>
      <c r="K51" s="150"/>
      <c r="L51" s="150"/>
      <c r="M51" s="150"/>
      <c r="N51" s="150"/>
      <c r="O51" s="94"/>
      <c r="P51" s="40"/>
      <c r="Q51" s="40"/>
      <c r="R51" s="40"/>
      <c r="S51" s="40"/>
      <c r="T51" s="40"/>
      <c r="U51" s="40"/>
      <c r="V51" s="40"/>
      <c r="W51" s="40"/>
      <c r="X51" s="40"/>
      <c r="Y51" s="40"/>
      <c r="Z51" s="40"/>
      <c r="AA51" s="40"/>
      <c r="AB51" s="40"/>
      <c r="AC51" s="40"/>
      <c r="AD51" s="40"/>
      <c r="AE51" s="40"/>
      <c r="AF51" s="40"/>
      <c r="AG51" s="40"/>
    </row>
    <row r="52" spans="1:33" x14ac:dyDescent="0.35">
      <c r="A52" s="219" t="s">
        <v>6</v>
      </c>
      <c r="B52" s="219" t="s">
        <v>141</v>
      </c>
      <c r="C52" s="40">
        <v>18.941310000000001</v>
      </c>
      <c r="D52" s="149">
        <v>5.8120760000000002</v>
      </c>
      <c r="E52" s="150">
        <v>14.9808</v>
      </c>
      <c r="F52" s="150">
        <v>4.0222920000000002</v>
      </c>
      <c r="G52" s="150">
        <v>36.324339999999999</v>
      </c>
      <c r="H52" s="150">
        <v>19.383970000000001</v>
      </c>
      <c r="I52" s="150">
        <v>20.27317</v>
      </c>
      <c r="J52" s="150"/>
      <c r="K52" s="150"/>
      <c r="L52" s="150"/>
      <c r="M52" s="150"/>
      <c r="N52" s="150"/>
      <c r="O52" s="94"/>
      <c r="P52" s="40"/>
      <c r="Q52" s="40"/>
      <c r="R52" s="40"/>
      <c r="S52" s="40"/>
      <c r="T52" s="40"/>
      <c r="U52" s="40"/>
      <c r="V52" s="40"/>
      <c r="W52" s="40"/>
      <c r="X52" s="40"/>
      <c r="Y52" s="40"/>
      <c r="Z52" s="40"/>
      <c r="AA52" s="40"/>
      <c r="AB52" s="40"/>
      <c r="AC52" s="40"/>
      <c r="AD52" s="40"/>
      <c r="AE52" s="40"/>
      <c r="AF52" s="40"/>
      <c r="AG52" s="40"/>
    </row>
    <row r="53" spans="1:33" x14ac:dyDescent="0.35">
      <c r="A53" s="219" t="s">
        <v>6</v>
      </c>
      <c r="B53" s="219" t="s">
        <v>142</v>
      </c>
      <c r="C53" s="40">
        <v>36.751179999999998</v>
      </c>
      <c r="D53" s="149">
        <v>2.709333</v>
      </c>
      <c r="E53" s="150">
        <v>16.185390000000002</v>
      </c>
      <c r="F53" s="150">
        <v>12.09606</v>
      </c>
      <c r="G53" s="150">
        <v>25.352370000000001</v>
      </c>
      <c r="H53" s="150">
        <v>26.74126</v>
      </c>
      <c r="I53" s="150">
        <v>16.845839999999999</v>
      </c>
      <c r="J53" s="150"/>
      <c r="K53" s="150"/>
      <c r="L53" s="150"/>
      <c r="M53" s="150"/>
      <c r="N53" s="150"/>
      <c r="O53" s="94"/>
      <c r="P53" s="40"/>
      <c r="Q53" s="40"/>
      <c r="R53" s="40"/>
      <c r="S53" s="40"/>
      <c r="T53" s="40"/>
      <c r="U53" s="40"/>
      <c r="V53" s="40"/>
      <c r="W53" s="40"/>
      <c r="X53" s="40"/>
      <c r="Y53" s="40"/>
      <c r="Z53" s="40"/>
      <c r="AA53" s="40"/>
      <c r="AB53" s="40"/>
      <c r="AC53" s="40"/>
      <c r="AD53" s="40"/>
      <c r="AE53" s="40"/>
      <c r="AF53" s="40"/>
      <c r="AG53" s="40"/>
    </row>
    <row r="54" spans="1:33" x14ac:dyDescent="0.35">
      <c r="A54" s="219" t="s">
        <v>6</v>
      </c>
      <c r="B54" s="219" t="s">
        <v>143</v>
      </c>
      <c r="C54" s="40">
        <v>5.031212</v>
      </c>
      <c r="D54" s="149">
        <v>0</v>
      </c>
      <c r="E54" s="150"/>
      <c r="F54" s="150"/>
      <c r="G54" s="150"/>
      <c r="H54" s="150"/>
      <c r="I54" s="150"/>
      <c r="J54" s="150"/>
      <c r="K54" s="150"/>
      <c r="L54" s="150"/>
      <c r="M54" s="150"/>
      <c r="N54" s="150"/>
      <c r="O54" s="94"/>
      <c r="P54" s="40"/>
      <c r="Q54" s="40"/>
      <c r="R54" s="40"/>
      <c r="S54" s="40"/>
      <c r="T54" s="40"/>
      <c r="U54" s="40"/>
      <c r="V54" s="40"/>
      <c r="W54" s="40"/>
      <c r="X54" s="40"/>
      <c r="Y54" s="40"/>
      <c r="Z54" s="40"/>
      <c r="AA54" s="40"/>
      <c r="AB54" s="40"/>
      <c r="AC54" s="40"/>
      <c r="AD54" s="40"/>
      <c r="AE54" s="40"/>
      <c r="AF54" s="40"/>
      <c r="AG54" s="40"/>
    </row>
    <row r="55" spans="1:33" x14ac:dyDescent="0.35">
      <c r="A55" s="219" t="s">
        <v>6</v>
      </c>
      <c r="B55" s="219" t="s">
        <v>146</v>
      </c>
      <c r="C55" s="40">
        <v>6.0256540000000003</v>
      </c>
      <c r="D55" s="149">
        <v>7.723141</v>
      </c>
      <c r="E55" s="150">
        <v>6.259563</v>
      </c>
      <c r="F55" s="150">
        <v>14.76117</v>
      </c>
      <c r="G55" s="150"/>
      <c r="H55" s="150"/>
      <c r="I55" s="150"/>
      <c r="J55" s="150"/>
      <c r="K55" s="150"/>
      <c r="L55" s="150"/>
      <c r="M55" s="150"/>
      <c r="N55" s="150"/>
      <c r="O55" s="94"/>
      <c r="P55" s="40"/>
      <c r="Q55" s="40"/>
      <c r="R55" s="40"/>
      <c r="S55" s="40"/>
      <c r="T55" s="40"/>
      <c r="U55" s="40"/>
      <c r="V55" s="40"/>
      <c r="W55" s="40"/>
      <c r="X55" s="40"/>
      <c r="Y55" s="40"/>
      <c r="Z55" s="40"/>
      <c r="AA55" s="40"/>
      <c r="AB55" s="40"/>
      <c r="AC55" s="40"/>
      <c r="AD55" s="40"/>
      <c r="AE55" s="40"/>
      <c r="AF55" s="40"/>
      <c r="AG55" s="40"/>
    </row>
    <row r="56" spans="1:33" x14ac:dyDescent="0.35">
      <c r="A56" s="219" t="s">
        <v>6</v>
      </c>
      <c r="B56" s="219" t="s">
        <v>147</v>
      </c>
      <c r="C56" s="40">
        <v>16.78622</v>
      </c>
      <c r="D56" s="149">
        <v>5.4781339999999998</v>
      </c>
      <c r="E56" s="150">
        <v>4.4139629999999999</v>
      </c>
      <c r="F56" s="150">
        <v>6.7877549999999998</v>
      </c>
      <c r="G56" s="150">
        <v>19.16384</v>
      </c>
      <c r="H56" s="150">
        <v>24.670539999999999</v>
      </c>
      <c r="I56" s="150">
        <v>17.770600000000002</v>
      </c>
      <c r="J56" s="150"/>
      <c r="K56" s="150"/>
      <c r="L56" s="150"/>
      <c r="M56" s="150"/>
      <c r="N56" s="150"/>
      <c r="O56" s="94"/>
      <c r="P56" s="40"/>
      <c r="Q56" s="40"/>
      <c r="R56" s="40"/>
      <c r="S56" s="40"/>
      <c r="T56" s="40"/>
      <c r="U56" s="40"/>
      <c r="V56" s="40"/>
      <c r="W56" s="40"/>
      <c r="X56" s="40"/>
      <c r="Y56" s="40"/>
      <c r="Z56" s="40"/>
      <c r="AA56" s="40"/>
      <c r="AB56" s="40"/>
      <c r="AC56" s="40"/>
      <c r="AD56" s="40"/>
      <c r="AE56" s="40"/>
      <c r="AF56" s="40"/>
      <c r="AG56" s="40"/>
    </row>
    <row r="57" spans="1:33" x14ac:dyDescent="0.35">
      <c r="A57" s="219" t="s">
        <v>8</v>
      </c>
      <c r="B57" s="219" t="s">
        <v>143</v>
      </c>
      <c r="C57" s="40">
        <v>2.5014750000000001</v>
      </c>
      <c r="D57" s="149">
        <v>0</v>
      </c>
      <c r="E57" s="150"/>
      <c r="F57" s="150"/>
      <c r="G57" s="150"/>
      <c r="H57" s="150"/>
      <c r="I57" s="150"/>
      <c r="J57" s="150"/>
      <c r="K57" s="150"/>
      <c r="L57" s="150"/>
      <c r="M57" s="150"/>
      <c r="N57" s="150"/>
      <c r="O57" s="94"/>
      <c r="P57" s="40"/>
      <c r="Q57" s="40"/>
      <c r="R57" s="40"/>
      <c r="S57" s="40"/>
      <c r="T57" s="40"/>
      <c r="U57" s="40"/>
      <c r="V57" s="40"/>
      <c r="W57" s="40"/>
      <c r="X57" s="40"/>
      <c r="Y57" s="40"/>
      <c r="Z57" s="40"/>
      <c r="AA57" s="40"/>
      <c r="AB57" s="40"/>
      <c r="AC57" s="40"/>
      <c r="AD57" s="40"/>
      <c r="AE57" s="40"/>
      <c r="AF57" s="40"/>
      <c r="AG57" s="40"/>
    </row>
    <row r="58" spans="1:33" x14ac:dyDescent="0.35">
      <c r="A58" s="219" t="s">
        <v>8</v>
      </c>
      <c r="B58" s="219" t="s">
        <v>146</v>
      </c>
      <c r="C58" s="40">
        <v>0.31388300000000002</v>
      </c>
      <c r="D58" s="149">
        <v>0</v>
      </c>
      <c r="E58" s="150"/>
      <c r="F58" s="150"/>
      <c r="G58" s="150"/>
      <c r="H58" s="150"/>
      <c r="I58" s="150"/>
      <c r="J58" s="150"/>
      <c r="K58" s="150"/>
      <c r="L58" s="150"/>
      <c r="M58" s="150"/>
      <c r="N58" s="150"/>
      <c r="O58" s="94"/>
      <c r="P58" s="40"/>
      <c r="Q58" s="40"/>
      <c r="R58" s="40"/>
      <c r="S58" s="40"/>
      <c r="T58" s="40"/>
      <c r="U58" s="40"/>
      <c r="V58" s="40"/>
      <c r="W58" s="40"/>
      <c r="X58" s="40"/>
      <c r="Y58" s="40"/>
      <c r="Z58" s="40"/>
      <c r="AA58" s="40"/>
      <c r="AB58" s="40"/>
      <c r="AC58" s="40"/>
      <c r="AD58" s="40"/>
      <c r="AE58" s="40"/>
      <c r="AF58" s="40"/>
      <c r="AG58" s="40"/>
    </row>
    <row r="59" spans="1:33" ht="15" thickBot="1" x14ac:dyDescent="0.4">
      <c r="A59" s="220" t="s">
        <v>8</v>
      </c>
      <c r="B59" s="220" t="s">
        <v>147</v>
      </c>
      <c r="C59" s="266">
        <v>2.0003579999999999</v>
      </c>
      <c r="D59" s="151">
        <v>5.1622870000000001</v>
      </c>
      <c r="E59" s="97">
        <v>1.4891719999999999</v>
      </c>
      <c r="F59" s="97">
        <v>4.4755149999999997</v>
      </c>
      <c r="G59" s="97"/>
      <c r="H59" s="97"/>
      <c r="I59" s="97"/>
      <c r="J59" s="97"/>
      <c r="K59" s="97"/>
      <c r="L59" s="97"/>
      <c r="M59" s="97"/>
      <c r="N59" s="97"/>
      <c r="O59" s="98"/>
      <c r="P59" s="40"/>
      <c r="Q59" s="40"/>
      <c r="R59" s="40"/>
      <c r="S59" s="40"/>
      <c r="T59" s="40"/>
      <c r="U59" s="40"/>
      <c r="V59" s="40"/>
      <c r="W59" s="40"/>
      <c r="X59" s="40"/>
      <c r="Y59" s="40"/>
      <c r="Z59" s="40"/>
      <c r="AA59" s="40"/>
      <c r="AB59" s="40"/>
      <c r="AC59" s="40"/>
      <c r="AD59" s="40"/>
      <c r="AE59" s="40"/>
      <c r="AF59" s="40"/>
      <c r="AG59" s="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Prism7.Document" shapeId="25602" r:id="rId4">
          <objectPr defaultSize="0" altText="Correlation between in vitro derived estrogen equivalents (BEQbio) vs. bioanalytical equivalent concentrations (BEQchem)." r:id="rId5">
            <anchor moveWithCells="1">
              <from>
                <xdr:col>0</xdr:col>
                <xdr:colOff>76200</xdr:colOff>
                <xdr:row>4</xdr:row>
                <xdr:rowOff>107950</xdr:rowOff>
              </from>
              <to>
                <xdr:col>4</xdr:col>
                <xdr:colOff>419100</xdr:colOff>
                <xdr:row>19</xdr:row>
                <xdr:rowOff>50800</xdr:rowOff>
              </to>
            </anchor>
          </objectPr>
        </oleObject>
      </mc:Choice>
      <mc:Fallback>
        <oleObject progId="Prism7.Document" shapeId="25602" r:id="rId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C3C9D-A3A4-410E-8C1D-115D1CFB4DFB}">
  <dimension ref="A29:CM79"/>
  <sheetViews>
    <sheetView topLeftCell="A4" zoomScale="85" zoomScaleNormal="85" workbookViewId="0">
      <selection activeCell="B44" sqref="B44"/>
    </sheetView>
  </sheetViews>
  <sheetFormatPr defaultRowHeight="13" x14ac:dyDescent="0.3"/>
  <cols>
    <col min="1" max="1" width="19.08984375" style="5" customWidth="1"/>
    <col min="2" max="2" width="16.453125" style="5" customWidth="1"/>
    <col min="3" max="3" width="15.453125" style="5" customWidth="1"/>
    <col min="4" max="4" width="13.54296875" style="5" customWidth="1"/>
    <col min="5" max="14" width="8.7265625" style="5"/>
    <col min="15" max="15" width="16.81640625" style="5" customWidth="1"/>
    <col min="16" max="16" width="13.6328125" style="5" customWidth="1"/>
    <col min="17" max="17" width="19.26953125" style="5" customWidth="1"/>
    <col min="18" max="16384" width="8.7265625" style="5"/>
  </cols>
  <sheetData>
    <row r="29" spans="1:17" ht="13.5" thickBot="1" x14ac:dyDescent="0.35">
      <c r="A29" s="36" t="s">
        <v>455</v>
      </c>
      <c r="O29" s="36" t="s">
        <v>453</v>
      </c>
    </row>
    <row r="30" spans="1:17" x14ac:dyDescent="0.3">
      <c r="A30" s="36"/>
      <c r="B30" s="36"/>
      <c r="C30" s="36"/>
      <c r="D30" s="245" t="s">
        <v>172</v>
      </c>
      <c r="E30" s="246"/>
      <c r="F30" s="246"/>
      <c r="G30" s="247"/>
      <c r="H30" s="245" t="s">
        <v>173</v>
      </c>
      <c r="I30" s="246"/>
      <c r="J30" s="246"/>
      <c r="K30" s="247"/>
      <c r="L30" s="255" t="s">
        <v>463</v>
      </c>
      <c r="O30" s="75" t="s">
        <v>84</v>
      </c>
      <c r="P30" s="75" t="s">
        <v>167</v>
      </c>
      <c r="Q30" s="75" t="s">
        <v>24</v>
      </c>
    </row>
    <row r="31" spans="1:17" ht="13.5" thickBot="1" x14ac:dyDescent="0.35">
      <c r="A31" s="65" t="s">
        <v>175</v>
      </c>
      <c r="B31" s="65" t="s">
        <v>176</v>
      </c>
      <c r="C31" s="65" t="s">
        <v>177</v>
      </c>
      <c r="D31" s="262" t="s">
        <v>178</v>
      </c>
      <c r="E31" s="261" t="s">
        <v>179</v>
      </c>
      <c r="F31" s="261" t="s">
        <v>180</v>
      </c>
      <c r="G31" s="263" t="s">
        <v>181</v>
      </c>
      <c r="H31" s="262" t="s">
        <v>178</v>
      </c>
      <c r="I31" s="261" t="s">
        <v>179</v>
      </c>
      <c r="J31" s="261" t="s">
        <v>180</v>
      </c>
      <c r="K31" s="263" t="s">
        <v>181</v>
      </c>
      <c r="L31" s="264" t="s">
        <v>464</v>
      </c>
      <c r="O31" s="76" t="s">
        <v>168</v>
      </c>
      <c r="P31" s="76">
        <v>1</v>
      </c>
      <c r="Q31" s="76" t="s">
        <v>452</v>
      </c>
    </row>
    <row r="32" spans="1:17" ht="14" x14ac:dyDescent="0.3">
      <c r="A32" s="5" t="s">
        <v>183</v>
      </c>
      <c r="B32" s="66">
        <v>43200</v>
      </c>
      <c r="C32" s="5" t="s">
        <v>160</v>
      </c>
      <c r="D32" s="250">
        <v>0</v>
      </c>
      <c r="E32" s="251">
        <v>0</v>
      </c>
      <c r="F32" s="251">
        <v>0</v>
      </c>
      <c r="G32" s="252">
        <v>0.90689444558679999</v>
      </c>
      <c r="H32" s="250">
        <v>0.23</v>
      </c>
      <c r="I32" s="251">
        <v>1</v>
      </c>
      <c r="J32" s="251">
        <v>7.0000000000000001E-3</v>
      </c>
      <c r="K32" s="252">
        <v>1.4</v>
      </c>
      <c r="L32" s="272">
        <f>SUM((D32*H32),(E32*I32),(F32*J32),(G32*K32))</f>
        <v>1.26965222382152</v>
      </c>
      <c r="O32" s="76" t="s">
        <v>169</v>
      </c>
      <c r="P32" s="76">
        <v>1.4</v>
      </c>
      <c r="Q32" s="76" t="s">
        <v>452</v>
      </c>
    </row>
    <row r="33" spans="1:17" ht="14" x14ac:dyDescent="0.3">
      <c r="A33" s="5" t="s">
        <v>185</v>
      </c>
      <c r="B33" s="66">
        <v>43200</v>
      </c>
      <c r="C33" s="5" t="s">
        <v>160</v>
      </c>
      <c r="D33" s="250">
        <v>66.110281872561501</v>
      </c>
      <c r="E33" s="251">
        <v>0</v>
      </c>
      <c r="F33" s="251">
        <v>0</v>
      </c>
      <c r="G33" s="252">
        <v>38.121440357817853</v>
      </c>
      <c r="H33" s="250">
        <v>0.23</v>
      </c>
      <c r="I33" s="251">
        <v>1</v>
      </c>
      <c r="J33" s="251">
        <v>7.0000000000000001E-3</v>
      </c>
      <c r="K33" s="252">
        <v>1.4</v>
      </c>
      <c r="L33" s="272">
        <f>SUM((D33*H33),(E33*I33),(F33*J33),(G33*K33))</f>
        <v>68.575381331634134</v>
      </c>
      <c r="O33" s="76" t="s">
        <v>170</v>
      </c>
      <c r="P33" s="76">
        <v>0.23</v>
      </c>
      <c r="Q33" s="76" t="s">
        <v>452</v>
      </c>
    </row>
    <row r="34" spans="1:17" ht="14" x14ac:dyDescent="0.3">
      <c r="A34" s="5" t="s">
        <v>185</v>
      </c>
      <c r="B34" s="66">
        <v>43262</v>
      </c>
      <c r="C34" s="5" t="s">
        <v>161</v>
      </c>
      <c r="D34" s="250">
        <v>29.060149297273401</v>
      </c>
      <c r="E34" s="251">
        <v>0</v>
      </c>
      <c r="F34" s="251">
        <v>0</v>
      </c>
      <c r="G34" s="252">
        <v>22.464516159830101</v>
      </c>
      <c r="H34" s="250">
        <v>0.23</v>
      </c>
      <c r="I34" s="251">
        <v>1</v>
      </c>
      <c r="J34" s="251">
        <v>7.0000000000000001E-3</v>
      </c>
      <c r="K34" s="252">
        <v>1.4</v>
      </c>
      <c r="L34" s="272">
        <f t="shared" ref="L34:L45" si="0">SUM((D34*H34),(E34*I34),(F34*J34),(G34*K34))</f>
        <v>38.134156962135023</v>
      </c>
      <c r="O34" s="76" t="s">
        <v>171</v>
      </c>
      <c r="P34" s="76">
        <v>7.0000000000000001E-3</v>
      </c>
      <c r="Q34" s="76" t="s">
        <v>452</v>
      </c>
    </row>
    <row r="35" spans="1:17" ht="14" x14ac:dyDescent="0.3">
      <c r="A35" s="5" t="s">
        <v>183</v>
      </c>
      <c r="B35" s="66">
        <v>43262</v>
      </c>
      <c r="C35" s="5" t="s">
        <v>161</v>
      </c>
      <c r="D35" s="250">
        <v>0</v>
      </c>
      <c r="E35" s="251">
        <v>0</v>
      </c>
      <c r="F35" s="251">
        <v>0</v>
      </c>
      <c r="G35" s="252">
        <v>0.393774135125526</v>
      </c>
      <c r="H35" s="250">
        <v>0.23</v>
      </c>
      <c r="I35" s="251">
        <v>1</v>
      </c>
      <c r="J35" s="251">
        <v>7.0000000000000001E-3</v>
      </c>
      <c r="K35" s="252">
        <v>1.4</v>
      </c>
      <c r="L35" s="272">
        <f t="shared" si="0"/>
        <v>0.55128378917573639</v>
      </c>
    </row>
    <row r="36" spans="1:17" ht="14" x14ac:dyDescent="0.3">
      <c r="A36" s="5" t="s">
        <v>183</v>
      </c>
      <c r="B36" s="66">
        <v>43325</v>
      </c>
      <c r="C36" s="5" t="s">
        <v>161</v>
      </c>
      <c r="D36" s="250">
        <v>0</v>
      </c>
      <c r="E36" s="251">
        <v>0</v>
      </c>
      <c r="F36" s="251">
        <v>0</v>
      </c>
      <c r="G36" s="252">
        <v>0.22876877054505901</v>
      </c>
      <c r="H36" s="250">
        <v>0.23</v>
      </c>
      <c r="I36" s="251">
        <v>1</v>
      </c>
      <c r="J36" s="251">
        <v>7.0000000000000001E-3</v>
      </c>
      <c r="K36" s="252">
        <v>1.4</v>
      </c>
      <c r="L36" s="272">
        <f t="shared" si="0"/>
        <v>0.32027627876308257</v>
      </c>
      <c r="Q36" s="5" t="s">
        <v>454</v>
      </c>
    </row>
    <row r="37" spans="1:17" ht="14" x14ac:dyDescent="0.3">
      <c r="A37" s="5" t="s">
        <v>185</v>
      </c>
      <c r="B37" s="66">
        <v>43325</v>
      </c>
      <c r="C37" s="5" t="s">
        <v>161</v>
      </c>
      <c r="D37" s="250">
        <v>0</v>
      </c>
      <c r="E37" s="251">
        <v>0</v>
      </c>
      <c r="F37" s="251">
        <v>0</v>
      </c>
      <c r="G37" s="252">
        <v>13.5295087301349</v>
      </c>
      <c r="H37" s="250">
        <v>0.23</v>
      </c>
      <c r="I37" s="251">
        <v>1</v>
      </c>
      <c r="J37" s="251">
        <v>7.0000000000000001E-3</v>
      </c>
      <c r="K37" s="252">
        <v>1.4</v>
      </c>
      <c r="L37" s="272">
        <f t="shared" si="0"/>
        <v>18.941312222188859</v>
      </c>
    </row>
    <row r="38" spans="1:17" ht="14" x14ac:dyDescent="0.3">
      <c r="A38" s="5" t="s">
        <v>3</v>
      </c>
      <c r="B38" s="67">
        <v>43395</v>
      </c>
      <c r="C38" s="5" t="s">
        <v>161</v>
      </c>
      <c r="D38" s="250">
        <v>0</v>
      </c>
      <c r="E38" s="251">
        <v>0</v>
      </c>
      <c r="F38" s="251">
        <v>0.113884872907735</v>
      </c>
      <c r="G38" s="252">
        <v>0.32919449060003098</v>
      </c>
      <c r="H38" s="250">
        <v>0.23</v>
      </c>
      <c r="I38" s="251">
        <v>1</v>
      </c>
      <c r="J38" s="251">
        <v>7.0000000000000001E-3</v>
      </c>
      <c r="K38" s="252">
        <v>1.4</v>
      </c>
      <c r="L38" s="272">
        <f t="shared" si="0"/>
        <v>0.4616694809503975</v>
      </c>
    </row>
    <row r="39" spans="1:17" ht="14" x14ac:dyDescent="0.3">
      <c r="A39" s="5" t="s">
        <v>162</v>
      </c>
      <c r="B39" s="67">
        <v>43395</v>
      </c>
      <c r="C39" s="5" t="s">
        <v>161</v>
      </c>
      <c r="D39" s="250">
        <v>0</v>
      </c>
      <c r="E39" s="251">
        <v>2.0773111181680601</v>
      </c>
      <c r="F39" s="251">
        <v>0.49718915461262198</v>
      </c>
      <c r="G39" s="252">
        <v>24.764631121718001</v>
      </c>
      <c r="H39" s="250">
        <v>0.23</v>
      </c>
      <c r="I39" s="251">
        <v>1</v>
      </c>
      <c r="J39" s="251">
        <v>7.0000000000000001E-3</v>
      </c>
      <c r="K39" s="252">
        <v>1.4</v>
      </c>
      <c r="L39" s="272">
        <f t="shared" si="0"/>
        <v>36.751275012655547</v>
      </c>
    </row>
    <row r="40" spans="1:17" ht="14" x14ac:dyDescent="0.3">
      <c r="A40" s="5" t="s">
        <v>3</v>
      </c>
      <c r="B40" s="66">
        <v>43507</v>
      </c>
      <c r="C40" s="5" t="s">
        <v>161</v>
      </c>
      <c r="D40" s="250">
        <v>0</v>
      </c>
      <c r="E40" s="251">
        <v>0.22953416566971899</v>
      </c>
      <c r="F40" s="251">
        <v>0.886124676606593</v>
      </c>
      <c r="G40" s="252">
        <v>0.98986746731945896</v>
      </c>
      <c r="H40" s="250">
        <v>0.23</v>
      </c>
      <c r="I40" s="251">
        <v>1</v>
      </c>
      <c r="J40" s="251">
        <v>7.0000000000000001E-3</v>
      </c>
      <c r="K40" s="252">
        <v>1.4</v>
      </c>
      <c r="L40" s="272">
        <f t="shared" si="0"/>
        <v>1.6215514926532075</v>
      </c>
    </row>
    <row r="41" spans="1:17" ht="14" x14ac:dyDescent="0.3">
      <c r="A41" s="5" t="s">
        <v>6</v>
      </c>
      <c r="B41" s="66">
        <v>43507</v>
      </c>
      <c r="C41" s="5" t="s">
        <v>161</v>
      </c>
      <c r="D41" s="250">
        <v>0</v>
      </c>
      <c r="E41" s="251">
        <v>0.64723390661894098</v>
      </c>
      <c r="F41" s="251">
        <v>1.4537938671833599</v>
      </c>
      <c r="G41" s="252">
        <v>3.1243490114518102</v>
      </c>
      <c r="H41" s="250">
        <v>0.23</v>
      </c>
      <c r="I41" s="251">
        <v>1</v>
      </c>
      <c r="J41" s="251">
        <v>7.0000000000000001E-3</v>
      </c>
      <c r="K41" s="252">
        <v>1.4</v>
      </c>
      <c r="L41" s="272">
        <f t="shared" si="0"/>
        <v>5.0314990797217582</v>
      </c>
    </row>
    <row r="42" spans="1:17" ht="14" x14ac:dyDescent="0.3">
      <c r="A42" s="5" t="s">
        <v>8</v>
      </c>
      <c r="B42" s="66">
        <v>43507</v>
      </c>
      <c r="C42" s="5" t="s">
        <v>161</v>
      </c>
      <c r="D42" s="250">
        <v>0</v>
      </c>
      <c r="E42" s="251">
        <v>0.33900276494778298</v>
      </c>
      <c r="F42" s="251">
        <v>1.0665920980938199</v>
      </c>
      <c r="G42" s="252">
        <v>1.53944061295639</v>
      </c>
      <c r="H42" s="250">
        <v>0.23</v>
      </c>
      <c r="I42" s="251">
        <v>1</v>
      </c>
      <c r="J42" s="251">
        <v>7.0000000000000001E-3</v>
      </c>
      <c r="K42" s="252">
        <v>1.4</v>
      </c>
      <c r="L42" s="272">
        <f t="shared" si="0"/>
        <v>2.5016857677733855</v>
      </c>
    </row>
    <row r="43" spans="1:17" ht="14" x14ac:dyDescent="0.3">
      <c r="A43" s="5" t="s">
        <v>6</v>
      </c>
      <c r="B43" s="66">
        <v>43543</v>
      </c>
      <c r="C43" s="5" t="s">
        <v>160</v>
      </c>
      <c r="D43" s="250">
        <v>0</v>
      </c>
      <c r="E43" s="251">
        <v>0.44820239677704099</v>
      </c>
      <c r="F43" s="251">
        <v>0.79788118382805195</v>
      </c>
      <c r="G43" s="252">
        <v>6.2213747598964497</v>
      </c>
      <c r="H43" s="250">
        <v>0.23</v>
      </c>
      <c r="I43" s="251">
        <v>1</v>
      </c>
      <c r="J43" s="251">
        <v>7.0000000000000001E-3</v>
      </c>
      <c r="K43" s="252">
        <v>1.4</v>
      </c>
      <c r="L43" s="272">
        <f t="shared" si="0"/>
        <v>9.1637122289188664</v>
      </c>
    </row>
    <row r="44" spans="1:17" ht="14" x14ac:dyDescent="0.3">
      <c r="A44" s="5" t="s">
        <v>8</v>
      </c>
      <c r="B44" s="66">
        <v>43543</v>
      </c>
      <c r="C44" s="5" t="s">
        <v>160</v>
      </c>
      <c r="D44" s="250">
        <v>0</v>
      </c>
      <c r="E44" s="251">
        <v>0.24554929377232901</v>
      </c>
      <c r="F44" s="251">
        <v>0</v>
      </c>
      <c r="G44" s="252">
        <v>3.60917900455734</v>
      </c>
      <c r="H44" s="250">
        <v>0.23</v>
      </c>
      <c r="I44" s="251">
        <v>1</v>
      </c>
      <c r="J44" s="251">
        <v>7.0000000000000001E-3</v>
      </c>
      <c r="K44" s="252">
        <v>1.4</v>
      </c>
      <c r="L44" s="272">
        <f t="shared" si="0"/>
        <v>5.2983999001526048</v>
      </c>
    </row>
    <row r="45" spans="1:17" ht="14" x14ac:dyDescent="0.3">
      <c r="A45" s="5" t="s">
        <v>3</v>
      </c>
      <c r="B45" s="66">
        <v>43543</v>
      </c>
      <c r="C45" s="5" t="s">
        <v>160</v>
      </c>
      <c r="D45" s="250">
        <v>0</v>
      </c>
      <c r="E45" s="251">
        <v>0</v>
      </c>
      <c r="F45" s="251">
        <v>0</v>
      </c>
      <c r="G45" s="252">
        <v>0.61389355321772299</v>
      </c>
      <c r="H45" s="250">
        <v>0.23</v>
      </c>
      <c r="I45" s="251">
        <v>1</v>
      </c>
      <c r="J45" s="251">
        <v>7.0000000000000001E-3</v>
      </c>
      <c r="K45" s="252">
        <v>1.4</v>
      </c>
      <c r="L45" s="272">
        <f t="shared" si="0"/>
        <v>0.85945097450481212</v>
      </c>
    </row>
    <row r="46" spans="1:17" x14ac:dyDescent="0.3">
      <c r="A46" s="5" t="s">
        <v>6</v>
      </c>
      <c r="B46" s="66">
        <v>43613</v>
      </c>
      <c r="C46" s="5" t="s">
        <v>161</v>
      </c>
      <c r="D46" s="250"/>
      <c r="E46" s="251"/>
      <c r="F46" s="251"/>
      <c r="G46" s="252"/>
      <c r="H46" s="250">
        <v>0.23</v>
      </c>
      <c r="I46" s="251">
        <v>1</v>
      </c>
      <c r="J46" s="251">
        <v>7.0000000000000001E-3</v>
      </c>
      <c r="K46" s="252">
        <v>1.4</v>
      </c>
      <c r="L46" s="273"/>
      <c r="M46" s="5" t="s">
        <v>189</v>
      </c>
    </row>
    <row r="47" spans="1:17" x14ac:dyDescent="0.3">
      <c r="A47" s="5" t="s">
        <v>3</v>
      </c>
      <c r="B47" s="66">
        <v>43613</v>
      </c>
      <c r="C47" s="5" t="s">
        <v>161</v>
      </c>
      <c r="D47" s="250"/>
      <c r="E47" s="251"/>
      <c r="F47" s="251"/>
      <c r="G47" s="252"/>
      <c r="H47" s="250">
        <v>0.23</v>
      </c>
      <c r="I47" s="251">
        <v>1</v>
      </c>
      <c r="J47" s="251">
        <v>7.0000000000000001E-3</v>
      </c>
      <c r="K47" s="252">
        <v>1.4</v>
      </c>
      <c r="L47" s="273"/>
      <c r="M47" s="5" t="s">
        <v>189</v>
      </c>
    </row>
    <row r="48" spans="1:17" x14ac:dyDescent="0.3">
      <c r="A48" s="5" t="s">
        <v>8</v>
      </c>
      <c r="B48" s="66">
        <v>43613</v>
      </c>
      <c r="C48" s="5" t="s">
        <v>161</v>
      </c>
      <c r="D48" s="250"/>
      <c r="E48" s="251"/>
      <c r="F48" s="251"/>
      <c r="G48" s="252"/>
      <c r="H48" s="250">
        <v>0.23</v>
      </c>
      <c r="I48" s="251">
        <v>1</v>
      </c>
      <c r="J48" s="251">
        <v>7.0000000000000001E-3</v>
      </c>
      <c r="K48" s="252">
        <v>1.4</v>
      </c>
      <c r="L48" s="273"/>
      <c r="M48" s="5" t="s">
        <v>189</v>
      </c>
    </row>
    <row r="49" spans="1:12" ht="14" x14ac:dyDescent="0.3">
      <c r="A49" s="5" t="s">
        <v>6</v>
      </c>
      <c r="B49" s="66">
        <v>43675</v>
      </c>
      <c r="C49" s="5" t="s">
        <v>161</v>
      </c>
      <c r="D49" s="250">
        <v>0</v>
      </c>
      <c r="E49" s="251">
        <v>1.0276303977710799</v>
      </c>
      <c r="F49" s="251">
        <v>1.25298055833606</v>
      </c>
      <c r="G49" s="252">
        <v>3.56392859723851</v>
      </c>
      <c r="H49" s="250">
        <v>0.23</v>
      </c>
      <c r="I49" s="251">
        <v>1</v>
      </c>
      <c r="J49" s="251">
        <v>7.0000000000000001E-3</v>
      </c>
      <c r="K49" s="252">
        <v>1.4</v>
      </c>
      <c r="L49" s="272">
        <f t="shared" ref="L49:L54" si="1">SUM((D49*H49),(E49*I49),(F49*J49),(G49*K49))</f>
        <v>6.0259012978133457</v>
      </c>
    </row>
    <row r="50" spans="1:12" ht="14" x14ac:dyDescent="0.3">
      <c r="A50" s="5" t="s">
        <v>8</v>
      </c>
      <c r="B50" s="66">
        <v>43675</v>
      </c>
      <c r="C50" s="5" t="s">
        <v>161</v>
      </c>
      <c r="D50" s="250">
        <v>0</v>
      </c>
      <c r="E50" s="251">
        <v>0</v>
      </c>
      <c r="F50" s="251">
        <v>0</v>
      </c>
      <c r="G50" s="252">
        <v>0.22420223136892201</v>
      </c>
      <c r="H50" s="250">
        <v>0.23</v>
      </c>
      <c r="I50" s="251">
        <v>1</v>
      </c>
      <c r="J50" s="251">
        <v>7.0000000000000001E-3</v>
      </c>
      <c r="K50" s="252">
        <v>1.4</v>
      </c>
      <c r="L50" s="272">
        <f t="shared" si="1"/>
        <v>0.31388312391649081</v>
      </c>
    </row>
    <row r="51" spans="1:12" ht="14" x14ac:dyDescent="0.3">
      <c r="A51" s="5" t="s">
        <v>3</v>
      </c>
      <c r="B51" s="66">
        <v>43675</v>
      </c>
      <c r="C51" s="5" t="s">
        <v>161</v>
      </c>
      <c r="D51" s="250">
        <v>0</v>
      </c>
      <c r="E51" s="251">
        <v>0</v>
      </c>
      <c r="F51" s="251">
        <v>0</v>
      </c>
      <c r="G51" s="252">
        <v>0.16110252926129001</v>
      </c>
      <c r="H51" s="250">
        <v>0.23</v>
      </c>
      <c r="I51" s="251">
        <v>1</v>
      </c>
      <c r="J51" s="251">
        <v>7.0000000000000001E-3</v>
      </c>
      <c r="K51" s="252">
        <v>1.4</v>
      </c>
      <c r="L51" s="272">
        <f t="shared" si="1"/>
        <v>0.22554354096580601</v>
      </c>
    </row>
    <row r="52" spans="1:12" ht="14" x14ac:dyDescent="0.3">
      <c r="A52" s="5" t="s">
        <v>6</v>
      </c>
      <c r="B52" s="66">
        <v>43717</v>
      </c>
      <c r="C52" s="5" t="s">
        <v>161</v>
      </c>
      <c r="D52" s="250">
        <v>0</v>
      </c>
      <c r="E52" s="251">
        <v>1.23984632769369</v>
      </c>
      <c r="F52" s="251">
        <v>1.4977828400031099</v>
      </c>
      <c r="G52" s="252">
        <v>11.0972723174285</v>
      </c>
      <c r="H52" s="250">
        <v>0.23</v>
      </c>
      <c r="I52" s="251">
        <v>1</v>
      </c>
      <c r="J52" s="251">
        <v>7.0000000000000001E-3</v>
      </c>
      <c r="K52" s="252">
        <v>1.4</v>
      </c>
      <c r="L52" s="272">
        <f t="shared" si="1"/>
        <v>16.78651205197361</v>
      </c>
    </row>
    <row r="53" spans="1:12" ht="14" x14ac:dyDescent="0.3">
      <c r="A53" s="5" t="s">
        <v>3</v>
      </c>
      <c r="B53" s="66">
        <v>43717</v>
      </c>
      <c r="C53" s="5" t="s">
        <v>161</v>
      </c>
      <c r="D53" s="250">
        <v>0</v>
      </c>
      <c r="E53" s="251">
        <v>0</v>
      </c>
      <c r="F53" s="251">
        <v>0</v>
      </c>
      <c r="G53" s="252">
        <v>0.44573111066801802</v>
      </c>
      <c r="H53" s="250">
        <v>0.23</v>
      </c>
      <c r="I53" s="251">
        <v>1</v>
      </c>
      <c r="J53" s="251">
        <v>7.0000000000000001E-3</v>
      </c>
      <c r="K53" s="252">
        <v>1.4</v>
      </c>
      <c r="L53" s="272">
        <f t="shared" si="1"/>
        <v>0.62402355493522521</v>
      </c>
    </row>
    <row r="54" spans="1:12" ht="14.5" thickBot="1" x14ac:dyDescent="0.35">
      <c r="A54" s="5" t="s">
        <v>8</v>
      </c>
      <c r="B54" s="66">
        <v>43717</v>
      </c>
      <c r="C54" s="5" t="s">
        <v>161</v>
      </c>
      <c r="D54" s="253">
        <v>0</v>
      </c>
      <c r="E54" s="244">
        <v>0.15216518566982701</v>
      </c>
      <c r="F54" s="244">
        <v>0</v>
      </c>
      <c r="G54" s="254">
        <v>1.3201374933183201</v>
      </c>
      <c r="H54" s="253">
        <v>0.23</v>
      </c>
      <c r="I54" s="244">
        <v>1</v>
      </c>
      <c r="J54" s="244">
        <v>7.0000000000000001E-3</v>
      </c>
      <c r="K54" s="254">
        <v>1.4</v>
      </c>
      <c r="L54" s="274">
        <f t="shared" si="1"/>
        <v>2.0003576763154749</v>
      </c>
    </row>
    <row r="57" spans="1:12" ht="13.5" thickBot="1" x14ac:dyDescent="0.35">
      <c r="A57" s="42" t="s">
        <v>456</v>
      </c>
    </row>
    <row r="58" spans="1:12" ht="13.5" thickBot="1" x14ac:dyDescent="0.35">
      <c r="A58" s="37" t="s">
        <v>176</v>
      </c>
      <c r="B58" s="277" t="s">
        <v>191</v>
      </c>
      <c r="C58" s="277" t="s">
        <v>193</v>
      </c>
      <c r="D58" s="278" t="s">
        <v>195</v>
      </c>
    </row>
    <row r="59" spans="1:12" x14ac:dyDescent="0.3">
      <c r="A59" s="62" t="s">
        <v>138</v>
      </c>
      <c r="B59" s="279">
        <v>1.26965222382152</v>
      </c>
      <c r="C59" s="279">
        <v>68.575381331634134</v>
      </c>
      <c r="D59" s="280"/>
    </row>
    <row r="60" spans="1:12" x14ac:dyDescent="0.3">
      <c r="A60" s="63" t="s">
        <v>140</v>
      </c>
      <c r="B60" s="276">
        <v>0.55128378917573639</v>
      </c>
      <c r="C60" s="276">
        <v>38.134156962135023</v>
      </c>
      <c r="D60" s="281"/>
    </row>
    <row r="61" spans="1:12" x14ac:dyDescent="0.3">
      <c r="A61" s="63" t="s">
        <v>141</v>
      </c>
      <c r="B61" s="276">
        <v>0.32027627876308257</v>
      </c>
      <c r="C61" s="276">
        <v>18.941312222188859</v>
      </c>
      <c r="D61" s="281"/>
    </row>
    <row r="62" spans="1:12" x14ac:dyDescent="0.3">
      <c r="A62" s="63" t="s">
        <v>142</v>
      </c>
      <c r="B62" s="276">
        <v>0.4616694809503975</v>
      </c>
      <c r="C62" s="276">
        <v>36.751275012655547</v>
      </c>
      <c r="D62" s="281"/>
    </row>
    <row r="63" spans="1:12" x14ac:dyDescent="0.3">
      <c r="A63" s="63" t="s">
        <v>143</v>
      </c>
      <c r="B63" s="276">
        <v>1.6215514926532075</v>
      </c>
      <c r="C63" s="276">
        <v>5.0314990797217582</v>
      </c>
      <c r="D63" s="282">
        <v>2.5016857677733855</v>
      </c>
    </row>
    <row r="64" spans="1:12" x14ac:dyDescent="0.3">
      <c r="A64" s="63" t="s">
        <v>144</v>
      </c>
      <c r="B64" s="276">
        <v>0.85945097450481212</v>
      </c>
      <c r="C64" s="276">
        <v>9.1637122289188664</v>
      </c>
      <c r="D64" s="282">
        <v>5.2983999001526048</v>
      </c>
    </row>
    <row r="65" spans="1:91" x14ac:dyDescent="0.3">
      <c r="A65" s="63" t="s">
        <v>145</v>
      </c>
      <c r="B65" s="275"/>
      <c r="C65" s="275"/>
      <c r="D65" s="281"/>
    </row>
    <row r="66" spans="1:91" x14ac:dyDescent="0.3">
      <c r="A66" s="63" t="s">
        <v>146</v>
      </c>
      <c r="B66" s="276">
        <v>0.22554354096580601</v>
      </c>
      <c r="C66" s="276">
        <v>6.0259012978133457</v>
      </c>
      <c r="D66" s="282">
        <v>0.31388312391649081</v>
      </c>
    </row>
    <row r="67" spans="1:91" ht="13.5" thickBot="1" x14ac:dyDescent="0.35">
      <c r="A67" s="64" t="s">
        <v>147</v>
      </c>
      <c r="B67" s="283">
        <v>0.62402355493522521</v>
      </c>
      <c r="C67" s="283">
        <v>16.78651205197361</v>
      </c>
      <c r="D67" s="284">
        <v>2.0003576763154749</v>
      </c>
    </row>
    <row r="69" spans="1:91" ht="13.5" thickBot="1" x14ac:dyDescent="0.35">
      <c r="A69" s="36" t="s">
        <v>457</v>
      </c>
    </row>
    <row r="70" spans="1:91" ht="13.5" thickBot="1" x14ac:dyDescent="0.35">
      <c r="A70" s="176" t="s">
        <v>176</v>
      </c>
      <c r="B70" s="181" t="s">
        <v>190</v>
      </c>
      <c r="C70" s="183"/>
      <c r="D70" s="182"/>
      <c r="E70" s="181" t="s">
        <v>192</v>
      </c>
      <c r="F70" s="183"/>
      <c r="G70" s="183"/>
      <c r="H70" s="183"/>
      <c r="I70" s="183"/>
      <c r="J70" s="183"/>
      <c r="K70" s="183"/>
      <c r="L70" s="183"/>
      <c r="M70" s="183"/>
      <c r="N70" s="183"/>
      <c r="O70" s="183"/>
      <c r="P70" s="183"/>
      <c r="Q70" s="183"/>
      <c r="R70" s="183"/>
      <c r="S70" s="182"/>
      <c r="T70" s="181" t="s">
        <v>194</v>
      </c>
      <c r="U70" s="183"/>
      <c r="V70" s="182"/>
      <c r="AC70" s="38"/>
      <c r="AD70" s="38"/>
      <c r="AE70" s="38"/>
      <c r="AV70" s="38"/>
      <c r="AW70" s="38"/>
      <c r="AX70" s="38"/>
      <c r="AY70" s="38"/>
      <c r="AZ70" s="38"/>
      <c r="BA70" s="38"/>
      <c r="BB70" s="38"/>
      <c r="BC70" s="38"/>
      <c r="BD70" s="38"/>
      <c r="BE70" s="38"/>
      <c r="BF70" s="38"/>
      <c r="BG70" s="38"/>
      <c r="BH70" s="38"/>
      <c r="BI70" s="38"/>
      <c r="BM70" s="38"/>
      <c r="BN70" s="38"/>
      <c r="BO70" s="38"/>
      <c r="BP70" s="38"/>
      <c r="BQ70" s="38"/>
      <c r="BR70" s="38"/>
      <c r="BS70" s="38"/>
      <c r="BT70" s="38"/>
      <c r="BU70" s="38"/>
      <c r="BV70" s="38"/>
      <c r="BW70" s="38"/>
      <c r="BX70" s="38"/>
      <c r="BZ70" s="38"/>
      <c r="CA70" s="38"/>
      <c r="CB70" s="38"/>
      <c r="CC70" s="38"/>
      <c r="CD70" s="38"/>
      <c r="CE70" s="38"/>
      <c r="CF70" s="38"/>
      <c r="CG70" s="38"/>
      <c r="CH70" s="38"/>
      <c r="CI70" s="38"/>
      <c r="CJ70" s="38"/>
      <c r="CK70" s="38"/>
      <c r="CL70" s="38"/>
      <c r="CM70" s="38"/>
    </row>
    <row r="71" spans="1:91" x14ac:dyDescent="0.3">
      <c r="A71" s="59" t="s">
        <v>138</v>
      </c>
      <c r="B71" s="221">
        <v>0.50358099999999995</v>
      </c>
      <c r="C71" s="39">
        <v>0.57056600000000002</v>
      </c>
      <c r="D71" s="212">
        <v>0.53887499999999999</v>
      </c>
      <c r="E71" s="56">
        <v>14.842779999999999</v>
      </c>
      <c r="F71" s="39">
        <v>4.5423400000000003</v>
      </c>
      <c r="G71" s="39">
        <v>7.2394600000000002</v>
      </c>
      <c r="H71" s="39">
        <v>24.06194</v>
      </c>
      <c r="I71" s="39">
        <v>55.081760000000003</v>
      </c>
      <c r="J71" s="39">
        <v>39.736750000000001</v>
      </c>
      <c r="K71" s="39"/>
      <c r="L71" s="39"/>
      <c r="M71" s="39"/>
      <c r="N71" s="39"/>
      <c r="O71" s="39"/>
      <c r="P71" s="39"/>
      <c r="Q71" s="39"/>
      <c r="R71" s="39"/>
      <c r="S71" s="57"/>
      <c r="T71" s="56"/>
      <c r="U71" s="39"/>
      <c r="V71" s="57"/>
      <c r="AC71" s="40"/>
      <c r="AD71" s="40"/>
      <c r="AE71" s="40"/>
      <c r="AV71" s="40"/>
      <c r="AW71" s="40"/>
      <c r="AX71" s="40"/>
      <c r="AY71" s="40"/>
      <c r="AZ71" s="40"/>
      <c r="BA71" s="40"/>
      <c r="BB71" s="40"/>
      <c r="BC71" s="40"/>
      <c r="BD71" s="40"/>
      <c r="BE71" s="40"/>
      <c r="BF71" s="40"/>
      <c r="BG71" s="40"/>
      <c r="BH71" s="40"/>
      <c r="BI71" s="40"/>
      <c r="BM71" s="40"/>
      <c r="BN71" s="40"/>
      <c r="BO71" s="40"/>
      <c r="BP71" s="40"/>
      <c r="BQ71" s="40"/>
      <c r="BR71" s="40"/>
      <c r="BS71" s="40"/>
      <c r="BT71" s="40"/>
      <c r="BU71" s="40"/>
      <c r="BV71" s="40"/>
      <c r="BW71" s="40"/>
      <c r="BX71" s="40"/>
      <c r="BZ71" s="40"/>
      <c r="CA71" s="40"/>
      <c r="CB71" s="40"/>
      <c r="CC71" s="40"/>
      <c r="CD71" s="40"/>
      <c r="CE71" s="40"/>
      <c r="CF71" s="40"/>
      <c r="CG71" s="40"/>
      <c r="CH71" s="40"/>
      <c r="CI71" s="40"/>
      <c r="CJ71" s="40"/>
      <c r="CK71" s="40"/>
      <c r="CL71" s="40"/>
      <c r="CM71" s="40"/>
    </row>
    <row r="72" spans="1:91" x14ac:dyDescent="0.3">
      <c r="A72" s="60" t="s">
        <v>140</v>
      </c>
      <c r="B72" s="45"/>
      <c r="C72" s="41"/>
      <c r="D72" s="54"/>
      <c r="E72" s="49">
        <v>8.579936</v>
      </c>
      <c r="F72" s="41">
        <v>13.71331</v>
      </c>
      <c r="G72" s="41">
        <v>6.2306179999999998</v>
      </c>
      <c r="H72" s="41">
        <v>31.48218</v>
      </c>
      <c r="I72" s="41">
        <v>19.109349999999999</v>
      </c>
      <c r="J72" s="41">
        <v>22.740369999999999</v>
      </c>
      <c r="K72" s="41"/>
      <c r="L72" s="41"/>
      <c r="M72" s="41"/>
      <c r="N72" s="41"/>
      <c r="O72" s="41"/>
      <c r="P72" s="41"/>
      <c r="Q72" s="41"/>
      <c r="R72" s="41"/>
      <c r="S72" s="50"/>
      <c r="T72" s="49"/>
      <c r="U72" s="41"/>
      <c r="V72" s="50"/>
      <c r="AC72" s="40"/>
      <c r="AD72" s="40"/>
      <c r="AE72" s="40"/>
      <c r="AV72" s="40"/>
      <c r="AW72" s="40"/>
      <c r="AX72" s="40"/>
      <c r="AY72" s="40"/>
      <c r="AZ72" s="40"/>
      <c r="BA72" s="40"/>
      <c r="BB72" s="40"/>
      <c r="BC72" s="40"/>
      <c r="BD72" s="40"/>
      <c r="BE72" s="40"/>
      <c r="BF72" s="40"/>
      <c r="BG72" s="40"/>
      <c r="BH72" s="40"/>
      <c r="BI72" s="40"/>
      <c r="BM72" s="40"/>
      <c r="BN72" s="40"/>
      <c r="BO72" s="40"/>
      <c r="BP72" s="40"/>
      <c r="BQ72" s="40"/>
      <c r="BR72" s="40"/>
      <c r="BS72" s="40"/>
      <c r="BT72" s="40"/>
      <c r="BU72" s="40"/>
      <c r="BV72" s="40"/>
      <c r="BW72" s="40"/>
      <c r="BX72" s="40"/>
      <c r="BZ72" s="40"/>
      <c r="CA72" s="40"/>
      <c r="CB72" s="40"/>
      <c r="CC72" s="40"/>
      <c r="CD72" s="40"/>
      <c r="CE72" s="40"/>
      <c r="CF72" s="40"/>
      <c r="CG72" s="40"/>
      <c r="CH72" s="40"/>
      <c r="CI72" s="40"/>
      <c r="CJ72" s="40"/>
      <c r="CK72" s="40"/>
      <c r="CL72" s="40"/>
      <c r="CM72" s="40"/>
    </row>
    <row r="73" spans="1:91" x14ac:dyDescent="0.3">
      <c r="A73" s="60" t="s">
        <v>141</v>
      </c>
      <c r="B73" s="45"/>
      <c r="C73" s="41"/>
      <c r="D73" s="54"/>
      <c r="E73" s="49">
        <v>5.8120760000000002</v>
      </c>
      <c r="F73" s="41">
        <v>14.9808</v>
      </c>
      <c r="G73" s="41">
        <v>4.0222920000000002</v>
      </c>
      <c r="H73" s="41">
        <v>36.324339999999999</v>
      </c>
      <c r="I73" s="41">
        <v>19.383970000000001</v>
      </c>
      <c r="J73" s="41">
        <v>20.27317</v>
      </c>
      <c r="K73" s="41"/>
      <c r="L73" s="41"/>
      <c r="M73" s="41"/>
      <c r="N73" s="41"/>
      <c r="O73" s="41"/>
      <c r="P73" s="41"/>
      <c r="Q73" s="41"/>
      <c r="R73" s="41"/>
      <c r="S73" s="50"/>
      <c r="T73" s="49"/>
      <c r="U73" s="41"/>
      <c r="V73" s="50"/>
      <c r="AC73" s="40"/>
      <c r="AD73" s="40"/>
      <c r="AE73" s="40"/>
      <c r="AV73" s="40"/>
      <c r="AW73" s="40"/>
      <c r="AX73" s="40"/>
      <c r="AY73" s="40"/>
      <c r="AZ73" s="40"/>
      <c r="BA73" s="40"/>
      <c r="BB73" s="40"/>
      <c r="BC73" s="40"/>
      <c r="BD73" s="40"/>
      <c r="BE73" s="40"/>
      <c r="BF73" s="40"/>
      <c r="BG73" s="40"/>
      <c r="BH73" s="40"/>
      <c r="BI73" s="40"/>
      <c r="BM73" s="40"/>
      <c r="BN73" s="40"/>
      <c r="BO73" s="40"/>
      <c r="BP73" s="40"/>
      <c r="BQ73" s="40"/>
      <c r="BR73" s="40"/>
      <c r="BS73" s="40"/>
      <c r="BT73" s="40"/>
      <c r="BU73" s="40"/>
      <c r="BV73" s="40"/>
      <c r="BW73" s="40"/>
      <c r="BX73" s="40"/>
      <c r="BZ73" s="40"/>
      <c r="CA73" s="40"/>
      <c r="CB73" s="40"/>
      <c r="CC73" s="40"/>
      <c r="CD73" s="40"/>
      <c r="CE73" s="40"/>
      <c r="CF73" s="40"/>
      <c r="CG73" s="40"/>
      <c r="CH73" s="40"/>
      <c r="CI73" s="40"/>
      <c r="CJ73" s="40"/>
      <c r="CK73" s="40"/>
      <c r="CL73" s="40"/>
      <c r="CM73" s="40"/>
    </row>
    <row r="74" spans="1:91" x14ac:dyDescent="0.3">
      <c r="A74" s="60" t="s">
        <v>142</v>
      </c>
      <c r="B74" s="45">
        <v>0.42114600000000002</v>
      </c>
      <c r="C74" s="41">
        <v>0.411329</v>
      </c>
      <c r="D74" s="54">
        <v>0.37124400000000002</v>
      </c>
      <c r="E74" s="49">
        <v>2.709333</v>
      </c>
      <c r="F74" s="41">
        <v>16.185390000000002</v>
      </c>
      <c r="G74" s="41">
        <v>12.09606</v>
      </c>
      <c r="H74" s="41">
        <v>25.352370000000001</v>
      </c>
      <c r="I74" s="41">
        <v>26.74126</v>
      </c>
      <c r="J74" s="41">
        <v>16.845839999999999</v>
      </c>
      <c r="K74" s="41"/>
      <c r="L74" s="41"/>
      <c r="M74" s="41"/>
      <c r="N74" s="41"/>
      <c r="O74" s="41"/>
      <c r="P74" s="41"/>
      <c r="Q74" s="41"/>
      <c r="R74" s="41"/>
      <c r="S74" s="50"/>
      <c r="T74" s="49"/>
      <c r="U74" s="41"/>
      <c r="V74" s="50"/>
      <c r="AC74" s="40"/>
      <c r="AD74" s="40"/>
      <c r="AE74" s="40"/>
      <c r="AV74" s="40"/>
      <c r="AW74" s="40"/>
      <c r="AX74" s="40"/>
      <c r="AY74" s="40"/>
      <c r="AZ74" s="40"/>
      <c r="BA74" s="40"/>
      <c r="BB74" s="40"/>
      <c r="BC74" s="40"/>
      <c r="BD74" s="40"/>
      <c r="BE74" s="40"/>
      <c r="BF74" s="40"/>
      <c r="BG74" s="40"/>
      <c r="BH74" s="40"/>
      <c r="BI74" s="40"/>
      <c r="BM74" s="40"/>
      <c r="BN74" s="40"/>
      <c r="BO74" s="40"/>
      <c r="BP74" s="40"/>
      <c r="BQ74" s="40"/>
      <c r="BR74" s="40"/>
      <c r="BS74" s="40"/>
      <c r="BT74" s="40"/>
      <c r="BU74" s="40"/>
      <c r="BV74" s="40"/>
      <c r="BW74" s="40"/>
      <c r="BX74" s="40"/>
      <c r="BZ74" s="40"/>
      <c r="CA74" s="40"/>
      <c r="CB74" s="40"/>
      <c r="CC74" s="40"/>
      <c r="CD74" s="40"/>
      <c r="CE74" s="40"/>
      <c r="CF74" s="40"/>
      <c r="CG74" s="40"/>
      <c r="CH74" s="40"/>
      <c r="CI74" s="40"/>
      <c r="CJ74" s="40"/>
      <c r="CK74" s="40"/>
      <c r="CL74" s="40"/>
      <c r="CM74" s="40"/>
    </row>
    <row r="75" spans="1:91" x14ac:dyDescent="0.3">
      <c r="A75" s="60" t="s">
        <v>143</v>
      </c>
      <c r="B75" s="45">
        <v>0.45634599999999997</v>
      </c>
      <c r="C75" s="41">
        <v>0.49173600000000001</v>
      </c>
      <c r="D75" s="54">
        <v>0.40749400000000002</v>
      </c>
      <c r="E75" s="49"/>
      <c r="F75" s="41"/>
      <c r="G75" s="41"/>
      <c r="H75" s="41"/>
      <c r="I75" s="41"/>
      <c r="J75" s="41"/>
      <c r="K75" s="41"/>
      <c r="L75" s="41"/>
      <c r="M75" s="41"/>
      <c r="N75" s="41"/>
      <c r="O75" s="41"/>
      <c r="P75" s="41"/>
      <c r="Q75" s="41"/>
      <c r="R75" s="41"/>
      <c r="S75" s="50"/>
      <c r="T75" s="49"/>
      <c r="U75" s="41"/>
      <c r="V75" s="50"/>
      <c r="AC75" s="40"/>
      <c r="AD75" s="40"/>
      <c r="AE75" s="40"/>
      <c r="AV75" s="40"/>
      <c r="AW75" s="40"/>
      <c r="AX75" s="40"/>
      <c r="AY75" s="40"/>
      <c r="AZ75" s="40"/>
      <c r="BA75" s="40"/>
      <c r="BB75" s="40"/>
      <c r="BC75" s="40"/>
      <c r="BD75" s="40"/>
      <c r="BE75" s="40"/>
      <c r="BF75" s="40"/>
      <c r="BG75" s="40"/>
      <c r="BH75" s="40"/>
      <c r="BI75" s="40"/>
      <c r="BM75" s="40"/>
      <c r="BN75" s="40"/>
      <c r="BO75" s="40"/>
      <c r="BP75" s="40"/>
      <c r="BQ75" s="40"/>
      <c r="BR75" s="40"/>
      <c r="BS75" s="40"/>
      <c r="BT75" s="40"/>
      <c r="BU75" s="40"/>
      <c r="BV75" s="40"/>
      <c r="BW75" s="40"/>
      <c r="BX75" s="40"/>
      <c r="BZ75" s="40"/>
      <c r="CA75" s="40"/>
      <c r="CB75" s="40"/>
      <c r="CC75" s="40"/>
      <c r="CD75" s="40"/>
      <c r="CE75" s="40"/>
      <c r="CF75" s="40"/>
      <c r="CG75" s="40"/>
      <c r="CH75" s="40"/>
      <c r="CI75" s="40"/>
      <c r="CJ75" s="40"/>
      <c r="CK75" s="40"/>
      <c r="CL75" s="40"/>
      <c r="CM75" s="40"/>
    </row>
    <row r="76" spans="1:91" x14ac:dyDescent="0.3">
      <c r="A76" s="60" t="s">
        <v>144</v>
      </c>
      <c r="B76" s="45">
        <v>0.55266199999999999</v>
      </c>
      <c r="C76" s="41">
        <v>0.45321699999999998</v>
      </c>
      <c r="D76" s="54">
        <v>0.68445599999999995</v>
      </c>
      <c r="E76" s="49">
        <v>12.07536</v>
      </c>
      <c r="F76" s="41">
        <v>8.1055969999999995</v>
      </c>
      <c r="G76" s="41">
        <v>10.609450000000001</v>
      </c>
      <c r="H76" s="41">
        <v>6.2510389999999996</v>
      </c>
      <c r="I76" s="41">
        <v>3.4283130000000002</v>
      </c>
      <c r="J76" s="41">
        <v>3.6876069999999999</v>
      </c>
      <c r="K76" s="41">
        <v>5.5653730000000001</v>
      </c>
      <c r="L76" s="41">
        <v>4.6391270000000002</v>
      </c>
      <c r="M76" s="41">
        <v>2.9677539999999998</v>
      </c>
      <c r="N76" s="41">
        <v>4.8393160000000002</v>
      </c>
      <c r="O76" s="41">
        <v>4.3372440000000001</v>
      </c>
      <c r="P76" s="41">
        <v>4.1153060000000004</v>
      </c>
      <c r="Q76" s="41">
        <v>5.3017770000000004</v>
      </c>
      <c r="R76" s="41">
        <v>5.1374360000000001</v>
      </c>
      <c r="S76" s="50">
        <v>2.650722</v>
      </c>
      <c r="T76" s="49">
        <v>5.0314110000000003</v>
      </c>
      <c r="U76" s="41">
        <v>2.1310560000000001</v>
      </c>
      <c r="V76" s="50">
        <v>4.6943270000000004</v>
      </c>
      <c r="AC76" s="40"/>
      <c r="AD76" s="40"/>
      <c r="AE76" s="40"/>
      <c r="AV76" s="40"/>
      <c r="AW76" s="40"/>
      <c r="AX76" s="40"/>
      <c r="AY76" s="40"/>
      <c r="AZ76" s="40"/>
      <c r="BA76" s="40"/>
      <c r="BB76" s="40"/>
      <c r="BC76" s="40"/>
      <c r="BD76" s="40"/>
      <c r="BE76" s="40"/>
      <c r="BF76" s="40"/>
      <c r="BG76" s="40"/>
      <c r="BH76" s="40"/>
      <c r="BI76" s="40"/>
      <c r="BM76" s="40"/>
      <c r="BN76" s="40"/>
      <c r="BO76" s="40"/>
      <c r="BP76" s="40"/>
      <c r="BQ76" s="40"/>
      <c r="BR76" s="40"/>
      <c r="BS76" s="40"/>
      <c r="BT76" s="40"/>
      <c r="BU76" s="40"/>
      <c r="BV76" s="40"/>
      <c r="BW76" s="40"/>
      <c r="BX76" s="40"/>
      <c r="BZ76" s="40"/>
      <c r="CA76" s="40"/>
      <c r="CB76" s="40"/>
      <c r="CC76" s="40"/>
      <c r="CD76" s="40"/>
      <c r="CE76" s="40"/>
      <c r="CF76" s="40"/>
      <c r="CG76" s="40"/>
      <c r="CH76" s="40"/>
      <c r="CI76" s="40"/>
      <c r="CJ76" s="40"/>
      <c r="CK76" s="40"/>
      <c r="CL76" s="40"/>
      <c r="CM76" s="40"/>
    </row>
    <row r="77" spans="1:91" x14ac:dyDescent="0.3">
      <c r="A77" s="60" t="s">
        <v>145</v>
      </c>
      <c r="B77" s="45">
        <v>0.55503199999999997</v>
      </c>
      <c r="C77" s="41">
        <v>0.48722700000000002</v>
      </c>
      <c r="D77" s="54">
        <v>0.51173599999999997</v>
      </c>
      <c r="E77" s="49"/>
      <c r="F77" s="41"/>
      <c r="G77" s="41"/>
      <c r="H77" s="41"/>
      <c r="I77" s="41"/>
      <c r="J77" s="41"/>
      <c r="K77" s="41"/>
      <c r="L77" s="41"/>
      <c r="M77" s="41"/>
      <c r="N77" s="41"/>
      <c r="O77" s="41"/>
      <c r="P77" s="41"/>
      <c r="Q77" s="41"/>
      <c r="R77" s="41"/>
      <c r="S77" s="50"/>
      <c r="T77" s="49">
        <v>5.4781339999999998</v>
      </c>
      <c r="U77" s="41">
        <v>4.1347480000000001</v>
      </c>
      <c r="V77" s="50">
        <v>2.758607</v>
      </c>
      <c r="AC77" s="40"/>
      <c r="AD77" s="40"/>
      <c r="AE77" s="40"/>
      <c r="AV77" s="40"/>
      <c r="AW77" s="40"/>
      <c r="AX77" s="40"/>
      <c r="AY77" s="40"/>
      <c r="AZ77" s="40"/>
      <c r="BA77" s="40"/>
      <c r="BB77" s="40"/>
      <c r="BC77" s="40"/>
      <c r="BD77" s="40"/>
      <c r="BE77" s="40"/>
      <c r="BF77" s="40"/>
      <c r="BG77" s="40"/>
      <c r="BH77" s="40"/>
      <c r="BI77" s="40"/>
      <c r="BM77" s="40"/>
      <c r="BN77" s="40"/>
      <c r="BO77" s="40"/>
      <c r="BP77" s="40"/>
      <c r="BQ77" s="40"/>
      <c r="BR77" s="40"/>
      <c r="BS77" s="40"/>
      <c r="BT77" s="40"/>
      <c r="BU77" s="40"/>
      <c r="BV77" s="40"/>
      <c r="BW77" s="40"/>
      <c r="BX77" s="40"/>
      <c r="BZ77" s="40"/>
      <c r="CA77" s="40"/>
      <c r="CB77" s="40"/>
      <c r="CC77" s="40"/>
      <c r="CD77" s="40"/>
      <c r="CE77" s="40"/>
      <c r="CF77" s="40"/>
      <c r="CG77" s="40"/>
      <c r="CH77" s="40"/>
      <c r="CI77" s="40"/>
      <c r="CJ77" s="40"/>
      <c r="CK77" s="40"/>
      <c r="CL77" s="40"/>
      <c r="CM77" s="40"/>
    </row>
    <row r="78" spans="1:91" x14ac:dyDescent="0.3">
      <c r="A78" s="60" t="s">
        <v>146</v>
      </c>
      <c r="B78" s="45"/>
      <c r="C78" s="41"/>
      <c r="D78" s="54"/>
      <c r="E78" s="49">
        <v>7.723141</v>
      </c>
      <c r="F78" s="41">
        <v>6.259563</v>
      </c>
      <c r="G78" s="41">
        <v>14.76117</v>
      </c>
      <c r="H78" s="41"/>
      <c r="I78" s="41"/>
      <c r="J78" s="41"/>
      <c r="K78" s="41"/>
      <c r="L78" s="41"/>
      <c r="M78" s="41"/>
      <c r="N78" s="41"/>
      <c r="O78" s="41"/>
      <c r="P78" s="41"/>
      <c r="Q78" s="41"/>
      <c r="R78" s="41"/>
      <c r="S78" s="50"/>
      <c r="T78" s="49"/>
      <c r="U78" s="41"/>
      <c r="V78" s="50"/>
      <c r="AC78" s="40"/>
      <c r="AD78" s="40"/>
      <c r="AE78" s="40"/>
      <c r="AV78" s="40"/>
      <c r="AW78" s="40"/>
      <c r="AX78" s="40"/>
      <c r="AY78" s="40"/>
      <c r="AZ78" s="40"/>
      <c r="BA78" s="40"/>
      <c r="BB78" s="40"/>
      <c r="BC78" s="40"/>
      <c r="BD78" s="40"/>
      <c r="BE78" s="40"/>
      <c r="BF78" s="40"/>
      <c r="BG78" s="40"/>
      <c r="BH78" s="40"/>
      <c r="BI78" s="40"/>
      <c r="BM78" s="40"/>
      <c r="BN78" s="40"/>
      <c r="BO78" s="40"/>
      <c r="BP78" s="40"/>
      <c r="BQ78" s="40"/>
      <c r="BR78" s="40"/>
      <c r="BS78" s="40"/>
      <c r="BT78" s="40"/>
      <c r="BU78" s="40"/>
      <c r="BV78" s="40"/>
      <c r="BW78" s="40"/>
      <c r="BX78" s="40"/>
      <c r="BZ78" s="40"/>
      <c r="CA78" s="40"/>
      <c r="CB78" s="40"/>
      <c r="CC78" s="40"/>
      <c r="CD78" s="40"/>
      <c r="CE78" s="40"/>
      <c r="CF78" s="40"/>
      <c r="CG78" s="40"/>
      <c r="CH78" s="40"/>
      <c r="CI78" s="40"/>
      <c r="CJ78" s="40"/>
      <c r="CK78" s="40"/>
      <c r="CL78" s="40"/>
      <c r="CM78" s="40"/>
    </row>
    <row r="79" spans="1:91" ht="13.5" thickBot="1" x14ac:dyDescent="0.35">
      <c r="A79" s="61" t="s">
        <v>147</v>
      </c>
      <c r="B79" s="58"/>
      <c r="C79" s="52"/>
      <c r="D79" s="55"/>
      <c r="E79" s="51">
        <v>5.4781339999999998</v>
      </c>
      <c r="F79" s="52">
        <v>4.4139629999999999</v>
      </c>
      <c r="G79" s="52">
        <v>6.7877549999999998</v>
      </c>
      <c r="H79" s="52">
        <v>19.16384</v>
      </c>
      <c r="I79" s="52">
        <v>24.670539999999999</v>
      </c>
      <c r="J79" s="52">
        <v>17.770600000000002</v>
      </c>
      <c r="K79" s="52"/>
      <c r="L79" s="52"/>
      <c r="M79" s="52"/>
      <c r="N79" s="52"/>
      <c r="O79" s="52"/>
      <c r="P79" s="52"/>
      <c r="Q79" s="52"/>
      <c r="R79" s="52"/>
      <c r="S79" s="53"/>
      <c r="T79" s="51">
        <v>5.1622870000000001</v>
      </c>
      <c r="U79" s="52">
        <v>1.4891719999999999</v>
      </c>
      <c r="V79" s="53">
        <v>4.4755149999999997</v>
      </c>
      <c r="AC79" s="40"/>
      <c r="AD79" s="40"/>
      <c r="AE79" s="40"/>
      <c r="AV79" s="40"/>
      <c r="AW79" s="40"/>
      <c r="AX79" s="40"/>
      <c r="AY79" s="40"/>
      <c r="AZ79" s="40"/>
      <c r="BA79" s="40"/>
      <c r="BB79" s="40"/>
      <c r="BC79" s="40"/>
      <c r="BD79" s="40"/>
      <c r="BE79" s="40"/>
      <c r="BF79" s="40"/>
      <c r="BG79" s="40"/>
      <c r="BH79" s="40"/>
      <c r="BI79" s="40"/>
      <c r="BM79" s="40"/>
      <c r="BN79" s="40"/>
      <c r="BO79" s="40"/>
      <c r="BP79" s="40"/>
      <c r="BQ79" s="40"/>
      <c r="BR79" s="40"/>
      <c r="BS79" s="40"/>
      <c r="BT79" s="40"/>
      <c r="BU79" s="40"/>
      <c r="BV79" s="40"/>
      <c r="BW79" s="40"/>
      <c r="BX79" s="40"/>
      <c r="BZ79" s="40"/>
      <c r="CA79" s="40"/>
      <c r="CB79" s="40"/>
      <c r="CC79" s="40"/>
      <c r="CD79" s="40"/>
      <c r="CE79" s="40"/>
      <c r="CF79" s="40"/>
      <c r="CG79" s="40"/>
      <c r="CH79" s="40"/>
      <c r="CI79" s="40"/>
      <c r="CJ79" s="40"/>
      <c r="CK79" s="40"/>
      <c r="CL79" s="40"/>
      <c r="CM79" s="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Prism7.Document" shapeId="15362" r:id="rId4">
          <objectPr defaultSize="0" autoPict="0" altText="In vitro ER activity (BEQbio) vs. calculated bioanalytical equivalent concentrations (BEQchem) of estrogens in surface water samples over time. " r:id="rId5">
            <anchor moveWithCells="1">
              <from>
                <xdr:col>0</xdr:col>
                <xdr:colOff>76200</xdr:colOff>
                <xdr:row>5</xdr:row>
                <xdr:rowOff>101600</xdr:rowOff>
              </from>
              <to>
                <xdr:col>5</xdr:col>
                <xdr:colOff>596900</xdr:colOff>
                <xdr:row>27</xdr:row>
                <xdr:rowOff>19050</xdr:rowOff>
              </to>
            </anchor>
          </objectPr>
        </oleObject>
      </mc:Choice>
      <mc:Fallback>
        <oleObject progId="Prism7.Document" shapeId="15362" r:id="rId4"/>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A582-356F-471A-9A94-4CDD6069858F}">
  <dimension ref="A44:AE105"/>
  <sheetViews>
    <sheetView topLeftCell="A25" zoomScale="62" workbookViewId="0">
      <selection activeCell="J73" sqref="J73"/>
    </sheetView>
  </sheetViews>
  <sheetFormatPr defaultRowHeight="13" x14ac:dyDescent="0.3"/>
  <cols>
    <col min="1" max="1" width="20.90625" style="5" customWidth="1"/>
    <col min="2" max="2" width="23.26953125" style="5" customWidth="1"/>
    <col min="3" max="3" width="14.90625" style="5" customWidth="1"/>
    <col min="4" max="4" width="11.36328125" style="5" customWidth="1"/>
    <col min="5" max="16" width="8.7265625" style="5"/>
    <col min="17" max="17" width="18.90625" style="5" customWidth="1"/>
    <col min="18" max="18" width="11.81640625" style="5" customWidth="1"/>
    <col min="19" max="19" width="16.453125" style="5" customWidth="1"/>
    <col min="20" max="16384" width="8.7265625" style="5"/>
  </cols>
  <sheetData>
    <row r="44" spans="1:19" x14ac:dyDescent="0.3">
      <c r="Q44" s="36" t="s">
        <v>453</v>
      </c>
      <c r="R44" s="36"/>
      <c r="S44" s="36"/>
    </row>
    <row r="45" spans="1:19" ht="15.5" thickBot="1" x14ac:dyDescent="0.35">
      <c r="A45" s="1" t="s">
        <v>455</v>
      </c>
      <c r="C45" s="68"/>
      <c r="D45" s="68"/>
      <c r="Q45" s="75" t="s">
        <v>84</v>
      </c>
      <c r="R45" s="75" t="s">
        <v>167</v>
      </c>
      <c r="S45" s="75" t="s">
        <v>24</v>
      </c>
    </row>
    <row r="46" spans="1:19" x14ac:dyDescent="0.3">
      <c r="A46" s="36" t="s">
        <v>196</v>
      </c>
      <c r="C46" s="68"/>
      <c r="D46" s="68"/>
      <c r="F46" s="245" t="s">
        <v>172</v>
      </c>
      <c r="G46" s="246"/>
      <c r="H46" s="246"/>
      <c r="I46" s="247"/>
      <c r="J46" s="245" t="s">
        <v>173</v>
      </c>
      <c r="K46" s="246"/>
      <c r="L46" s="246"/>
      <c r="M46" s="247"/>
      <c r="N46" s="255" t="s">
        <v>463</v>
      </c>
      <c r="Q46" s="76" t="s">
        <v>168</v>
      </c>
      <c r="R46" s="76">
        <v>1</v>
      </c>
      <c r="S46" s="76" t="s">
        <v>452</v>
      </c>
    </row>
    <row r="47" spans="1:19" ht="13.5" thickBot="1" x14ac:dyDescent="0.35">
      <c r="A47" s="65" t="s">
        <v>174</v>
      </c>
      <c r="B47" s="65" t="s">
        <v>175</v>
      </c>
      <c r="C47" s="70" t="s">
        <v>176</v>
      </c>
      <c r="D47" s="70" t="s">
        <v>177</v>
      </c>
      <c r="E47" s="69"/>
      <c r="F47" s="248" t="s">
        <v>178</v>
      </c>
      <c r="G47" s="243" t="s">
        <v>179</v>
      </c>
      <c r="H47" s="243" t="s">
        <v>180</v>
      </c>
      <c r="I47" s="249" t="s">
        <v>181</v>
      </c>
      <c r="J47" s="248" t="s">
        <v>178</v>
      </c>
      <c r="K47" s="243" t="s">
        <v>179</v>
      </c>
      <c r="L47" s="243" t="s">
        <v>180</v>
      </c>
      <c r="M47" s="249" t="s">
        <v>181</v>
      </c>
      <c r="N47" s="264" t="s">
        <v>464</v>
      </c>
      <c r="Q47" s="76" t="s">
        <v>169</v>
      </c>
      <c r="R47" s="76">
        <v>1.4</v>
      </c>
      <c r="S47" s="76" t="s">
        <v>452</v>
      </c>
    </row>
    <row r="48" spans="1:19" x14ac:dyDescent="0.3">
      <c r="A48" s="5" t="s">
        <v>197</v>
      </c>
      <c r="B48" s="5" t="s">
        <v>198</v>
      </c>
      <c r="C48" s="66">
        <v>43199</v>
      </c>
      <c r="D48" s="66" t="s">
        <v>161</v>
      </c>
      <c r="F48" s="250">
        <v>0</v>
      </c>
      <c r="G48" s="251">
        <v>0</v>
      </c>
      <c r="H48" s="251">
        <v>0</v>
      </c>
      <c r="I48" s="252">
        <v>0.99484231946504498</v>
      </c>
      <c r="J48" s="250">
        <v>0.23</v>
      </c>
      <c r="K48" s="251">
        <v>1</v>
      </c>
      <c r="L48" s="251">
        <v>7.0000000000000001E-3</v>
      </c>
      <c r="M48" s="252">
        <v>1.4</v>
      </c>
      <c r="N48" s="257">
        <f t="shared" ref="N48:N60" si="0">SUM((F48*J48),(G48*K48),(H48*L48),(I48*M48))</f>
        <v>1.3927792472510629</v>
      </c>
      <c r="Q48" s="76" t="s">
        <v>170</v>
      </c>
      <c r="R48" s="76">
        <v>0.23</v>
      </c>
      <c r="S48" s="76" t="s">
        <v>452</v>
      </c>
    </row>
    <row r="49" spans="1:19" x14ac:dyDescent="0.3">
      <c r="A49" s="5" t="s">
        <v>182</v>
      </c>
      <c r="B49" s="5" t="s">
        <v>183</v>
      </c>
      <c r="C49" s="66">
        <v>43200</v>
      </c>
      <c r="D49" s="66" t="s">
        <v>160</v>
      </c>
      <c r="F49" s="250">
        <v>0</v>
      </c>
      <c r="G49" s="251">
        <v>0</v>
      </c>
      <c r="H49" s="251">
        <v>0</v>
      </c>
      <c r="I49" s="252">
        <v>0.90689444558679999</v>
      </c>
      <c r="J49" s="250">
        <v>0.23</v>
      </c>
      <c r="K49" s="251">
        <v>1</v>
      </c>
      <c r="L49" s="251">
        <v>7.0000000000000001E-3</v>
      </c>
      <c r="M49" s="252">
        <v>1.4</v>
      </c>
      <c r="N49" s="257">
        <f t="shared" si="0"/>
        <v>1.26965222382152</v>
      </c>
      <c r="Q49" s="76" t="s">
        <v>171</v>
      </c>
      <c r="R49" s="76">
        <v>7.0000000000000001E-3</v>
      </c>
      <c r="S49" s="76" t="s">
        <v>452</v>
      </c>
    </row>
    <row r="50" spans="1:19" x14ac:dyDescent="0.3">
      <c r="A50" s="5" t="s">
        <v>184</v>
      </c>
      <c r="B50" s="5" t="s">
        <v>6</v>
      </c>
      <c r="C50" s="66">
        <v>43200</v>
      </c>
      <c r="D50" s="66" t="s">
        <v>160</v>
      </c>
      <c r="F50" s="250">
        <v>66.110281872561501</v>
      </c>
      <c r="G50" s="251">
        <v>0</v>
      </c>
      <c r="H50" s="251">
        <v>0</v>
      </c>
      <c r="I50" s="252">
        <v>38.121440357817853</v>
      </c>
      <c r="J50" s="250">
        <v>0.23</v>
      </c>
      <c r="K50" s="251">
        <v>1</v>
      </c>
      <c r="L50" s="251">
        <v>7.0000000000000001E-3</v>
      </c>
      <c r="M50" s="252">
        <v>1.4</v>
      </c>
      <c r="N50" s="257">
        <f t="shared" si="0"/>
        <v>68.575381331634134</v>
      </c>
    </row>
    <row r="51" spans="1:19" x14ac:dyDescent="0.3">
      <c r="A51" s="5" t="s">
        <v>199</v>
      </c>
      <c r="B51" s="5" t="s">
        <v>10</v>
      </c>
      <c r="C51" s="66">
        <v>43200</v>
      </c>
      <c r="D51" s="66" t="s">
        <v>160</v>
      </c>
      <c r="F51" s="250">
        <v>1.5451113470777751</v>
      </c>
      <c r="G51" s="251">
        <v>0</v>
      </c>
      <c r="H51" s="251">
        <v>0</v>
      </c>
      <c r="I51" s="252">
        <v>2.5146966046495201</v>
      </c>
      <c r="J51" s="250">
        <v>0.23</v>
      </c>
      <c r="K51" s="251">
        <v>1</v>
      </c>
      <c r="L51" s="251">
        <v>7.0000000000000001E-3</v>
      </c>
      <c r="M51" s="252">
        <v>1.4</v>
      </c>
      <c r="N51" s="257">
        <f t="shared" si="0"/>
        <v>3.8759508563372158</v>
      </c>
      <c r="S51" s="5" t="s">
        <v>454</v>
      </c>
    </row>
    <row r="52" spans="1:19" x14ac:dyDescent="0.3">
      <c r="A52" s="5" t="s">
        <v>200</v>
      </c>
      <c r="B52" s="5" t="s">
        <v>11</v>
      </c>
      <c r="C52" s="66">
        <v>43199</v>
      </c>
      <c r="D52" s="66" t="s">
        <v>160</v>
      </c>
      <c r="F52" s="250">
        <v>0.90619061516654498</v>
      </c>
      <c r="G52" s="251">
        <v>0</v>
      </c>
      <c r="H52" s="251">
        <v>0</v>
      </c>
      <c r="I52" s="252">
        <v>1.725280931888745</v>
      </c>
      <c r="J52" s="250">
        <v>0.23</v>
      </c>
      <c r="K52" s="251">
        <v>1</v>
      </c>
      <c r="L52" s="251">
        <v>7.0000000000000001E-3</v>
      </c>
      <c r="M52" s="252">
        <v>1.4</v>
      </c>
      <c r="N52" s="257">
        <f t="shared" si="0"/>
        <v>2.6238171461325481</v>
      </c>
    </row>
    <row r="53" spans="1:19" x14ac:dyDescent="0.3">
      <c r="A53" s="5" t="s">
        <v>201</v>
      </c>
      <c r="B53" s="5" t="s">
        <v>104</v>
      </c>
      <c r="C53" s="66">
        <v>43199</v>
      </c>
      <c r="D53" s="66" t="s">
        <v>161</v>
      </c>
      <c r="F53" s="250">
        <v>0</v>
      </c>
      <c r="G53" s="251">
        <v>0</v>
      </c>
      <c r="H53" s="251">
        <v>0</v>
      </c>
      <c r="I53" s="252">
        <v>1.083791574646545</v>
      </c>
      <c r="J53" s="250">
        <v>0.23</v>
      </c>
      <c r="K53" s="251">
        <v>1</v>
      </c>
      <c r="L53" s="251">
        <v>7.0000000000000001E-3</v>
      </c>
      <c r="M53" s="252">
        <v>1.4</v>
      </c>
      <c r="N53" s="257">
        <f>SUM((F53*J53),(G53*K53),(H53*L53),(I53*M53))</f>
        <v>1.5173082045051629</v>
      </c>
    </row>
    <row r="54" spans="1:19" x14ac:dyDescent="0.3">
      <c r="A54" s="5" t="s">
        <v>202</v>
      </c>
      <c r="B54" s="5" t="s">
        <v>105</v>
      </c>
      <c r="C54" s="66">
        <v>43199</v>
      </c>
      <c r="D54" s="66" t="s">
        <v>161</v>
      </c>
      <c r="F54" s="250">
        <v>0.69863372572783</v>
      </c>
      <c r="G54" s="251">
        <v>0</v>
      </c>
      <c r="H54" s="251">
        <v>0</v>
      </c>
      <c r="I54" s="252">
        <v>1.1823028662854449</v>
      </c>
      <c r="J54" s="250">
        <v>0.23</v>
      </c>
      <c r="K54" s="251">
        <v>1</v>
      </c>
      <c r="L54" s="251">
        <v>7.0000000000000001E-3</v>
      </c>
      <c r="M54" s="252">
        <v>1.4</v>
      </c>
      <c r="N54" s="257">
        <f t="shared" si="0"/>
        <v>1.8159097697170237</v>
      </c>
    </row>
    <row r="55" spans="1:19" x14ac:dyDescent="0.3">
      <c r="A55" s="5" t="s">
        <v>203</v>
      </c>
      <c r="B55" s="5" t="s">
        <v>106</v>
      </c>
      <c r="C55" s="66">
        <v>43199</v>
      </c>
      <c r="D55" s="66" t="s">
        <v>161</v>
      </c>
      <c r="F55" s="250">
        <v>0.40737786427962303</v>
      </c>
      <c r="G55" s="251">
        <v>0</v>
      </c>
      <c r="H55" s="251">
        <v>0</v>
      </c>
      <c r="I55" s="252">
        <v>1.047130157068465</v>
      </c>
      <c r="J55" s="250">
        <v>0.23</v>
      </c>
      <c r="K55" s="251">
        <v>1</v>
      </c>
      <c r="L55" s="251">
        <v>7.0000000000000001E-3</v>
      </c>
      <c r="M55" s="252">
        <v>1.4</v>
      </c>
      <c r="N55" s="257">
        <f t="shared" si="0"/>
        <v>1.5596791286801643</v>
      </c>
    </row>
    <row r="56" spans="1:19" x14ac:dyDescent="0.3">
      <c r="A56" s="5" t="s">
        <v>204</v>
      </c>
      <c r="B56" s="5" t="s">
        <v>156</v>
      </c>
      <c r="C56" s="66">
        <v>43199</v>
      </c>
      <c r="D56" s="66" t="s">
        <v>161</v>
      </c>
      <c r="F56" s="250">
        <v>0</v>
      </c>
      <c r="G56" s="251">
        <v>0</v>
      </c>
      <c r="H56" s="251">
        <v>0</v>
      </c>
      <c r="I56" s="252">
        <v>2.4260185358615751</v>
      </c>
      <c r="J56" s="250">
        <v>0.23</v>
      </c>
      <c r="K56" s="251">
        <v>1</v>
      </c>
      <c r="L56" s="251">
        <v>7.0000000000000001E-3</v>
      </c>
      <c r="M56" s="252">
        <v>1.4</v>
      </c>
      <c r="N56" s="257">
        <f t="shared" si="0"/>
        <v>3.3964259502062051</v>
      </c>
    </row>
    <row r="57" spans="1:19" x14ac:dyDescent="0.3">
      <c r="A57" s="5" t="s">
        <v>205</v>
      </c>
      <c r="B57" s="5" t="s">
        <v>206</v>
      </c>
      <c r="C57" s="66">
        <v>43199</v>
      </c>
      <c r="D57" s="66" t="s">
        <v>160</v>
      </c>
      <c r="F57" s="250">
        <v>0</v>
      </c>
      <c r="G57" s="251">
        <v>0</v>
      </c>
      <c r="H57" s="251">
        <v>0</v>
      </c>
      <c r="I57" s="252">
        <v>0.73737770726186003</v>
      </c>
      <c r="J57" s="250">
        <v>0.23</v>
      </c>
      <c r="K57" s="251">
        <v>1</v>
      </c>
      <c r="L57" s="251">
        <v>7.0000000000000001E-3</v>
      </c>
      <c r="M57" s="252">
        <v>1.4</v>
      </c>
      <c r="N57" s="257">
        <f t="shared" si="0"/>
        <v>1.0323287901666041</v>
      </c>
    </row>
    <row r="58" spans="1:19" x14ac:dyDescent="0.3">
      <c r="A58" s="5" t="s">
        <v>207</v>
      </c>
      <c r="B58" s="5" t="s">
        <v>208</v>
      </c>
      <c r="C58" s="66">
        <v>43199</v>
      </c>
      <c r="D58" s="66" t="s">
        <v>161</v>
      </c>
      <c r="F58" s="250">
        <v>0</v>
      </c>
      <c r="G58" s="251">
        <v>0</v>
      </c>
      <c r="H58" s="251">
        <v>0</v>
      </c>
      <c r="I58" s="252">
        <v>0.1770942270717035</v>
      </c>
      <c r="J58" s="250">
        <v>0.23</v>
      </c>
      <c r="K58" s="251">
        <v>1</v>
      </c>
      <c r="L58" s="251">
        <v>7.0000000000000001E-3</v>
      </c>
      <c r="M58" s="252">
        <v>1.4</v>
      </c>
      <c r="N58" s="257">
        <f t="shared" si="0"/>
        <v>0.24793191790038488</v>
      </c>
    </row>
    <row r="59" spans="1:19" x14ac:dyDescent="0.3">
      <c r="A59" s="5" t="s">
        <v>209</v>
      </c>
      <c r="B59" s="5" t="s">
        <v>210</v>
      </c>
      <c r="C59" s="66">
        <v>43199</v>
      </c>
      <c r="D59" s="66" t="s">
        <v>160</v>
      </c>
      <c r="F59" s="250">
        <v>0</v>
      </c>
      <c r="G59" s="251">
        <v>0</v>
      </c>
      <c r="H59" s="251">
        <v>0</v>
      </c>
      <c r="I59" s="252">
        <v>0</v>
      </c>
      <c r="J59" s="250">
        <v>0.23</v>
      </c>
      <c r="K59" s="251">
        <v>1</v>
      </c>
      <c r="L59" s="251">
        <v>7.0000000000000001E-3</v>
      </c>
      <c r="M59" s="252">
        <v>1.4</v>
      </c>
      <c r="N59" s="257">
        <f t="shared" si="0"/>
        <v>0</v>
      </c>
    </row>
    <row r="60" spans="1:19" ht="13.5" thickBot="1" x14ac:dyDescent="0.35">
      <c r="A60" s="5" t="s">
        <v>211</v>
      </c>
      <c r="B60" s="5" t="s">
        <v>212</v>
      </c>
      <c r="C60" s="66">
        <v>43199</v>
      </c>
      <c r="D60" s="66" t="s">
        <v>160</v>
      </c>
      <c r="F60" s="253">
        <v>0</v>
      </c>
      <c r="G60" s="244">
        <v>0</v>
      </c>
      <c r="H60" s="244">
        <v>0</v>
      </c>
      <c r="I60" s="254">
        <v>0</v>
      </c>
      <c r="J60" s="253">
        <v>0.23</v>
      </c>
      <c r="K60" s="244">
        <v>1</v>
      </c>
      <c r="L60" s="244">
        <v>7.0000000000000001E-3</v>
      </c>
      <c r="M60" s="254">
        <v>1.4</v>
      </c>
      <c r="N60" s="256">
        <f t="shared" si="0"/>
        <v>0</v>
      </c>
    </row>
    <row r="61" spans="1:19" ht="13.5" thickBot="1" x14ac:dyDescent="0.35">
      <c r="C61" s="68"/>
      <c r="D61" s="68"/>
      <c r="F61" s="148"/>
      <c r="G61" s="148"/>
      <c r="H61" s="148"/>
      <c r="I61" s="148"/>
      <c r="J61" s="148"/>
      <c r="K61" s="148"/>
      <c r="L61" s="148"/>
      <c r="M61" s="148"/>
      <c r="N61" s="148"/>
    </row>
    <row r="62" spans="1:19" x14ac:dyDescent="0.3">
      <c r="A62" s="36" t="s">
        <v>213</v>
      </c>
      <c r="C62" s="68"/>
      <c r="D62" s="68"/>
      <c r="F62" s="258" t="s">
        <v>172</v>
      </c>
      <c r="G62" s="259"/>
      <c r="H62" s="259"/>
      <c r="I62" s="260"/>
      <c r="J62" s="258" t="s">
        <v>173</v>
      </c>
      <c r="K62" s="259"/>
      <c r="L62" s="259"/>
      <c r="M62" s="260"/>
      <c r="N62" s="255" t="s">
        <v>463</v>
      </c>
    </row>
    <row r="63" spans="1:19" ht="13.5" thickBot="1" x14ac:dyDescent="0.35">
      <c r="A63" s="65" t="s">
        <v>174</v>
      </c>
      <c r="B63" s="65" t="s">
        <v>175</v>
      </c>
      <c r="C63" s="70" t="s">
        <v>176</v>
      </c>
      <c r="D63" s="70" t="s">
        <v>177</v>
      </c>
      <c r="E63" s="69"/>
      <c r="F63" s="248" t="s">
        <v>178</v>
      </c>
      <c r="G63" s="243" t="s">
        <v>179</v>
      </c>
      <c r="H63" s="243" t="s">
        <v>180</v>
      </c>
      <c r="I63" s="249" t="s">
        <v>181</v>
      </c>
      <c r="J63" s="248" t="s">
        <v>178</v>
      </c>
      <c r="K63" s="243" t="s">
        <v>179</v>
      </c>
      <c r="L63" s="243" t="s">
        <v>180</v>
      </c>
      <c r="M63" s="249" t="s">
        <v>181</v>
      </c>
      <c r="N63" s="264" t="s">
        <v>464</v>
      </c>
    </row>
    <row r="64" spans="1:19" x14ac:dyDescent="0.3">
      <c r="A64" s="5" t="s">
        <v>214</v>
      </c>
      <c r="B64" s="5" t="s">
        <v>155</v>
      </c>
      <c r="C64" s="66">
        <v>43542</v>
      </c>
      <c r="D64" s="66" t="s">
        <v>161</v>
      </c>
      <c r="F64" s="250">
        <v>0</v>
      </c>
      <c r="G64" s="251">
        <v>0</v>
      </c>
      <c r="H64" s="251">
        <v>0</v>
      </c>
      <c r="I64" s="252">
        <v>0.71375219339209695</v>
      </c>
      <c r="J64" s="250">
        <v>0.23</v>
      </c>
      <c r="K64" s="251">
        <v>1</v>
      </c>
      <c r="L64" s="251">
        <v>7.0000000000000001E-3</v>
      </c>
      <c r="M64" s="252">
        <v>1.4</v>
      </c>
      <c r="N64" s="257">
        <f t="shared" ref="N64:N75" si="1">SUM((F64*J64),(G64*K64),(H64*L64),(I64*M64))</f>
        <v>0.99925307074893566</v>
      </c>
    </row>
    <row r="65" spans="1:31" x14ac:dyDescent="0.3">
      <c r="A65" s="5" t="s">
        <v>188</v>
      </c>
      <c r="B65" s="5" t="s">
        <v>3</v>
      </c>
      <c r="C65" s="66">
        <v>43543</v>
      </c>
      <c r="D65" s="66" t="s">
        <v>160</v>
      </c>
      <c r="F65" s="250">
        <v>0</v>
      </c>
      <c r="G65" s="251">
        <v>0</v>
      </c>
      <c r="H65" s="251">
        <v>0</v>
      </c>
      <c r="I65" s="252">
        <v>0.61389355321772299</v>
      </c>
      <c r="J65" s="250">
        <v>0.23</v>
      </c>
      <c r="K65" s="251">
        <v>1</v>
      </c>
      <c r="L65" s="251">
        <v>7.0000000000000001E-3</v>
      </c>
      <c r="M65" s="252">
        <v>1.4</v>
      </c>
      <c r="N65" s="257">
        <f>SUM((F65*J65),(G65*K65),(H65*L65),(I65*M65))</f>
        <v>0.85945097450481212</v>
      </c>
    </row>
    <row r="66" spans="1:31" x14ac:dyDescent="0.3">
      <c r="A66" s="5" t="s">
        <v>186</v>
      </c>
      <c r="B66" s="5" t="s">
        <v>6</v>
      </c>
      <c r="C66" s="66">
        <v>43543</v>
      </c>
      <c r="D66" s="66" t="s">
        <v>160</v>
      </c>
      <c r="F66" s="250">
        <v>0</v>
      </c>
      <c r="G66" s="251">
        <v>0.44820239677704099</v>
      </c>
      <c r="H66" s="251">
        <v>0.79788118382805195</v>
      </c>
      <c r="I66" s="252">
        <v>6.2213747598964497</v>
      </c>
      <c r="J66" s="250">
        <v>0.23</v>
      </c>
      <c r="K66" s="251">
        <v>1</v>
      </c>
      <c r="L66" s="251">
        <v>7.0000000000000001E-3</v>
      </c>
      <c r="M66" s="252">
        <v>1.4</v>
      </c>
      <c r="N66" s="257">
        <f t="shared" si="1"/>
        <v>9.1637122289188664</v>
      </c>
    </row>
    <row r="67" spans="1:31" x14ac:dyDescent="0.3">
      <c r="A67" s="5" t="s">
        <v>187</v>
      </c>
      <c r="B67" s="5" t="s">
        <v>8</v>
      </c>
      <c r="C67" s="66">
        <v>43543</v>
      </c>
      <c r="D67" s="66" t="s">
        <v>160</v>
      </c>
      <c r="F67" s="250">
        <v>0</v>
      </c>
      <c r="G67" s="251">
        <v>0.24554929377232901</v>
      </c>
      <c r="H67" s="251">
        <v>0</v>
      </c>
      <c r="I67" s="252">
        <v>3.60917900455734</v>
      </c>
      <c r="J67" s="250">
        <v>0.23</v>
      </c>
      <c r="K67" s="251">
        <v>1</v>
      </c>
      <c r="L67" s="251">
        <v>7.0000000000000001E-3</v>
      </c>
      <c r="M67" s="252">
        <v>1.4</v>
      </c>
      <c r="N67" s="257">
        <f>SUM((F67*J67),(G67*K67),(H67*L67),(I67*M67))</f>
        <v>5.2983999001526048</v>
      </c>
    </row>
    <row r="68" spans="1:31" x14ac:dyDescent="0.3">
      <c r="A68" s="5" t="s">
        <v>215</v>
      </c>
      <c r="B68" s="5" t="s">
        <v>10</v>
      </c>
      <c r="C68" s="66">
        <v>43543</v>
      </c>
      <c r="D68" s="66" t="s">
        <v>161</v>
      </c>
      <c r="F68" s="250">
        <v>0</v>
      </c>
      <c r="G68" s="251">
        <v>0.15766936021851199</v>
      </c>
      <c r="H68" s="251">
        <v>0</v>
      </c>
      <c r="I68" s="252">
        <v>1.22666965624544</v>
      </c>
      <c r="J68" s="250">
        <v>0.23</v>
      </c>
      <c r="K68" s="251">
        <v>1</v>
      </c>
      <c r="L68" s="251">
        <v>7.0000000000000001E-3</v>
      </c>
      <c r="M68" s="252">
        <v>1.4</v>
      </c>
      <c r="N68" s="257">
        <f t="shared" si="1"/>
        <v>1.8750068789621279</v>
      </c>
    </row>
    <row r="69" spans="1:31" x14ac:dyDescent="0.3">
      <c r="A69" s="5" t="s">
        <v>216</v>
      </c>
      <c r="B69" s="5" t="s">
        <v>10</v>
      </c>
      <c r="C69" s="66">
        <v>43543</v>
      </c>
      <c r="D69" s="66" t="s">
        <v>160</v>
      </c>
      <c r="F69" s="250">
        <v>0</v>
      </c>
      <c r="G69" s="251">
        <v>0</v>
      </c>
      <c r="H69" s="251">
        <v>0</v>
      </c>
      <c r="I69" s="252">
        <v>0.88365270089203796</v>
      </c>
      <c r="J69" s="250">
        <v>0.23</v>
      </c>
      <c r="K69" s="251">
        <v>1</v>
      </c>
      <c r="L69" s="251">
        <v>7.0000000000000001E-3</v>
      </c>
      <c r="M69" s="252">
        <v>1.4</v>
      </c>
      <c r="N69" s="257">
        <f>SUM((F69*J69),(G69*K69),(H69*L69),(I69*M69))</f>
        <v>1.2371137812488531</v>
      </c>
    </row>
    <row r="70" spans="1:31" x14ac:dyDescent="0.3">
      <c r="A70" s="5" t="s">
        <v>217</v>
      </c>
      <c r="B70" s="5" t="s">
        <v>11</v>
      </c>
      <c r="C70" s="66">
        <v>43542</v>
      </c>
      <c r="D70" s="66" t="s">
        <v>160</v>
      </c>
      <c r="F70" s="250">
        <v>0</v>
      </c>
      <c r="G70" s="251">
        <v>0</v>
      </c>
      <c r="H70" s="251">
        <v>0</v>
      </c>
      <c r="I70" s="252">
        <v>0.82888481350610399</v>
      </c>
      <c r="J70" s="250">
        <v>0.23</v>
      </c>
      <c r="K70" s="251">
        <v>1</v>
      </c>
      <c r="L70" s="251">
        <v>7.0000000000000001E-3</v>
      </c>
      <c r="M70" s="252">
        <v>1.4</v>
      </c>
      <c r="N70" s="257">
        <f t="shared" si="1"/>
        <v>1.1604387389085455</v>
      </c>
    </row>
    <row r="71" spans="1:31" x14ac:dyDescent="0.3">
      <c r="A71" s="5" t="s">
        <v>218</v>
      </c>
      <c r="B71" s="5" t="s">
        <v>104</v>
      </c>
      <c r="C71" s="66">
        <v>43542</v>
      </c>
      <c r="D71" s="66" t="s">
        <v>161</v>
      </c>
      <c r="F71" s="250">
        <v>0</v>
      </c>
      <c r="G71" s="251">
        <v>0</v>
      </c>
      <c r="H71" s="251">
        <v>0</v>
      </c>
      <c r="I71" s="252">
        <v>0.79846317679405598</v>
      </c>
      <c r="J71" s="250">
        <v>0.23</v>
      </c>
      <c r="K71" s="251">
        <v>1</v>
      </c>
      <c r="L71" s="251">
        <v>7.0000000000000001E-3</v>
      </c>
      <c r="M71" s="252">
        <v>1.4</v>
      </c>
      <c r="N71" s="257">
        <f t="shared" si="1"/>
        <v>1.1178484475116783</v>
      </c>
    </row>
    <row r="72" spans="1:31" x14ac:dyDescent="0.3">
      <c r="A72" s="5" t="s">
        <v>219</v>
      </c>
      <c r="B72" s="5" t="s">
        <v>105</v>
      </c>
      <c r="C72" s="66">
        <v>43542</v>
      </c>
      <c r="D72" s="66" t="s">
        <v>161</v>
      </c>
      <c r="F72" s="250">
        <v>0</v>
      </c>
      <c r="G72" s="251">
        <v>0</v>
      </c>
      <c r="H72" s="251">
        <v>0</v>
      </c>
      <c r="I72" s="252">
        <v>0.78028771536762298</v>
      </c>
      <c r="J72" s="250">
        <v>0.23</v>
      </c>
      <c r="K72" s="251">
        <v>1</v>
      </c>
      <c r="L72" s="251">
        <v>7.0000000000000001E-3</v>
      </c>
      <c r="M72" s="252">
        <v>1.4</v>
      </c>
      <c r="N72" s="257">
        <f t="shared" si="1"/>
        <v>1.0924028015146721</v>
      </c>
    </row>
    <row r="73" spans="1:31" x14ac:dyDescent="0.3">
      <c r="A73" s="5" t="s">
        <v>220</v>
      </c>
      <c r="B73" s="5" t="s">
        <v>157</v>
      </c>
      <c r="C73" s="66">
        <v>43542</v>
      </c>
      <c r="D73" s="66" t="s">
        <v>161</v>
      </c>
      <c r="F73" s="250">
        <v>0</v>
      </c>
      <c r="G73" s="251">
        <v>0</v>
      </c>
      <c r="H73" s="251">
        <v>0</v>
      </c>
      <c r="I73" s="252">
        <v>0.73458924315743102</v>
      </c>
      <c r="J73" s="250">
        <v>0.23</v>
      </c>
      <c r="K73" s="251">
        <v>1</v>
      </c>
      <c r="L73" s="251">
        <v>7.0000000000000001E-3</v>
      </c>
      <c r="M73" s="252">
        <v>1.4</v>
      </c>
      <c r="N73" s="257">
        <f t="shared" si="1"/>
        <v>1.0284249404204033</v>
      </c>
    </row>
    <row r="74" spans="1:31" x14ac:dyDescent="0.3">
      <c r="A74" s="5" t="s">
        <v>221</v>
      </c>
      <c r="B74" s="5" t="s">
        <v>156</v>
      </c>
      <c r="C74" s="66">
        <v>43542</v>
      </c>
      <c r="D74" s="66" t="s">
        <v>161</v>
      </c>
      <c r="F74" s="250">
        <v>0</v>
      </c>
      <c r="G74" s="251">
        <v>0</v>
      </c>
      <c r="H74" s="251">
        <v>0</v>
      </c>
      <c r="I74" s="252">
        <v>0.620663433609834</v>
      </c>
      <c r="J74" s="250">
        <v>0.23</v>
      </c>
      <c r="K74" s="251">
        <v>1</v>
      </c>
      <c r="L74" s="251">
        <v>7.0000000000000001E-3</v>
      </c>
      <c r="M74" s="252">
        <v>1.4</v>
      </c>
      <c r="N74" s="257">
        <f t="shared" si="1"/>
        <v>0.86892880705376752</v>
      </c>
    </row>
    <row r="75" spans="1:31" ht="13.5" thickBot="1" x14ac:dyDescent="0.35">
      <c r="A75" s="5" t="s">
        <v>222</v>
      </c>
      <c r="B75" s="5" t="s">
        <v>210</v>
      </c>
      <c r="C75" s="66">
        <v>43543</v>
      </c>
      <c r="D75" s="66" t="s">
        <v>160</v>
      </c>
      <c r="F75" s="253">
        <v>0</v>
      </c>
      <c r="G75" s="244">
        <v>0</v>
      </c>
      <c r="H75" s="244">
        <v>0</v>
      </c>
      <c r="I75" s="254">
        <v>0</v>
      </c>
      <c r="J75" s="253">
        <v>0.23</v>
      </c>
      <c r="K75" s="244">
        <v>1</v>
      </c>
      <c r="L75" s="244">
        <v>7.0000000000000001E-3</v>
      </c>
      <c r="M75" s="254">
        <v>1.4</v>
      </c>
      <c r="N75" s="256">
        <f t="shared" si="1"/>
        <v>0</v>
      </c>
    </row>
    <row r="77" spans="1:31" ht="15" x14ac:dyDescent="0.3">
      <c r="A77" s="1" t="s">
        <v>457</v>
      </c>
    </row>
    <row r="78" spans="1:31" ht="13.5" thickBot="1" x14ac:dyDescent="0.35">
      <c r="A78" s="36" t="s">
        <v>196</v>
      </c>
    </row>
    <row r="79" spans="1:31" ht="13.5" thickBot="1" x14ac:dyDescent="0.35">
      <c r="A79" s="217" t="s">
        <v>2</v>
      </c>
      <c r="B79" s="181" t="s">
        <v>223</v>
      </c>
      <c r="C79" s="183"/>
      <c r="D79" s="183"/>
      <c r="E79" s="183"/>
      <c r="F79" s="183"/>
      <c r="G79" s="183"/>
      <c r="H79" s="183"/>
      <c r="I79" s="183"/>
      <c r="J79" s="183"/>
      <c r="K79" s="183"/>
      <c r="L79" s="183"/>
      <c r="M79" s="182"/>
      <c r="N79" s="38"/>
      <c r="O79" s="38"/>
      <c r="P79" s="38"/>
      <c r="Q79" s="38"/>
      <c r="R79" s="38"/>
      <c r="S79" s="38"/>
      <c r="T79" s="38"/>
      <c r="U79" s="38"/>
      <c r="V79" s="38"/>
      <c r="W79" s="38"/>
      <c r="X79" s="38"/>
      <c r="Y79" s="38"/>
      <c r="Z79" s="38"/>
      <c r="AA79" s="38"/>
      <c r="AB79" s="38"/>
      <c r="AC79" s="38"/>
      <c r="AD79" s="38"/>
      <c r="AE79" s="38"/>
    </row>
    <row r="80" spans="1:31" x14ac:dyDescent="0.3">
      <c r="A80" s="219" t="s">
        <v>102</v>
      </c>
      <c r="B80" s="149">
        <v>1.2962009999999999</v>
      </c>
      <c r="C80" s="150">
        <v>1.5664899999999999</v>
      </c>
      <c r="D80" s="150">
        <v>1.279094</v>
      </c>
      <c r="E80" s="150">
        <v>1.5587819999999999</v>
      </c>
      <c r="F80" s="150">
        <v>1.4140760000000001</v>
      </c>
      <c r="G80" s="150">
        <v>1.4627030000000001</v>
      </c>
      <c r="H80" s="150"/>
      <c r="I80" s="150"/>
      <c r="J80" s="150"/>
      <c r="K80" s="150"/>
      <c r="L80" s="150"/>
      <c r="M80" s="94"/>
      <c r="N80" s="40"/>
      <c r="O80" s="40"/>
      <c r="P80" s="40"/>
      <c r="Q80" s="40"/>
      <c r="R80" s="40"/>
      <c r="S80" s="40"/>
      <c r="T80" s="40"/>
      <c r="U80" s="40"/>
      <c r="V80" s="40"/>
      <c r="W80" s="40"/>
      <c r="X80" s="40"/>
      <c r="Y80" s="40"/>
      <c r="Z80" s="40"/>
      <c r="AA80" s="40"/>
      <c r="AB80" s="40"/>
      <c r="AC80" s="40"/>
      <c r="AD80" s="40"/>
      <c r="AE80" s="40"/>
    </row>
    <row r="81" spans="1:31" x14ac:dyDescent="0.3">
      <c r="A81" s="219" t="s">
        <v>3</v>
      </c>
      <c r="B81" s="149">
        <v>0.78220900000000004</v>
      </c>
      <c r="C81" s="150">
        <v>1.049153</v>
      </c>
      <c r="D81" s="150">
        <v>0.92676000000000003</v>
      </c>
      <c r="E81" s="150">
        <v>1.3961300000000001</v>
      </c>
      <c r="F81" s="150">
        <v>1.3567359999999999</v>
      </c>
      <c r="G81" s="150">
        <v>1.806986</v>
      </c>
      <c r="H81" s="150"/>
      <c r="I81" s="150"/>
      <c r="J81" s="150"/>
      <c r="K81" s="150"/>
      <c r="L81" s="150"/>
      <c r="M81" s="94"/>
      <c r="N81" s="40"/>
      <c r="O81" s="40"/>
      <c r="P81" s="40"/>
      <c r="Q81" s="40"/>
      <c r="R81" s="40"/>
      <c r="S81" s="40"/>
      <c r="T81" s="40"/>
      <c r="U81" s="40"/>
      <c r="V81" s="40"/>
      <c r="W81" s="40"/>
      <c r="X81" s="40"/>
      <c r="Y81" s="40"/>
      <c r="Z81" s="40"/>
      <c r="AA81" s="40"/>
      <c r="AB81" s="40"/>
      <c r="AC81" s="40"/>
      <c r="AD81" s="40"/>
      <c r="AE81" s="40"/>
    </row>
    <row r="82" spans="1:31" x14ac:dyDescent="0.3">
      <c r="A82" s="219" t="s">
        <v>6</v>
      </c>
      <c r="B82" s="149">
        <v>29.72625</v>
      </c>
      <c r="C82" s="150"/>
      <c r="D82" s="150">
        <v>42.190190000000001</v>
      </c>
      <c r="E82" s="150">
        <v>53.84216</v>
      </c>
      <c r="F82" s="150">
        <v>51.688780000000001</v>
      </c>
      <c r="G82" s="150">
        <v>47.648049999999998</v>
      </c>
      <c r="H82" s="150"/>
      <c r="I82" s="150"/>
      <c r="J82" s="150"/>
      <c r="K82" s="150"/>
      <c r="L82" s="150"/>
      <c r="M82" s="94"/>
      <c r="N82" s="40"/>
      <c r="O82" s="40"/>
      <c r="P82" s="40"/>
      <c r="Q82" s="40"/>
      <c r="R82" s="40"/>
      <c r="S82" s="40"/>
      <c r="T82" s="40"/>
      <c r="U82" s="40"/>
      <c r="V82" s="40"/>
      <c r="W82" s="40"/>
      <c r="X82" s="40"/>
      <c r="Y82" s="40"/>
      <c r="Z82" s="40"/>
      <c r="AA82" s="40"/>
      <c r="AB82" s="40"/>
      <c r="AC82" s="40"/>
      <c r="AD82" s="40"/>
      <c r="AE82" s="40"/>
    </row>
    <row r="83" spans="1:31" x14ac:dyDescent="0.3">
      <c r="A83" s="219" t="s">
        <v>10</v>
      </c>
      <c r="B83" s="149">
        <v>1.150644</v>
      </c>
      <c r="C83" s="150">
        <v>1.5847770000000001</v>
      </c>
      <c r="D83" s="150">
        <v>1.509892</v>
      </c>
      <c r="E83" s="150">
        <v>2.7666300000000001</v>
      </c>
      <c r="F83" s="150">
        <v>3.9184610000000002</v>
      </c>
      <c r="G83" s="150">
        <v>2.5438260000000001</v>
      </c>
      <c r="H83" s="150">
        <v>3.6758449999999998</v>
      </c>
      <c r="I83" s="150">
        <v>2.1107010000000002</v>
      </c>
      <c r="J83" s="150">
        <v>2.081315</v>
      </c>
      <c r="K83" s="150">
        <v>3.5586989999999998</v>
      </c>
      <c r="L83" s="150">
        <v>3.2175340000000001</v>
      </c>
      <c r="M83" s="94">
        <v>2.6271450000000001</v>
      </c>
      <c r="N83" s="40"/>
      <c r="O83" s="40"/>
      <c r="P83" s="40"/>
      <c r="Q83" s="40"/>
      <c r="R83" s="40"/>
      <c r="S83" s="40"/>
      <c r="T83" s="40"/>
      <c r="U83" s="40"/>
      <c r="V83" s="40"/>
      <c r="W83" s="40"/>
      <c r="X83" s="40"/>
      <c r="Y83" s="40"/>
      <c r="Z83" s="40"/>
      <c r="AA83" s="40"/>
      <c r="AB83" s="40"/>
      <c r="AC83" s="40"/>
      <c r="AD83" s="40"/>
      <c r="AE83" s="40"/>
    </row>
    <row r="84" spans="1:31" x14ac:dyDescent="0.3">
      <c r="A84" s="219" t="s">
        <v>11</v>
      </c>
      <c r="B84" s="149">
        <v>2.891988</v>
      </c>
      <c r="C84" s="150">
        <v>1.437095</v>
      </c>
      <c r="D84" s="150">
        <v>0.91156800000000004</v>
      </c>
      <c r="E84" s="150">
        <v>2.215322</v>
      </c>
      <c r="F84" s="150">
        <v>2.4791129999999999</v>
      </c>
      <c r="G84" s="150">
        <v>2.483949</v>
      </c>
      <c r="H84" s="150"/>
      <c r="I84" s="150"/>
      <c r="J84" s="150"/>
      <c r="K84" s="150"/>
      <c r="L84" s="150"/>
      <c r="M84" s="94"/>
      <c r="N84" s="40"/>
      <c r="O84" s="40"/>
      <c r="P84" s="40"/>
      <c r="Q84" s="40"/>
      <c r="R84" s="40"/>
      <c r="S84" s="40"/>
      <c r="T84" s="40"/>
      <c r="U84" s="40"/>
      <c r="V84" s="40"/>
      <c r="W84" s="40"/>
      <c r="X84" s="40"/>
      <c r="Y84" s="40"/>
      <c r="Z84" s="40"/>
      <c r="AA84" s="40"/>
      <c r="AB84" s="40"/>
      <c r="AC84" s="40"/>
      <c r="AD84" s="40"/>
      <c r="AE84" s="40"/>
    </row>
    <row r="85" spans="1:31" x14ac:dyDescent="0.3">
      <c r="A85" s="219" t="s">
        <v>104</v>
      </c>
      <c r="B85" s="149">
        <v>0.89510599999999996</v>
      </c>
      <c r="C85" s="150">
        <v>1.123454</v>
      </c>
      <c r="D85" s="150">
        <v>0.83491800000000005</v>
      </c>
      <c r="E85" s="150">
        <v>1.176064</v>
      </c>
      <c r="F85" s="150">
        <v>1.049893</v>
      </c>
      <c r="G85" s="150">
        <v>1.2345090000000001</v>
      </c>
      <c r="H85" s="150"/>
      <c r="I85" s="150"/>
      <c r="J85" s="150"/>
      <c r="K85" s="150"/>
      <c r="L85" s="150"/>
      <c r="M85" s="94"/>
      <c r="N85" s="40"/>
      <c r="O85" s="40"/>
      <c r="P85" s="40"/>
      <c r="Q85" s="40"/>
      <c r="R85" s="40"/>
      <c r="S85" s="40"/>
      <c r="T85" s="40"/>
      <c r="U85" s="40"/>
      <c r="V85" s="40"/>
      <c r="W85" s="40"/>
      <c r="X85" s="40"/>
      <c r="Y85" s="40"/>
      <c r="Z85" s="40"/>
      <c r="AA85" s="40"/>
      <c r="AB85" s="40"/>
      <c r="AC85" s="40"/>
      <c r="AD85" s="40"/>
      <c r="AE85" s="40"/>
    </row>
    <row r="86" spans="1:31" x14ac:dyDescent="0.3">
      <c r="A86" s="219" t="s">
        <v>105</v>
      </c>
      <c r="B86" s="149">
        <v>1.7420899999999999</v>
      </c>
      <c r="C86" s="150">
        <v>1.1895819999999999</v>
      </c>
      <c r="D86" s="150">
        <v>0.67545200000000005</v>
      </c>
      <c r="E86" s="150">
        <v>1.3500760000000001</v>
      </c>
      <c r="F86" s="150">
        <v>0.92900700000000003</v>
      </c>
      <c r="G86" s="150">
        <v>1.423227</v>
      </c>
      <c r="H86" s="150"/>
      <c r="I86" s="150"/>
      <c r="J86" s="150"/>
      <c r="K86" s="150"/>
      <c r="L86" s="150"/>
      <c r="M86" s="94"/>
      <c r="N86" s="40"/>
      <c r="O86" s="40"/>
      <c r="P86" s="40"/>
      <c r="Q86" s="40"/>
      <c r="R86" s="40"/>
      <c r="S86" s="40"/>
      <c r="T86" s="40"/>
      <c r="U86" s="40"/>
      <c r="V86" s="40"/>
      <c r="W86" s="40"/>
      <c r="X86" s="40"/>
      <c r="Y86" s="40"/>
      <c r="Z86" s="40"/>
      <c r="AA86" s="40"/>
      <c r="AB86" s="40"/>
      <c r="AC86" s="40"/>
      <c r="AD86" s="40"/>
      <c r="AE86" s="40"/>
    </row>
    <row r="87" spans="1:31" x14ac:dyDescent="0.3">
      <c r="A87" s="219" t="s">
        <v>106</v>
      </c>
      <c r="B87" s="149">
        <v>1.8553679999999999</v>
      </c>
      <c r="C87" s="150">
        <v>0.864699</v>
      </c>
      <c r="D87" s="150">
        <v>1.074287</v>
      </c>
      <c r="E87" s="150">
        <v>1.148752</v>
      </c>
      <c r="F87" s="150">
        <v>1.213595</v>
      </c>
      <c r="G87" s="150">
        <v>1.078533</v>
      </c>
      <c r="H87" s="150"/>
      <c r="I87" s="150"/>
      <c r="J87" s="150"/>
      <c r="K87" s="150"/>
      <c r="L87" s="150"/>
      <c r="M87" s="94"/>
      <c r="N87" s="40"/>
      <c r="O87" s="40"/>
      <c r="P87" s="40"/>
      <c r="Q87" s="40"/>
      <c r="R87" s="40"/>
      <c r="S87" s="40"/>
      <c r="T87" s="40"/>
      <c r="U87" s="40"/>
      <c r="V87" s="40"/>
      <c r="W87" s="40"/>
      <c r="X87" s="40"/>
      <c r="Y87" s="40"/>
      <c r="Z87" s="40"/>
      <c r="AA87" s="40"/>
      <c r="AB87" s="40"/>
      <c r="AC87" s="40"/>
      <c r="AD87" s="40"/>
      <c r="AE87" s="40"/>
    </row>
    <row r="88" spans="1:31" x14ac:dyDescent="0.3">
      <c r="A88" s="219" t="s">
        <v>107</v>
      </c>
      <c r="B88" s="149">
        <v>1.227902</v>
      </c>
      <c r="C88" s="150">
        <v>1.6427670000000001</v>
      </c>
      <c r="D88" s="150">
        <v>0.66486100000000004</v>
      </c>
      <c r="E88" s="150">
        <v>2.6578279999999999</v>
      </c>
      <c r="F88" s="150">
        <v>2.4622540000000002</v>
      </c>
      <c r="G88" s="150">
        <v>1.6257280000000001</v>
      </c>
      <c r="H88" s="150"/>
      <c r="I88" s="150"/>
      <c r="J88" s="150"/>
      <c r="K88" s="150"/>
      <c r="L88" s="150"/>
      <c r="M88" s="94"/>
      <c r="N88" s="40"/>
      <c r="O88" s="40"/>
      <c r="P88" s="40"/>
      <c r="Q88" s="40"/>
      <c r="R88" s="40"/>
      <c r="S88" s="40"/>
      <c r="T88" s="40"/>
      <c r="U88" s="40"/>
      <c r="V88" s="40"/>
      <c r="W88" s="40"/>
      <c r="X88" s="40"/>
      <c r="Y88" s="40"/>
      <c r="Z88" s="40"/>
      <c r="AA88" s="40"/>
      <c r="AB88" s="40"/>
      <c r="AC88" s="40"/>
      <c r="AD88" s="40"/>
      <c r="AE88" s="40"/>
    </row>
    <row r="89" spans="1:31" x14ac:dyDescent="0.3">
      <c r="A89" s="219" t="s">
        <v>13</v>
      </c>
      <c r="B89" s="149">
        <v>0.71023800000000004</v>
      </c>
      <c r="C89" s="150">
        <v>0.89659199999999994</v>
      </c>
      <c r="D89" s="150">
        <v>0.841028</v>
      </c>
      <c r="E89" s="150"/>
      <c r="F89" s="150"/>
      <c r="G89" s="150"/>
      <c r="H89" s="150"/>
      <c r="I89" s="150"/>
      <c r="J89" s="150"/>
      <c r="K89" s="150"/>
      <c r="L89" s="150"/>
      <c r="M89" s="94"/>
      <c r="N89" s="40"/>
      <c r="O89" s="40"/>
      <c r="P89" s="40"/>
      <c r="Q89" s="40"/>
      <c r="R89" s="40"/>
      <c r="S89" s="40"/>
      <c r="T89" s="40"/>
      <c r="U89" s="40"/>
      <c r="V89" s="40"/>
      <c r="W89" s="40"/>
      <c r="X89" s="40"/>
      <c r="Y89" s="40"/>
      <c r="Z89" s="40"/>
      <c r="AA89" s="40"/>
      <c r="AB89" s="40"/>
      <c r="AC89" s="40"/>
      <c r="AD89" s="40"/>
      <c r="AE89" s="40"/>
    </row>
    <row r="90" spans="1:31" ht="13.5" thickBot="1" x14ac:dyDescent="0.35">
      <c r="A90" s="220" t="s">
        <v>15</v>
      </c>
      <c r="B90" s="151">
        <v>0.102824</v>
      </c>
      <c r="C90" s="97">
        <v>0.106832</v>
      </c>
      <c r="D90" s="97"/>
      <c r="E90" s="97"/>
      <c r="F90" s="97"/>
      <c r="G90" s="97"/>
      <c r="H90" s="97"/>
      <c r="I90" s="97"/>
      <c r="J90" s="97"/>
      <c r="K90" s="97"/>
      <c r="L90" s="97"/>
      <c r="M90" s="98"/>
      <c r="N90" s="40"/>
      <c r="O90" s="40"/>
      <c r="P90" s="40"/>
      <c r="Q90" s="40"/>
      <c r="R90" s="40"/>
      <c r="S90" s="40"/>
      <c r="T90" s="40"/>
      <c r="U90" s="40"/>
      <c r="V90" s="40"/>
      <c r="W90" s="40"/>
      <c r="X90" s="40"/>
      <c r="Y90" s="40"/>
      <c r="Z90" s="40"/>
      <c r="AA90" s="40"/>
      <c r="AB90" s="40"/>
      <c r="AC90" s="40"/>
      <c r="AD90" s="40"/>
      <c r="AE90" s="40"/>
    </row>
    <row r="91" spans="1:31" x14ac:dyDescent="0.3">
      <c r="A91" s="72"/>
    </row>
    <row r="92" spans="1:31" ht="13.5" thickBot="1" x14ac:dyDescent="0.35">
      <c r="A92" s="73" t="s">
        <v>458</v>
      </c>
    </row>
    <row r="93" spans="1:31" ht="13.5" thickBot="1" x14ac:dyDescent="0.35">
      <c r="A93" s="217" t="s">
        <v>2</v>
      </c>
      <c r="B93" s="183" t="s">
        <v>223</v>
      </c>
      <c r="C93" s="183"/>
      <c r="D93" s="183"/>
      <c r="E93" s="183"/>
      <c r="F93" s="183"/>
      <c r="G93" s="182"/>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3">
      <c r="A94" s="218" t="s">
        <v>102</v>
      </c>
      <c r="B94" s="157">
        <v>0.17290800000000001</v>
      </c>
      <c r="C94" s="157">
        <v>0.120337</v>
      </c>
      <c r="D94" s="157">
        <v>0.25605</v>
      </c>
      <c r="E94" s="157">
        <v>0.20330999999999999</v>
      </c>
      <c r="F94" s="157">
        <v>0.414466</v>
      </c>
      <c r="G94" s="160">
        <v>0.44342799999999999</v>
      </c>
      <c r="H94" s="40"/>
      <c r="I94" s="40"/>
      <c r="J94" s="40"/>
      <c r="K94" s="40"/>
      <c r="L94" s="40"/>
      <c r="M94" s="40"/>
      <c r="N94" s="40"/>
      <c r="O94" s="40"/>
      <c r="P94" s="40"/>
      <c r="Q94" s="40"/>
      <c r="R94" s="40"/>
      <c r="S94" s="40"/>
      <c r="T94" s="40"/>
      <c r="U94" s="40"/>
      <c r="V94" s="40"/>
      <c r="W94" s="40"/>
      <c r="X94" s="40"/>
      <c r="Y94" s="40"/>
      <c r="Z94" s="40"/>
      <c r="AA94" s="40"/>
      <c r="AB94" s="40"/>
      <c r="AC94" s="40"/>
      <c r="AD94" s="40"/>
      <c r="AE94" s="40"/>
    </row>
    <row r="95" spans="1:31" x14ac:dyDescent="0.3">
      <c r="A95" s="219" t="s">
        <v>3</v>
      </c>
      <c r="B95" s="150">
        <v>0.78730500000000003</v>
      </c>
      <c r="C95" s="150">
        <v>0.44547999999999999</v>
      </c>
      <c r="D95" s="150">
        <v>0.69789100000000004</v>
      </c>
      <c r="E95" s="150"/>
      <c r="F95" s="150"/>
      <c r="G95" s="94"/>
      <c r="H95" s="40"/>
      <c r="I95" s="40"/>
      <c r="J95" s="40"/>
      <c r="K95" s="40"/>
      <c r="L95" s="40"/>
      <c r="M95" s="40"/>
      <c r="N95" s="40"/>
      <c r="O95" s="40"/>
      <c r="P95" s="40"/>
      <c r="Q95" s="40"/>
      <c r="R95" s="40"/>
      <c r="S95" s="40"/>
      <c r="T95" s="40"/>
      <c r="U95" s="40"/>
      <c r="V95" s="40"/>
      <c r="W95" s="40"/>
      <c r="X95" s="40"/>
      <c r="Y95" s="40"/>
      <c r="Z95" s="40"/>
      <c r="AA95" s="40"/>
      <c r="AB95" s="40"/>
      <c r="AC95" s="40"/>
      <c r="AD95" s="40"/>
      <c r="AE95" s="40"/>
    </row>
    <row r="96" spans="1:31" x14ac:dyDescent="0.3">
      <c r="A96" s="219" t="s">
        <v>6</v>
      </c>
      <c r="B96" s="150">
        <v>6.1323629999999998</v>
      </c>
      <c r="C96" s="150">
        <v>2.6106229999999999</v>
      </c>
      <c r="D96" s="150">
        <v>4.620012</v>
      </c>
      <c r="E96" s="150">
        <v>6.0831059999999999</v>
      </c>
      <c r="F96" s="150">
        <v>1.103863</v>
      </c>
      <c r="G96" s="94">
        <v>2.436191</v>
      </c>
      <c r="H96" s="40"/>
      <c r="I96" s="40"/>
      <c r="J96" s="40"/>
      <c r="K96" s="40"/>
      <c r="L96" s="40"/>
      <c r="M96" s="40"/>
      <c r="N96" s="40"/>
      <c r="O96" s="40"/>
      <c r="P96" s="40"/>
      <c r="Q96" s="40"/>
      <c r="R96" s="40"/>
      <c r="S96" s="40"/>
      <c r="T96" s="40"/>
      <c r="U96" s="40"/>
      <c r="V96" s="40"/>
      <c r="W96" s="40"/>
      <c r="X96" s="40"/>
      <c r="Y96" s="40"/>
      <c r="Z96" s="40"/>
      <c r="AA96" s="40"/>
      <c r="AB96" s="40"/>
      <c r="AC96" s="40"/>
      <c r="AD96" s="40"/>
      <c r="AE96" s="40"/>
    </row>
    <row r="97" spans="1:31" x14ac:dyDescent="0.3">
      <c r="A97" s="219" t="s">
        <v>8</v>
      </c>
      <c r="B97" s="150">
        <v>1.707751</v>
      </c>
      <c r="C97" s="150">
        <v>2.3688859999999998</v>
      </c>
      <c r="D97" s="150">
        <v>3.6061649999999998</v>
      </c>
      <c r="E97" s="150"/>
      <c r="F97" s="150"/>
      <c r="G97" s="94"/>
      <c r="H97" s="40"/>
      <c r="I97" s="40"/>
      <c r="J97" s="40"/>
      <c r="K97" s="40"/>
      <c r="L97" s="40"/>
      <c r="M97" s="40"/>
      <c r="N97" s="40"/>
      <c r="O97" s="40"/>
      <c r="P97" s="40"/>
      <c r="Q97" s="40"/>
      <c r="R97" s="40"/>
      <c r="S97" s="40"/>
      <c r="T97" s="40"/>
      <c r="U97" s="40"/>
      <c r="V97" s="40"/>
      <c r="W97" s="40"/>
      <c r="X97" s="40"/>
      <c r="Y97" s="40"/>
      <c r="Z97" s="40"/>
      <c r="AA97" s="40"/>
      <c r="AB97" s="40"/>
      <c r="AC97" s="40"/>
      <c r="AD97" s="40"/>
      <c r="AE97" s="40"/>
    </row>
    <row r="98" spans="1:31" x14ac:dyDescent="0.3">
      <c r="A98" s="219" t="s">
        <v>10</v>
      </c>
      <c r="B98" s="150">
        <v>0.46323199999999998</v>
      </c>
      <c r="C98" s="150">
        <v>0.40138400000000002</v>
      </c>
      <c r="D98" s="150">
        <v>0.42663099999999998</v>
      </c>
      <c r="E98" s="150"/>
      <c r="F98" s="150"/>
      <c r="G98" s="94"/>
      <c r="H98" s="40"/>
      <c r="I98" s="40"/>
      <c r="J98" s="40"/>
      <c r="K98" s="40"/>
      <c r="L98" s="40"/>
      <c r="M98" s="40"/>
      <c r="N98" s="40"/>
      <c r="O98" s="40"/>
      <c r="P98" s="40"/>
      <c r="Q98" s="40"/>
      <c r="R98" s="40"/>
      <c r="S98" s="40"/>
      <c r="T98" s="40"/>
      <c r="U98" s="40"/>
      <c r="V98" s="40"/>
      <c r="W98" s="40"/>
      <c r="X98" s="40"/>
      <c r="Y98" s="40"/>
      <c r="Z98" s="40"/>
      <c r="AA98" s="40"/>
      <c r="AB98" s="40"/>
      <c r="AC98" s="40"/>
      <c r="AD98" s="40"/>
      <c r="AE98" s="40"/>
    </row>
    <row r="99" spans="1:31" x14ac:dyDescent="0.3">
      <c r="A99" s="219" t="s">
        <v>11</v>
      </c>
      <c r="B99" s="150">
        <v>0.41898099999999999</v>
      </c>
      <c r="C99" s="150">
        <v>0.57001100000000005</v>
      </c>
      <c r="D99" s="150">
        <v>0.123836</v>
      </c>
      <c r="E99" s="150"/>
      <c r="F99" s="150"/>
      <c r="G99" s="94"/>
      <c r="H99" s="40"/>
      <c r="I99" s="40"/>
      <c r="J99" s="40"/>
      <c r="K99" s="40"/>
      <c r="L99" s="40"/>
      <c r="M99" s="40"/>
      <c r="N99" s="40"/>
      <c r="O99" s="40"/>
      <c r="P99" s="40"/>
      <c r="Q99" s="40"/>
      <c r="R99" s="40"/>
      <c r="S99" s="40"/>
      <c r="T99" s="40"/>
      <c r="U99" s="40"/>
      <c r="V99" s="40"/>
      <c r="W99" s="40"/>
      <c r="X99" s="40"/>
      <c r="Y99" s="40"/>
      <c r="Z99" s="40"/>
      <c r="AA99" s="40"/>
      <c r="AB99" s="40"/>
      <c r="AC99" s="40"/>
      <c r="AD99" s="40"/>
      <c r="AE99" s="40"/>
    </row>
    <row r="100" spans="1:31" x14ac:dyDescent="0.3">
      <c r="A100" s="219" t="s">
        <v>104</v>
      </c>
      <c r="B100" s="150">
        <v>0.21578700000000001</v>
      </c>
      <c r="C100" s="150">
        <v>0.35716300000000001</v>
      </c>
      <c r="D100" s="150">
        <v>0.35106399999999999</v>
      </c>
      <c r="E100" s="150"/>
      <c r="F100" s="150"/>
      <c r="G100" s="94"/>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row>
    <row r="101" spans="1:31" x14ac:dyDescent="0.3">
      <c r="A101" s="219" t="s">
        <v>105</v>
      </c>
      <c r="B101" s="150">
        <v>0.75327</v>
      </c>
      <c r="C101" s="150">
        <v>0.419317</v>
      </c>
      <c r="D101" s="150">
        <v>0.52403</v>
      </c>
      <c r="E101" s="150"/>
      <c r="F101" s="150"/>
      <c r="G101" s="94"/>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row>
    <row r="102" spans="1:31" x14ac:dyDescent="0.3">
      <c r="A102" s="219" t="s">
        <v>106</v>
      </c>
      <c r="B102" s="150">
        <v>0.43278299999999997</v>
      </c>
      <c r="C102" s="150">
        <v>0.69120599999999999</v>
      </c>
      <c r="D102" s="150">
        <v>0.32456699999999999</v>
      </c>
      <c r="E102" s="150"/>
      <c r="F102" s="150"/>
      <c r="G102" s="94"/>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row>
    <row r="103" spans="1:31" x14ac:dyDescent="0.3">
      <c r="A103" s="219" t="s">
        <v>107</v>
      </c>
      <c r="B103" s="150">
        <v>0.42479800000000001</v>
      </c>
      <c r="C103" s="150">
        <v>0.19106500000000001</v>
      </c>
      <c r="D103" s="150">
        <v>0.123006</v>
      </c>
      <c r="E103" s="150">
        <v>0.45388200000000001</v>
      </c>
      <c r="F103" s="150">
        <v>0.23733799999999999</v>
      </c>
      <c r="G103" s="94">
        <v>0.29004600000000003</v>
      </c>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row>
    <row r="104" spans="1:31" x14ac:dyDescent="0.3">
      <c r="A104" s="219" t="s">
        <v>13</v>
      </c>
      <c r="B104" s="150">
        <v>0.76461599999999996</v>
      </c>
      <c r="C104" s="150">
        <v>0.38576100000000002</v>
      </c>
      <c r="D104" s="150">
        <v>0.68265299999999995</v>
      </c>
      <c r="E104" s="150">
        <v>0.126416</v>
      </c>
      <c r="F104" s="150">
        <v>0.29938799999999999</v>
      </c>
      <c r="G104" s="94">
        <v>0.52705100000000005</v>
      </c>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row>
    <row r="105" spans="1:31" ht="13.5" thickBot="1" x14ac:dyDescent="0.35">
      <c r="A105" s="220" t="s">
        <v>15</v>
      </c>
      <c r="B105" s="97"/>
      <c r="C105" s="97"/>
      <c r="D105" s="97"/>
      <c r="E105" s="97"/>
      <c r="F105" s="97"/>
      <c r="G105" s="98"/>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Prism7.Document" shapeId="16389" r:id="rId4">
          <objectPr defaultSize="0" autoPict="0" altText="Spatial distribution of in vitro ER activity (BEQbio) and calculated bioanalytical equivalent concentrations (BEQchems) of surface water samples during caged fish exposures. " r:id="rId5">
            <anchor moveWithCells="1">
              <from>
                <xdr:col>0</xdr:col>
                <xdr:colOff>95250</xdr:colOff>
                <xdr:row>7</xdr:row>
                <xdr:rowOff>63500</xdr:rowOff>
              </from>
              <to>
                <xdr:col>2</xdr:col>
                <xdr:colOff>781050</xdr:colOff>
                <xdr:row>43</xdr:row>
                <xdr:rowOff>120650</xdr:rowOff>
              </to>
            </anchor>
          </objectPr>
        </oleObject>
      </mc:Choice>
      <mc:Fallback>
        <oleObject progId="Prism7.Document" shapeId="16389" r:id="rId4"/>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87AAC-13DD-4251-9371-C5DB2FC7EF57}">
  <dimension ref="A24:N34"/>
  <sheetViews>
    <sheetView topLeftCell="A19" workbookViewId="0">
      <selection activeCell="H21" sqref="H21"/>
    </sheetView>
  </sheetViews>
  <sheetFormatPr defaultRowHeight="14.5" x14ac:dyDescent="0.35"/>
  <cols>
    <col min="1" max="1" width="15.90625" customWidth="1"/>
  </cols>
  <sheetData>
    <row r="24" spans="1:14" ht="15" x14ac:dyDescent="0.4">
      <c r="A24" s="36" t="s">
        <v>309</v>
      </c>
      <c r="B24" s="5"/>
      <c r="C24" s="5"/>
      <c r="D24" s="5"/>
      <c r="E24" s="5"/>
      <c r="F24" s="5"/>
      <c r="G24" s="5"/>
      <c r="H24" s="5"/>
      <c r="I24" s="5"/>
      <c r="J24" s="5"/>
      <c r="K24" s="5"/>
      <c r="L24" s="5"/>
      <c r="M24" s="5"/>
      <c r="N24" s="5"/>
    </row>
    <row r="25" spans="1:14" x14ac:dyDescent="0.35">
      <c r="A25" s="36"/>
      <c r="B25" s="216" t="s">
        <v>224</v>
      </c>
      <c r="C25" s="216"/>
      <c r="D25" s="216"/>
      <c r="E25" s="5" t="s">
        <v>225</v>
      </c>
      <c r="F25" s="5"/>
      <c r="G25" s="5"/>
      <c r="H25" s="68"/>
      <c r="I25" s="155" t="s">
        <v>226</v>
      </c>
      <c r="J25" s="155"/>
      <c r="K25" s="155"/>
      <c r="L25" s="5" t="s">
        <v>225</v>
      </c>
      <c r="M25" s="5"/>
      <c r="N25" s="5"/>
    </row>
    <row r="26" spans="1:14" ht="15" x14ac:dyDescent="0.4">
      <c r="A26" s="75" t="s">
        <v>227</v>
      </c>
      <c r="B26" s="75" t="s">
        <v>307</v>
      </c>
      <c r="C26" s="75" t="s">
        <v>228</v>
      </c>
      <c r="D26" s="75" t="s">
        <v>229</v>
      </c>
      <c r="E26" s="75" t="s">
        <v>230</v>
      </c>
      <c r="F26" s="75" t="s">
        <v>308</v>
      </c>
      <c r="G26" s="75" t="s">
        <v>306</v>
      </c>
      <c r="H26" s="36"/>
      <c r="I26" s="75" t="s">
        <v>307</v>
      </c>
      <c r="J26" s="75" t="s">
        <v>228</v>
      </c>
      <c r="K26" s="75" t="s">
        <v>229</v>
      </c>
      <c r="L26" s="75" t="s">
        <v>230</v>
      </c>
      <c r="M26" s="75" t="s">
        <v>308</v>
      </c>
      <c r="N26" s="75" t="s">
        <v>306</v>
      </c>
    </row>
    <row r="27" spans="1:14" x14ac:dyDescent="0.35">
      <c r="A27" s="76" t="s">
        <v>3</v>
      </c>
      <c r="B27" s="76">
        <v>8.4400000000000003E-2</v>
      </c>
      <c r="C27" s="76">
        <v>8.1</v>
      </c>
      <c r="D27" s="76">
        <v>13.1</v>
      </c>
      <c r="E27" s="76">
        <v>2.9</v>
      </c>
      <c r="F27" s="76">
        <f>B27*E27/100</f>
        <v>2.4475999999999999E-3</v>
      </c>
      <c r="G27" s="77">
        <f>F27*1000</f>
        <v>2.4476</v>
      </c>
      <c r="H27" s="5"/>
      <c r="I27" s="76">
        <v>6.1400000000000003E-2</v>
      </c>
      <c r="J27" s="76">
        <v>7.9</v>
      </c>
      <c r="K27" s="76">
        <v>10.4</v>
      </c>
      <c r="L27" s="76">
        <v>1.5</v>
      </c>
      <c r="M27" s="76">
        <v>1E-3</v>
      </c>
      <c r="N27" s="77">
        <f>M27*1000</f>
        <v>1</v>
      </c>
    </row>
    <row r="28" spans="1:14" x14ac:dyDescent="0.35">
      <c r="A28" s="76" t="s">
        <v>6</v>
      </c>
      <c r="B28" s="76">
        <v>24.9</v>
      </c>
      <c r="C28" s="76">
        <v>8.1</v>
      </c>
      <c r="D28" s="76">
        <v>15.4</v>
      </c>
      <c r="E28" s="76">
        <v>3.4</v>
      </c>
      <c r="F28" s="76">
        <f t="shared" ref="F28" si="0">B28*E28/100</f>
        <v>0.84660000000000002</v>
      </c>
      <c r="G28" s="77">
        <f t="shared" ref="G28" si="1">F28*1000</f>
        <v>846.6</v>
      </c>
      <c r="H28" s="5"/>
      <c r="I28" s="76">
        <v>0.21</v>
      </c>
      <c r="J28" s="76">
        <v>7.6</v>
      </c>
      <c r="K28" s="76">
        <v>13.6</v>
      </c>
      <c r="L28" s="78">
        <v>1</v>
      </c>
      <c r="M28" s="76">
        <v>2E-3</v>
      </c>
      <c r="N28" s="77">
        <f t="shared" ref="N28:N32" si="2">M28*1000</f>
        <v>2</v>
      </c>
    </row>
    <row r="29" spans="1:14" x14ac:dyDescent="0.35">
      <c r="A29" s="76" t="s">
        <v>8</v>
      </c>
      <c r="B29" s="76" t="s">
        <v>9</v>
      </c>
      <c r="C29" s="76"/>
      <c r="D29" s="76"/>
      <c r="E29" s="76"/>
      <c r="F29" s="76"/>
      <c r="G29" s="77"/>
      <c r="H29" s="5"/>
      <c r="I29" s="76">
        <v>0.11</v>
      </c>
      <c r="J29" s="76">
        <v>7.9</v>
      </c>
      <c r="K29" s="76">
        <v>8.5</v>
      </c>
      <c r="L29" s="78">
        <v>1.3</v>
      </c>
      <c r="M29" s="76">
        <v>1E-3</v>
      </c>
      <c r="N29" s="77">
        <f t="shared" si="2"/>
        <v>1</v>
      </c>
    </row>
    <row r="30" spans="1:14" x14ac:dyDescent="0.35">
      <c r="A30" s="76" t="s">
        <v>10</v>
      </c>
      <c r="B30" s="76">
        <v>0.75900000000000001</v>
      </c>
      <c r="C30" s="76">
        <v>8.3000000000000007</v>
      </c>
      <c r="D30" s="76">
        <v>13.9</v>
      </c>
      <c r="E30" s="76">
        <v>4.8</v>
      </c>
      <c r="F30" s="76">
        <f>B30*E30/100</f>
        <v>3.6431999999999999E-2</v>
      </c>
      <c r="G30" s="77">
        <f>F30*1000</f>
        <v>36.432000000000002</v>
      </c>
      <c r="H30" s="5"/>
      <c r="I30" s="76">
        <v>8.5800000000000001E-2</v>
      </c>
      <c r="J30" s="76">
        <v>8.1999999999999993</v>
      </c>
      <c r="K30" s="76">
        <v>8.4</v>
      </c>
      <c r="L30" s="78">
        <v>2.5</v>
      </c>
      <c r="M30" s="76">
        <v>2E-3</v>
      </c>
      <c r="N30" s="77">
        <f t="shared" si="2"/>
        <v>2</v>
      </c>
    </row>
    <row r="31" spans="1:14" x14ac:dyDescent="0.35">
      <c r="A31" s="76" t="s">
        <v>231</v>
      </c>
      <c r="B31" s="76">
        <v>0.30499999999999999</v>
      </c>
      <c r="C31" s="76">
        <v>8.4</v>
      </c>
      <c r="D31" s="76">
        <v>14.2</v>
      </c>
      <c r="E31" s="76">
        <v>6.1</v>
      </c>
      <c r="F31" s="76">
        <f>B30*E31/100</f>
        <v>4.6299E-2</v>
      </c>
      <c r="G31" s="77">
        <f>F31*1000</f>
        <v>46.298999999999999</v>
      </c>
      <c r="H31" s="5"/>
      <c r="I31" s="76">
        <v>5.1999999999999998E-2</v>
      </c>
      <c r="J31" s="76">
        <v>7.8</v>
      </c>
      <c r="K31" s="76">
        <v>8</v>
      </c>
      <c r="L31" s="78">
        <v>1</v>
      </c>
      <c r="M31" s="76">
        <v>1E-3</v>
      </c>
      <c r="N31" s="77">
        <f t="shared" si="2"/>
        <v>1</v>
      </c>
    </row>
    <row r="32" spans="1:14" x14ac:dyDescent="0.35">
      <c r="A32" s="76" t="s">
        <v>108</v>
      </c>
      <c r="B32" s="76">
        <v>1.21E-2</v>
      </c>
      <c r="C32" s="76">
        <v>8.6999999999999993</v>
      </c>
      <c r="D32" s="76">
        <v>12.5</v>
      </c>
      <c r="E32" s="76">
        <v>10.199999999999999</v>
      </c>
      <c r="F32" s="76">
        <f>B31*E32/100</f>
        <v>3.1109999999999999E-2</v>
      </c>
      <c r="G32" s="77">
        <f>F32*1000</f>
        <v>31.11</v>
      </c>
      <c r="H32" s="5"/>
      <c r="I32" s="76">
        <v>0.13500000000000001</v>
      </c>
      <c r="J32" s="76">
        <v>7.7</v>
      </c>
      <c r="K32" s="76">
        <v>6.6</v>
      </c>
      <c r="L32" s="78">
        <v>0.7</v>
      </c>
      <c r="M32" s="76">
        <v>1E-3</v>
      </c>
      <c r="N32" s="77">
        <f t="shared" si="2"/>
        <v>1</v>
      </c>
    </row>
    <row r="33" spans="1:14" x14ac:dyDescent="0.35">
      <c r="A33" s="5"/>
      <c r="B33" s="5"/>
      <c r="C33" s="5"/>
      <c r="D33" s="5"/>
      <c r="E33" s="5"/>
      <c r="F33" s="5"/>
      <c r="G33" s="5"/>
      <c r="H33" s="5"/>
      <c r="I33" s="5"/>
      <c r="J33" s="5"/>
      <c r="K33" s="5"/>
      <c r="L33" s="5"/>
      <c r="M33" s="5"/>
      <c r="N33" s="5"/>
    </row>
    <row r="34" spans="1:14" x14ac:dyDescent="0.35">
      <c r="A34" s="5"/>
      <c r="B34" s="5"/>
      <c r="C34" s="5"/>
      <c r="D34" s="5"/>
      <c r="E34" s="5"/>
      <c r="F34" s="5"/>
      <c r="G34" s="36" t="s">
        <v>232</v>
      </c>
      <c r="H34" s="36"/>
      <c r="I34" s="36"/>
      <c r="J34" s="36"/>
      <c r="K34" s="36"/>
      <c r="L34" s="36"/>
      <c r="M34" s="36"/>
      <c r="N34" s="36" t="s">
        <v>232</v>
      </c>
    </row>
  </sheetData>
  <pageMargins left="0.7" right="0.7" top="0.75" bottom="0.75" header="0.3" footer="0.3"/>
  <drawing r:id="rId1"/>
  <legacyDrawing r:id="rId2"/>
  <oleObjects>
    <mc:AlternateContent xmlns:mc="http://schemas.openxmlformats.org/markup-compatibility/2006">
      <mc:Choice Requires="x14">
        <oleObject progId="Prism7.Document" shapeId="17409" r:id="rId3">
          <objectPr defaultSize="0" altText="Figure S10 displaying un-ionized ammonia concentrations from caged fish sites. " r:id="rId4">
            <anchor moveWithCells="1">
              <from>
                <xdr:col>0</xdr:col>
                <xdr:colOff>38100</xdr:colOff>
                <xdr:row>5</xdr:row>
                <xdr:rowOff>146050</xdr:rowOff>
              </from>
              <to>
                <xdr:col>4</xdr:col>
                <xdr:colOff>501650</xdr:colOff>
                <xdr:row>21</xdr:row>
                <xdr:rowOff>152400</xdr:rowOff>
              </to>
            </anchor>
          </objectPr>
        </oleObject>
      </mc:Choice>
      <mc:Fallback>
        <oleObject progId="Prism7.Document" shapeId="17409" r:id="rId3"/>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2FF87-2004-46A0-9474-3855D7C6F30C}">
  <dimension ref="A39:Y56"/>
  <sheetViews>
    <sheetView topLeftCell="A10" workbookViewId="0">
      <selection activeCell="J22" sqref="J22"/>
    </sheetView>
  </sheetViews>
  <sheetFormatPr defaultRowHeight="13" x14ac:dyDescent="0.3"/>
  <cols>
    <col min="1" max="1" width="8.7265625" style="5"/>
    <col min="2" max="16" width="8.81640625" style="5" bestFit="1" customWidth="1"/>
    <col min="17" max="17" width="9" style="5" bestFit="1" customWidth="1"/>
    <col min="18" max="25" width="8.81640625" style="5" bestFit="1" customWidth="1"/>
    <col min="26" max="16384" width="8.7265625" style="5"/>
  </cols>
  <sheetData>
    <row r="39" spans="1:25" s="36" customFormat="1" ht="13.5" thickBot="1" x14ac:dyDescent="0.35">
      <c r="A39" s="36" t="s">
        <v>469</v>
      </c>
    </row>
    <row r="40" spans="1:25" s="36" customFormat="1" ht="13.5" thickBot="1" x14ac:dyDescent="0.35">
      <c r="A40" s="293" t="s">
        <v>2</v>
      </c>
      <c r="B40" s="268" t="s">
        <v>467</v>
      </c>
      <c r="C40" s="80"/>
      <c r="D40" s="80"/>
      <c r="E40" s="80"/>
      <c r="F40" s="80"/>
      <c r="G40" s="80"/>
      <c r="H40" s="80"/>
      <c r="I40" s="80"/>
      <c r="J40" s="80"/>
      <c r="K40" s="80"/>
      <c r="L40" s="80"/>
      <c r="M40" s="290"/>
      <c r="N40" s="176" t="s">
        <v>468</v>
      </c>
      <c r="O40" s="80"/>
      <c r="P40" s="80"/>
      <c r="Q40" s="80"/>
      <c r="R40" s="80"/>
      <c r="S40" s="80"/>
      <c r="T40" s="80"/>
      <c r="U40" s="80"/>
      <c r="V40" s="80"/>
      <c r="W40" s="80"/>
      <c r="X40" s="80"/>
      <c r="Y40" s="290"/>
    </row>
    <row r="41" spans="1:25" x14ac:dyDescent="0.3">
      <c r="A41" s="291" t="s">
        <v>3</v>
      </c>
      <c r="B41" s="163">
        <v>0.78220900000000004</v>
      </c>
      <c r="C41" s="150">
        <v>1.049153</v>
      </c>
      <c r="D41" s="150">
        <v>0.92676000000000003</v>
      </c>
      <c r="E41" s="150">
        <v>1.3961300000000001</v>
      </c>
      <c r="F41" s="150">
        <v>1.3567359999999999</v>
      </c>
      <c r="G41" s="150">
        <v>1.806986</v>
      </c>
      <c r="H41" s="150"/>
      <c r="I41" s="150"/>
      <c r="J41" s="150"/>
      <c r="K41" s="150"/>
      <c r="L41" s="150"/>
      <c r="M41" s="162"/>
      <c r="N41" s="163">
        <v>17282.88</v>
      </c>
      <c r="O41" s="150">
        <v>298951.7</v>
      </c>
      <c r="P41" s="150">
        <v>20983.67</v>
      </c>
      <c r="Q41" s="150">
        <v>869837.9</v>
      </c>
      <c r="R41" s="150">
        <v>12995.35</v>
      </c>
      <c r="S41" s="150">
        <v>994.9452</v>
      </c>
      <c r="T41" s="150">
        <v>8816.7999999999993</v>
      </c>
      <c r="U41" s="150">
        <v>4780.6180000000004</v>
      </c>
      <c r="V41" s="150">
        <v>858155.8</v>
      </c>
      <c r="W41" s="150">
        <v>52027.89</v>
      </c>
      <c r="X41" s="150">
        <v>744.88840000000005</v>
      </c>
      <c r="Y41" s="162"/>
    </row>
    <row r="42" spans="1:25" x14ac:dyDescent="0.3">
      <c r="A42" s="291" t="s">
        <v>6</v>
      </c>
      <c r="B42" s="163">
        <v>29.72625</v>
      </c>
      <c r="C42" s="150"/>
      <c r="D42" s="150">
        <v>42.190190000000001</v>
      </c>
      <c r="E42" s="150">
        <v>53.84216</v>
      </c>
      <c r="F42" s="150">
        <v>51.688780000000001</v>
      </c>
      <c r="G42" s="150">
        <v>47.648049999999998</v>
      </c>
      <c r="H42" s="150"/>
      <c r="I42" s="150"/>
      <c r="J42" s="150"/>
      <c r="K42" s="150"/>
      <c r="L42" s="150"/>
      <c r="M42" s="162"/>
      <c r="N42" s="163"/>
      <c r="O42" s="150"/>
      <c r="P42" s="150"/>
      <c r="Q42" s="150"/>
      <c r="R42" s="150"/>
      <c r="S42" s="150"/>
      <c r="T42" s="150"/>
      <c r="U42" s="150"/>
      <c r="V42" s="150"/>
      <c r="W42" s="150"/>
      <c r="X42" s="150"/>
      <c r="Y42" s="162"/>
    </row>
    <row r="43" spans="1:25" x14ac:dyDescent="0.3">
      <c r="A43" s="291" t="s">
        <v>10</v>
      </c>
      <c r="B43" s="163">
        <v>1.150644</v>
      </c>
      <c r="C43" s="150">
        <v>1.5847770000000001</v>
      </c>
      <c r="D43" s="150">
        <v>1.509892</v>
      </c>
      <c r="E43" s="150">
        <v>2.7666300000000001</v>
      </c>
      <c r="F43" s="150">
        <v>3.9184610000000002</v>
      </c>
      <c r="G43" s="150">
        <v>2.5438260000000001</v>
      </c>
      <c r="H43" s="150">
        <v>3.6758449999999998</v>
      </c>
      <c r="I43" s="150">
        <v>2.1107010000000002</v>
      </c>
      <c r="J43" s="150">
        <v>2.081315</v>
      </c>
      <c r="K43" s="150">
        <v>3.5586989999999998</v>
      </c>
      <c r="L43" s="150">
        <v>3.2175340000000001</v>
      </c>
      <c r="M43" s="162">
        <v>2.6271450000000001</v>
      </c>
      <c r="N43" s="163">
        <v>171004.1</v>
      </c>
      <c r="O43" s="150">
        <v>49776.34</v>
      </c>
      <c r="P43" s="150">
        <v>1346160</v>
      </c>
      <c r="Q43" s="150">
        <v>15145.3</v>
      </c>
      <c r="R43" s="150">
        <v>120459</v>
      </c>
      <c r="S43" s="150">
        <v>123700.4</v>
      </c>
      <c r="T43" s="150">
        <v>139152.70000000001</v>
      </c>
      <c r="U43" s="150">
        <v>589029.1</v>
      </c>
      <c r="V43" s="150">
        <v>59543.51</v>
      </c>
      <c r="W43" s="150">
        <v>84529.2</v>
      </c>
      <c r="X43" s="150"/>
      <c r="Y43" s="162"/>
    </row>
    <row r="44" spans="1:25" x14ac:dyDescent="0.3">
      <c r="A44" s="291" t="s">
        <v>11</v>
      </c>
      <c r="B44" s="163">
        <v>2.891988</v>
      </c>
      <c r="C44" s="150">
        <v>1.437095</v>
      </c>
      <c r="D44" s="150">
        <v>0.91156800000000004</v>
      </c>
      <c r="E44" s="150">
        <v>2.215322</v>
      </c>
      <c r="F44" s="150">
        <v>2.4791129999999999</v>
      </c>
      <c r="G44" s="150">
        <v>2.483949</v>
      </c>
      <c r="H44" s="150"/>
      <c r="I44" s="150"/>
      <c r="J44" s="150"/>
      <c r="K44" s="150"/>
      <c r="L44" s="150"/>
      <c r="M44" s="162"/>
      <c r="N44" s="163">
        <v>11225.76</v>
      </c>
      <c r="O44" s="150">
        <v>199183.1</v>
      </c>
      <c r="P44" s="150">
        <v>1551544</v>
      </c>
      <c r="Q44" s="150">
        <v>116107</v>
      </c>
      <c r="R44" s="150">
        <v>291424.5</v>
      </c>
      <c r="S44" s="150">
        <v>16064.71</v>
      </c>
      <c r="T44" s="150">
        <v>2710811</v>
      </c>
      <c r="U44" s="150">
        <v>677041.4</v>
      </c>
      <c r="V44" s="150">
        <v>13914.5</v>
      </c>
      <c r="W44" s="150">
        <v>218548</v>
      </c>
      <c r="X44" s="150">
        <v>2363476</v>
      </c>
      <c r="Y44" s="162">
        <v>157966</v>
      </c>
    </row>
    <row r="45" spans="1:25" x14ac:dyDescent="0.3">
      <c r="A45" s="291" t="s">
        <v>13</v>
      </c>
      <c r="B45" s="163">
        <v>0.71023800000000004</v>
      </c>
      <c r="C45" s="150">
        <v>0.89659199999999994</v>
      </c>
      <c r="D45" s="150">
        <v>0.841028</v>
      </c>
      <c r="E45" s="150"/>
      <c r="F45" s="150"/>
      <c r="G45" s="150"/>
      <c r="H45" s="150"/>
      <c r="I45" s="150"/>
      <c r="J45" s="150"/>
      <c r="K45" s="150"/>
      <c r="L45" s="150"/>
      <c r="M45" s="162"/>
      <c r="N45" s="163">
        <v>1602.9449999999999</v>
      </c>
      <c r="O45" s="150">
        <v>14552.12</v>
      </c>
      <c r="P45" s="150">
        <v>101282.5</v>
      </c>
      <c r="Q45" s="150">
        <v>5963.11</v>
      </c>
      <c r="R45" s="150">
        <v>40463.360000000001</v>
      </c>
      <c r="S45" s="150">
        <v>360950.6</v>
      </c>
      <c r="T45" s="150">
        <v>1046.5229999999999</v>
      </c>
      <c r="U45" s="150">
        <v>20081.060000000001</v>
      </c>
      <c r="V45" s="150">
        <v>352466.7</v>
      </c>
      <c r="W45" s="150">
        <v>157944.4</v>
      </c>
      <c r="X45" s="150">
        <v>263776</v>
      </c>
      <c r="Y45" s="162">
        <v>2052955</v>
      </c>
    </row>
    <row r="46" spans="1:25" x14ac:dyDescent="0.3">
      <c r="A46" s="292" t="s">
        <v>466</v>
      </c>
      <c r="B46" s="212">
        <v>0.102824</v>
      </c>
      <c r="C46" s="289">
        <v>0.106832</v>
      </c>
      <c r="D46" s="289"/>
      <c r="E46" s="289"/>
      <c r="F46" s="289"/>
      <c r="G46" s="289"/>
      <c r="H46" s="289"/>
      <c r="I46" s="289"/>
      <c r="J46" s="289"/>
      <c r="K46" s="289"/>
      <c r="L46" s="289"/>
      <c r="M46" s="221"/>
      <c r="N46" s="212">
        <v>20970.09</v>
      </c>
      <c r="O46" s="289">
        <v>150830.29999999999</v>
      </c>
      <c r="P46" s="289">
        <v>84259.839999999997</v>
      </c>
      <c r="Q46" s="289">
        <v>192535.3</v>
      </c>
      <c r="R46" s="289">
        <v>267249.2</v>
      </c>
      <c r="S46" s="289">
        <v>76421.83</v>
      </c>
      <c r="T46" s="289">
        <v>114090.9</v>
      </c>
      <c r="U46" s="289">
        <v>387931.4</v>
      </c>
      <c r="V46" s="289">
        <v>175544.2</v>
      </c>
      <c r="W46" s="289">
        <v>115668</v>
      </c>
      <c r="X46" s="289">
        <v>11782.52</v>
      </c>
      <c r="Y46" s="221">
        <v>23341.56</v>
      </c>
    </row>
    <row r="48" spans="1:25" s="36" customFormat="1" ht="13.5" thickBot="1" x14ac:dyDescent="0.35">
      <c r="A48" s="42" t="s">
        <v>470</v>
      </c>
    </row>
    <row r="49" spans="1:25" s="36" customFormat="1" ht="13.5" thickBot="1" x14ac:dyDescent="0.35">
      <c r="A49" s="217" t="s">
        <v>2</v>
      </c>
      <c r="B49" s="268" t="s">
        <v>467</v>
      </c>
      <c r="C49" s="80"/>
      <c r="D49" s="80"/>
      <c r="E49" s="80"/>
      <c r="F49" s="80"/>
      <c r="G49" s="80"/>
      <c r="H49" s="80"/>
      <c r="I49" s="80"/>
      <c r="J49" s="80"/>
      <c r="K49" s="80"/>
      <c r="L49" s="80"/>
      <c r="M49" s="290"/>
      <c r="N49" s="176" t="s">
        <v>468</v>
      </c>
      <c r="O49" s="80"/>
      <c r="P49" s="80"/>
      <c r="Q49" s="80"/>
      <c r="R49" s="80"/>
      <c r="S49" s="80"/>
      <c r="T49" s="80"/>
      <c r="U49" s="80"/>
      <c r="V49" s="80"/>
      <c r="W49" s="80"/>
      <c r="X49" s="80"/>
      <c r="Y49" s="290"/>
    </row>
    <row r="50" spans="1:25" x14ac:dyDescent="0.3">
      <c r="A50" s="291" t="s">
        <v>3</v>
      </c>
      <c r="B50" s="163">
        <v>0.78730500000000003</v>
      </c>
      <c r="C50" s="150">
        <v>0.44547999999999999</v>
      </c>
      <c r="D50" s="150">
        <v>0.69789100000000004</v>
      </c>
      <c r="E50" s="150"/>
      <c r="F50" s="150"/>
      <c r="G50" s="150"/>
      <c r="H50" s="150"/>
      <c r="I50" s="150"/>
      <c r="J50" s="150"/>
      <c r="K50" s="150"/>
      <c r="L50" s="150"/>
      <c r="M50" s="162"/>
      <c r="N50" s="163">
        <v>230079.6</v>
      </c>
      <c r="O50" s="150">
        <v>265097.09999999998</v>
      </c>
      <c r="P50" s="150">
        <v>12523465</v>
      </c>
      <c r="Q50" s="150">
        <v>20872.97</v>
      </c>
      <c r="R50" s="150">
        <v>13015440</v>
      </c>
      <c r="S50" s="150">
        <v>8490.76</v>
      </c>
      <c r="T50" s="150">
        <v>1042860</v>
      </c>
      <c r="U50" s="150">
        <v>22701360</v>
      </c>
      <c r="V50" s="150">
        <v>963915.4</v>
      </c>
      <c r="W50" s="150">
        <v>61037.97</v>
      </c>
      <c r="X50" s="150"/>
      <c r="Y50" s="162"/>
    </row>
    <row r="51" spans="1:25" x14ac:dyDescent="0.3">
      <c r="A51" s="291" t="s">
        <v>6</v>
      </c>
      <c r="B51" s="163">
        <v>6.1323629999999998</v>
      </c>
      <c r="C51" s="150">
        <v>2.6106229999999999</v>
      </c>
      <c r="D51" s="150">
        <v>4.620012</v>
      </c>
      <c r="E51" s="150">
        <v>6.0831059999999999</v>
      </c>
      <c r="F51" s="150">
        <v>1.103863</v>
      </c>
      <c r="G51" s="150">
        <v>2.436191</v>
      </c>
      <c r="H51" s="150"/>
      <c r="I51" s="150"/>
      <c r="J51" s="150"/>
      <c r="K51" s="150"/>
      <c r="L51" s="150"/>
      <c r="M51" s="162"/>
      <c r="N51" s="163">
        <v>55470356</v>
      </c>
      <c r="O51" s="150">
        <v>7584984</v>
      </c>
      <c r="P51" s="150">
        <v>4229434</v>
      </c>
      <c r="Q51" s="150">
        <v>180000000</v>
      </c>
      <c r="R51" s="150">
        <v>85446.92</v>
      </c>
      <c r="S51" s="150">
        <v>154435.79999999999</v>
      </c>
      <c r="T51" s="150">
        <v>10715030</v>
      </c>
      <c r="U51" s="150">
        <v>32637134</v>
      </c>
      <c r="V51" s="150">
        <v>156937.5</v>
      </c>
      <c r="W51" s="150">
        <v>31723.47</v>
      </c>
      <c r="X51" s="150"/>
      <c r="Y51" s="162"/>
    </row>
    <row r="52" spans="1:25" x14ac:dyDescent="0.3">
      <c r="A52" s="291" t="s">
        <v>8</v>
      </c>
      <c r="B52" s="163">
        <v>1.707751</v>
      </c>
      <c r="C52" s="150">
        <v>2.3688859999999998</v>
      </c>
      <c r="D52" s="150">
        <v>3.6061649999999998</v>
      </c>
      <c r="E52" s="150"/>
      <c r="F52" s="150"/>
      <c r="G52" s="150"/>
      <c r="H52" s="150"/>
      <c r="I52" s="150"/>
      <c r="J52" s="150"/>
      <c r="K52" s="150"/>
      <c r="L52" s="150"/>
      <c r="M52" s="162"/>
      <c r="N52" s="163">
        <v>7203713</v>
      </c>
      <c r="O52" s="150">
        <v>3561.587</v>
      </c>
      <c r="P52" s="150">
        <v>23752.07</v>
      </c>
      <c r="Q52" s="150">
        <v>3972.223</v>
      </c>
      <c r="R52" s="150">
        <v>240763.7</v>
      </c>
      <c r="S52" s="150">
        <v>92729.44</v>
      </c>
      <c r="T52" s="150">
        <v>15891.19</v>
      </c>
      <c r="U52" s="150">
        <v>247126.2</v>
      </c>
      <c r="V52" s="150">
        <v>136477.29999999999</v>
      </c>
      <c r="W52" s="150">
        <v>88123.66</v>
      </c>
      <c r="X52" s="150">
        <v>16443.48</v>
      </c>
      <c r="Y52" s="162"/>
    </row>
    <row r="53" spans="1:25" x14ac:dyDescent="0.3">
      <c r="A53" s="291" t="s">
        <v>10</v>
      </c>
      <c r="B53" s="163">
        <v>0.46323199999999998</v>
      </c>
      <c r="C53" s="150">
        <v>0.40138400000000002</v>
      </c>
      <c r="D53" s="150">
        <v>0.42663099999999998</v>
      </c>
      <c r="E53" s="150"/>
      <c r="F53" s="150"/>
      <c r="G53" s="150"/>
      <c r="H53" s="150"/>
      <c r="I53" s="150"/>
      <c r="J53" s="150"/>
      <c r="K53" s="150"/>
      <c r="L53" s="150"/>
      <c r="M53" s="162"/>
      <c r="N53" s="163">
        <v>53924200</v>
      </c>
      <c r="O53" s="150">
        <v>11543.3</v>
      </c>
      <c r="P53" s="150">
        <v>3820316</v>
      </c>
      <c r="Q53" s="150">
        <v>5901.1019999999999</v>
      </c>
      <c r="R53" s="150">
        <v>6804.5540000000001</v>
      </c>
      <c r="S53" s="150">
        <v>21876.03</v>
      </c>
      <c r="T53" s="150">
        <v>11782.74</v>
      </c>
      <c r="U53" s="150">
        <v>246498.9</v>
      </c>
      <c r="V53" s="150">
        <v>281083</v>
      </c>
      <c r="W53" s="150">
        <v>7884.0789999999997</v>
      </c>
      <c r="X53" s="150">
        <v>2811.2350000000001</v>
      </c>
      <c r="Y53" s="162">
        <v>78547.7</v>
      </c>
    </row>
    <row r="54" spans="1:25" x14ac:dyDescent="0.3">
      <c r="A54" s="291" t="s">
        <v>11</v>
      </c>
      <c r="B54" s="163">
        <v>0.41898099999999999</v>
      </c>
      <c r="C54" s="150">
        <v>0.57001100000000005</v>
      </c>
      <c r="D54" s="150">
        <v>0.123836</v>
      </c>
      <c r="E54" s="150"/>
      <c r="F54" s="150"/>
      <c r="G54" s="150"/>
      <c r="H54" s="150"/>
      <c r="I54" s="150"/>
      <c r="J54" s="150"/>
      <c r="K54" s="150"/>
      <c r="L54" s="150"/>
      <c r="M54" s="162"/>
      <c r="N54" s="163">
        <v>156657.1</v>
      </c>
      <c r="O54" s="150">
        <v>36925.22</v>
      </c>
      <c r="P54" s="150">
        <v>1418.0509999999999</v>
      </c>
      <c r="Q54" s="150">
        <v>17198.21</v>
      </c>
      <c r="R54" s="150">
        <v>91070.07</v>
      </c>
      <c r="S54" s="150">
        <v>27288.81</v>
      </c>
      <c r="T54" s="150">
        <v>93306.61</v>
      </c>
      <c r="U54" s="150">
        <v>80879.45</v>
      </c>
      <c r="V54" s="150">
        <v>82028.94</v>
      </c>
      <c r="W54" s="150">
        <v>2348086</v>
      </c>
      <c r="X54" s="150"/>
      <c r="Y54" s="162"/>
    </row>
    <row r="55" spans="1:25" x14ac:dyDescent="0.3">
      <c r="A55" s="291" t="s">
        <v>13</v>
      </c>
      <c r="B55" s="163">
        <v>0.76461599999999996</v>
      </c>
      <c r="C55" s="150">
        <v>0.38576100000000002</v>
      </c>
      <c r="D55" s="150">
        <v>0.68265299999999995</v>
      </c>
      <c r="E55" s="150">
        <v>0.126416</v>
      </c>
      <c r="F55" s="150">
        <v>0.29938799999999999</v>
      </c>
      <c r="G55" s="150">
        <v>0.52705100000000005</v>
      </c>
      <c r="H55" s="150"/>
      <c r="I55" s="150"/>
      <c r="J55" s="150"/>
      <c r="K55" s="150"/>
      <c r="L55" s="150"/>
      <c r="M55" s="162"/>
      <c r="N55" s="163">
        <v>12823.52</v>
      </c>
      <c r="O55" s="150">
        <v>658102.6</v>
      </c>
      <c r="P55" s="150">
        <v>11596.44</v>
      </c>
      <c r="Q55" s="150">
        <v>82214.429999999993</v>
      </c>
      <c r="R55" s="150">
        <v>4628.3770000000004</v>
      </c>
      <c r="S55" s="150">
        <v>2719.24</v>
      </c>
      <c r="T55" s="150">
        <v>641.80089999999996</v>
      </c>
      <c r="U55" s="150">
        <v>3608030</v>
      </c>
      <c r="V55" s="150">
        <v>2732983</v>
      </c>
      <c r="W55" s="150">
        <v>5236.7079999999996</v>
      </c>
      <c r="X55" s="150">
        <v>50077.89</v>
      </c>
      <c r="Y55" s="162"/>
    </row>
    <row r="56" spans="1:25" x14ac:dyDescent="0.3">
      <c r="A56" s="292" t="s">
        <v>466</v>
      </c>
      <c r="B56" s="212">
        <v>0</v>
      </c>
      <c r="C56" s="289"/>
      <c r="D56" s="289"/>
      <c r="E56" s="289"/>
      <c r="F56" s="289"/>
      <c r="G56" s="289"/>
      <c r="H56" s="289"/>
      <c r="I56" s="289"/>
      <c r="J56" s="289"/>
      <c r="K56" s="289"/>
      <c r="L56" s="289"/>
      <c r="M56" s="221"/>
      <c r="N56" s="212">
        <v>62910.74</v>
      </c>
      <c r="O56" s="289">
        <v>6773.6750000000002</v>
      </c>
      <c r="P56" s="289">
        <v>10075.15</v>
      </c>
      <c r="Q56" s="289">
        <v>279924.09999999998</v>
      </c>
      <c r="R56" s="289">
        <v>261312.1</v>
      </c>
      <c r="S56" s="289">
        <v>122733.2</v>
      </c>
      <c r="T56" s="289">
        <v>36241.29</v>
      </c>
      <c r="U56" s="289">
        <v>1228181</v>
      </c>
      <c r="V56" s="289">
        <v>1257533</v>
      </c>
      <c r="W56" s="289">
        <v>1597.377</v>
      </c>
      <c r="X56" s="289">
        <v>13465.75</v>
      </c>
      <c r="Y56" s="221">
        <v>242572.79999999999</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Prism7.Document" shapeId="35841" r:id="rId4">
          <objectPr defaultSize="0" autoPict="0" altText="Figure S11 displaying a comparison of in vitro estrogenic activity of surface water and hepatic vitellogenin mRNA transcript abundance in male caged fish pre- and post-WWTP replacement." r:id="rId5">
            <anchor moveWithCells="1">
              <from>
                <xdr:col>0</xdr:col>
                <xdr:colOff>152400</xdr:colOff>
                <xdr:row>6</xdr:row>
                <xdr:rowOff>38100</xdr:rowOff>
              </from>
              <to>
                <xdr:col>6</xdr:col>
                <xdr:colOff>63500</xdr:colOff>
                <xdr:row>36</xdr:row>
                <xdr:rowOff>82550</xdr:rowOff>
              </to>
            </anchor>
          </objectPr>
        </oleObject>
      </mc:Choice>
      <mc:Fallback>
        <oleObject progId="Prism7.Document" shapeId="35841" r:id="rId4"/>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C557C-36C2-47B8-84FF-49647A1B6F27}">
  <dimension ref="A40:L122"/>
  <sheetViews>
    <sheetView topLeftCell="A37" workbookViewId="0">
      <selection activeCell="G17" sqref="G17"/>
    </sheetView>
  </sheetViews>
  <sheetFormatPr defaultRowHeight="13" x14ac:dyDescent="0.3"/>
  <cols>
    <col min="1" max="1" width="12.81640625" style="5" customWidth="1"/>
    <col min="2" max="2" width="18.08984375" style="5" bestFit="1" customWidth="1"/>
    <col min="3" max="6" width="8.7265625" style="5"/>
    <col min="7" max="7" width="10" style="5" customWidth="1"/>
    <col min="8" max="8" width="12" style="5" customWidth="1"/>
    <col min="9" max="9" width="17.26953125" style="5" bestFit="1" customWidth="1"/>
    <col min="10" max="16384" width="8.7265625" style="5"/>
  </cols>
  <sheetData>
    <row r="40" spans="1:12" ht="26" x14ac:dyDescent="0.3">
      <c r="A40" s="140" t="s">
        <v>133</v>
      </c>
      <c r="C40" s="68" t="s">
        <v>127</v>
      </c>
      <c r="D40" s="68" t="s">
        <v>127</v>
      </c>
      <c r="E40" s="68" t="s">
        <v>127</v>
      </c>
      <c r="H40" s="140" t="s">
        <v>135</v>
      </c>
      <c r="J40" s="68" t="s">
        <v>127</v>
      </c>
      <c r="K40" s="68" t="s">
        <v>127</v>
      </c>
      <c r="L40" s="68" t="s">
        <v>127</v>
      </c>
    </row>
    <row r="41" spans="1:12" x14ac:dyDescent="0.3">
      <c r="C41" s="141" t="s">
        <v>34</v>
      </c>
      <c r="D41" s="141" t="s">
        <v>47</v>
      </c>
      <c r="E41" s="141" t="s">
        <v>41</v>
      </c>
      <c r="J41" s="141" t="s">
        <v>34</v>
      </c>
      <c r="K41" s="141" t="s">
        <v>47</v>
      </c>
      <c r="L41" s="141" t="s">
        <v>41</v>
      </c>
    </row>
    <row r="42" spans="1:12" ht="13.5" thickBot="1" x14ac:dyDescent="0.35">
      <c r="A42" s="142" t="s">
        <v>128</v>
      </c>
      <c r="B42" s="142" t="s">
        <v>2</v>
      </c>
      <c r="C42" s="143" t="s">
        <v>129</v>
      </c>
      <c r="D42" s="143" t="s">
        <v>129</v>
      </c>
      <c r="E42" s="143" t="s">
        <v>129</v>
      </c>
      <c r="H42" s="142" t="s">
        <v>128</v>
      </c>
      <c r="I42" s="142" t="s">
        <v>2</v>
      </c>
      <c r="J42" s="143" t="s">
        <v>129</v>
      </c>
      <c r="K42" s="143" t="s">
        <v>129</v>
      </c>
      <c r="L42" s="143" t="s">
        <v>129</v>
      </c>
    </row>
    <row r="43" spans="1:12" ht="13.5" thickTop="1" x14ac:dyDescent="0.3">
      <c r="A43" s="5">
        <v>550101</v>
      </c>
      <c r="B43" s="5" t="s">
        <v>13</v>
      </c>
      <c r="C43" s="144">
        <v>63063.89453125</v>
      </c>
      <c r="D43" s="144">
        <v>26794.248046875</v>
      </c>
      <c r="E43" s="144">
        <v>8342.146484375</v>
      </c>
      <c r="H43" s="5">
        <v>612602</v>
      </c>
      <c r="I43" s="5" t="s">
        <v>13</v>
      </c>
      <c r="J43" s="144">
        <v>10423.9189453125</v>
      </c>
      <c r="K43" s="144">
        <v>32270.005859375</v>
      </c>
      <c r="L43" s="144">
        <v>21759.66796875</v>
      </c>
    </row>
    <row r="44" spans="1:12" x14ac:dyDescent="0.3">
      <c r="A44" s="5">
        <v>550103</v>
      </c>
      <c r="B44" s="5" t="s">
        <v>13</v>
      </c>
      <c r="C44" s="144">
        <v>87152.9453125</v>
      </c>
      <c r="D44" s="144">
        <v>12948.353515625</v>
      </c>
      <c r="E44" s="144">
        <v>5265.90087890625</v>
      </c>
      <c r="H44" s="5">
        <v>612603</v>
      </c>
      <c r="I44" s="5" t="s">
        <v>13</v>
      </c>
      <c r="J44" s="144">
        <v>46729.5703125</v>
      </c>
      <c r="K44" s="144">
        <v>111405.765625</v>
      </c>
      <c r="L44" s="144">
        <v>21051.8125</v>
      </c>
    </row>
    <row r="45" spans="1:12" x14ac:dyDescent="0.3">
      <c r="A45" s="5">
        <v>550106</v>
      </c>
      <c r="B45" s="5" t="s">
        <v>13</v>
      </c>
      <c r="C45" s="144">
        <v>81076.0078125</v>
      </c>
      <c r="D45" s="144">
        <v>24587.3125</v>
      </c>
      <c r="E45" s="144">
        <v>6344.10595703125</v>
      </c>
      <c r="H45" s="5">
        <v>612604</v>
      </c>
      <c r="I45" s="5" t="s">
        <v>13</v>
      </c>
      <c r="J45" s="144">
        <v>23992.826171875</v>
      </c>
      <c r="K45" s="144">
        <v>80366.36328125</v>
      </c>
      <c r="L45" s="144">
        <v>16974.228515625</v>
      </c>
    </row>
    <row r="46" spans="1:12" x14ac:dyDescent="0.3">
      <c r="A46" s="5">
        <v>550109</v>
      </c>
      <c r="B46" s="5" t="s">
        <v>13</v>
      </c>
      <c r="C46" s="144">
        <v>115748.5625</v>
      </c>
      <c r="D46" s="144">
        <v>37251.34765625</v>
      </c>
      <c r="E46" s="144">
        <v>4329.12353515625</v>
      </c>
      <c r="H46" s="5">
        <v>612607</v>
      </c>
      <c r="I46" s="5" t="s">
        <v>13</v>
      </c>
      <c r="J46" s="144">
        <v>25964.876953125</v>
      </c>
      <c r="K46" s="144">
        <v>82254.75</v>
      </c>
      <c r="L46" s="144">
        <v>46456.44921875</v>
      </c>
    </row>
    <row r="47" spans="1:12" x14ac:dyDescent="0.3">
      <c r="A47" s="5">
        <v>550110</v>
      </c>
      <c r="B47" s="5" t="s">
        <v>13</v>
      </c>
      <c r="C47" s="144">
        <v>73428.7421875</v>
      </c>
      <c r="D47" s="144"/>
      <c r="E47" s="144">
        <v>9328.4189453125</v>
      </c>
      <c r="H47" s="5">
        <v>612608</v>
      </c>
      <c r="I47" s="5" t="s">
        <v>13</v>
      </c>
      <c r="J47" s="144">
        <v>22599.98046875</v>
      </c>
      <c r="K47" s="144">
        <v>149713.578125</v>
      </c>
      <c r="L47" s="144">
        <v>206209.4375</v>
      </c>
    </row>
    <row r="48" spans="1:12" x14ac:dyDescent="0.3">
      <c r="A48" s="5">
        <v>550112</v>
      </c>
      <c r="B48" s="5" t="s">
        <v>13</v>
      </c>
      <c r="C48" s="144">
        <v>108372.20703125</v>
      </c>
      <c r="D48" s="144">
        <v>6343.837890625</v>
      </c>
      <c r="E48" s="144">
        <v>18285.03125</v>
      </c>
      <c r="H48" s="5">
        <v>612610</v>
      </c>
      <c r="I48" s="5" t="s">
        <v>13</v>
      </c>
      <c r="J48" s="144">
        <v>42401.91015625</v>
      </c>
      <c r="K48" s="144">
        <v>106826.421875</v>
      </c>
      <c r="L48" s="144">
        <v>108645.859375</v>
      </c>
    </row>
    <row r="49" spans="1:12" x14ac:dyDescent="0.3">
      <c r="A49" s="5">
        <v>550115</v>
      </c>
      <c r="B49" s="5" t="s">
        <v>13</v>
      </c>
      <c r="C49" s="144">
        <v>113814.40625</v>
      </c>
      <c r="D49" s="144">
        <v>111072.7265625</v>
      </c>
      <c r="E49" s="144">
        <v>3035.072509765625</v>
      </c>
      <c r="H49" s="5">
        <v>612614</v>
      </c>
      <c r="I49" s="5" t="s">
        <v>13</v>
      </c>
      <c r="J49" s="144">
        <v>51663.96875</v>
      </c>
      <c r="K49" s="144">
        <v>52522.28515625</v>
      </c>
      <c r="L49" s="144">
        <v>36771.96875</v>
      </c>
    </row>
    <row r="50" spans="1:12" x14ac:dyDescent="0.3">
      <c r="A50" s="5">
        <v>550117</v>
      </c>
      <c r="B50" s="5" t="s">
        <v>13</v>
      </c>
      <c r="C50" s="144">
        <v>66995.8828125</v>
      </c>
      <c r="D50" s="144">
        <v>20453.130859375</v>
      </c>
      <c r="E50" s="144">
        <v>3447.2081298828125</v>
      </c>
      <c r="H50" s="5">
        <v>612615</v>
      </c>
      <c r="I50" s="5" t="s">
        <v>13</v>
      </c>
      <c r="J50" s="144">
        <v>43563.73046875</v>
      </c>
      <c r="K50" s="144">
        <v>403226.625</v>
      </c>
      <c r="L50" s="144">
        <v>592681.5625</v>
      </c>
    </row>
    <row r="51" spans="1:12" x14ac:dyDescent="0.3">
      <c r="A51" s="5">
        <v>550119</v>
      </c>
      <c r="B51" s="5" t="s">
        <v>13</v>
      </c>
      <c r="C51" s="144">
        <v>108825.53125</v>
      </c>
      <c r="D51" s="144">
        <v>219532.609375</v>
      </c>
      <c r="E51" s="144">
        <v>19222.513671875</v>
      </c>
      <c r="H51" s="5">
        <v>612617</v>
      </c>
      <c r="I51" s="5" t="s">
        <v>13</v>
      </c>
      <c r="J51" s="144">
        <v>42876.751953125</v>
      </c>
      <c r="K51" s="144">
        <v>61936.0390625</v>
      </c>
      <c r="L51" s="144">
        <v>33387.65625</v>
      </c>
    </row>
    <row r="52" spans="1:12" x14ac:dyDescent="0.3">
      <c r="A52" s="5">
        <v>550120</v>
      </c>
      <c r="B52" s="5" t="s">
        <v>13</v>
      </c>
      <c r="C52" s="144">
        <v>101311.703125</v>
      </c>
      <c r="D52" s="144">
        <v>17440.3203125</v>
      </c>
      <c r="E52" s="144">
        <v>2296.690673828125</v>
      </c>
      <c r="H52" s="5">
        <v>612620</v>
      </c>
      <c r="I52" s="5" t="s">
        <v>13</v>
      </c>
      <c r="J52" s="144">
        <v>48630.658203125</v>
      </c>
      <c r="K52" s="144">
        <v>294328.34375</v>
      </c>
      <c r="L52" s="144">
        <v>60648.7109375</v>
      </c>
    </row>
    <row r="53" spans="1:12" x14ac:dyDescent="0.3">
      <c r="A53" s="5">
        <v>550122</v>
      </c>
      <c r="B53" s="5" t="s">
        <v>13</v>
      </c>
      <c r="C53" s="144">
        <v>81363.5</v>
      </c>
      <c r="D53" s="144">
        <v>7469.73779296875</v>
      </c>
      <c r="E53" s="144">
        <v>6670.1669921875</v>
      </c>
      <c r="H53" s="5">
        <v>612623</v>
      </c>
      <c r="I53" s="5" t="s">
        <v>13</v>
      </c>
      <c r="J53" s="144">
        <v>35586.5390625</v>
      </c>
      <c r="K53" s="144">
        <v>157178.15625</v>
      </c>
      <c r="L53" s="144">
        <v>183472.40625</v>
      </c>
    </row>
    <row r="54" spans="1:12" x14ac:dyDescent="0.3">
      <c r="A54" s="5">
        <v>550123</v>
      </c>
      <c r="B54" s="5" t="s">
        <v>13</v>
      </c>
      <c r="C54" s="144">
        <v>100757.3125</v>
      </c>
      <c r="D54" s="144">
        <v>5919.09814453125</v>
      </c>
      <c r="E54" s="144">
        <v>13878.6220703125</v>
      </c>
      <c r="H54" s="5">
        <v>612625</v>
      </c>
      <c r="I54" s="5" t="s">
        <v>11</v>
      </c>
      <c r="J54" s="144">
        <v>33885.82421875</v>
      </c>
      <c r="K54" s="144">
        <v>854074.25</v>
      </c>
      <c r="L54" s="144">
        <v>250076.109375</v>
      </c>
    </row>
    <row r="55" spans="1:12" x14ac:dyDescent="0.3">
      <c r="A55" s="5">
        <v>550126</v>
      </c>
      <c r="B55" s="5" t="s">
        <v>11</v>
      </c>
      <c r="C55" s="144">
        <v>49748.27734375</v>
      </c>
      <c r="D55" s="144">
        <v>75227.9140625</v>
      </c>
      <c r="E55" s="144">
        <v>4736.966796875</v>
      </c>
      <c r="H55" s="5">
        <v>612626</v>
      </c>
      <c r="I55" s="5" t="s">
        <v>11</v>
      </c>
      <c r="J55" s="144">
        <v>39449.2109375</v>
      </c>
      <c r="K55" s="144">
        <v>115731.7578125</v>
      </c>
      <c r="L55" s="144">
        <v>428559.28125</v>
      </c>
    </row>
    <row r="56" spans="1:12" x14ac:dyDescent="0.3">
      <c r="A56" s="5">
        <v>550127</v>
      </c>
      <c r="B56" s="5" t="s">
        <v>11</v>
      </c>
      <c r="C56" s="144">
        <v>128831.265625</v>
      </c>
      <c r="D56" s="144">
        <v>81955.875</v>
      </c>
      <c r="E56" s="144">
        <v>11086.330078125</v>
      </c>
      <c r="H56" s="5">
        <v>612627</v>
      </c>
      <c r="I56" s="5" t="s">
        <v>11</v>
      </c>
      <c r="J56" s="144">
        <v>66287.3515625</v>
      </c>
      <c r="K56" s="144">
        <v>152923.859375</v>
      </c>
      <c r="L56" s="144">
        <v>95372.828125</v>
      </c>
    </row>
    <row r="57" spans="1:12" x14ac:dyDescent="0.3">
      <c r="A57" s="5">
        <v>550128</v>
      </c>
      <c r="B57" s="5" t="s">
        <v>11</v>
      </c>
      <c r="C57" s="144">
        <v>69118.1796875</v>
      </c>
      <c r="D57" s="144">
        <v>8194.0068359375</v>
      </c>
      <c r="E57" s="144">
        <v>523.33203125</v>
      </c>
      <c r="H57" s="5">
        <v>612629</v>
      </c>
      <c r="I57" s="5" t="s">
        <v>11</v>
      </c>
      <c r="J57" s="144">
        <v>13563.208984375</v>
      </c>
      <c r="K57" s="144">
        <v>40629.8203125</v>
      </c>
      <c r="L57" s="144">
        <v>36555.5</v>
      </c>
    </row>
    <row r="58" spans="1:12" x14ac:dyDescent="0.3">
      <c r="A58" s="5">
        <v>550131</v>
      </c>
      <c r="B58" s="5" t="s">
        <v>11</v>
      </c>
      <c r="C58" s="144">
        <v>89868.6953125</v>
      </c>
      <c r="D58" s="144">
        <v>17597.66015625</v>
      </c>
      <c r="E58" s="144">
        <v>2952.1142578125</v>
      </c>
      <c r="H58" s="5">
        <v>612630</v>
      </c>
      <c r="I58" s="5" t="s">
        <v>11</v>
      </c>
      <c r="J58" s="144">
        <v>38603.5859375</v>
      </c>
      <c r="K58" s="144">
        <v>134635.5625</v>
      </c>
      <c r="L58" s="144">
        <v>170041.0625</v>
      </c>
    </row>
    <row r="59" spans="1:12" x14ac:dyDescent="0.3">
      <c r="A59" s="5">
        <v>550132</v>
      </c>
      <c r="B59" s="5" t="s">
        <v>11</v>
      </c>
      <c r="C59" s="144">
        <v>104971.78125</v>
      </c>
      <c r="D59" s="144">
        <v>6114.91650390625</v>
      </c>
      <c r="E59" s="144">
        <v>4013.3673095703125</v>
      </c>
      <c r="H59" s="5">
        <v>612634</v>
      </c>
      <c r="I59" s="5" t="s">
        <v>11</v>
      </c>
      <c r="J59" s="144">
        <v>54310.89453125</v>
      </c>
      <c r="K59" s="144">
        <v>215568.75</v>
      </c>
      <c r="L59" s="144">
        <v>353951.65625</v>
      </c>
    </row>
    <row r="60" spans="1:12" x14ac:dyDescent="0.3">
      <c r="A60" s="5">
        <v>550133</v>
      </c>
      <c r="B60" s="5" t="s">
        <v>11</v>
      </c>
      <c r="C60" s="144">
        <v>135095.8203125</v>
      </c>
      <c r="D60" s="144">
        <v>6451.103515625</v>
      </c>
      <c r="E60" s="144">
        <v>2336.746826171875</v>
      </c>
      <c r="H60" s="5">
        <v>612637</v>
      </c>
      <c r="I60" s="5" t="s">
        <v>11</v>
      </c>
      <c r="J60" s="144">
        <v>37818.109375</v>
      </c>
      <c r="K60" s="144">
        <v>262055.109375</v>
      </c>
      <c r="L60" s="144">
        <v>762455.3125</v>
      </c>
    </row>
    <row r="61" spans="1:12" x14ac:dyDescent="0.3">
      <c r="A61" s="5">
        <v>550138</v>
      </c>
      <c r="B61" s="5" t="s">
        <v>11</v>
      </c>
      <c r="C61" s="144">
        <v>164067.359375</v>
      </c>
      <c r="D61" s="144">
        <v>13070.9443359375</v>
      </c>
      <c r="E61" s="144">
        <v>1643.9989013671875</v>
      </c>
      <c r="H61" s="5">
        <v>612638</v>
      </c>
      <c r="I61" s="5" t="s">
        <v>11</v>
      </c>
      <c r="J61" s="144">
        <v>34201.30078125</v>
      </c>
      <c r="K61" s="144">
        <v>173141.765625</v>
      </c>
      <c r="L61" s="144">
        <v>121064.9140625</v>
      </c>
    </row>
    <row r="62" spans="1:12" x14ac:dyDescent="0.3">
      <c r="A62" s="5">
        <v>550139</v>
      </c>
      <c r="B62" s="5" t="s">
        <v>11</v>
      </c>
      <c r="C62" s="144">
        <v>79816.5703125</v>
      </c>
      <c r="D62" s="144">
        <v>11467.1943359375</v>
      </c>
      <c r="E62" s="144">
        <v>36399.42578125</v>
      </c>
      <c r="H62" s="5">
        <v>612641</v>
      </c>
      <c r="I62" s="5" t="s">
        <v>11</v>
      </c>
      <c r="J62" s="144">
        <v>43206.55859375</v>
      </c>
      <c r="K62" s="144">
        <v>123735.8671875</v>
      </c>
      <c r="L62" s="144">
        <v>36838.6328125</v>
      </c>
    </row>
    <row r="63" spans="1:12" x14ac:dyDescent="0.3">
      <c r="A63" s="5">
        <v>550141</v>
      </c>
      <c r="B63" s="5" t="s">
        <v>11</v>
      </c>
      <c r="C63" s="144">
        <v>82031.6640625</v>
      </c>
      <c r="D63" s="144">
        <v>87357.951171875</v>
      </c>
      <c r="E63" s="144">
        <v>13457.107421875</v>
      </c>
      <c r="H63" s="5">
        <v>612642</v>
      </c>
      <c r="I63" s="5" t="s">
        <v>11</v>
      </c>
      <c r="J63" s="144">
        <v>27101.630859375</v>
      </c>
      <c r="K63" s="144">
        <v>177655.421875</v>
      </c>
      <c r="L63" s="144">
        <v>665597</v>
      </c>
    </row>
    <row r="64" spans="1:12" x14ac:dyDescent="0.3">
      <c r="A64" s="5">
        <v>550142</v>
      </c>
      <c r="B64" s="5" t="s">
        <v>11</v>
      </c>
      <c r="C64" s="144">
        <v>81626.1875</v>
      </c>
      <c r="D64" s="144">
        <v>17138.095703125</v>
      </c>
      <c r="E64" s="144">
        <v>4239.4595947265625</v>
      </c>
      <c r="H64" s="5">
        <v>612650</v>
      </c>
      <c r="I64" s="5" t="s">
        <v>134</v>
      </c>
      <c r="J64" s="144">
        <v>44684.5390625</v>
      </c>
      <c r="K64" s="144">
        <v>72597.3359375</v>
      </c>
      <c r="L64" s="144">
        <v>73540.73828125</v>
      </c>
    </row>
    <row r="65" spans="1:12" x14ac:dyDescent="0.3">
      <c r="A65" s="5">
        <v>550143</v>
      </c>
      <c r="B65" s="5" t="s">
        <v>11</v>
      </c>
      <c r="C65" s="144">
        <v>77510.8125</v>
      </c>
      <c r="D65" s="144">
        <v>7511.84326171875</v>
      </c>
      <c r="E65" s="144">
        <v>15208.919921875</v>
      </c>
      <c r="H65" s="5">
        <v>612654</v>
      </c>
      <c r="I65" s="5" t="s">
        <v>134</v>
      </c>
      <c r="J65" s="144">
        <v>44700.9453125</v>
      </c>
      <c r="K65" s="144">
        <v>270280.0625</v>
      </c>
      <c r="L65" s="144">
        <v>28371.15234375</v>
      </c>
    </row>
    <row r="66" spans="1:12" x14ac:dyDescent="0.3">
      <c r="A66" s="5">
        <v>550145</v>
      </c>
      <c r="B66" s="5" t="s">
        <v>11</v>
      </c>
      <c r="C66" s="144">
        <v>98734.484375</v>
      </c>
      <c r="D66" s="144">
        <v>21265.345703125</v>
      </c>
      <c r="E66" s="144">
        <v>8021.54638671875</v>
      </c>
      <c r="H66" s="5">
        <v>612657</v>
      </c>
      <c r="I66" s="5" t="s">
        <v>134</v>
      </c>
      <c r="J66" s="144">
        <v>48083.203125</v>
      </c>
      <c r="K66" s="144">
        <v>122813.0703125</v>
      </c>
      <c r="L66" s="144">
        <v>32582.994140625</v>
      </c>
    </row>
    <row r="67" spans="1:12" x14ac:dyDescent="0.3">
      <c r="A67" s="5">
        <v>550149</v>
      </c>
      <c r="B67" s="5" t="s">
        <v>130</v>
      </c>
      <c r="C67" s="144">
        <v>98184.5703125</v>
      </c>
      <c r="D67" s="144">
        <v>30792.3359375</v>
      </c>
      <c r="E67" s="144">
        <v>11571.9833984375</v>
      </c>
      <c r="H67" s="5">
        <v>612658</v>
      </c>
      <c r="I67" s="5" t="s">
        <v>134</v>
      </c>
      <c r="J67" s="144">
        <v>13764.015625</v>
      </c>
      <c r="K67" s="144">
        <v>244218.7109375</v>
      </c>
      <c r="L67" s="144">
        <v>106325.1015625</v>
      </c>
    </row>
    <row r="68" spans="1:12" x14ac:dyDescent="0.3">
      <c r="A68" s="5">
        <v>550151</v>
      </c>
      <c r="B68" s="5" t="s">
        <v>130</v>
      </c>
      <c r="C68" s="144">
        <v>117111.546875</v>
      </c>
      <c r="D68" s="144">
        <v>40361.2890625</v>
      </c>
      <c r="E68" s="144">
        <v>2512.4189453125</v>
      </c>
      <c r="H68" s="5">
        <v>612659</v>
      </c>
      <c r="I68" s="5" t="s">
        <v>134</v>
      </c>
      <c r="J68" s="144">
        <v>38154.2578125</v>
      </c>
      <c r="K68" s="144">
        <v>126517.125</v>
      </c>
      <c r="L68" s="144">
        <v>26716.4140625</v>
      </c>
    </row>
    <row r="69" spans="1:12" x14ac:dyDescent="0.3">
      <c r="A69" s="5">
        <v>550152</v>
      </c>
      <c r="B69" s="5" t="s">
        <v>130</v>
      </c>
      <c r="C69" s="144">
        <v>115493.84375</v>
      </c>
      <c r="D69" s="144">
        <v>25371.154296875</v>
      </c>
      <c r="E69" s="144">
        <v>13343.951171875</v>
      </c>
      <c r="H69" s="5">
        <v>612660</v>
      </c>
      <c r="I69" s="5" t="s">
        <v>134</v>
      </c>
      <c r="J69" s="144">
        <v>51386.471354166664</v>
      </c>
      <c r="K69" s="144">
        <v>96503.2734375</v>
      </c>
      <c r="L69" s="144">
        <v>13781.1083984375</v>
      </c>
    </row>
    <row r="70" spans="1:12" x14ac:dyDescent="0.3">
      <c r="A70" s="5">
        <v>550154</v>
      </c>
      <c r="B70" s="5" t="s">
        <v>130</v>
      </c>
      <c r="C70" s="144">
        <v>131403.8125</v>
      </c>
      <c r="D70" s="144">
        <v>10312.1279296875</v>
      </c>
      <c r="E70" s="144">
        <v>7199.14892578125</v>
      </c>
      <c r="H70" s="5">
        <v>612665</v>
      </c>
      <c r="I70" s="5" t="s">
        <v>134</v>
      </c>
      <c r="J70" s="144">
        <v>31239.26953125</v>
      </c>
      <c r="K70" s="144">
        <v>49605.90625</v>
      </c>
      <c r="L70" s="144">
        <v>26149.345703125</v>
      </c>
    </row>
    <row r="71" spans="1:12" x14ac:dyDescent="0.3">
      <c r="A71" s="5">
        <v>550157</v>
      </c>
      <c r="B71" s="5" t="s">
        <v>130</v>
      </c>
      <c r="C71" s="144">
        <v>164588.265625</v>
      </c>
      <c r="D71" s="144">
        <v>84611.9453125</v>
      </c>
      <c r="E71" s="144">
        <v>24150.3359375</v>
      </c>
      <c r="H71" s="5">
        <v>612666</v>
      </c>
      <c r="I71" s="5" t="s">
        <v>134</v>
      </c>
      <c r="J71" s="144">
        <v>42368.1015625</v>
      </c>
      <c r="K71" s="144">
        <v>92986.8671875</v>
      </c>
      <c r="L71" s="144">
        <v>171796.328125</v>
      </c>
    </row>
    <row r="72" spans="1:12" x14ac:dyDescent="0.3">
      <c r="A72" s="5">
        <v>550161</v>
      </c>
      <c r="B72" s="5" t="s">
        <v>130</v>
      </c>
      <c r="C72" s="144">
        <v>98646.78125</v>
      </c>
      <c r="D72" s="144">
        <v>63639.48046875</v>
      </c>
      <c r="E72" s="144">
        <v>2309.6806640625</v>
      </c>
      <c r="H72" s="5">
        <v>612669</v>
      </c>
      <c r="I72" s="5" t="s">
        <v>134</v>
      </c>
      <c r="J72" s="144">
        <v>31268.279296875</v>
      </c>
      <c r="K72" s="144">
        <v>140030.609375</v>
      </c>
      <c r="L72" s="144">
        <v>67798.890625</v>
      </c>
    </row>
    <row r="73" spans="1:12" x14ac:dyDescent="0.3">
      <c r="A73" s="5">
        <v>550162</v>
      </c>
      <c r="B73" s="5" t="s">
        <v>130</v>
      </c>
      <c r="C73" s="144">
        <v>164713.328125</v>
      </c>
      <c r="D73" s="144">
        <v>59908.28125</v>
      </c>
      <c r="E73" s="144">
        <v>24309.84375</v>
      </c>
      <c r="H73" s="5">
        <v>612670</v>
      </c>
      <c r="I73" s="5" t="s">
        <v>134</v>
      </c>
      <c r="J73" s="144">
        <v>41607.8359375</v>
      </c>
      <c r="K73" s="144">
        <v>148323.5625</v>
      </c>
      <c r="L73" s="144">
        <v>23079.91015625</v>
      </c>
    </row>
    <row r="74" spans="1:12" x14ac:dyDescent="0.3">
      <c r="A74" s="5">
        <v>550168</v>
      </c>
      <c r="B74" s="5" t="s">
        <v>130</v>
      </c>
      <c r="C74" s="144">
        <v>75594.9921875</v>
      </c>
      <c r="D74" s="144">
        <v>103072.5078125</v>
      </c>
      <c r="E74" s="144">
        <v>14948.1689453125</v>
      </c>
      <c r="H74" s="5">
        <v>612671</v>
      </c>
      <c r="I74" s="5" t="s">
        <v>134</v>
      </c>
      <c r="J74" s="144">
        <v>41209.546875</v>
      </c>
      <c r="K74" s="144">
        <v>75073.66015625</v>
      </c>
      <c r="L74" s="144">
        <v>90095.6171875</v>
      </c>
    </row>
    <row r="75" spans="1:12" x14ac:dyDescent="0.3">
      <c r="A75" s="5">
        <v>550169</v>
      </c>
      <c r="B75" s="5" t="s">
        <v>130</v>
      </c>
      <c r="C75" s="144"/>
      <c r="D75" s="144">
        <v>79093.2265625</v>
      </c>
      <c r="E75" s="144">
        <v>4261.89404296875</v>
      </c>
      <c r="H75" s="5">
        <v>612672</v>
      </c>
      <c r="I75" s="5" t="s">
        <v>134</v>
      </c>
      <c r="J75" s="144">
        <v>36729.61328125</v>
      </c>
      <c r="K75" s="144">
        <v>145069.09375</v>
      </c>
      <c r="L75" s="144">
        <v>33409.296875</v>
      </c>
    </row>
    <row r="76" spans="1:12" x14ac:dyDescent="0.3">
      <c r="A76" s="5">
        <v>550170</v>
      </c>
      <c r="B76" s="5" t="s">
        <v>130</v>
      </c>
      <c r="C76" s="144">
        <v>91917.171875</v>
      </c>
      <c r="D76" s="144">
        <v>8521.18359375</v>
      </c>
      <c r="E76" s="144">
        <v>1601.0391845703125</v>
      </c>
      <c r="H76" s="5">
        <v>612673</v>
      </c>
      <c r="I76" s="5" t="s">
        <v>8</v>
      </c>
      <c r="J76" s="144">
        <v>31749.88671875</v>
      </c>
      <c r="K76" s="144">
        <v>72560.96875</v>
      </c>
      <c r="L76" s="144">
        <v>18432.76953125</v>
      </c>
    </row>
    <row r="77" spans="1:12" x14ac:dyDescent="0.3">
      <c r="A77" s="5">
        <v>550171</v>
      </c>
      <c r="B77" s="5" t="s">
        <v>130</v>
      </c>
      <c r="C77" s="144">
        <v>116131.765625</v>
      </c>
      <c r="D77" s="144">
        <v>128908.109375</v>
      </c>
      <c r="E77" s="144">
        <v>4943.03662109375</v>
      </c>
      <c r="H77" s="5">
        <v>612675</v>
      </c>
      <c r="I77" s="5" t="s">
        <v>8</v>
      </c>
      <c r="J77" s="144">
        <v>51301.76171875</v>
      </c>
      <c r="K77" s="144">
        <v>107973.578125</v>
      </c>
      <c r="L77" s="144">
        <v>36378.603515625</v>
      </c>
    </row>
    <row r="78" spans="1:12" x14ac:dyDescent="0.3">
      <c r="A78" s="5">
        <v>550173</v>
      </c>
      <c r="B78" s="5" t="s">
        <v>10</v>
      </c>
      <c r="C78" s="144">
        <v>84662.359375</v>
      </c>
      <c r="D78" s="144">
        <v>8525.248046875</v>
      </c>
      <c r="E78" s="144">
        <v>11627.7880859375</v>
      </c>
      <c r="H78" s="5">
        <v>612677</v>
      </c>
      <c r="I78" s="5" t="s">
        <v>8</v>
      </c>
      <c r="J78" s="144">
        <v>31253.8251953125</v>
      </c>
      <c r="K78" s="144">
        <v>29842.70703125</v>
      </c>
      <c r="L78" s="144">
        <v>21036.2578125</v>
      </c>
    </row>
    <row r="79" spans="1:12" x14ac:dyDescent="0.3">
      <c r="A79" s="5">
        <v>550177</v>
      </c>
      <c r="B79" s="5" t="s">
        <v>10</v>
      </c>
      <c r="C79" s="144">
        <v>54339.05078125</v>
      </c>
      <c r="D79" s="144">
        <v>16562.171875</v>
      </c>
      <c r="E79" s="144">
        <v>5384.4013671875</v>
      </c>
      <c r="H79" s="5">
        <v>612679</v>
      </c>
      <c r="I79" s="5" t="s">
        <v>8</v>
      </c>
      <c r="J79" s="144">
        <v>44260.515625</v>
      </c>
      <c r="K79" s="144">
        <v>51983.8203125</v>
      </c>
      <c r="L79" s="144">
        <v>15854.14453125</v>
      </c>
    </row>
    <row r="80" spans="1:12" x14ac:dyDescent="0.3">
      <c r="A80" s="5">
        <v>550178</v>
      </c>
      <c r="B80" s="5" t="s">
        <v>10</v>
      </c>
      <c r="C80" s="144">
        <v>105011.7890625</v>
      </c>
      <c r="D80" s="144">
        <v>9785.5927734375</v>
      </c>
      <c r="E80" s="144">
        <v>4693.873046875</v>
      </c>
      <c r="H80" s="5">
        <v>612680</v>
      </c>
      <c r="I80" s="5" t="s">
        <v>8</v>
      </c>
      <c r="J80" s="144">
        <v>39028.9765625</v>
      </c>
      <c r="K80" s="144">
        <v>81110.96875</v>
      </c>
      <c r="L80" s="144">
        <v>38214.265625</v>
      </c>
    </row>
    <row r="81" spans="1:12" x14ac:dyDescent="0.3">
      <c r="A81" s="5">
        <v>550183</v>
      </c>
      <c r="B81" s="5" t="s">
        <v>10</v>
      </c>
      <c r="C81" s="144">
        <v>113015.703125</v>
      </c>
      <c r="D81" s="144">
        <v>6521.6845703125</v>
      </c>
      <c r="E81" s="144">
        <v>4987.2353515625</v>
      </c>
      <c r="H81" s="5">
        <v>612682</v>
      </c>
      <c r="I81" s="5" t="s">
        <v>8</v>
      </c>
      <c r="J81" s="144">
        <v>37145.68359375</v>
      </c>
      <c r="K81" s="144">
        <v>75798.1796875</v>
      </c>
      <c r="L81" s="144">
        <v>45441.14453125</v>
      </c>
    </row>
    <row r="82" spans="1:12" x14ac:dyDescent="0.3">
      <c r="A82" s="5">
        <v>550184</v>
      </c>
      <c r="B82" s="5" t="s">
        <v>10</v>
      </c>
      <c r="C82" s="144">
        <v>95000.90625</v>
      </c>
      <c r="D82" s="144">
        <v>33271.68359375</v>
      </c>
      <c r="E82" s="144">
        <v>24789.287109375</v>
      </c>
      <c r="H82" s="5">
        <v>612684</v>
      </c>
      <c r="I82" s="5" t="s">
        <v>8</v>
      </c>
      <c r="J82" s="144">
        <v>29550.9453125</v>
      </c>
      <c r="K82" s="144">
        <v>129238.0859375</v>
      </c>
      <c r="L82" s="144">
        <v>13902.759765625</v>
      </c>
    </row>
    <row r="83" spans="1:12" x14ac:dyDescent="0.3">
      <c r="A83" s="5">
        <v>550186</v>
      </c>
      <c r="B83" s="5" t="s">
        <v>10</v>
      </c>
      <c r="C83" s="144">
        <v>103231.421875</v>
      </c>
      <c r="D83" s="144">
        <v>69221.984375</v>
      </c>
      <c r="E83" s="144">
        <v>7429.693359375</v>
      </c>
      <c r="H83" s="5">
        <v>612687</v>
      </c>
      <c r="I83" s="5" t="s">
        <v>8</v>
      </c>
      <c r="J83" s="144">
        <v>27331.146484375</v>
      </c>
      <c r="K83" s="144">
        <v>76098.390625</v>
      </c>
      <c r="L83" s="144">
        <v>38679.82421875</v>
      </c>
    </row>
    <row r="84" spans="1:12" x14ac:dyDescent="0.3">
      <c r="A84" s="5">
        <v>550187</v>
      </c>
      <c r="B84" s="5" t="s">
        <v>10</v>
      </c>
      <c r="C84" s="144">
        <v>94101.9921875</v>
      </c>
      <c r="D84" s="144">
        <v>14310.11376953125</v>
      </c>
      <c r="E84" s="144">
        <v>5781.42333984375</v>
      </c>
      <c r="H84" s="5">
        <v>612688</v>
      </c>
      <c r="I84" s="5" t="s">
        <v>8</v>
      </c>
      <c r="J84" s="144">
        <v>21155.69921875</v>
      </c>
      <c r="K84" s="144">
        <v>70175.9921875</v>
      </c>
      <c r="L84" s="144">
        <v>58548.84375</v>
      </c>
    </row>
    <row r="85" spans="1:12" x14ac:dyDescent="0.3">
      <c r="A85" s="5">
        <v>550188</v>
      </c>
      <c r="B85" s="5" t="s">
        <v>10</v>
      </c>
      <c r="C85" s="144">
        <v>117509.46875</v>
      </c>
      <c r="D85" s="144">
        <v>7573.65234375</v>
      </c>
      <c r="E85" s="144">
        <v>9491.66796875</v>
      </c>
      <c r="H85" s="5">
        <v>612692</v>
      </c>
      <c r="I85" s="5" t="s">
        <v>8</v>
      </c>
      <c r="J85" s="144">
        <v>35880.765625</v>
      </c>
      <c r="K85" s="144">
        <v>47461.98828125</v>
      </c>
      <c r="L85" s="144">
        <v>17382.71484375</v>
      </c>
    </row>
    <row r="86" spans="1:12" x14ac:dyDescent="0.3">
      <c r="A86" s="5">
        <v>550193</v>
      </c>
      <c r="B86" s="5" t="s">
        <v>10</v>
      </c>
      <c r="C86" s="144">
        <v>125318.4375</v>
      </c>
      <c r="D86" s="144">
        <v>84627.65625</v>
      </c>
      <c r="E86" s="144">
        <v>22912.994140625</v>
      </c>
      <c r="H86" s="5">
        <v>612693</v>
      </c>
      <c r="I86" s="5" t="s">
        <v>8</v>
      </c>
      <c r="J86" s="144">
        <v>34598.21484375</v>
      </c>
      <c r="K86" s="144">
        <v>37557.18359375</v>
      </c>
      <c r="L86" s="144">
        <v>31305.501953125</v>
      </c>
    </row>
    <row r="87" spans="1:12" x14ac:dyDescent="0.3">
      <c r="A87" s="5">
        <v>550196</v>
      </c>
      <c r="B87" s="5" t="s">
        <v>10</v>
      </c>
      <c r="C87" s="144">
        <v>86847.359375</v>
      </c>
      <c r="D87" s="144">
        <v>6499.41064453125</v>
      </c>
      <c r="E87" s="144">
        <v>1596.525146484375</v>
      </c>
      <c r="H87" s="5">
        <v>612695</v>
      </c>
      <c r="I87" s="5" t="s">
        <v>8</v>
      </c>
      <c r="J87" s="144">
        <v>46721.47265625</v>
      </c>
      <c r="K87" s="144">
        <v>55685.44140625</v>
      </c>
      <c r="L87" s="144">
        <v>40520.890625</v>
      </c>
    </row>
    <row r="88" spans="1:12" x14ac:dyDescent="0.3">
      <c r="A88" s="5">
        <v>550221</v>
      </c>
      <c r="B88" s="5" t="s">
        <v>131</v>
      </c>
      <c r="C88" s="144">
        <v>102728.8515625</v>
      </c>
      <c r="D88" s="144">
        <v>299188.90625</v>
      </c>
      <c r="E88" s="144">
        <v>9947.4853515625</v>
      </c>
      <c r="H88" s="5">
        <v>612698</v>
      </c>
      <c r="I88" s="5" t="s">
        <v>119</v>
      </c>
      <c r="J88" s="144">
        <v>33138.15234375</v>
      </c>
      <c r="K88" s="144">
        <v>51031.44140625</v>
      </c>
      <c r="L88" s="144">
        <v>46193.5390625</v>
      </c>
    </row>
    <row r="89" spans="1:12" x14ac:dyDescent="0.3">
      <c r="A89" s="5">
        <v>550222</v>
      </c>
      <c r="B89" s="5" t="s">
        <v>131</v>
      </c>
      <c r="C89" s="144">
        <v>101159.296875</v>
      </c>
      <c r="D89" s="144">
        <v>56036.12109375</v>
      </c>
      <c r="E89" s="144">
        <v>3990.625</v>
      </c>
      <c r="H89" s="5">
        <v>612700</v>
      </c>
      <c r="I89" s="5" t="s">
        <v>119</v>
      </c>
      <c r="J89" s="144">
        <v>40964.83203125</v>
      </c>
      <c r="K89" s="144">
        <v>67793.96875</v>
      </c>
      <c r="L89" s="144">
        <v>41200.71484375</v>
      </c>
    </row>
    <row r="90" spans="1:12" x14ac:dyDescent="0.3">
      <c r="A90" s="5">
        <v>550223</v>
      </c>
      <c r="B90" s="5" t="s">
        <v>131</v>
      </c>
      <c r="C90" s="144">
        <v>101497.7265625</v>
      </c>
      <c r="D90" s="144">
        <v>73449.2421875</v>
      </c>
      <c r="E90" s="144">
        <v>4621.8447265625</v>
      </c>
      <c r="H90" s="5">
        <v>612701</v>
      </c>
      <c r="I90" s="5" t="s">
        <v>119</v>
      </c>
      <c r="J90" s="144">
        <v>24644.818359375</v>
      </c>
      <c r="K90" s="144">
        <v>50575.96875</v>
      </c>
      <c r="L90" s="144">
        <v>221600.40625</v>
      </c>
    </row>
    <row r="91" spans="1:12" x14ac:dyDescent="0.3">
      <c r="A91" s="5">
        <v>550224</v>
      </c>
      <c r="B91" s="5" t="s">
        <v>131</v>
      </c>
      <c r="C91" s="144">
        <v>97361.6875</v>
      </c>
      <c r="D91" s="144">
        <v>23702.3896484375</v>
      </c>
      <c r="E91" s="144">
        <v>2577.328125</v>
      </c>
      <c r="H91" s="5">
        <v>612706</v>
      </c>
      <c r="I91" s="5" t="s">
        <v>119</v>
      </c>
      <c r="J91" s="144">
        <v>67061.8359375</v>
      </c>
      <c r="K91" s="144">
        <v>260926.0625</v>
      </c>
      <c r="L91" s="144">
        <v>52540.3671875</v>
      </c>
    </row>
    <row r="92" spans="1:12" x14ac:dyDescent="0.3">
      <c r="A92" s="5">
        <v>550225</v>
      </c>
      <c r="B92" s="5" t="s">
        <v>131</v>
      </c>
      <c r="C92" s="144">
        <v>121348.4453125</v>
      </c>
      <c r="D92" s="144">
        <v>9776.330078125</v>
      </c>
      <c r="E92" s="144">
        <v>7696.82275390625</v>
      </c>
      <c r="H92" s="5">
        <v>612708</v>
      </c>
      <c r="I92" s="5" t="s">
        <v>119</v>
      </c>
      <c r="J92" s="144">
        <v>62773.5625</v>
      </c>
      <c r="K92" s="144">
        <v>96631.796875</v>
      </c>
      <c r="L92" s="144">
        <v>57849.94140625</v>
      </c>
    </row>
    <row r="93" spans="1:12" x14ac:dyDescent="0.3">
      <c r="A93" s="5">
        <v>550226</v>
      </c>
      <c r="B93" s="5" t="s">
        <v>131</v>
      </c>
      <c r="C93" s="144">
        <v>81404.71875</v>
      </c>
      <c r="D93" s="144">
        <v>25884.982421875</v>
      </c>
      <c r="E93" s="144">
        <v>1119.85693359375</v>
      </c>
      <c r="H93" s="5">
        <v>612709</v>
      </c>
      <c r="I93" s="5" t="s">
        <v>119</v>
      </c>
      <c r="J93" s="144">
        <v>24802.84375</v>
      </c>
      <c r="K93" s="144">
        <v>73388.65625</v>
      </c>
      <c r="L93" s="144">
        <v>215027.671875</v>
      </c>
    </row>
    <row r="94" spans="1:12" x14ac:dyDescent="0.3">
      <c r="A94" s="5">
        <v>550233</v>
      </c>
      <c r="B94" s="5" t="s">
        <v>131</v>
      </c>
      <c r="C94" s="144">
        <v>90991.0546875</v>
      </c>
      <c r="D94" s="144">
        <v>43839.40625</v>
      </c>
      <c r="E94" s="144">
        <v>3071.0941162109375</v>
      </c>
      <c r="H94" s="5">
        <v>612710</v>
      </c>
      <c r="I94" s="5" t="s">
        <v>119</v>
      </c>
      <c r="J94" s="144">
        <v>15864.5234375</v>
      </c>
      <c r="K94" s="144">
        <v>25979.2890625</v>
      </c>
      <c r="L94" s="144">
        <v>82449.4375</v>
      </c>
    </row>
    <row r="95" spans="1:12" x14ac:dyDescent="0.3">
      <c r="A95" s="5">
        <v>550234</v>
      </c>
      <c r="B95" s="5" t="s">
        <v>131</v>
      </c>
      <c r="C95" s="144">
        <v>129295.4921875</v>
      </c>
      <c r="D95" s="144">
        <v>170509.46875</v>
      </c>
      <c r="E95" s="144">
        <v>436.21041870117188</v>
      </c>
      <c r="H95" s="5">
        <v>612713</v>
      </c>
      <c r="I95" s="5" t="s">
        <v>119</v>
      </c>
      <c r="J95" s="144">
        <v>35085.26953125</v>
      </c>
      <c r="K95" s="144">
        <v>65263.05078125</v>
      </c>
      <c r="L95" s="144">
        <v>76621.0546875</v>
      </c>
    </row>
    <row r="96" spans="1:12" x14ac:dyDescent="0.3">
      <c r="A96" s="5">
        <v>550235</v>
      </c>
      <c r="B96" s="5" t="s">
        <v>131</v>
      </c>
      <c r="C96" s="144">
        <v>82686.546875</v>
      </c>
      <c r="D96" s="144">
        <v>140838.55859375</v>
      </c>
      <c r="E96" s="144">
        <v>848.72891235351563</v>
      </c>
      <c r="H96" s="5">
        <v>612714</v>
      </c>
      <c r="I96" s="5" t="s">
        <v>119</v>
      </c>
      <c r="J96" s="144">
        <v>23857.50390625</v>
      </c>
      <c r="K96" s="144">
        <v>57909.7421875</v>
      </c>
      <c r="L96" s="144">
        <v>107787.5546875</v>
      </c>
    </row>
    <row r="97" spans="1:12" x14ac:dyDescent="0.3">
      <c r="A97" s="5">
        <v>550236</v>
      </c>
      <c r="B97" s="5" t="s">
        <v>131</v>
      </c>
      <c r="C97" s="144">
        <v>68969.7578125</v>
      </c>
      <c r="D97" s="144">
        <v>56840.453125</v>
      </c>
      <c r="E97" s="144">
        <v>5160.6826171875</v>
      </c>
      <c r="H97" s="5">
        <v>612716</v>
      </c>
      <c r="I97" s="5" t="s">
        <v>119</v>
      </c>
      <c r="J97" s="144">
        <v>37516.298828125</v>
      </c>
      <c r="K97" s="144">
        <v>47761.15625</v>
      </c>
      <c r="L97" s="144">
        <v>61762.720703125</v>
      </c>
    </row>
    <row r="98" spans="1:12" x14ac:dyDescent="0.3">
      <c r="A98" s="5">
        <v>550237</v>
      </c>
      <c r="B98" s="5" t="s">
        <v>131</v>
      </c>
      <c r="C98" s="144">
        <v>78524.828125</v>
      </c>
      <c r="D98" s="144">
        <v>15089.7021484375</v>
      </c>
      <c r="E98" s="144">
        <v>17414.3603515625</v>
      </c>
      <c r="H98" s="5">
        <v>612724</v>
      </c>
      <c r="I98" s="5" t="s">
        <v>3</v>
      </c>
      <c r="J98" s="144">
        <v>44479.12109375</v>
      </c>
      <c r="K98" s="144">
        <v>54938.84375</v>
      </c>
      <c r="L98" s="144">
        <v>80350</v>
      </c>
    </row>
    <row r="99" spans="1:12" x14ac:dyDescent="0.3">
      <c r="A99" s="145">
        <v>550241</v>
      </c>
      <c r="B99" s="145" t="s">
        <v>131</v>
      </c>
      <c r="C99" s="146">
        <v>96056.1328125</v>
      </c>
      <c r="D99" s="146">
        <v>144652.375</v>
      </c>
      <c r="E99" s="146">
        <v>1745.7227783203125</v>
      </c>
      <c r="H99" s="5">
        <v>612725</v>
      </c>
      <c r="I99" s="5" t="s">
        <v>3</v>
      </c>
      <c r="J99" s="144">
        <v>56105.1796875</v>
      </c>
      <c r="K99" s="144">
        <v>93596.1484375</v>
      </c>
      <c r="L99" s="144">
        <v>35977.24609375</v>
      </c>
    </row>
    <row r="100" spans="1:12" x14ac:dyDescent="0.3">
      <c r="H100" s="5">
        <v>612726</v>
      </c>
      <c r="I100" s="5" t="s">
        <v>3</v>
      </c>
      <c r="J100" s="144">
        <v>24221.896484375</v>
      </c>
      <c r="K100" s="144">
        <v>141550.953125</v>
      </c>
      <c r="L100" s="144">
        <v>56557.26953125</v>
      </c>
    </row>
    <row r="101" spans="1:12" x14ac:dyDescent="0.3">
      <c r="B101" s="147" t="s">
        <v>132</v>
      </c>
      <c r="C101" s="5">
        <v>91.69</v>
      </c>
      <c r="D101" s="5">
        <v>111.319</v>
      </c>
      <c r="E101" s="5">
        <v>106.90300000000001</v>
      </c>
      <c r="H101" s="5">
        <v>612729</v>
      </c>
      <c r="I101" s="5" t="s">
        <v>3</v>
      </c>
      <c r="J101" s="144">
        <v>51020.7890625</v>
      </c>
      <c r="K101" s="144">
        <v>75165.796875</v>
      </c>
      <c r="L101" s="144">
        <v>112880.9765625</v>
      </c>
    </row>
    <row r="102" spans="1:12" ht="15.5" x14ac:dyDescent="0.3">
      <c r="B102" s="147" t="s">
        <v>304</v>
      </c>
      <c r="C102" s="5">
        <v>0.99099999999999999</v>
      </c>
      <c r="D102" s="5">
        <v>0.91400000000000003</v>
      </c>
      <c r="E102" s="5">
        <v>0.98299999999999998</v>
      </c>
      <c r="H102" s="5">
        <v>612730</v>
      </c>
      <c r="I102" s="5" t="s">
        <v>3</v>
      </c>
      <c r="J102" s="144">
        <v>41740.2109375</v>
      </c>
      <c r="K102" s="144">
        <v>46941.890625</v>
      </c>
      <c r="L102" s="144">
        <v>57045.3828125</v>
      </c>
    </row>
    <row r="103" spans="1:12" x14ac:dyDescent="0.3">
      <c r="H103" s="5">
        <v>612735</v>
      </c>
      <c r="I103" s="5" t="s">
        <v>3</v>
      </c>
      <c r="J103" s="144">
        <v>39279.33984375</v>
      </c>
      <c r="K103" s="144">
        <v>148155.90625</v>
      </c>
      <c r="L103" s="144">
        <v>25811.685546875</v>
      </c>
    </row>
    <row r="104" spans="1:12" x14ac:dyDescent="0.3">
      <c r="H104" s="5">
        <v>612740</v>
      </c>
      <c r="I104" s="5" t="s">
        <v>3</v>
      </c>
      <c r="J104" s="144">
        <v>67686.4453125</v>
      </c>
      <c r="K104" s="144">
        <v>49746.58203125</v>
      </c>
      <c r="L104" s="144">
        <v>143874.96875</v>
      </c>
    </row>
    <row r="105" spans="1:12" x14ac:dyDescent="0.3">
      <c r="H105" s="5">
        <v>612741</v>
      </c>
      <c r="I105" s="5" t="s">
        <v>3</v>
      </c>
      <c r="J105" s="144">
        <v>35327.04296875</v>
      </c>
      <c r="K105" s="144">
        <v>76027.3828125</v>
      </c>
      <c r="L105" s="144">
        <v>84014.15625</v>
      </c>
    </row>
    <row r="106" spans="1:12" x14ac:dyDescent="0.3">
      <c r="H106" s="5">
        <v>612742</v>
      </c>
      <c r="I106" s="5" t="s">
        <v>3</v>
      </c>
      <c r="J106" s="144">
        <v>41204.37890625</v>
      </c>
      <c r="K106" s="144">
        <v>21695.583984375</v>
      </c>
      <c r="L106" s="144">
        <v>63515.6328125</v>
      </c>
    </row>
    <row r="107" spans="1:12" x14ac:dyDescent="0.3">
      <c r="H107" s="5">
        <v>612743</v>
      </c>
      <c r="I107" s="5" t="s">
        <v>3</v>
      </c>
      <c r="J107" s="144">
        <v>36483.12109375</v>
      </c>
      <c r="K107" s="144">
        <v>42514.71484375</v>
      </c>
      <c r="L107" s="144">
        <v>79401.20703125</v>
      </c>
    </row>
    <row r="108" spans="1:12" x14ac:dyDescent="0.3">
      <c r="H108" s="5">
        <v>612745</v>
      </c>
      <c r="I108" s="5" t="s">
        <v>15</v>
      </c>
      <c r="J108" s="144">
        <v>20423.771484375</v>
      </c>
      <c r="K108" s="144">
        <v>53424.71875</v>
      </c>
      <c r="L108" s="144">
        <v>22441.158203125</v>
      </c>
    </row>
    <row r="109" spans="1:12" x14ac:dyDescent="0.3">
      <c r="H109" s="5">
        <v>612746</v>
      </c>
      <c r="I109" s="5" t="s">
        <v>15</v>
      </c>
      <c r="J109" s="144">
        <v>7825.6669921875</v>
      </c>
      <c r="K109" s="144">
        <v>6189.041015625</v>
      </c>
      <c r="L109" s="144">
        <v>19831.3125</v>
      </c>
    </row>
    <row r="110" spans="1:12" x14ac:dyDescent="0.3">
      <c r="H110" s="5">
        <v>612747</v>
      </c>
      <c r="I110" s="5" t="s">
        <v>15</v>
      </c>
      <c r="J110" s="144">
        <v>39428.41015625</v>
      </c>
      <c r="K110" s="144">
        <v>34574.73046875</v>
      </c>
      <c r="L110" s="144">
        <v>97806.9375</v>
      </c>
    </row>
    <row r="111" spans="1:12" x14ac:dyDescent="0.3">
      <c r="H111" s="5">
        <v>612748</v>
      </c>
      <c r="I111" s="5" t="s">
        <v>15</v>
      </c>
      <c r="J111" s="144">
        <v>33194.49609375</v>
      </c>
      <c r="K111" s="144">
        <v>27530.91796875</v>
      </c>
      <c r="L111" s="144">
        <v>18853.80078125</v>
      </c>
    </row>
    <row r="112" spans="1:12" x14ac:dyDescent="0.3">
      <c r="H112" s="5">
        <v>612749</v>
      </c>
      <c r="I112" s="5" t="s">
        <v>15</v>
      </c>
      <c r="J112" s="144">
        <v>34399.25390625</v>
      </c>
      <c r="K112" s="144">
        <v>34118.55078125</v>
      </c>
      <c r="L112" s="144">
        <v>373.28094482421875</v>
      </c>
    </row>
    <row r="113" spans="8:12" x14ac:dyDescent="0.3">
      <c r="H113" s="5">
        <v>612750</v>
      </c>
      <c r="I113" s="5" t="s">
        <v>15</v>
      </c>
      <c r="J113" s="144">
        <v>22430.021484375</v>
      </c>
      <c r="K113" s="144">
        <v>40949.890625</v>
      </c>
      <c r="L113" s="144">
        <v>218533.78125</v>
      </c>
    </row>
    <row r="114" spans="8:12" x14ac:dyDescent="0.3">
      <c r="H114" s="5">
        <v>612757</v>
      </c>
      <c r="I114" s="5" t="s">
        <v>15</v>
      </c>
      <c r="J114" s="144">
        <v>41506.6171875</v>
      </c>
      <c r="K114" s="144">
        <v>15272.9306640625</v>
      </c>
      <c r="L114" s="144">
        <v>69127.0625</v>
      </c>
    </row>
    <row r="115" spans="8:12" x14ac:dyDescent="0.3">
      <c r="H115" s="5">
        <v>612758</v>
      </c>
      <c r="I115" s="5" t="s">
        <v>15</v>
      </c>
      <c r="J115" s="144">
        <v>43732.3984375</v>
      </c>
      <c r="K115" s="144">
        <v>42053.71875</v>
      </c>
      <c r="L115" s="144">
        <v>36517.69140625</v>
      </c>
    </row>
    <row r="116" spans="8:12" x14ac:dyDescent="0.3">
      <c r="H116" s="5">
        <v>612759</v>
      </c>
      <c r="I116" s="5" t="s">
        <v>15</v>
      </c>
      <c r="J116" s="144">
        <v>20790.693359375</v>
      </c>
      <c r="K116" s="144">
        <v>45109.76171875</v>
      </c>
      <c r="L116" s="144">
        <v>54299.1875</v>
      </c>
    </row>
    <row r="117" spans="8:12" x14ac:dyDescent="0.3">
      <c r="H117" s="5">
        <v>612760</v>
      </c>
      <c r="I117" s="5" t="s">
        <v>15</v>
      </c>
      <c r="J117" s="144">
        <v>25659.740234375</v>
      </c>
      <c r="K117" s="144">
        <v>123579.015625</v>
      </c>
      <c r="L117" s="144">
        <v>13349.9140625</v>
      </c>
    </row>
    <row r="118" spans="8:12" x14ac:dyDescent="0.3">
      <c r="H118" s="5">
        <v>612761</v>
      </c>
      <c r="I118" s="5" t="s">
        <v>15</v>
      </c>
      <c r="J118" s="144">
        <v>54703.4296875</v>
      </c>
      <c r="K118" s="144">
        <v>81922.46875</v>
      </c>
      <c r="L118" s="144">
        <v>147354.9375</v>
      </c>
    </row>
    <row r="119" spans="8:12" x14ac:dyDescent="0.3">
      <c r="H119" s="145">
        <v>612762</v>
      </c>
      <c r="I119" s="145" t="s">
        <v>15</v>
      </c>
      <c r="J119" s="146">
        <v>27124.7197265625</v>
      </c>
      <c r="K119" s="146">
        <v>21610.75</v>
      </c>
      <c r="L119" s="146">
        <v>21391.0458984375</v>
      </c>
    </row>
    <row r="121" spans="8:12" x14ac:dyDescent="0.3">
      <c r="I121" s="147" t="s">
        <v>132</v>
      </c>
      <c r="J121" s="5">
        <v>96.956000000000003</v>
      </c>
      <c r="K121" s="5">
        <v>92.554000000000002</v>
      </c>
      <c r="L121" s="5">
        <v>96.198999999999998</v>
      </c>
    </row>
    <row r="122" spans="8:12" ht="15.5" x14ac:dyDescent="0.3">
      <c r="I122" s="147" t="s">
        <v>304</v>
      </c>
      <c r="J122" s="5">
        <v>0.999</v>
      </c>
      <c r="K122" s="5">
        <v>0.998</v>
      </c>
      <c r="L122" s="5">
        <v>0.996</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Prism7.Document" shapeId="7169" r:id="rId4">
          <objectPr defaultSize="0" autoPict="0" altText="Figure S12 displaying transcript abundance of glucocorticoid receptor-related genes in male livers of caged fish pre- and post-wastewater treatment plant replacement. " r:id="rId5">
            <anchor moveWithCells="1" sizeWithCells="1">
              <from>
                <xdr:col>0</xdr:col>
                <xdr:colOff>19050</xdr:colOff>
                <xdr:row>7</xdr:row>
                <xdr:rowOff>133350</xdr:rowOff>
              </from>
              <to>
                <xdr:col>4</xdr:col>
                <xdr:colOff>241300</xdr:colOff>
                <xdr:row>37</xdr:row>
                <xdr:rowOff>76200</xdr:rowOff>
              </to>
            </anchor>
          </objectPr>
        </oleObject>
      </mc:Choice>
      <mc:Fallback>
        <oleObject progId="Prism7.Document" shapeId="7169"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A1332-A771-4693-A104-1378E7B5CFDE}">
  <dimension ref="A41"/>
  <sheetViews>
    <sheetView workbookViewId="0">
      <selection activeCell="J15" sqref="J15"/>
    </sheetView>
  </sheetViews>
  <sheetFormatPr defaultRowHeight="14" x14ac:dyDescent="0.3"/>
  <cols>
    <col min="1" max="16384" width="8.7265625" style="35"/>
  </cols>
  <sheetData>
    <row r="41" spans="1:1" x14ac:dyDescent="0.3">
      <c r="A41" s="35" t="s">
        <v>0</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A6E0B-A7E6-4560-8371-6431D119A6DF}">
  <dimension ref="A41:P123"/>
  <sheetViews>
    <sheetView workbookViewId="0">
      <selection activeCell="J16" sqref="J16"/>
    </sheetView>
  </sheetViews>
  <sheetFormatPr defaultRowHeight="13" x14ac:dyDescent="0.3"/>
  <cols>
    <col min="1" max="1" width="12.453125" style="5" customWidth="1"/>
    <col min="2" max="2" width="18.08984375" style="5" bestFit="1" customWidth="1"/>
    <col min="3" max="3" width="8.7265625" style="5"/>
    <col min="4" max="4" width="9.36328125" style="5" bestFit="1" customWidth="1"/>
    <col min="5" max="5" width="10.36328125" style="5" bestFit="1" customWidth="1"/>
    <col min="6" max="6" width="8.7265625" style="5"/>
    <col min="7" max="7" width="9.36328125" style="5" bestFit="1" customWidth="1"/>
    <col min="8" max="9" width="8.7265625" style="5"/>
    <col min="10" max="10" width="12" style="5" customWidth="1"/>
    <col min="11" max="11" width="17.26953125" style="5" bestFit="1" customWidth="1"/>
    <col min="12" max="12" width="8.7265625" style="5"/>
    <col min="13" max="13" width="10.36328125" style="5" bestFit="1" customWidth="1"/>
    <col min="14" max="14" width="9.36328125" style="5" bestFit="1" customWidth="1"/>
    <col min="15" max="16384" width="8.7265625" style="5"/>
  </cols>
  <sheetData>
    <row r="41" spans="1:16" ht="26" x14ac:dyDescent="0.3">
      <c r="A41" s="140" t="s">
        <v>133</v>
      </c>
      <c r="C41" s="68" t="s">
        <v>127</v>
      </c>
      <c r="D41" s="68" t="s">
        <v>127</v>
      </c>
      <c r="E41" s="68" t="s">
        <v>127</v>
      </c>
      <c r="F41" s="68" t="s">
        <v>127</v>
      </c>
      <c r="G41" s="68" t="s">
        <v>127</v>
      </c>
      <c r="J41" s="140" t="s">
        <v>135</v>
      </c>
      <c r="L41" s="68" t="s">
        <v>127</v>
      </c>
      <c r="M41" s="68" t="s">
        <v>127</v>
      </c>
      <c r="N41" s="68" t="s">
        <v>127</v>
      </c>
      <c r="O41" s="68" t="s">
        <v>127</v>
      </c>
      <c r="P41" s="68" t="s">
        <v>127</v>
      </c>
    </row>
    <row r="42" spans="1:16" x14ac:dyDescent="0.3">
      <c r="C42" s="141" t="s">
        <v>53</v>
      </c>
      <c r="D42" s="141" t="s">
        <v>59</v>
      </c>
      <c r="E42" s="141" t="s">
        <v>65</v>
      </c>
      <c r="F42" s="141" t="s">
        <v>71</v>
      </c>
      <c r="G42" s="141" t="s">
        <v>77</v>
      </c>
      <c r="L42" s="141" t="s">
        <v>53</v>
      </c>
      <c r="M42" s="141" t="s">
        <v>59</v>
      </c>
      <c r="N42" s="141" t="s">
        <v>65</v>
      </c>
      <c r="O42" s="141" t="s">
        <v>71</v>
      </c>
      <c r="P42" s="141" t="s">
        <v>77</v>
      </c>
    </row>
    <row r="43" spans="1:16" ht="13.5" thickBot="1" x14ac:dyDescent="0.35">
      <c r="A43" s="142" t="s">
        <v>128</v>
      </c>
      <c r="B43" s="142" t="s">
        <v>2</v>
      </c>
      <c r="C43" s="143" t="s">
        <v>129</v>
      </c>
      <c r="D43" s="143" t="s">
        <v>129</v>
      </c>
      <c r="E43" s="143" t="s">
        <v>129</v>
      </c>
      <c r="F43" s="143" t="s">
        <v>129</v>
      </c>
      <c r="G43" s="143" t="s">
        <v>129</v>
      </c>
      <c r="J43" s="142" t="s">
        <v>128</v>
      </c>
      <c r="K43" s="142" t="s">
        <v>2</v>
      </c>
      <c r="L43" s="143" t="s">
        <v>129</v>
      </c>
      <c r="M43" s="143" t="s">
        <v>129</v>
      </c>
      <c r="N43" s="143" t="s">
        <v>129</v>
      </c>
      <c r="O43" s="143" t="s">
        <v>129</v>
      </c>
      <c r="P43" s="143" t="s">
        <v>129</v>
      </c>
    </row>
    <row r="44" spans="1:16" ht="13.5" thickTop="1" x14ac:dyDescent="0.3">
      <c r="A44" s="5">
        <v>550101</v>
      </c>
      <c r="B44" s="5" t="s">
        <v>13</v>
      </c>
      <c r="C44" s="144">
        <v>419005.921875</v>
      </c>
      <c r="D44" s="144">
        <v>218881.34375</v>
      </c>
      <c r="E44" s="144">
        <v>9303454</v>
      </c>
      <c r="F44" s="144">
        <v>17748.40576171875</v>
      </c>
      <c r="G44" s="144">
        <v>228995.7734375</v>
      </c>
      <c r="J44" s="5">
        <v>612602</v>
      </c>
      <c r="K44" s="5" t="s">
        <v>13</v>
      </c>
      <c r="L44" s="144">
        <v>176271.703125</v>
      </c>
      <c r="M44" s="144">
        <v>6051212</v>
      </c>
      <c r="N44" s="144">
        <v>1104384.5</v>
      </c>
      <c r="O44" s="144">
        <v>8260.0693359375</v>
      </c>
      <c r="P44" s="144">
        <v>12671.380859375</v>
      </c>
    </row>
    <row r="45" spans="1:16" x14ac:dyDescent="0.3">
      <c r="A45" s="5">
        <v>550103</v>
      </c>
      <c r="B45" s="5" t="s">
        <v>13</v>
      </c>
      <c r="C45" s="144">
        <v>489738.6875</v>
      </c>
      <c r="D45" s="144">
        <v>295415.875</v>
      </c>
      <c r="E45" s="144">
        <v>4901500.5</v>
      </c>
      <c r="F45" s="144">
        <v>25564.91796875</v>
      </c>
      <c r="G45" s="144">
        <v>96185.5859375</v>
      </c>
      <c r="J45" s="5">
        <v>612603</v>
      </c>
      <c r="K45" s="5" t="s">
        <v>13</v>
      </c>
      <c r="L45" s="144">
        <v>433048.71875</v>
      </c>
      <c r="M45" s="144">
        <v>4959594</v>
      </c>
      <c r="N45" s="144">
        <v>1907851.75</v>
      </c>
      <c r="O45" s="144">
        <v>10900.8388671875</v>
      </c>
      <c r="P45" s="144">
        <v>221688.84375</v>
      </c>
    </row>
    <row r="46" spans="1:16" x14ac:dyDescent="0.3">
      <c r="A46" s="5">
        <v>550106</v>
      </c>
      <c r="B46" s="5" t="s">
        <v>13</v>
      </c>
      <c r="C46" s="144">
        <v>518595.6875</v>
      </c>
      <c r="D46" s="144">
        <v>174313.984375</v>
      </c>
      <c r="E46" s="144">
        <v>11574696</v>
      </c>
      <c r="F46" s="144">
        <v>8732.9853515625</v>
      </c>
      <c r="G46" s="144">
        <v>241369.640625</v>
      </c>
      <c r="J46" s="5">
        <v>612604</v>
      </c>
      <c r="K46" s="5" t="s">
        <v>13</v>
      </c>
      <c r="L46" s="144">
        <v>321405.53125</v>
      </c>
      <c r="M46" s="144">
        <v>11021628</v>
      </c>
      <c r="N46" s="144">
        <v>4446243.5</v>
      </c>
      <c r="O46" s="144">
        <v>19523.31640625</v>
      </c>
      <c r="P46" s="144">
        <v>372405.125</v>
      </c>
    </row>
    <row r="47" spans="1:16" x14ac:dyDescent="0.3">
      <c r="A47" s="5">
        <v>550109</v>
      </c>
      <c r="B47" s="5" t="s">
        <v>13</v>
      </c>
      <c r="C47" s="144">
        <v>542501.796875</v>
      </c>
      <c r="D47" s="144">
        <v>319416.75</v>
      </c>
      <c r="E47" s="144">
        <v>10222149</v>
      </c>
      <c r="F47" s="144">
        <v>13717.1298828125</v>
      </c>
      <c r="G47" s="144">
        <v>327959.90625</v>
      </c>
      <c r="J47" s="5">
        <v>612607</v>
      </c>
      <c r="K47" s="5" t="s">
        <v>13</v>
      </c>
      <c r="L47" s="144">
        <v>388405.09375</v>
      </c>
      <c r="M47" s="144">
        <v>3831388</v>
      </c>
      <c r="N47" s="144">
        <v>1197835.25</v>
      </c>
      <c r="O47" s="144">
        <v>19706.322265625</v>
      </c>
      <c r="P47" s="144">
        <v>236001.96875</v>
      </c>
    </row>
    <row r="48" spans="1:16" x14ac:dyDescent="0.3">
      <c r="A48" s="5">
        <v>550110</v>
      </c>
      <c r="B48" s="5" t="s">
        <v>13</v>
      </c>
      <c r="C48" s="144">
        <v>497974.46875</v>
      </c>
      <c r="D48" s="144">
        <v>450018.3125</v>
      </c>
      <c r="E48" s="144">
        <v>5309317.5</v>
      </c>
      <c r="F48" s="144">
        <v>58498.78125</v>
      </c>
      <c r="G48" s="144">
        <v>36306.92578125</v>
      </c>
      <c r="J48" s="5">
        <v>612608</v>
      </c>
      <c r="K48" s="5" t="s">
        <v>13</v>
      </c>
      <c r="L48" s="144">
        <v>520163.4375</v>
      </c>
      <c r="M48" s="144">
        <v>7730917</v>
      </c>
      <c r="N48" s="144">
        <v>1976024.125</v>
      </c>
      <c r="O48" s="144">
        <v>16021.421875</v>
      </c>
      <c r="P48" s="144">
        <v>28759.189453125</v>
      </c>
    </row>
    <row r="49" spans="1:16" x14ac:dyDescent="0.3">
      <c r="A49" s="5">
        <v>550112</v>
      </c>
      <c r="B49" s="5" t="s">
        <v>13</v>
      </c>
      <c r="C49" s="144">
        <v>379260.5625</v>
      </c>
      <c r="D49" s="144">
        <v>292122.375</v>
      </c>
      <c r="E49" s="144">
        <v>5605809.5</v>
      </c>
      <c r="F49" s="144">
        <v>28043.7421875</v>
      </c>
      <c r="G49" s="144">
        <v>33372.9296875</v>
      </c>
      <c r="J49" s="5">
        <v>612610</v>
      </c>
      <c r="K49" s="5" t="s">
        <v>13</v>
      </c>
      <c r="L49" s="144">
        <v>285974.9375</v>
      </c>
      <c r="M49" s="144">
        <v>5277209</v>
      </c>
      <c r="N49" s="144">
        <v>627184.125</v>
      </c>
      <c r="O49" s="144">
        <v>13089.0087890625</v>
      </c>
      <c r="P49" s="144">
        <v>27752.271484375</v>
      </c>
    </row>
    <row r="50" spans="1:16" x14ac:dyDescent="0.3">
      <c r="A50" s="5">
        <v>550115</v>
      </c>
      <c r="B50" s="5" t="s">
        <v>13</v>
      </c>
      <c r="C50" s="144">
        <v>362281.9375</v>
      </c>
      <c r="D50" s="144">
        <v>249138.609375</v>
      </c>
      <c r="E50" s="144">
        <v>3126105.75</v>
      </c>
      <c r="F50" s="144">
        <v>31906.0703125</v>
      </c>
      <c r="G50" s="144">
        <v>41852.0625</v>
      </c>
      <c r="J50" s="5">
        <v>612614</v>
      </c>
      <c r="K50" s="5" t="s">
        <v>13</v>
      </c>
      <c r="L50" s="144">
        <v>403612.03125</v>
      </c>
      <c r="M50" s="144">
        <v>8427384</v>
      </c>
      <c r="N50" s="144">
        <v>2076566.6875</v>
      </c>
      <c r="O50" s="144">
        <v>26514.421875</v>
      </c>
      <c r="P50" s="144">
        <v>18741.439453125</v>
      </c>
    </row>
    <row r="51" spans="1:16" x14ac:dyDescent="0.3">
      <c r="A51" s="5">
        <v>550117</v>
      </c>
      <c r="B51" s="5" t="s">
        <v>13</v>
      </c>
      <c r="C51" s="144">
        <v>516942.96875</v>
      </c>
      <c r="D51" s="144">
        <v>227251.25</v>
      </c>
      <c r="E51" s="144">
        <v>7760416.75</v>
      </c>
      <c r="F51" s="144">
        <v>20218.69140625</v>
      </c>
      <c r="G51" s="144">
        <v>31104.6552734375</v>
      </c>
      <c r="J51" s="5">
        <v>612615</v>
      </c>
      <c r="K51" s="5" t="s">
        <v>13</v>
      </c>
      <c r="L51" s="144">
        <v>230095.046875</v>
      </c>
      <c r="M51" s="144">
        <v>10951627</v>
      </c>
      <c r="N51" s="144">
        <v>1171160.375</v>
      </c>
      <c r="O51" s="144">
        <v>17440.83203125</v>
      </c>
      <c r="P51" s="144">
        <v>196101.296875</v>
      </c>
    </row>
    <row r="52" spans="1:16" x14ac:dyDescent="0.3">
      <c r="A52" s="5">
        <v>550119</v>
      </c>
      <c r="B52" s="5" t="s">
        <v>13</v>
      </c>
      <c r="C52" s="144">
        <v>407745.65625</v>
      </c>
      <c r="D52" s="144">
        <v>744399.0625</v>
      </c>
      <c r="E52" s="144">
        <v>7528889.5</v>
      </c>
      <c r="F52" s="144">
        <v>41972.2177734375</v>
      </c>
      <c r="G52" s="144">
        <v>33757.75</v>
      </c>
      <c r="J52" s="5">
        <v>612617</v>
      </c>
      <c r="K52" s="5" t="s">
        <v>13</v>
      </c>
      <c r="L52" s="144">
        <v>352218.59375</v>
      </c>
      <c r="M52" s="144">
        <v>7442912.5</v>
      </c>
      <c r="N52" s="144">
        <v>2387914</v>
      </c>
      <c r="O52" s="144">
        <v>15084.248046875</v>
      </c>
      <c r="P52" s="144">
        <v>52447.8125</v>
      </c>
    </row>
    <row r="53" spans="1:16" x14ac:dyDescent="0.3">
      <c r="A53" s="5">
        <v>550120</v>
      </c>
      <c r="B53" s="5" t="s">
        <v>13</v>
      </c>
      <c r="C53" s="144">
        <v>422820.125</v>
      </c>
      <c r="D53" s="144">
        <v>190190.6484375</v>
      </c>
      <c r="E53" s="144">
        <v>6012514.75</v>
      </c>
      <c r="F53" s="144">
        <v>25975.080078125</v>
      </c>
      <c r="G53" s="144">
        <v>584788</v>
      </c>
      <c r="J53" s="5">
        <v>612620</v>
      </c>
      <c r="K53" s="5" t="s">
        <v>13</v>
      </c>
      <c r="L53" s="144">
        <v>599421.84375</v>
      </c>
      <c r="M53" s="144">
        <v>8869695</v>
      </c>
      <c r="N53" s="144">
        <v>2989170.875</v>
      </c>
      <c r="O53" s="144">
        <v>22086.630859375</v>
      </c>
      <c r="P53" s="144">
        <v>7490.817138671875</v>
      </c>
    </row>
    <row r="54" spans="1:16" x14ac:dyDescent="0.3">
      <c r="A54" s="5">
        <v>550122</v>
      </c>
      <c r="B54" s="5" t="s">
        <v>13</v>
      </c>
      <c r="C54" s="144">
        <v>677760.765625</v>
      </c>
      <c r="D54" s="144">
        <v>233662.546875</v>
      </c>
      <c r="E54" s="144">
        <v>16638267</v>
      </c>
      <c r="F54" s="144">
        <v>22987.2265625</v>
      </c>
      <c r="G54" s="144">
        <v>304129.84375</v>
      </c>
      <c r="J54" s="5">
        <v>612623</v>
      </c>
      <c r="K54" s="5" t="s">
        <v>13</v>
      </c>
      <c r="L54" s="144">
        <v>579256.6875</v>
      </c>
      <c r="M54" s="144">
        <v>10215974</v>
      </c>
      <c r="N54" s="144">
        <v>1238953.75</v>
      </c>
      <c r="O54" s="144">
        <v>10531.931640625</v>
      </c>
      <c r="P54" s="144">
        <v>8107.9013671875</v>
      </c>
    </row>
    <row r="55" spans="1:16" x14ac:dyDescent="0.3">
      <c r="A55" s="5">
        <v>550123</v>
      </c>
      <c r="B55" s="5" t="s">
        <v>13</v>
      </c>
      <c r="C55" s="144">
        <v>519452.40625</v>
      </c>
      <c r="D55" s="144">
        <v>294035.65625</v>
      </c>
      <c r="E55" s="144">
        <v>8383030.5</v>
      </c>
      <c r="F55" s="144">
        <v>44659.51953125</v>
      </c>
      <c r="G55" s="144">
        <v>269253.8125</v>
      </c>
      <c r="J55" s="5">
        <v>612625</v>
      </c>
      <c r="K55" s="5" t="s">
        <v>11</v>
      </c>
      <c r="L55" s="144">
        <v>686582.375</v>
      </c>
      <c r="M55" s="144">
        <v>5910029</v>
      </c>
      <c r="N55" s="144">
        <v>1691260.625</v>
      </c>
      <c r="O55" s="144">
        <v>13038.12109375</v>
      </c>
      <c r="P55" s="144">
        <v>4536.80029296875</v>
      </c>
    </row>
    <row r="56" spans="1:16" x14ac:dyDescent="0.3">
      <c r="A56" s="5">
        <v>550126</v>
      </c>
      <c r="B56" s="5" t="s">
        <v>11</v>
      </c>
      <c r="C56" s="144">
        <v>519384.59375</v>
      </c>
      <c r="D56" s="144">
        <v>360469.46875</v>
      </c>
      <c r="E56" s="144">
        <v>9163173</v>
      </c>
      <c r="F56" s="144">
        <v>12446.2109375</v>
      </c>
      <c r="G56" s="144">
        <v>38504.12109375</v>
      </c>
      <c r="J56" s="5">
        <v>612626</v>
      </c>
      <c r="K56" s="5" t="s">
        <v>11</v>
      </c>
      <c r="L56" s="144">
        <v>290883.21875</v>
      </c>
      <c r="M56" s="144">
        <v>9427283</v>
      </c>
      <c r="N56" s="144">
        <v>1018268.125</v>
      </c>
      <c r="O56" s="144">
        <v>23734.44921875</v>
      </c>
      <c r="P56" s="144">
        <v>19743.03515625</v>
      </c>
    </row>
    <row r="57" spans="1:16" x14ac:dyDescent="0.3">
      <c r="A57" s="5">
        <v>550127</v>
      </c>
      <c r="B57" s="5" t="s">
        <v>11</v>
      </c>
      <c r="C57" s="144">
        <v>636112.5625</v>
      </c>
      <c r="D57" s="144">
        <v>420318.15625</v>
      </c>
      <c r="E57" s="144">
        <v>11643642</v>
      </c>
      <c r="F57" s="144">
        <v>17319.20703125</v>
      </c>
      <c r="G57" s="144">
        <v>12753.4443359375</v>
      </c>
      <c r="J57" s="5">
        <v>612627</v>
      </c>
      <c r="K57" s="5" t="s">
        <v>11</v>
      </c>
      <c r="L57" s="144">
        <v>518123.53125</v>
      </c>
      <c r="M57" s="144">
        <v>9189091</v>
      </c>
      <c r="N57" s="144">
        <v>636894</v>
      </c>
      <c r="O57" s="144">
        <v>16552.392578125</v>
      </c>
      <c r="P57" s="144">
        <v>16006.884765625</v>
      </c>
    </row>
    <row r="58" spans="1:16" x14ac:dyDescent="0.3">
      <c r="A58" s="5">
        <v>550128</v>
      </c>
      <c r="B58" s="5" t="s">
        <v>11</v>
      </c>
      <c r="C58" s="144">
        <v>479213.34375</v>
      </c>
      <c r="D58" s="144">
        <v>197888.4375</v>
      </c>
      <c r="E58" s="144">
        <v>7205939</v>
      </c>
      <c r="F58" s="144">
        <v>20904.148071289063</v>
      </c>
      <c r="G58" s="144">
        <v>55927.8046875</v>
      </c>
      <c r="J58" s="5">
        <v>612629</v>
      </c>
      <c r="K58" s="5" t="s">
        <v>11</v>
      </c>
      <c r="L58" s="144">
        <v>270663.46875</v>
      </c>
      <c r="M58" s="144">
        <v>8257128.5</v>
      </c>
      <c r="N58" s="144">
        <v>1768991.25</v>
      </c>
      <c r="O58" s="144">
        <v>6737.79296875</v>
      </c>
      <c r="P58" s="144">
        <v>6455.40380859375</v>
      </c>
    </row>
    <row r="59" spans="1:16" x14ac:dyDescent="0.3">
      <c r="A59" s="5">
        <v>550131</v>
      </c>
      <c r="B59" s="5" t="s">
        <v>11</v>
      </c>
      <c r="C59" s="144">
        <v>469448.65625</v>
      </c>
      <c r="D59" s="144">
        <v>318446.75</v>
      </c>
      <c r="E59" s="144">
        <v>12166299</v>
      </c>
      <c r="F59" s="144">
        <v>39300.9453125</v>
      </c>
      <c r="G59" s="144">
        <v>206161.953125</v>
      </c>
      <c r="J59" s="5">
        <v>612630</v>
      </c>
      <c r="K59" s="5" t="s">
        <v>11</v>
      </c>
      <c r="L59" s="144">
        <v>496450.625</v>
      </c>
      <c r="M59" s="144">
        <v>10554748</v>
      </c>
      <c r="N59" s="144">
        <v>146794.921875</v>
      </c>
      <c r="O59" s="144">
        <v>10699.408203125</v>
      </c>
      <c r="P59" s="144">
        <v>9953.958984375</v>
      </c>
    </row>
    <row r="60" spans="1:16" x14ac:dyDescent="0.3">
      <c r="A60" s="5">
        <v>550132</v>
      </c>
      <c r="B60" s="5" t="s">
        <v>11</v>
      </c>
      <c r="C60" s="144">
        <v>535322.3125</v>
      </c>
      <c r="D60" s="144">
        <v>324541.78125</v>
      </c>
      <c r="E60" s="144">
        <v>14119013</v>
      </c>
      <c r="F60" s="144">
        <v>24660.55078125</v>
      </c>
      <c r="G60" s="144">
        <v>121046.21875</v>
      </c>
      <c r="J60" s="5">
        <v>612634</v>
      </c>
      <c r="K60" s="5" t="s">
        <v>11</v>
      </c>
      <c r="L60" s="144">
        <v>384807.9375</v>
      </c>
      <c r="M60" s="144">
        <v>13554975</v>
      </c>
      <c r="N60" s="144">
        <v>2540084.75</v>
      </c>
      <c r="O60" s="144">
        <v>42893.28125</v>
      </c>
      <c r="P60" s="144">
        <v>175552.78125</v>
      </c>
    </row>
    <row r="61" spans="1:16" x14ac:dyDescent="0.3">
      <c r="A61" s="5">
        <v>550133</v>
      </c>
      <c r="B61" s="5" t="s">
        <v>11</v>
      </c>
      <c r="C61" s="144">
        <v>502884.59375</v>
      </c>
      <c r="D61" s="144">
        <v>135080.34375</v>
      </c>
      <c r="E61" s="144">
        <v>16034814</v>
      </c>
      <c r="F61" s="144">
        <v>28722.7421875</v>
      </c>
      <c r="G61" s="144">
        <v>739216.4375</v>
      </c>
      <c r="J61" s="5">
        <v>612637</v>
      </c>
      <c r="K61" s="5" t="s">
        <v>11</v>
      </c>
      <c r="L61" s="144">
        <v>477723.40625</v>
      </c>
      <c r="M61" s="144">
        <v>8861287</v>
      </c>
      <c r="N61" s="144">
        <v>1985885.5</v>
      </c>
      <c r="O61" s="144">
        <v>23750.2421875</v>
      </c>
      <c r="P61" s="144">
        <v>43498.3671875</v>
      </c>
    </row>
    <row r="62" spans="1:16" x14ac:dyDescent="0.3">
      <c r="A62" s="5">
        <v>550138</v>
      </c>
      <c r="B62" s="5" t="s">
        <v>11</v>
      </c>
      <c r="C62" s="144">
        <v>555038.625</v>
      </c>
      <c r="D62" s="144">
        <v>344787.6875</v>
      </c>
      <c r="E62" s="144">
        <v>9491122</v>
      </c>
      <c r="F62" s="144">
        <v>22346.9609375</v>
      </c>
      <c r="G62" s="144">
        <v>199072.765625</v>
      </c>
      <c r="J62" s="5">
        <v>612638</v>
      </c>
      <c r="K62" s="5" t="s">
        <v>11</v>
      </c>
      <c r="L62" s="144">
        <v>382567.34375</v>
      </c>
      <c r="M62" s="144">
        <v>6652342.5</v>
      </c>
      <c r="N62" s="144">
        <v>2642106</v>
      </c>
      <c r="O62" s="144">
        <v>16298.3251953125</v>
      </c>
      <c r="P62" s="144">
        <v>61306.0546875</v>
      </c>
    </row>
    <row r="63" spans="1:16" x14ac:dyDescent="0.3">
      <c r="A63" s="5">
        <v>550139</v>
      </c>
      <c r="B63" s="5" t="s">
        <v>11</v>
      </c>
      <c r="C63" s="144">
        <v>526941.75</v>
      </c>
      <c r="D63" s="144">
        <v>611233.5625</v>
      </c>
      <c r="E63" s="144">
        <v>13940653</v>
      </c>
      <c r="F63" s="144">
        <v>48528.05859375</v>
      </c>
      <c r="G63" s="144">
        <v>93190.7890625</v>
      </c>
      <c r="J63" s="5">
        <v>612641</v>
      </c>
      <c r="K63" s="5" t="s">
        <v>11</v>
      </c>
      <c r="L63" s="144">
        <v>348444.53125</v>
      </c>
      <c r="M63" s="144">
        <v>6444678.5</v>
      </c>
      <c r="N63" s="144">
        <v>3353705.5</v>
      </c>
      <c r="O63" s="144">
        <v>17721.146484375</v>
      </c>
      <c r="P63" s="144">
        <v>2141.992919921875</v>
      </c>
    </row>
    <row r="64" spans="1:16" x14ac:dyDescent="0.3">
      <c r="A64" s="5">
        <v>550141</v>
      </c>
      <c r="B64" s="5" t="s">
        <v>11</v>
      </c>
      <c r="C64" s="144">
        <v>223033.671875</v>
      </c>
      <c r="D64" s="144">
        <v>183469.140625</v>
      </c>
      <c r="E64" s="144">
        <v>516773.875</v>
      </c>
      <c r="F64" s="144">
        <v>30161.58984375</v>
      </c>
      <c r="G64" s="144">
        <v>2451.4150390625</v>
      </c>
      <c r="J64" s="5">
        <v>612642</v>
      </c>
      <c r="K64" s="5" t="s">
        <v>11</v>
      </c>
      <c r="L64" s="144">
        <v>483328.875</v>
      </c>
      <c r="M64" s="144">
        <v>11855699</v>
      </c>
      <c r="N64" s="144">
        <v>5088736.5</v>
      </c>
      <c r="O64" s="144">
        <v>38109.7109375</v>
      </c>
      <c r="P64" s="144">
        <v>76882.265625</v>
      </c>
    </row>
    <row r="65" spans="1:16" x14ac:dyDescent="0.3">
      <c r="A65" s="5">
        <v>550142</v>
      </c>
      <c r="B65" s="5" t="s">
        <v>11</v>
      </c>
      <c r="C65" s="144">
        <v>312655.5</v>
      </c>
      <c r="D65" s="144">
        <v>279381.515625</v>
      </c>
      <c r="E65" s="144">
        <v>13103974</v>
      </c>
      <c r="F65" s="144">
        <v>38961.87109375</v>
      </c>
      <c r="G65" s="144">
        <v>21678.173828125</v>
      </c>
      <c r="J65" s="5">
        <v>612650</v>
      </c>
      <c r="K65" s="5" t="s">
        <v>134</v>
      </c>
      <c r="L65" s="144">
        <v>301334.375</v>
      </c>
      <c r="M65" s="144">
        <v>6557015.5</v>
      </c>
      <c r="N65" s="144">
        <v>2177807.25</v>
      </c>
      <c r="O65" s="144">
        <v>23702.833984375</v>
      </c>
      <c r="P65" s="144">
        <v>415558.28125</v>
      </c>
    </row>
    <row r="66" spans="1:16" x14ac:dyDescent="0.3">
      <c r="A66" s="5">
        <v>550143</v>
      </c>
      <c r="B66" s="5" t="s">
        <v>11</v>
      </c>
      <c r="C66" s="144">
        <v>432514.921875</v>
      </c>
      <c r="D66" s="144">
        <v>328925.5</v>
      </c>
      <c r="E66" s="144">
        <v>9137331</v>
      </c>
      <c r="F66" s="144">
        <v>48396.017578125</v>
      </c>
      <c r="G66" s="144">
        <v>513665.3125</v>
      </c>
      <c r="J66" s="5">
        <v>612654</v>
      </c>
      <c r="K66" s="5" t="s">
        <v>134</v>
      </c>
      <c r="L66" s="144">
        <v>512220.875</v>
      </c>
      <c r="M66" s="144">
        <v>9958252</v>
      </c>
      <c r="N66" s="144">
        <v>1354501.25</v>
      </c>
      <c r="O66" s="144">
        <v>12870.4228515625</v>
      </c>
      <c r="P66" s="144">
        <v>483.3753662109375</v>
      </c>
    </row>
    <row r="67" spans="1:16" x14ac:dyDescent="0.3">
      <c r="A67" s="5">
        <v>550145</v>
      </c>
      <c r="B67" s="5" t="s">
        <v>11</v>
      </c>
      <c r="C67" s="144">
        <v>630864.875</v>
      </c>
      <c r="D67" s="144">
        <v>278554.65625</v>
      </c>
      <c r="E67" s="144">
        <v>8607765</v>
      </c>
      <c r="F67" s="144">
        <v>54431.03515625</v>
      </c>
      <c r="G67" s="144">
        <v>121614.7265625</v>
      </c>
      <c r="J67" s="5">
        <v>612657</v>
      </c>
      <c r="K67" s="5" t="s">
        <v>134</v>
      </c>
      <c r="L67" s="144">
        <v>534883.4375</v>
      </c>
      <c r="M67" s="144">
        <v>8157356.5</v>
      </c>
      <c r="N67" s="144">
        <v>1720392.875</v>
      </c>
      <c r="O67" s="144">
        <v>17862.58984375</v>
      </c>
      <c r="P67" s="144">
        <v>168033.109375</v>
      </c>
    </row>
    <row r="68" spans="1:16" x14ac:dyDescent="0.3">
      <c r="A68" s="5">
        <v>550149</v>
      </c>
      <c r="B68" s="5" t="s">
        <v>130</v>
      </c>
      <c r="C68" s="144">
        <v>630193.75</v>
      </c>
      <c r="D68" s="144">
        <v>276192.125</v>
      </c>
      <c r="E68" s="144">
        <v>11509502</v>
      </c>
      <c r="F68" s="144">
        <v>8455.080078125</v>
      </c>
      <c r="G68" s="144">
        <v>8451.39453125</v>
      </c>
      <c r="J68" s="5">
        <v>612658</v>
      </c>
      <c r="K68" s="5" t="s">
        <v>134</v>
      </c>
      <c r="L68" s="144">
        <v>164394.40625</v>
      </c>
      <c r="M68" s="144">
        <v>6716417</v>
      </c>
      <c r="N68" s="144">
        <v>1214428.125</v>
      </c>
      <c r="O68" s="144">
        <v>14030.30078125</v>
      </c>
      <c r="P68" s="144">
        <v>32706.8359375</v>
      </c>
    </row>
    <row r="69" spans="1:16" x14ac:dyDescent="0.3">
      <c r="A69" s="5">
        <v>550151</v>
      </c>
      <c r="B69" s="5" t="s">
        <v>130</v>
      </c>
      <c r="C69" s="144">
        <v>399766.75</v>
      </c>
      <c r="D69" s="144">
        <v>210171.59375</v>
      </c>
      <c r="E69" s="144">
        <v>15005958</v>
      </c>
      <c r="F69" s="144">
        <v>31754.46484375</v>
      </c>
      <c r="G69" s="144">
        <v>135601.1875</v>
      </c>
      <c r="J69" s="5">
        <v>612659</v>
      </c>
      <c r="K69" s="5" t="s">
        <v>134</v>
      </c>
      <c r="L69" s="144">
        <v>341532.6875</v>
      </c>
      <c r="M69" s="144">
        <v>6132312.5</v>
      </c>
      <c r="N69" s="144">
        <v>922193.1875</v>
      </c>
      <c r="O69" s="144">
        <v>10456.736328125</v>
      </c>
      <c r="P69" s="144">
        <v>6621.84912109375</v>
      </c>
    </row>
    <row r="70" spans="1:16" x14ac:dyDescent="0.3">
      <c r="A70" s="5">
        <v>550152</v>
      </c>
      <c r="B70" s="5" t="s">
        <v>130</v>
      </c>
      <c r="C70" s="144">
        <v>709399.375</v>
      </c>
      <c r="D70" s="144">
        <v>397620.1875</v>
      </c>
      <c r="E70" s="144">
        <v>5741627.5</v>
      </c>
      <c r="F70" s="144">
        <v>59518.93359375</v>
      </c>
      <c r="G70" s="144">
        <v>45414.8359375</v>
      </c>
      <c r="J70" s="5">
        <v>612660</v>
      </c>
      <c r="K70" s="5" t="s">
        <v>134</v>
      </c>
      <c r="L70" s="144">
        <v>359834.875</v>
      </c>
      <c r="M70" s="144">
        <v>9623426</v>
      </c>
      <c r="N70" s="144">
        <v>1458539.4375</v>
      </c>
      <c r="O70" s="144">
        <v>15415.3740234375</v>
      </c>
      <c r="P70" s="144">
        <v>129102.734375</v>
      </c>
    </row>
    <row r="71" spans="1:16" x14ac:dyDescent="0.3">
      <c r="A71" s="5">
        <v>550154</v>
      </c>
      <c r="B71" s="5" t="s">
        <v>130</v>
      </c>
      <c r="C71" s="144">
        <v>516417.0625</v>
      </c>
      <c r="D71" s="144">
        <v>470014.53125</v>
      </c>
      <c r="E71" s="144">
        <v>8045927.5</v>
      </c>
      <c r="F71" s="144">
        <v>22266.4765625</v>
      </c>
      <c r="G71" s="144">
        <v>219778.984375</v>
      </c>
      <c r="J71" s="5">
        <v>612665</v>
      </c>
      <c r="K71" s="5" t="s">
        <v>134</v>
      </c>
      <c r="L71" s="144">
        <v>424238.4375</v>
      </c>
      <c r="M71" s="144">
        <v>9976352</v>
      </c>
      <c r="N71" s="144">
        <v>2136671</v>
      </c>
      <c r="O71" s="144">
        <v>8406.759765625</v>
      </c>
      <c r="P71" s="144">
        <v>3699.4453125</v>
      </c>
    </row>
    <row r="72" spans="1:16" x14ac:dyDescent="0.3">
      <c r="A72" s="5">
        <v>550157</v>
      </c>
      <c r="B72" s="5" t="s">
        <v>130</v>
      </c>
      <c r="C72" s="144">
        <v>196091.75</v>
      </c>
      <c r="D72" s="144">
        <v>1333890</v>
      </c>
      <c r="E72" s="144">
        <v>1103881.625</v>
      </c>
      <c r="F72" s="144">
        <v>54827.3828125</v>
      </c>
      <c r="G72" s="144">
        <v>4067.85693359375</v>
      </c>
      <c r="J72" s="5">
        <v>612666</v>
      </c>
      <c r="K72" s="5" t="s">
        <v>134</v>
      </c>
      <c r="L72" s="144">
        <v>255582.2109375</v>
      </c>
      <c r="M72" s="144">
        <v>3447402.125</v>
      </c>
      <c r="N72" s="144">
        <v>1511379.375</v>
      </c>
      <c r="O72" s="144">
        <v>18960.6845703125</v>
      </c>
      <c r="P72" s="144">
        <v>6876.670654296875</v>
      </c>
    </row>
    <row r="73" spans="1:16" x14ac:dyDescent="0.3">
      <c r="A73" s="5">
        <v>550161</v>
      </c>
      <c r="B73" s="5" t="s">
        <v>130</v>
      </c>
      <c r="C73" s="144">
        <v>370949.171875</v>
      </c>
      <c r="D73" s="144">
        <v>235348.34375</v>
      </c>
      <c r="E73" s="144">
        <v>2496457</v>
      </c>
      <c r="F73" s="144">
        <v>24874.130859375</v>
      </c>
      <c r="G73" s="144">
        <v>91552.96875</v>
      </c>
      <c r="J73" s="5">
        <v>612669</v>
      </c>
      <c r="K73" s="5" t="s">
        <v>134</v>
      </c>
      <c r="L73" s="144">
        <v>408934.359375</v>
      </c>
      <c r="M73" s="144">
        <v>8953563</v>
      </c>
      <c r="N73" s="144">
        <v>1800743.75</v>
      </c>
      <c r="O73" s="144">
        <v>14995.51953125</v>
      </c>
      <c r="P73" s="144">
        <v>130301.85546875</v>
      </c>
    </row>
    <row r="74" spans="1:16" x14ac:dyDescent="0.3">
      <c r="A74" s="5">
        <v>550162</v>
      </c>
      <c r="B74" s="5" t="s">
        <v>130</v>
      </c>
      <c r="C74" s="144">
        <v>485469.53125</v>
      </c>
      <c r="D74" s="144">
        <v>334956.625</v>
      </c>
      <c r="E74" s="144">
        <v>2878044</v>
      </c>
      <c r="F74" s="144">
        <v>28146.55029296875</v>
      </c>
      <c r="G74" s="144">
        <v>6725.827392578125</v>
      </c>
      <c r="J74" s="5">
        <v>612670</v>
      </c>
      <c r="K74" s="5" t="s">
        <v>134</v>
      </c>
      <c r="L74" s="144">
        <v>514386.625</v>
      </c>
      <c r="M74" s="144">
        <v>11821163</v>
      </c>
      <c r="N74" s="144">
        <v>3736202.75</v>
      </c>
      <c r="O74" s="144">
        <v>19391.736328125</v>
      </c>
      <c r="P74" s="144">
        <v>62069.625</v>
      </c>
    </row>
    <row r="75" spans="1:16" x14ac:dyDescent="0.3">
      <c r="A75" s="5">
        <v>550168</v>
      </c>
      <c r="B75" s="5" t="s">
        <v>130</v>
      </c>
      <c r="C75" s="144">
        <v>252494.828125</v>
      </c>
      <c r="D75" s="144">
        <v>212206.1875</v>
      </c>
      <c r="E75" s="144">
        <v>265191.03125</v>
      </c>
      <c r="F75" s="144">
        <v>18235.52734375</v>
      </c>
      <c r="G75" s="144">
        <v>6824.7724609375</v>
      </c>
      <c r="J75" s="5">
        <v>612671</v>
      </c>
      <c r="K75" s="5" t="s">
        <v>134</v>
      </c>
      <c r="L75" s="144">
        <v>640800.0625</v>
      </c>
      <c r="M75" s="144">
        <v>6475689.5</v>
      </c>
      <c r="N75" s="144">
        <v>1450284</v>
      </c>
      <c r="O75" s="144">
        <v>8269.5439453125</v>
      </c>
      <c r="P75" s="144">
        <v>26827.162109375</v>
      </c>
    </row>
    <row r="76" spans="1:16" x14ac:dyDescent="0.3">
      <c r="A76" s="5">
        <v>550169</v>
      </c>
      <c r="B76" s="5" t="s">
        <v>130</v>
      </c>
      <c r="C76" s="144">
        <v>417926.03125</v>
      </c>
      <c r="D76" s="144">
        <v>304720.234375</v>
      </c>
      <c r="E76" s="144">
        <v>5729445.5</v>
      </c>
      <c r="F76" s="144">
        <v>42578.953125</v>
      </c>
      <c r="G76" s="144">
        <v>54479.931640625</v>
      </c>
      <c r="J76" s="5">
        <v>612672</v>
      </c>
      <c r="K76" s="5" t="s">
        <v>134</v>
      </c>
      <c r="L76" s="144">
        <v>493412.5625</v>
      </c>
      <c r="M76" s="144">
        <v>6232711.5</v>
      </c>
      <c r="N76" s="144">
        <v>2050631.6875</v>
      </c>
      <c r="O76" s="144">
        <v>18463.048828125</v>
      </c>
      <c r="P76" s="144">
        <v>6492.36376953125</v>
      </c>
    </row>
    <row r="77" spans="1:16" x14ac:dyDescent="0.3">
      <c r="A77" s="5">
        <v>550170</v>
      </c>
      <c r="B77" s="5" t="s">
        <v>130</v>
      </c>
      <c r="C77" s="144">
        <v>533479.15625</v>
      </c>
      <c r="D77" s="144">
        <v>278258.5625</v>
      </c>
      <c r="E77" s="144">
        <v>6101523.5</v>
      </c>
      <c r="F77" s="144">
        <v>40440.33203125</v>
      </c>
      <c r="G77" s="144">
        <v>92289.40625</v>
      </c>
      <c r="J77" s="5">
        <v>612673</v>
      </c>
      <c r="K77" s="5" t="s">
        <v>8</v>
      </c>
      <c r="L77" s="144">
        <v>281881.765625</v>
      </c>
      <c r="M77" s="144">
        <v>5659119.5</v>
      </c>
      <c r="N77" s="144">
        <v>1871787.25</v>
      </c>
      <c r="O77" s="144">
        <v>13791.43359375</v>
      </c>
      <c r="P77" s="144">
        <v>725.42730712890625</v>
      </c>
    </row>
    <row r="78" spans="1:16" x14ac:dyDescent="0.3">
      <c r="A78" s="5">
        <v>550171</v>
      </c>
      <c r="B78" s="5" t="s">
        <v>130</v>
      </c>
      <c r="C78" s="144">
        <v>429957.46875</v>
      </c>
      <c r="D78" s="144">
        <v>242456.234375</v>
      </c>
      <c r="E78" s="144">
        <v>2414910.5</v>
      </c>
      <c r="F78" s="144">
        <v>30382.662109375</v>
      </c>
      <c r="G78" s="144">
        <v>54337.66796875</v>
      </c>
      <c r="J78" s="5">
        <v>612675</v>
      </c>
      <c r="K78" s="5" t="s">
        <v>8</v>
      </c>
      <c r="L78" s="144">
        <v>417611.96875</v>
      </c>
      <c r="M78" s="144">
        <v>6774480</v>
      </c>
      <c r="N78" s="144">
        <v>4006493.5</v>
      </c>
      <c r="O78" s="144">
        <v>14034.5224609375</v>
      </c>
      <c r="P78" s="144">
        <v>39030.701171875</v>
      </c>
    </row>
    <row r="79" spans="1:16" x14ac:dyDescent="0.3">
      <c r="A79" s="5">
        <v>550173</v>
      </c>
      <c r="B79" s="5" t="s">
        <v>10</v>
      </c>
      <c r="C79" s="144">
        <v>568391.25</v>
      </c>
      <c r="D79" s="144">
        <v>190020.9375</v>
      </c>
      <c r="E79" s="144">
        <v>15312890</v>
      </c>
      <c r="F79" s="144">
        <v>11639.89453125</v>
      </c>
      <c r="G79" s="144">
        <v>47683.78125</v>
      </c>
      <c r="J79" s="5">
        <v>612677</v>
      </c>
      <c r="K79" s="5" t="s">
        <v>8</v>
      </c>
      <c r="L79" s="144">
        <v>345639.875</v>
      </c>
      <c r="M79" s="144">
        <v>5780389.5</v>
      </c>
      <c r="N79" s="144">
        <v>2412679.25</v>
      </c>
      <c r="O79" s="144">
        <v>11804.8017578125</v>
      </c>
      <c r="P79" s="144">
        <v>108089.59375</v>
      </c>
    </row>
    <row r="80" spans="1:16" x14ac:dyDescent="0.3">
      <c r="A80" s="5">
        <v>550177</v>
      </c>
      <c r="B80" s="5" t="s">
        <v>10</v>
      </c>
      <c r="C80" s="144">
        <v>616455.125</v>
      </c>
      <c r="D80" s="144">
        <v>253286.671875</v>
      </c>
      <c r="E80" s="144">
        <v>9504732.5</v>
      </c>
      <c r="F80" s="144">
        <v>26973.904296875</v>
      </c>
      <c r="G80" s="144">
        <v>264488.90625</v>
      </c>
      <c r="J80" s="5">
        <v>612679</v>
      </c>
      <c r="K80" s="5" t="s">
        <v>8</v>
      </c>
      <c r="L80" s="144">
        <v>589867.3125</v>
      </c>
      <c r="M80" s="144">
        <v>7216958.25</v>
      </c>
      <c r="N80" s="144">
        <v>7266027.5</v>
      </c>
      <c r="O80" s="144">
        <v>21403.626953125</v>
      </c>
      <c r="P80" s="144">
        <v>132487.015625</v>
      </c>
    </row>
    <row r="81" spans="1:16" x14ac:dyDescent="0.3">
      <c r="A81" s="5">
        <v>550178</v>
      </c>
      <c r="B81" s="5" t="s">
        <v>10</v>
      </c>
      <c r="C81" s="144">
        <v>578549.0625</v>
      </c>
      <c r="D81" s="144">
        <v>630546.5</v>
      </c>
      <c r="E81" s="144">
        <v>18849888</v>
      </c>
      <c r="F81" s="144">
        <v>50255.60546875</v>
      </c>
      <c r="G81" s="144">
        <v>31724.044921875</v>
      </c>
      <c r="J81" s="5">
        <v>612680</v>
      </c>
      <c r="K81" s="5" t="s">
        <v>8</v>
      </c>
      <c r="L81" s="144">
        <v>370101.328125</v>
      </c>
      <c r="M81" s="144">
        <v>5266028.25</v>
      </c>
      <c r="N81" s="144">
        <v>3607954.25</v>
      </c>
      <c r="O81" s="144">
        <v>9005.3369140625</v>
      </c>
      <c r="P81" s="144">
        <v>30933.4873046875</v>
      </c>
    </row>
    <row r="82" spans="1:16" x14ac:dyDescent="0.3">
      <c r="A82" s="5">
        <v>550183</v>
      </c>
      <c r="B82" s="5" t="s">
        <v>10</v>
      </c>
      <c r="C82" s="144">
        <v>594389.1875</v>
      </c>
      <c r="D82" s="144">
        <v>257670.953125</v>
      </c>
      <c r="E82" s="144">
        <v>5944517.5</v>
      </c>
      <c r="F82" s="144">
        <v>51009.3125</v>
      </c>
      <c r="G82" s="144">
        <v>136703.875</v>
      </c>
      <c r="J82" s="5">
        <v>612682</v>
      </c>
      <c r="K82" s="5" t="s">
        <v>8</v>
      </c>
      <c r="L82" s="144">
        <v>327929.9375</v>
      </c>
      <c r="M82" s="144">
        <v>4913472</v>
      </c>
      <c r="N82" s="144">
        <v>2764286</v>
      </c>
      <c r="O82" s="144">
        <v>8876.9736328125</v>
      </c>
      <c r="P82" s="144">
        <v>35311.44140625</v>
      </c>
    </row>
    <row r="83" spans="1:16" x14ac:dyDescent="0.3">
      <c r="A83" s="5">
        <v>550184</v>
      </c>
      <c r="B83" s="5" t="s">
        <v>10</v>
      </c>
      <c r="C83" s="144">
        <v>553773.375</v>
      </c>
      <c r="D83" s="144">
        <v>544509.375</v>
      </c>
      <c r="E83" s="144">
        <v>9595156</v>
      </c>
      <c r="F83" s="144">
        <v>26882.103515625</v>
      </c>
      <c r="G83" s="144">
        <v>306304.8984375</v>
      </c>
      <c r="J83" s="5">
        <v>612684</v>
      </c>
      <c r="K83" s="5" t="s">
        <v>8</v>
      </c>
      <c r="L83" s="144">
        <v>349819.9375</v>
      </c>
      <c r="M83" s="144">
        <v>4649343</v>
      </c>
      <c r="N83" s="144">
        <v>2826247.875</v>
      </c>
      <c r="O83" s="144">
        <v>12780.962890625</v>
      </c>
      <c r="P83" s="144">
        <v>64330.48046875</v>
      </c>
    </row>
    <row r="84" spans="1:16" x14ac:dyDescent="0.3">
      <c r="A84" s="5">
        <v>550186</v>
      </c>
      <c r="B84" s="5" t="s">
        <v>10</v>
      </c>
      <c r="C84" s="144">
        <v>358541.09375</v>
      </c>
      <c r="D84" s="144">
        <v>387798.21875</v>
      </c>
      <c r="E84" s="144">
        <v>47111.97265625</v>
      </c>
      <c r="F84" s="144">
        <v>9344.798828125</v>
      </c>
      <c r="G84" s="144">
        <v>5850.82177734375</v>
      </c>
      <c r="J84" s="5">
        <v>612687</v>
      </c>
      <c r="K84" s="5" t="s">
        <v>8</v>
      </c>
      <c r="L84" s="144">
        <v>566218.9375</v>
      </c>
      <c r="M84" s="144">
        <v>8852249</v>
      </c>
      <c r="N84" s="144">
        <v>1809781.375</v>
      </c>
      <c r="O84" s="144">
        <v>17468.416015625</v>
      </c>
      <c r="P84" s="144">
        <v>9136.8837890625</v>
      </c>
    </row>
    <row r="85" spans="1:16" x14ac:dyDescent="0.3">
      <c r="A85" s="5">
        <v>550187</v>
      </c>
      <c r="B85" s="5" t="s">
        <v>10</v>
      </c>
      <c r="C85" s="144">
        <v>611005.625</v>
      </c>
      <c r="D85" s="144">
        <v>281077.8125</v>
      </c>
      <c r="E85" s="144">
        <v>23636950</v>
      </c>
      <c r="F85" s="144">
        <v>28059.59375</v>
      </c>
      <c r="G85" s="144">
        <v>50331.25390625</v>
      </c>
      <c r="J85" s="5">
        <v>612688</v>
      </c>
      <c r="K85" s="5" t="s">
        <v>8</v>
      </c>
      <c r="L85" s="144">
        <v>357061.71875</v>
      </c>
      <c r="M85" s="144">
        <v>6505186.5</v>
      </c>
      <c r="N85" s="144">
        <v>1633681</v>
      </c>
      <c r="O85" s="144">
        <v>6004.081787109375</v>
      </c>
      <c r="P85" s="144">
        <v>4508.7353515625</v>
      </c>
    </row>
    <row r="86" spans="1:16" x14ac:dyDescent="0.3">
      <c r="A86" s="5">
        <v>550188</v>
      </c>
      <c r="B86" s="5" t="s">
        <v>10</v>
      </c>
      <c r="C86" s="144">
        <v>549377.6875</v>
      </c>
      <c r="D86" s="144">
        <v>271741.140625</v>
      </c>
      <c r="E86" s="144">
        <v>8976647</v>
      </c>
      <c r="F86" s="144">
        <v>41514.544921875</v>
      </c>
      <c r="G86" s="144">
        <v>458139.40625</v>
      </c>
      <c r="J86" s="5">
        <v>612692</v>
      </c>
      <c r="K86" s="5" t="s">
        <v>8</v>
      </c>
      <c r="L86" s="144">
        <v>461037.8125</v>
      </c>
      <c r="M86" s="144">
        <v>4777357.5</v>
      </c>
      <c r="N86" s="144">
        <v>1706093.75</v>
      </c>
      <c r="O86" s="144">
        <v>7699.02587890625</v>
      </c>
      <c r="P86" s="144">
        <v>8775.712890625</v>
      </c>
    </row>
    <row r="87" spans="1:16" x14ac:dyDescent="0.3">
      <c r="A87" s="5">
        <v>550193</v>
      </c>
      <c r="B87" s="5" t="s">
        <v>10</v>
      </c>
      <c r="C87" s="144">
        <v>520343.8125</v>
      </c>
      <c r="D87" s="144">
        <v>318097.1875</v>
      </c>
      <c r="E87" s="144">
        <v>12876538</v>
      </c>
      <c r="F87" s="144">
        <v>50734.80859375</v>
      </c>
      <c r="G87" s="144">
        <v>248258.515625</v>
      </c>
      <c r="J87" s="5">
        <v>612693</v>
      </c>
      <c r="K87" s="5" t="s">
        <v>8</v>
      </c>
      <c r="L87" s="144">
        <v>338392.375</v>
      </c>
      <c r="M87" s="144">
        <v>5127955</v>
      </c>
      <c r="N87" s="144">
        <v>1324266.25</v>
      </c>
      <c r="O87" s="144">
        <v>23041.486328125</v>
      </c>
      <c r="P87" s="144">
        <v>18856.96875</v>
      </c>
    </row>
    <row r="88" spans="1:16" x14ac:dyDescent="0.3">
      <c r="A88" s="5">
        <v>550196</v>
      </c>
      <c r="B88" s="5" t="s">
        <v>10</v>
      </c>
      <c r="C88" s="144">
        <v>739731.625</v>
      </c>
      <c r="D88" s="144">
        <v>166981.1875</v>
      </c>
      <c r="E88" s="144">
        <v>7661747</v>
      </c>
      <c r="F88" s="144">
        <v>22555.421875</v>
      </c>
      <c r="G88" s="144">
        <v>24776.615234375</v>
      </c>
      <c r="J88" s="5">
        <v>612695</v>
      </c>
      <c r="K88" s="5" t="s">
        <v>8</v>
      </c>
      <c r="L88" s="144">
        <v>457063.5625</v>
      </c>
      <c r="M88" s="144">
        <v>5201741.5</v>
      </c>
      <c r="N88" s="144">
        <v>3348052</v>
      </c>
      <c r="O88" s="144">
        <v>14727.1943359375</v>
      </c>
      <c r="P88" s="144">
        <v>2829.336669921875</v>
      </c>
    </row>
    <row r="89" spans="1:16" x14ac:dyDescent="0.3">
      <c r="A89" s="5">
        <v>550221</v>
      </c>
      <c r="B89" s="5" t="s">
        <v>131</v>
      </c>
      <c r="C89" s="144">
        <v>451168.03125</v>
      </c>
      <c r="D89" s="144">
        <v>431915.40625</v>
      </c>
      <c r="E89" s="144">
        <v>9640950</v>
      </c>
      <c r="F89" s="144">
        <v>9976.494140625</v>
      </c>
      <c r="G89" s="144">
        <v>89802.109375</v>
      </c>
      <c r="J89" s="5">
        <v>612698</v>
      </c>
      <c r="K89" s="5" t="s">
        <v>119</v>
      </c>
      <c r="L89" s="144">
        <v>400318.25</v>
      </c>
      <c r="M89" s="144">
        <v>4956751</v>
      </c>
      <c r="N89" s="144">
        <v>2090509.3125</v>
      </c>
      <c r="O89" s="144">
        <v>20085.7578125</v>
      </c>
      <c r="P89" s="144">
        <v>235390.140625</v>
      </c>
    </row>
    <row r="90" spans="1:16" x14ac:dyDescent="0.3">
      <c r="A90" s="5">
        <v>550222</v>
      </c>
      <c r="B90" s="5" t="s">
        <v>131</v>
      </c>
      <c r="C90" s="144">
        <v>320120.8125</v>
      </c>
      <c r="D90" s="144">
        <v>372819.53125</v>
      </c>
      <c r="E90" s="144">
        <v>7397662.5</v>
      </c>
      <c r="F90" s="144">
        <v>29557.6171875</v>
      </c>
      <c r="G90" s="144">
        <v>256259.7734375</v>
      </c>
      <c r="J90" s="5">
        <v>612700</v>
      </c>
      <c r="K90" s="5" t="s">
        <v>119</v>
      </c>
      <c r="L90" s="144">
        <v>490693</v>
      </c>
      <c r="M90" s="144">
        <v>5896967</v>
      </c>
      <c r="N90" s="144">
        <v>2653889.5</v>
      </c>
      <c r="O90" s="144">
        <v>35824.2265625</v>
      </c>
      <c r="P90" s="144">
        <v>28498.23046875</v>
      </c>
    </row>
    <row r="91" spans="1:16" x14ac:dyDescent="0.3">
      <c r="A91" s="5">
        <v>550223</v>
      </c>
      <c r="B91" s="5" t="s">
        <v>131</v>
      </c>
      <c r="C91" s="144">
        <v>411397.328125</v>
      </c>
      <c r="D91" s="144">
        <v>286893.9375</v>
      </c>
      <c r="E91" s="144">
        <v>6354228</v>
      </c>
      <c r="F91" s="144">
        <v>39992.8984375</v>
      </c>
      <c r="G91" s="144">
        <v>1083379</v>
      </c>
      <c r="J91" s="5">
        <v>612701</v>
      </c>
      <c r="K91" s="5" t="s">
        <v>119</v>
      </c>
      <c r="L91" s="144">
        <v>726992.625</v>
      </c>
      <c r="M91" s="144">
        <v>6671689</v>
      </c>
      <c r="N91" s="144">
        <v>2521180.5</v>
      </c>
      <c r="O91" s="144">
        <v>30907.556640625</v>
      </c>
      <c r="P91" s="144">
        <v>171739.0625</v>
      </c>
    </row>
    <row r="92" spans="1:16" x14ac:dyDescent="0.3">
      <c r="A92" s="5">
        <v>550224</v>
      </c>
      <c r="B92" s="5" t="s">
        <v>131</v>
      </c>
      <c r="C92" s="144">
        <v>350403.375</v>
      </c>
      <c r="D92" s="144">
        <v>184830.171875</v>
      </c>
      <c r="E92" s="144">
        <v>15069971</v>
      </c>
      <c r="F92" s="144">
        <v>68925.328125</v>
      </c>
      <c r="G92" s="144">
        <v>418522.75</v>
      </c>
      <c r="J92" s="5">
        <v>612706</v>
      </c>
      <c r="K92" s="5" t="s">
        <v>119</v>
      </c>
      <c r="L92" s="144">
        <v>557724.5</v>
      </c>
      <c r="M92" s="144">
        <v>7190977</v>
      </c>
      <c r="N92" s="144">
        <v>3253277.75</v>
      </c>
      <c r="O92" s="144">
        <v>9813.74609375</v>
      </c>
      <c r="P92" s="144">
        <v>368376.171875</v>
      </c>
    </row>
    <row r="93" spans="1:16" x14ac:dyDescent="0.3">
      <c r="A93" s="5">
        <v>550225</v>
      </c>
      <c r="B93" s="5" t="s">
        <v>131</v>
      </c>
      <c r="C93" s="144">
        <v>462098.15625</v>
      </c>
      <c r="D93" s="144">
        <v>312132.03125</v>
      </c>
      <c r="E93" s="144">
        <v>4957556</v>
      </c>
      <c r="F93" s="144">
        <v>28429.1953125</v>
      </c>
      <c r="G93" s="144">
        <v>230713.734375</v>
      </c>
      <c r="J93" s="5">
        <v>612708</v>
      </c>
      <c r="K93" s="5" t="s">
        <v>119</v>
      </c>
      <c r="L93" s="144">
        <v>482223.3125</v>
      </c>
      <c r="M93" s="144">
        <v>3768521</v>
      </c>
      <c r="N93" s="144">
        <v>752099.0625</v>
      </c>
      <c r="O93" s="144">
        <v>21125.728515625</v>
      </c>
      <c r="P93" s="144">
        <v>4717.912109375</v>
      </c>
    </row>
    <row r="94" spans="1:16" x14ac:dyDescent="0.3">
      <c r="A94" s="5">
        <v>550226</v>
      </c>
      <c r="B94" s="5" t="s">
        <v>131</v>
      </c>
      <c r="C94" s="144">
        <v>350126.65625</v>
      </c>
      <c r="D94" s="144">
        <v>144076.21875</v>
      </c>
      <c r="E94" s="144">
        <v>8764008</v>
      </c>
      <c r="F94" s="144">
        <v>42169.57421875</v>
      </c>
      <c r="G94" s="144">
        <v>1589301</v>
      </c>
      <c r="J94" s="5">
        <v>612709</v>
      </c>
      <c r="K94" s="5" t="s">
        <v>119</v>
      </c>
      <c r="L94" s="144">
        <v>512980.75</v>
      </c>
      <c r="M94" s="144">
        <v>4443383</v>
      </c>
      <c r="N94" s="144">
        <v>3684366</v>
      </c>
      <c r="O94" s="144">
        <v>31020.935546875</v>
      </c>
      <c r="P94" s="144">
        <v>81284.640625</v>
      </c>
    </row>
    <row r="95" spans="1:16" x14ac:dyDescent="0.3">
      <c r="A95" s="5">
        <v>550233</v>
      </c>
      <c r="B95" s="5" t="s">
        <v>131</v>
      </c>
      <c r="C95" s="144">
        <v>304825.34375</v>
      </c>
      <c r="D95" s="144">
        <v>260650.15625</v>
      </c>
      <c r="E95" s="144">
        <v>16861138</v>
      </c>
      <c r="F95" s="144">
        <v>35823.7578125</v>
      </c>
      <c r="G95" s="144">
        <v>340277.21875</v>
      </c>
      <c r="J95" s="5">
        <v>612710</v>
      </c>
      <c r="K95" s="5" t="s">
        <v>119</v>
      </c>
      <c r="L95" s="144">
        <v>502128.96875</v>
      </c>
      <c r="M95" s="144">
        <v>3594131</v>
      </c>
      <c r="N95" s="144">
        <v>3002005.75</v>
      </c>
      <c r="O95" s="144">
        <v>38185.8828125</v>
      </c>
      <c r="P95" s="144">
        <v>105534.9296875</v>
      </c>
    </row>
    <row r="96" spans="1:16" x14ac:dyDescent="0.3">
      <c r="A96" s="5">
        <v>550234</v>
      </c>
      <c r="B96" s="5" t="s">
        <v>131</v>
      </c>
      <c r="C96" s="144">
        <v>429550.40625</v>
      </c>
      <c r="D96" s="144">
        <v>180646.984375</v>
      </c>
      <c r="E96" s="144">
        <v>4766927.5</v>
      </c>
      <c r="F96" s="144">
        <v>1530.934326171875</v>
      </c>
      <c r="G96" s="144">
        <v>870908.5</v>
      </c>
      <c r="J96" s="5">
        <v>612713</v>
      </c>
      <c r="K96" s="5" t="s">
        <v>119</v>
      </c>
      <c r="L96" s="144">
        <v>576098.25</v>
      </c>
      <c r="M96" s="144">
        <v>4481044</v>
      </c>
      <c r="N96" s="144">
        <v>1938404.875</v>
      </c>
      <c r="O96" s="144">
        <v>23472.9794921875</v>
      </c>
      <c r="P96" s="144">
        <v>187793.453125</v>
      </c>
    </row>
    <row r="97" spans="1:16" x14ac:dyDescent="0.3">
      <c r="A97" s="5">
        <v>550235</v>
      </c>
      <c r="B97" s="5" t="s">
        <v>131</v>
      </c>
      <c r="C97" s="144">
        <v>264965.3125</v>
      </c>
      <c r="D97" s="144">
        <v>89977.7265625</v>
      </c>
      <c r="E97" s="144">
        <v>6826780.5</v>
      </c>
      <c r="F97" s="144">
        <v>19411.134765625</v>
      </c>
      <c r="G97" s="144">
        <v>383800.59375</v>
      </c>
      <c r="J97" s="5">
        <v>612714</v>
      </c>
      <c r="K97" s="5" t="s">
        <v>119</v>
      </c>
      <c r="L97" s="144">
        <v>483459.84375</v>
      </c>
      <c r="M97" s="144">
        <v>5596652.5</v>
      </c>
      <c r="N97" s="144">
        <v>3805060.25</v>
      </c>
      <c r="O97" s="144">
        <v>6931.11572265625</v>
      </c>
      <c r="P97" s="144">
        <v>1488.846923828125</v>
      </c>
    </row>
    <row r="98" spans="1:16" x14ac:dyDescent="0.3">
      <c r="A98" s="5">
        <v>550236</v>
      </c>
      <c r="B98" s="5" t="s">
        <v>131</v>
      </c>
      <c r="C98" s="144">
        <v>445941.65625</v>
      </c>
      <c r="D98" s="144">
        <v>340451.96875</v>
      </c>
      <c r="E98" s="144">
        <v>2916396.875</v>
      </c>
      <c r="F98" s="144">
        <v>49717.65234375</v>
      </c>
      <c r="G98" s="144">
        <v>936080.25</v>
      </c>
      <c r="J98" s="5">
        <v>612716</v>
      </c>
      <c r="K98" s="5" t="s">
        <v>119</v>
      </c>
      <c r="L98" s="144">
        <v>556786.15625</v>
      </c>
      <c r="M98" s="144">
        <v>5396794</v>
      </c>
      <c r="N98" s="144">
        <v>8472192</v>
      </c>
      <c r="O98" s="144">
        <v>28364.2158203125</v>
      </c>
      <c r="P98" s="144">
        <v>35753.55078125</v>
      </c>
    </row>
    <row r="99" spans="1:16" x14ac:dyDescent="0.3">
      <c r="A99" s="5">
        <v>550237</v>
      </c>
      <c r="B99" s="5" t="s">
        <v>131</v>
      </c>
      <c r="C99" s="144">
        <v>539927.6875</v>
      </c>
      <c r="D99" s="144">
        <v>225593.421875</v>
      </c>
      <c r="E99" s="144">
        <v>3948228.75</v>
      </c>
      <c r="F99" s="144">
        <v>33309.14453125</v>
      </c>
      <c r="G99" s="144">
        <v>324223</v>
      </c>
      <c r="J99" s="5">
        <v>612724</v>
      </c>
      <c r="K99" s="5" t="s">
        <v>3</v>
      </c>
      <c r="L99" s="144">
        <v>285290.09375</v>
      </c>
      <c r="M99" s="144">
        <v>5775422.5</v>
      </c>
      <c r="N99" s="144">
        <v>910916.25</v>
      </c>
      <c r="O99" s="144">
        <v>33726.7578125</v>
      </c>
      <c r="P99" s="144">
        <v>1082.0662841796875</v>
      </c>
    </row>
    <row r="100" spans="1:16" x14ac:dyDescent="0.3">
      <c r="A100" s="145">
        <v>550241</v>
      </c>
      <c r="B100" s="145" t="s">
        <v>131</v>
      </c>
      <c r="C100" s="146">
        <v>331427.71875</v>
      </c>
      <c r="D100" s="146">
        <v>107701.5078125</v>
      </c>
      <c r="E100" s="146">
        <v>4392640.5</v>
      </c>
      <c r="F100" s="146">
        <v>26830.115234375</v>
      </c>
      <c r="G100" s="146">
        <v>254618.1875</v>
      </c>
      <c r="J100" s="5">
        <v>612725</v>
      </c>
      <c r="K100" s="5" t="s">
        <v>3</v>
      </c>
      <c r="L100" s="144">
        <v>301641.625</v>
      </c>
      <c r="M100" s="144">
        <v>6122323</v>
      </c>
      <c r="N100" s="144">
        <v>905961</v>
      </c>
      <c r="O100" s="144">
        <v>19195.48828125</v>
      </c>
      <c r="P100" s="144">
        <v>56625.48046875</v>
      </c>
    </row>
    <row r="101" spans="1:16" x14ac:dyDescent="0.3">
      <c r="J101" s="5">
        <v>612726</v>
      </c>
      <c r="K101" s="5" t="s">
        <v>3</v>
      </c>
      <c r="L101" s="144">
        <v>227995.234375</v>
      </c>
      <c r="M101" s="144">
        <v>3823610.25</v>
      </c>
      <c r="N101" s="144">
        <v>1809482.125</v>
      </c>
      <c r="O101" s="144">
        <v>15229.2216796875</v>
      </c>
      <c r="P101" s="144">
        <v>21667.001953125</v>
      </c>
    </row>
    <row r="102" spans="1:16" x14ac:dyDescent="0.3">
      <c r="B102" s="147" t="s">
        <v>132</v>
      </c>
      <c r="C102" s="5">
        <v>101.07</v>
      </c>
      <c r="D102" s="5">
        <v>96.42</v>
      </c>
      <c r="E102" s="5">
        <v>115.886</v>
      </c>
      <c r="F102" s="5">
        <v>89.638000000000005</v>
      </c>
      <c r="G102" s="5">
        <v>92.432000000000002</v>
      </c>
      <c r="J102" s="5">
        <v>612729</v>
      </c>
      <c r="K102" s="5" t="s">
        <v>3</v>
      </c>
      <c r="L102" s="144">
        <v>890249.4375</v>
      </c>
      <c r="M102" s="144">
        <v>7680512.5</v>
      </c>
      <c r="N102" s="144">
        <v>1560157.5</v>
      </c>
      <c r="O102" s="144">
        <v>11384.576171875</v>
      </c>
      <c r="P102" s="144">
        <v>23615.517578125</v>
      </c>
    </row>
    <row r="103" spans="1:16" ht="15.5" x14ac:dyDescent="0.3">
      <c r="B103" s="147" t="s">
        <v>304</v>
      </c>
      <c r="C103" s="5">
        <v>0.999</v>
      </c>
      <c r="D103" s="5">
        <v>0.998</v>
      </c>
      <c r="E103" s="5">
        <v>0.97799999999999998</v>
      </c>
      <c r="F103" s="5">
        <v>0.99199999999999999</v>
      </c>
      <c r="G103" s="5">
        <v>0.99399999999999999</v>
      </c>
      <c r="J103" s="5">
        <v>612730</v>
      </c>
      <c r="K103" s="5" t="s">
        <v>3</v>
      </c>
      <c r="L103" s="144">
        <v>379507.75</v>
      </c>
      <c r="M103" s="144">
        <v>7536243.5</v>
      </c>
      <c r="N103" s="144">
        <v>1748068.125</v>
      </c>
      <c r="O103" s="144">
        <v>20217.57421875</v>
      </c>
      <c r="P103" s="144">
        <v>11742.7724609375</v>
      </c>
    </row>
    <row r="104" spans="1:16" x14ac:dyDescent="0.3">
      <c r="J104" s="5">
        <v>612735</v>
      </c>
      <c r="K104" s="5" t="s">
        <v>3</v>
      </c>
      <c r="L104" s="144">
        <v>302081.46875</v>
      </c>
      <c r="M104" s="144">
        <v>6979044</v>
      </c>
      <c r="N104" s="144">
        <v>1851260.375</v>
      </c>
      <c r="O104" s="144">
        <v>14439.8623046875</v>
      </c>
      <c r="P104" s="144">
        <v>579.5030517578125</v>
      </c>
    </row>
    <row r="105" spans="1:16" x14ac:dyDescent="0.3">
      <c r="J105" s="5">
        <v>612740</v>
      </c>
      <c r="K105" s="5" t="s">
        <v>3</v>
      </c>
      <c r="L105" s="144">
        <v>542590.5625</v>
      </c>
      <c r="M105" s="144">
        <v>5261903.5</v>
      </c>
      <c r="N105" s="144">
        <v>1199180.25</v>
      </c>
      <c r="O105" s="144">
        <v>25452.060546875</v>
      </c>
      <c r="P105" s="144">
        <v>6340.5625</v>
      </c>
    </row>
    <row r="106" spans="1:16" x14ac:dyDescent="0.3">
      <c r="J106" s="5">
        <v>612741</v>
      </c>
      <c r="K106" s="5" t="s">
        <v>3</v>
      </c>
      <c r="L106" s="144">
        <v>511357.875</v>
      </c>
      <c r="M106" s="144">
        <v>9356678</v>
      </c>
      <c r="N106" s="144">
        <v>1928654.125</v>
      </c>
      <c r="O106" s="144">
        <v>10651.544921875</v>
      </c>
      <c r="P106" s="144">
        <v>9630.0693359375</v>
      </c>
    </row>
    <row r="107" spans="1:16" x14ac:dyDescent="0.3">
      <c r="J107" s="5">
        <v>612742</v>
      </c>
      <c r="K107" s="5" t="s">
        <v>3</v>
      </c>
      <c r="L107" s="144">
        <v>397467.21875</v>
      </c>
      <c r="M107" s="144">
        <v>6890375.5</v>
      </c>
      <c r="N107" s="144">
        <v>1092878.375</v>
      </c>
      <c r="O107" s="144">
        <v>12170.76171875</v>
      </c>
      <c r="P107" s="144">
        <v>15016.87109375</v>
      </c>
    </row>
    <row r="108" spans="1:16" x14ac:dyDescent="0.3">
      <c r="J108" s="5">
        <v>612743</v>
      </c>
      <c r="K108" s="5" t="s">
        <v>3</v>
      </c>
      <c r="L108" s="144">
        <v>619354.8125</v>
      </c>
      <c r="M108" s="144">
        <v>8838700</v>
      </c>
      <c r="N108" s="144">
        <v>2353073.5</v>
      </c>
      <c r="O108" s="144">
        <v>8788.021484375</v>
      </c>
      <c r="P108" s="144">
        <v>22468.53125</v>
      </c>
    </row>
    <row r="109" spans="1:16" x14ac:dyDescent="0.3">
      <c r="J109" s="5">
        <v>612745</v>
      </c>
      <c r="K109" s="5" t="s">
        <v>15</v>
      </c>
      <c r="L109" s="144">
        <v>706102.125</v>
      </c>
      <c r="M109" s="144">
        <v>2448857.5</v>
      </c>
      <c r="N109" s="144">
        <v>6754825.5</v>
      </c>
      <c r="O109" s="144">
        <v>13103.728515625</v>
      </c>
      <c r="P109" s="144">
        <v>136968.765625</v>
      </c>
    </row>
    <row r="110" spans="1:16" x14ac:dyDescent="0.3">
      <c r="J110" s="5">
        <v>612746</v>
      </c>
      <c r="K110" s="5" t="s">
        <v>15</v>
      </c>
      <c r="L110" s="144">
        <v>126408.4140625</v>
      </c>
      <c r="M110" s="144">
        <v>565286.25</v>
      </c>
      <c r="N110" s="144">
        <v>503290.84375</v>
      </c>
      <c r="O110" s="144">
        <v>4410.3994140625</v>
      </c>
      <c r="P110" s="144">
        <v>1677.053466796875</v>
      </c>
    </row>
    <row r="111" spans="1:16" x14ac:dyDescent="0.3">
      <c r="J111" s="5">
        <v>612747</v>
      </c>
      <c r="K111" s="5" t="s">
        <v>15</v>
      </c>
      <c r="L111" s="144">
        <v>857512.8125</v>
      </c>
      <c r="M111" s="144">
        <v>4454342</v>
      </c>
      <c r="N111" s="144">
        <v>3011669</v>
      </c>
      <c r="O111" s="144">
        <v>25943.7421875</v>
      </c>
      <c r="P111" s="144">
        <v>203154.6640625</v>
      </c>
    </row>
    <row r="112" spans="1:16" x14ac:dyDescent="0.3">
      <c r="J112" s="5">
        <v>612748</v>
      </c>
      <c r="K112" s="5" t="s">
        <v>15</v>
      </c>
      <c r="L112" s="144">
        <v>756154.5</v>
      </c>
      <c r="M112" s="144">
        <v>2494599.25</v>
      </c>
      <c r="N112" s="144">
        <v>7401226.5</v>
      </c>
      <c r="O112" s="144">
        <v>23966.51953125</v>
      </c>
      <c r="P112" s="144">
        <v>401251.8125</v>
      </c>
    </row>
    <row r="113" spans="10:16" x14ac:dyDescent="0.3">
      <c r="J113" s="5">
        <v>612749</v>
      </c>
      <c r="K113" s="5" t="s">
        <v>15</v>
      </c>
      <c r="L113" s="144">
        <v>844910.625</v>
      </c>
      <c r="M113" s="144">
        <v>1947097</v>
      </c>
      <c r="N113" s="144">
        <v>2434982</v>
      </c>
      <c r="O113" s="144">
        <v>17073.087890625</v>
      </c>
      <c r="P113" s="144">
        <v>83714.84375</v>
      </c>
    </row>
    <row r="114" spans="10:16" x14ac:dyDescent="0.3">
      <c r="J114" s="5">
        <v>612750</v>
      </c>
      <c r="K114" s="5" t="s">
        <v>15</v>
      </c>
      <c r="L114" s="144">
        <v>475309.3125</v>
      </c>
      <c r="M114" s="144">
        <v>3024138.25</v>
      </c>
      <c r="N114" s="144">
        <v>2557281.5</v>
      </c>
      <c r="O114" s="144">
        <v>3629.003662109375</v>
      </c>
      <c r="P114" s="144"/>
    </row>
    <row r="115" spans="10:16" x14ac:dyDescent="0.3">
      <c r="J115" s="5">
        <v>612757</v>
      </c>
      <c r="K115" s="5" t="s">
        <v>15</v>
      </c>
      <c r="L115" s="144">
        <v>849026.75</v>
      </c>
      <c r="M115" s="144">
        <v>3494099.5</v>
      </c>
      <c r="N115" s="144">
        <v>4400276</v>
      </c>
      <c r="O115" s="144">
        <v>21106.642578125</v>
      </c>
      <c r="P115" s="144">
        <v>49438.4296875</v>
      </c>
    </row>
    <row r="116" spans="10:16" x14ac:dyDescent="0.3">
      <c r="J116" s="5">
        <v>612758</v>
      </c>
      <c r="K116" s="5" t="s">
        <v>15</v>
      </c>
      <c r="L116" s="144">
        <v>863570.4375</v>
      </c>
      <c r="M116" s="144">
        <v>5152386</v>
      </c>
      <c r="N116" s="144">
        <v>6117401</v>
      </c>
      <c r="O116" s="144">
        <v>23956.30078125</v>
      </c>
      <c r="P116" s="144">
        <v>114517.1328125</v>
      </c>
    </row>
    <row r="117" spans="10:16" x14ac:dyDescent="0.3">
      <c r="J117" s="5">
        <v>612759</v>
      </c>
      <c r="K117" s="5" t="s">
        <v>15</v>
      </c>
      <c r="L117" s="144">
        <v>598690.1875</v>
      </c>
      <c r="M117" s="144">
        <v>3449792.25</v>
      </c>
      <c r="N117" s="144">
        <v>1280590.75</v>
      </c>
      <c r="O117" s="144">
        <v>17678.05859375</v>
      </c>
      <c r="P117" s="144">
        <v>14915.2138671875</v>
      </c>
    </row>
    <row r="118" spans="10:16" x14ac:dyDescent="0.3">
      <c r="J118" s="5">
        <v>612760</v>
      </c>
      <c r="K118" s="5" t="s">
        <v>15</v>
      </c>
      <c r="L118" s="144">
        <v>779264.4375</v>
      </c>
      <c r="M118" s="144">
        <v>3328704</v>
      </c>
      <c r="N118" s="144">
        <v>3855131</v>
      </c>
      <c r="O118" s="144">
        <v>27384.869140625</v>
      </c>
      <c r="P118" s="144">
        <v>64528.25</v>
      </c>
    </row>
    <row r="119" spans="10:16" x14ac:dyDescent="0.3">
      <c r="J119" s="5">
        <v>612761</v>
      </c>
      <c r="K119" s="5" t="s">
        <v>15</v>
      </c>
      <c r="L119" s="144">
        <v>306500.46875</v>
      </c>
      <c r="M119" s="144">
        <v>1664116.125</v>
      </c>
      <c r="N119" s="144">
        <v>484241.28125</v>
      </c>
      <c r="O119" s="144">
        <v>13396.96484375</v>
      </c>
      <c r="P119" s="144">
        <v>14432.82421875</v>
      </c>
    </row>
    <row r="120" spans="10:16" x14ac:dyDescent="0.3">
      <c r="J120" s="145">
        <v>612762</v>
      </c>
      <c r="K120" s="145" t="s">
        <v>15</v>
      </c>
      <c r="L120" s="146">
        <v>854646.5</v>
      </c>
      <c r="M120" s="146">
        <v>3454384.75</v>
      </c>
      <c r="N120" s="146">
        <v>5142011.25</v>
      </c>
      <c r="O120" s="146">
        <v>18908.611328125</v>
      </c>
      <c r="P120" s="146">
        <v>253534.578125</v>
      </c>
    </row>
    <row r="122" spans="10:16" x14ac:dyDescent="0.3">
      <c r="K122" s="147" t="s">
        <v>132</v>
      </c>
      <c r="L122" s="5">
        <v>94.197000000000003</v>
      </c>
      <c r="M122" s="148">
        <v>67.77</v>
      </c>
      <c r="N122" s="5">
        <v>90.099000000000004</v>
      </c>
      <c r="O122" s="5">
        <v>91.912000000000006</v>
      </c>
      <c r="P122" s="5">
        <v>92.26</v>
      </c>
    </row>
    <row r="123" spans="10:16" ht="15.5" x14ac:dyDescent="0.3">
      <c r="K123" s="147" t="s">
        <v>304</v>
      </c>
      <c r="L123" s="5">
        <v>1</v>
      </c>
      <c r="M123" s="5">
        <v>0.999</v>
      </c>
      <c r="N123" s="5">
        <v>0.998</v>
      </c>
      <c r="O123" s="5">
        <v>1</v>
      </c>
      <c r="P123" s="5">
        <v>0.999</v>
      </c>
    </row>
  </sheetData>
  <pageMargins left="0.7" right="0.7" top="0.75" bottom="0.75" header="0.3" footer="0.3"/>
  <drawing r:id="rId1"/>
  <legacyDrawing r:id="rId2"/>
  <oleObjects>
    <mc:AlternateContent xmlns:mc="http://schemas.openxmlformats.org/markup-compatibility/2006">
      <mc:Choice Requires="x14">
        <oleObject progId="Prism7.Document" shapeId="8193" r:id="rId3">
          <objectPr defaultSize="0" autoPict="0" altText="Figure S13 displaying transcript abundance of peroxisome proliferator activated receptor-related genes in male livers of caged fish pre- and post-wastewater treatment plant replacement. " r:id="rId4">
            <anchor moveWithCells="1" sizeWithCells="1">
              <from>
                <xdr:col>0</xdr:col>
                <xdr:colOff>0</xdr:colOff>
                <xdr:row>9</xdr:row>
                <xdr:rowOff>38100</xdr:rowOff>
              </from>
              <to>
                <xdr:col>9</xdr:col>
                <xdr:colOff>57150</xdr:colOff>
                <xdr:row>37</xdr:row>
                <xdr:rowOff>158750</xdr:rowOff>
              </to>
            </anchor>
          </objectPr>
        </oleObject>
      </mc:Choice>
      <mc:Fallback>
        <oleObject progId="Prism7.Document" shapeId="8193" r:id="rId3"/>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F6F6E-3AC3-484A-A82A-53B48D0E63E8}">
  <dimension ref="A3:E14"/>
  <sheetViews>
    <sheetView workbookViewId="0">
      <selection activeCell="D27" sqref="D27"/>
    </sheetView>
  </sheetViews>
  <sheetFormatPr defaultRowHeight="14.5" x14ac:dyDescent="0.35"/>
  <cols>
    <col min="1" max="1" width="36.08984375" bestFit="1" customWidth="1"/>
    <col min="2" max="2" width="19.08984375" bestFit="1" customWidth="1"/>
    <col min="3" max="3" width="19.453125" bestFit="1" customWidth="1"/>
    <col min="4" max="4" width="20.1796875" bestFit="1" customWidth="1"/>
    <col min="5" max="5" width="21.54296875" bestFit="1" customWidth="1"/>
  </cols>
  <sheetData>
    <row r="3" spans="1:5" ht="15" thickBot="1" x14ac:dyDescent="0.4"/>
    <row r="4" spans="1:5" ht="15.5" thickBot="1" x14ac:dyDescent="0.4">
      <c r="A4" s="29" t="s">
        <v>84</v>
      </c>
      <c r="B4" s="30" t="s">
        <v>85</v>
      </c>
      <c r="C4" s="30" t="s">
        <v>86</v>
      </c>
      <c r="D4" s="30" t="s">
        <v>87</v>
      </c>
      <c r="E4" s="30" t="s">
        <v>310</v>
      </c>
    </row>
    <row r="5" spans="1:5" ht="16.5" thickTop="1" thickBot="1" x14ac:dyDescent="0.4">
      <c r="A5" s="31" t="s">
        <v>88</v>
      </c>
      <c r="B5" s="32">
        <v>504.3</v>
      </c>
      <c r="C5" s="32" t="s">
        <v>89</v>
      </c>
      <c r="D5" s="32" t="s">
        <v>90</v>
      </c>
      <c r="E5" s="32">
        <v>9.61</v>
      </c>
    </row>
    <row r="6" spans="1:5" ht="16" thickBot="1" x14ac:dyDescent="0.4">
      <c r="A6" s="31" t="s">
        <v>91</v>
      </c>
      <c r="B6" s="32">
        <v>507.3</v>
      </c>
      <c r="C6" s="32">
        <v>171.2</v>
      </c>
      <c r="D6" s="32">
        <v>41</v>
      </c>
      <c r="E6" s="32">
        <v>9.61</v>
      </c>
    </row>
    <row r="7" spans="1:5" ht="16" thickBot="1" x14ac:dyDescent="0.4">
      <c r="A7" s="31" t="s">
        <v>92</v>
      </c>
      <c r="B7" s="32">
        <v>506.4</v>
      </c>
      <c r="C7" s="32" t="s">
        <v>93</v>
      </c>
      <c r="D7" s="32" t="s">
        <v>90</v>
      </c>
      <c r="E7" s="32">
        <v>9.4</v>
      </c>
    </row>
    <row r="8" spans="1:5" ht="16" thickBot="1" x14ac:dyDescent="0.4">
      <c r="A8" s="31" t="s">
        <v>94</v>
      </c>
      <c r="B8" s="32">
        <v>506.4</v>
      </c>
      <c r="C8" s="32" t="s">
        <v>93</v>
      </c>
      <c r="D8" s="32" t="s">
        <v>90</v>
      </c>
      <c r="E8" s="32">
        <v>9.1</v>
      </c>
    </row>
    <row r="9" spans="1:5" ht="16" thickBot="1" x14ac:dyDescent="0.4">
      <c r="A9" s="31" t="s">
        <v>95</v>
      </c>
      <c r="B9" s="32">
        <v>512.4</v>
      </c>
      <c r="C9" s="32">
        <v>171.1</v>
      </c>
      <c r="D9" s="32">
        <v>41</v>
      </c>
      <c r="E9" s="32" t="s">
        <v>96</v>
      </c>
    </row>
    <row r="10" spans="1:5" ht="16" thickBot="1" x14ac:dyDescent="0.4">
      <c r="A10" s="31" t="s">
        <v>97</v>
      </c>
      <c r="B10" s="32">
        <v>522.29999999999995</v>
      </c>
      <c r="C10" s="32" t="s">
        <v>89</v>
      </c>
      <c r="D10" s="32">
        <v>45</v>
      </c>
      <c r="E10" s="32">
        <v>7.04</v>
      </c>
    </row>
    <row r="11" spans="1:5" ht="16" thickBot="1" x14ac:dyDescent="0.4">
      <c r="A11" s="31" t="s">
        <v>98</v>
      </c>
      <c r="B11" s="32">
        <v>525.29999999999995</v>
      </c>
      <c r="C11" s="32">
        <v>171.2</v>
      </c>
      <c r="D11" s="32">
        <v>45</v>
      </c>
      <c r="E11" s="32">
        <v>7.04</v>
      </c>
    </row>
    <row r="12" spans="1:5" x14ac:dyDescent="0.35">
      <c r="A12" s="33"/>
    </row>
    <row r="14" spans="1:5" ht="15.5" x14ac:dyDescent="0.35">
      <c r="A14" s="34" t="s">
        <v>83</v>
      </c>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573B4-A9FA-4212-8D32-B00FBED5C256}">
  <dimension ref="A8:F31"/>
  <sheetViews>
    <sheetView workbookViewId="0">
      <selection activeCell="B33" sqref="B33"/>
    </sheetView>
  </sheetViews>
  <sheetFormatPr defaultRowHeight="14" x14ac:dyDescent="0.3"/>
  <cols>
    <col min="1" max="1" width="7.7265625" style="35" bestFit="1" customWidth="1"/>
    <col min="2" max="2" width="16.54296875" style="35" bestFit="1" customWidth="1"/>
    <col min="3" max="3" width="15" style="35" bestFit="1" customWidth="1"/>
    <col min="4" max="4" width="14.81640625" style="35" bestFit="1" customWidth="1"/>
    <col min="5" max="5" width="29.90625" style="35" bestFit="1" customWidth="1"/>
    <col min="6" max="6" width="15.1796875" style="35" bestFit="1" customWidth="1"/>
    <col min="7" max="16384" width="8.7265625" style="35"/>
  </cols>
  <sheetData>
    <row r="8" spans="1:6" ht="14.5" thickBot="1" x14ac:dyDescent="0.35"/>
    <row r="9" spans="1:6" ht="14.5" thickTop="1" x14ac:dyDescent="0.3">
      <c r="A9" s="178"/>
      <c r="B9" s="8" t="s">
        <v>19</v>
      </c>
      <c r="C9" s="178"/>
      <c r="D9" s="178"/>
      <c r="E9" s="178"/>
      <c r="F9" s="178"/>
    </row>
    <row r="10" spans="1:6" ht="14.5" thickBot="1" x14ac:dyDescent="0.35">
      <c r="A10" s="179" t="s">
        <v>18</v>
      </c>
      <c r="B10" s="9" t="s">
        <v>20</v>
      </c>
      <c r="C10" s="179" t="s">
        <v>21</v>
      </c>
      <c r="D10" s="179" t="s">
        <v>22</v>
      </c>
      <c r="E10" s="179" t="s">
        <v>23</v>
      </c>
      <c r="F10" s="179" t="s">
        <v>24</v>
      </c>
    </row>
    <row r="11" spans="1:6" ht="14.5" thickTop="1" x14ac:dyDescent="0.3">
      <c r="A11" s="10" t="s">
        <v>25</v>
      </c>
      <c r="B11" s="11" t="s">
        <v>26</v>
      </c>
      <c r="C11" s="11">
        <v>69</v>
      </c>
      <c r="D11" s="12" t="s">
        <v>27</v>
      </c>
      <c r="E11" s="12" t="s">
        <v>28</v>
      </c>
      <c r="F11" s="12" t="s">
        <v>29</v>
      </c>
    </row>
    <row r="12" spans="1:6" x14ac:dyDescent="0.3">
      <c r="A12" s="13"/>
      <c r="B12" s="11"/>
      <c r="C12" s="11"/>
      <c r="D12" s="12" t="s">
        <v>30</v>
      </c>
      <c r="E12" s="12" t="s">
        <v>31</v>
      </c>
      <c r="F12" s="14"/>
    </row>
    <row r="13" spans="1:6" ht="14.5" thickBot="1" x14ac:dyDescent="0.35">
      <c r="A13" s="13"/>
      <c r="B13" s="15"/>
      <c r="C13" s="15"/>
      <c r="D13" s="16" t="s">
        <v>32</v>
      </c>
      <c r="E13" s="16" t="s">
        <v>33</v>
      </c>
      <c r="F13" s="17"/>
    </row>
    <row r="14" spans="1:6" ht="15.5" x14ac:dyDescent="0.3">
      <c r="A14" s="18" t="s">
        <v>34</v>
      </c>
      <c r="B14" s="11" t="s">
        <v>35</v>
      </c>
      <c r="C14" s="11">
        <v>184</v>
      </c>
      <c r="D14" s="12" t="s">
        <v>36</v>
      </c>
      <c r="E14" s="12" t="s">
        <v>37</v>
      </c>
      <c r="F14" s="12" t="s">
        <v>38</v>
      </c>
    </row>
    <row r="15" spans="1:6" ht="14.5" thickBot="1" x14ac:dyDescent="0.35">
      <c r="A15" s="19"/>
      <c r="B15" s="15"/>
      <c r="C15" s="15"/>
      <c r="D15" s="16" t="s">
        <v>39</v>
      </c>
      <c r="E15" s="16" t="s">
        <v>40</v>
      </c>
      <c r="F15" s="17"/>
    </row>
    <row r="16" spans="1:6" ht="15.5" x14ac:dyDescent="0.3">
      <c r="A16" s="10" t="s">
        <v>41</v>
      </c>
      <c r="B16" s="11" t="s">
        <v>42</v>
      </c>
      <c r="C16" s="11">
        <v>237</v>
      </c>
      <c r="D16" s="12" t="s">
        <v>43</v>
      </c>
      <c r="E16" s="12" t="s">
        <v>44</v>
      </c>
      <c r="F16" s="12" t="s">
        <v>38</v>
      </c>
    </row>
    <row r="17" spans="1:6" ht="14.5" thickBot="1" x14ac:dyDescent="0.35">
      <c r="A17" s="10"/>
      <c r="B17" s="11"/>
      <c r="C17" s="11"/>
      <c r="D17" s="12" t="s">
        <v>45</v>
      </c>
      <c r="E17" s="12" t="s">
        <v>46</v>
      </c>
      <c r="F17" s="14"/>
    </row>
    <row r="18" spans="1:6" ht="15.5" x14ac:dyDescent="0.3">
      <c r="A18" s="18" t="s">
        <v>47</v>
      </c>
      <c r="B18" s="20" t="s">
        <v>48</v>
      </c>
      <c r="C18" s="21">
        <v>188</v>
      </c>
      <c r="D18" s="22" t="s">
        <v>49</v>
      </c>
      <c r="E18" s="22" t="s">
        <v>50</v>
      </c>
      <c r="F18" s="22" t="s">
        <v>38</v>
      </c>
    </row>
    <row r="19" spans="1:6" ht="14.5" thickBot="1" x14ac:dyDescent="0.35">
      <c r="A19" s="10"/>
      <c r="B19" s="11"/>
      <c r="C19" s="11"/>
      <c r="D19" s="12" t="s">
        <v>51</v>
      </c>
      <c r="E19" s="12" t="s">
        <v>52</v>
      </c>
      <c r="F19" s="12"/>
    </row>
    <row r="20" spans="1:6" ht="15.5" x14ac:dyDescent="0.3">
      <c r="A20" s="18" t="s">
        <v>53</v>
      </c>
      <c r="B20" s="20" t="s">
        <v>54</v>
      </c>
      <c r="C20" s="21">
        <v>152</v>
      </c>
      <c r="D20" s="22" t="s">
        <v>55</v>
      </c>
      <c r="E20" s="23" t="s">
        <v>56</v>
      </c>
      <c r="F20" s="22" t="s">
        <v>38</v>
      </c>
    </row>
    <row r="21" spans="1:6" ht="14.5" thickBot="1" x14ac:dyDescent="0.35">
      <c r="A21" s="10"/>
      <c r="B21" s="12"/>
      <c r="C21" s="11"/>
      <c r="D21" s="12" t="s">
        <v>57</v>
      </c>
      <c r="E21" s="24" t="s">
        <v>58</v>
      </c>
      <c r="F21" s="14"/>
    </row>
    <row r="22" spans="1:6" ht="15.5" x14ac:dyDescent="0.3">
      <c r="A22" s="18" t="s">
        <v>59</v>
      </c>
      <c r="B22" s="21" t="s">
        <v>60</v>
      </c>
      <c r="C22" s="21">
        <v>247</v>
      </c>
      <c r="D22" s="22" t="s">
        <v>61</v>
      </c>
      <c r="E22" s="22" t="s">
        <v>62</v>
      </c>
      <c r="F22" s="22" t="s">
        <v>38</v>
      </c>
    </row>
    <row r="23" spans="1:6" ht="14.5" thickBot="1" x14ac:dyDescent="0.35">
      <c r="A23" s="10"/>
      <c r="B23" s="11"/>
      <c r="C23" s="11"/>
      <c r="D23" s="12" t="s">
        <v>63</v>
      </c>
      <c r="E23" s="12" t="s">
        <v>64</v>
      </c>
      <c r="F23" s="12"/>
    </row>
    <row r="24" spans="1:6" ht="15.5" x14ac:dyDescent="0.3">
      <c r="A24" s="18" t="s">
        <v>65</v>
      </c>
      <c r="B24" s="21" t="s">
        <v>66</v>
      </c>
      <c r="C24" s="21">
        <v>244</v>
      </c>
      <c r="D24" s="22" t="s">
        <v>67</v>
      </c>
      <c r="E24" s="22" t="s">
        <v>68</v>
      </c>
      <c r="F24" s="22" t="s">
        <v>38</v>
      </c>
    </row>
    <row r="25" spans="1:6" ht="14.5" thickBot="1" x14ac:dyDescent="0.35">
      <c r="A25" s="19"/>
      <c r="B25" s="15"/>
      <c r="C25" s="15"/>
      <c r="D25" s="16" t="s">
        <v>69</v>
      </c>
      <c r="E25" s="16" t="s">
        <v>70</v>
      </c>
      <c r="F25" s="16"/>
    </row>
    <row r="26" spans="1:6" ht="15.5" x14ac:dyDescent="0.3">
      <c r="A26" s="10" t="s">
        <v>71</v>
      </c>
      <c r="B26" s="11" t="s">
        <v>72</v>
      </c>
      <c r="C26" s="11">
        <v>187</v>
      </c>
      <c r="D26" s="12" t="s">
        <v>73</v>
      </c>
      <c r="E26" s="12" t="s">
        <v>74</v>
      </c>
      <c r="F26" s="12" t="s">
        <v>38</v>
      </c>
    </row>
    <row r="27" spans="1:6" ht="14.5" thickBot="1" x14ac:dyDescent="0.35">
      <c r="A27" s="10"/>
      <c r="B27" s="11"/>
      <c r="C27" s="11"/>
      <c r="D27" s="12" t="s">
        <v>75</v>
      </c>
      <c r="E27" s="12" t="s">
        <v>76</v>
      </c>
      <c r="F27" s="12"/>
    </row>
    <row r="28" spans="1:6" ht="15.5" x14ac:dyDescent="0.3">
      <c r="A28" s="18" t="s">
        <v>77</v>
      </c>
      <c r="B28" s="21" t="s">
        <v>78</v>
      </c>
      <c r="C28" s="21">
        <v>248</v>
      </c>
      <c r="D28" s="22" t="s">
        <v>79</v>
      </c>
      <c r="E28" s="23" t="s">
        <v>80</v>
      </c>
      <c r="F28" s="22" t="s">
        <v>38</v>
      </c>
    </row>
    <row r="29" spans="1:6" ht="14.5" thickBot="1" x14ac:dyDescent="0.35">
      <c r="A29" s="25"/>
      <c r="B29" s="26"/>
      <c r="C29" s="26"/>
      <c r="D29" s="27" t="s">
        <v>81</v>
      </c>
      <c r="E29" s="28" t="s">
        <v>82</v>
      </c>
      <c r="F29" s="27"/>
    </row>
    <row r="30" spans="1:6" ht="14.5" thickTop="1" x14ac:dyDescent="0.3"/>
    <row r="31" spans="1:6" x14ac:dyDescent="0.3">
      <c r="A31" s="35" t="s">
        <v>83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83F2F-040E-4065-BEB2-31A95F11B975}">
  <dimension ref="A28:G37"/>
  <sheetViews>
    <sheetView topLeftCell="A7" workbookViewId="0">
      <selection activeCell="E43" sqref="E43"/>
    </sheetView>
  </sheetViews>
  <sheetFormatPr defaultRowHeight="13" x14ac:dyDescent="0.3"/>
  <cols>
    <col min="1" max="16384" width="8.7265625" style="5"/>
  </cols>
  <sheetData>
    <row r="28" spans="1:7" x14ac:dyDescent="0.3">
      <c r="A28" s="5" t="s">
        <v>126</v>
      </c>
    </row>
    <row r="29" spans="1:7" ht="13.5" thickBot="1" x14ac:dyDescent="0.35"/>
    <row r="30" spans="1:7" s="81" customFormat="1" x14ac:dyDescent="0.3">
      <c r="B30" s="186" t="s">
        <v>277</v>
      </c>
      <c r="C30" s="187"/>
      <c r="D30" s="186" t="s">
        <v>281</v>
      </c>
      <c r="E30" s="187"/>
      <c r="F30" s="186" t="s">
        <v>282</v>
      </c>
      <c r="G30" s="187"/>
    </row>
    <row r="31" spans="1:7" s="153" customFormat="1" ht="13.5" thickBot="1" x14ac:dyDescent="0.35">
      <c r="A31" s="197" t="s">
        <v>289</v>
      </c>
      <c r="B31" s="188" t="s">
        <v>278</v>
      </c>
      <c r="C31" s="189" t="s">
        <v>279</v>
      </c>
      <c r="D31" s="188" t="s">
        <v>280</v>
      </c>
      <c r="E31" s="189" t="s">
        <v>283</v>
      </c>
      <c r="F31" s="188" t="s">
        <v>284</v>
      </c>
      <c r="G31" s="189" t="s">
        <v>288</v>
      </c>
    </row>
    <row r="32" spans="1:7" x14ac:dyDescent="0.3">
      <c r="A32" s="93" t="s">
        <v>120</v>
      </c>
      <c r="B32" s="149">
        <v>55.13</v>
      </c>
      <c r="C32" s="94"/>
      <c r="D32" s="149">
        <v>29.79</v>
      </c>
      <c r="E32" s="94"/>
      <c r="F32" s="150">
        <v>34.44</v>
      </c>
      <c r="G32" s="94"/>
    </row>
    <row r="33" spans="1:7" x14ac:dyDescent="0.3">
      <c r="A33" s="93" t="s">
        <v>121</v>
      </c>
      <c r="B33" s="149">
        <v>51.88</v>
      </c>
      <c r="C33" s="94">
        <v>47.46</v>
      </c>
      <c r="D33" s="149">
        <v>33.97</v>
      </c>
      <c r="E33" s="94">
        <v>36.46</v>
      </c>
      <c r="F33" s="150">
        <v>35.630000000000003</v>
      </c>
      <c r="G33" s="94">
        <v>37.57</v>
      </c>
    </row>
    <row r="34" spans="1:7" x14ac:dyDescent="0.3">
      <c r="A34" s="93" t="s">
        <v>122</v>
      </c>
      <c r="B34" s="149">
        <v>69.760000000000005</v>
      </c>
      <c r="C34" s="94">
        <v>76.430000000000007</v>
      </c>
      <c r="D34" s="149">
        <v>44.68</v>
      </c>
      <c r="E34" s="94">
        <v>41.91</v>
      </c>
      <c r="F34" s="150">
        <v>87.67</v>
      </c>
      <c r="G34" s="94">
        <v>92.31</v>
      </c>
    </row>
    <row r="35" spans="1:7" x14ac:dyDescent="0.3">
      <c r="A35" s="93" t="s">
        <v>123</v>
      </c>
      <c r="B35" s="149">
        <v>57.38</v>
      </c>
      <c r="C35" s="94">
        <v>61.68</v>
      </c>
      <c r="D35" s="149">
        <v>55.96</v>
      </c>
      <c r="E35" s="94">
        <v>55.46</v>
      </c>
      <c r="F35" s="150">
        <v>61.21</v>
      </c>
      <c r="G35" s="94">
        <v>62.28</v>
      </c>
    </row>
    <row r="36" spans="1:7" x14ac:dyDescent="0.3">
      <c r="A36" s="93" t="s">
        <v>124</v>
      </c>
      <c r="B36" s="149">
        <v>91.39</v>
      </c>
      <c r="C36" s="94">
        <v>109.44</v>
      </c>
      <c r="D36" s="149">
        <v>36.56</v>
      </c>
      <c r="E36" s="94">
        <v>47.77</v>
      </c>
      <c r="F36" s="150">
        <v>42.09</v>
      </c>
      <c r="G36" s="94">
        <v>37.74</v>
      </c>
    </row>
    <row r="37" spans="1:7" ht="13.5" thickBot="1" x14ac:dyDescent="0.35">
      <c r="A37" s="96" t="s">
        <v>125</v>
      </c>
      <c r="B37" s="151">
        <v>7.2169999999999996</v>
      </c>
      <c r="C37" s="98">
        <v>7.2050000000000001</v>
      </c>
      <c r="D37" s="151">
        <v>8.4529999999999994</v>
      </c>
      <c r="E37" s="98">
        <v>9.3729999999999993</v>
      </c>
      <c r="F37" s="97">
        <v>8.2270000000000003</v>
      </c>
      <c r="G37" s="98">
        <v>7.7229999999999999</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Prism7.Document" shapeId="3073" r:id="rId4">
          <objectPr defaultSize="0" autoPict="0" altText="Figure 2 displaying Attagene results for select nuclear receptors. " r:id="rId5">
            <anchor moveWithCells="1" sizeWithCells="1">
              <from>
                <xdr:col>0</xdr:col>
                <xdr:colOff>6350</xdr:colOff>
                <xdr:row>7</xdr:row>
                <xdr:rowOff>6350</xdr:rowOff>
              </from>
              <to>
                <xdr:col>9</xdr:col>
                <xdr:colOff>584200</xdr:colOff>
                <xdr:row>25</xdr:row>
                <xdr:rowOff>88900</xdr:rowOff>
              </to>
            </anchor>
          </objectPr>
        </oleObject>
      </mc:Choice>
      <mc:Fallback>
        <oleObject progId="Prism7.Document" shapeId="307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B8C88-D90A-489A-824A-D2F0B460B014}">
  <dimension ref="A7:AH120"/>
  <sheetViews>
    <sheetView topLeftCell="A31" zoomScale="85" zoomScaleNormal="85" workbookViewId="0">
      <selection activeCell="F42" sqref="F42"/>
    </sheetView>
  </sheetViews>
  <sheetFormatPr defaultRowHeight="13" x14ac:dyDescent="0.3"/>
  <cols>
    <col min="1" max="1" width="28.1796875" style="5" customWidth="1"/>
    <col min="2" max="2" width="10.81640625" style="5" customWidth="1"/>
    <col min="3" max="3" width="13.26953125" style="5" customWidth="1"/>
    <col min="4" max="4" width="17.26953125" style="5" customWidth="1"/>
    <col min="5" max="5" width="14.08984375" style="5" customWidth="1"/>
    <col min="6" max="16384" width="8.7265625" style="5"/>
  </cols>
  <sheetData>
    <row r="7" spans="6:6" ht="14.5" x14ac:dyDescent="0.35">
      <c r="F7"/>
    </row>
    <row r="43" spans="1:34" x14ac:dyDescent="0.3">
      <c r="A43" s="36" t="s">
        <v>150</v>
      </c>
    </row>
    <row r="44" spans="1:34" ht="13.5" thickBot="1" x14ac:dyDescent="0.35">
      <c r="A44" s="14" t="s">
        <v>136</v>
      </c>
    </row>
    <row r="45" spans="1:34" s="36" customFormat="1" ht="13.5" thickBot="1" x14ac:dyDescent="0.35">
      <c r="A45" s="190" t="s">
        <v>137</v>
      </c>
      <c r="B45" s="183" t="s">
        <v>3</v>
      </c>
      <c r="C45" s="183"/>
      <c r="D45" s="183"/>
      <c r="E45" s="181" t="s">
        <v>6</v>
      </c>
      <c r="F45" s="183"/>
      <c r="G45" s="183"/>
      <c r="H45" s="183"/>
      <c r="I45" s="183"/>
      <c r="J45" s="183"/>
      <c r="K45" s="183"/>
      <c r="L45" s="183"/>
      <c r="M45" s="183"/>
      <c r="N45" s="183"/>
      <c r="O45" s="183"/>
      <c r="P45" s="183"/>
      <c r="Q45" s="183"/>
      <c r="R45" s="183"/>
      <c r="S45" s="182"/>
      <c r="T45" s="183" t="s">
        <v>8</v>
      </c>
      <c r="U45" s="183"/>
      <c r="V45" s="182"/>
      <c r="W45" s="152"/>
      <c r="X45" s="152"/>
      <c r="Y45" s="152"/>
      <c r="Z45" s="152"/>
      <c r="AA45" s="152"/>
      <c r="AB45" s="152"/>
      <c r="AC45" s="152"/>
      <c r="AD45" s="152"/>
      <c r="AE45" s="152"/>
      <c r="AF45" s="152"/>
      <c r="AG45" s="152"/>
      <c r="AH45" s="152"/>
    </row>
    <row r="46" spans="1:34" x14ac:dyDescent="0.3">
      <c r="A46" s="156" t="s">
        <v>138</v>
      </c>
      <c r="B46" s="157">
        <v>0.50358099999999995</v>
      </c>
      <c r="C46" s="157">
        <v>0.57056600000000002</v>
      </c>
      <c r="D46" s="158">
        <v>0.53887499999999999</v>
      </c>
      <c r="E46" s="159">
        <v>14.842779999999999</v>
      </c>
      <c r="F46" s="157">
        <v>4.5423400000000003</v>
      </c>
      <c r="G46" s="157">
        <v>7.2394600000000002</v>
      </c>
      <c r="H46" s="157">
        <v>24.06194</v>
      </c>
      <c r="I46" s="157">
        <v>55.081760000000003</v>
      </c>
      <c r="J46" s="157">
        <v>39.736750000000001</v>
      </c>
      <c r="K46" s="157"/>
      <c r="L46" s="157"/>
      <c r="M46" s="157"/>
      <c r="N46" s="157"/>
      <c r="O46" s="157"/>
      <c r="P46" s="157"/>
      <c r="Q46" s="157"/>
      <c r="R46" s="157"/>
      <c r="S46" s="158"/>
      <c r="T46" s="159" t="s">
        <v>139</v>
      </c>
      <c r="U46" s="157"/>
      <c r="V46" s="160"/>
      <c r="W46" s="40"/>
      <c r="X46" s="40"/>
      <c r="Y46" s="40"/>
      <c r="Z46" s="40"/>
      <c r="AA46" s="40"/>
      <c r="AB46" s="40"/>
      <c r="AC46" s="40"/>
      <c r="AD46" s="40"/>
      <c r="AE46" s="40"/>
      <c r="AF46" s="40"/>
      <c r="AG46" s="40"/>
      <c r="AH46" s="40"/>
    </row>
    <row r="47" spans="1:34" x14ac:dyDescent="0.3">
      <c r="A47" s="161" t="s">
        <v>140</v>
      </c>
      <c r="B47" s="40"/>
      <c r="C47" s="40"/>
      <c r="D47" s="162"/>
      <c r="E47" s="163">
        <v>8.579936</v>
      </c>
      <c r="F47" s="40">
        <v>13.71331</v>
      </c>
      <c r="G47" s="40">
        <v>6.2306179999999998</v>
      </c>
      <c r="H47" s="40">
        <v>31.48218</v>
      </c>
      <c r="I47" s="40">
        <v>19.109349999999999</v>
      </c>
      <c r="J47" s="40">
        <v>22.740369999999999</v>
      </c>
      <c r="K47" s="40"/>
      <c r="L47" s="40"/>
      <c r="M47" s="40"/>
      <c r="N47" s="40"/>
      <c r="O47" s="40"/>
      <c r="P47" s="40"/>
      <c r="Q47" s="40"/>
      <c r="R47" s="40"/>
      <c r="S47" s="162"/>
      <c r="T47" s="163" t="s">
        <v>139</v>
      </c>
      <c r="U47" s="40"/>
      <c r="V47" s="94"/>
      <c r="W47" s="40"/>
      <c r="X47" s="40"/>
      <c r="Y47" s="40"/>
      <c r="Z47" s="40"/>
      <c r="AA47" s="40"/>
      <c r="AB47" s="40"/>
      <c r="AC47" s="40"/>
      <c r="AD47" s="40"/>
      <c r="AE47" s="40"/>
      <c r="AF47" s="40"/>
      <c r="AG47" s="40"/>
      <c r="AH47" s="40"/>
    </row>
    <row r="48" spans="1:34" x14ac:dyDescent="0.3">
      <c r="A48" s="161" t="s">
        <v>141</v>
      </c>
      <c r="B48" s="40"/>
      <c r="C48" s="40"/>
      <c r="D48" s="162"/>
      <c r="E48" s="163">
        <v>5.8120760000000002</v>
      </c>
      <c r="F48" s="40">
        <v>14.9808</v>
      </c>
      <c r="G48" s="40">
        <v>4.0222920000000002</v>
      </c>
      <c r="H48" s="40">
        <v>36.324339999999999</v>
      </c>
      <c r="I48" s="40">
        <v>19.383970000000001</v>
      </c>
      <c r="J48" s="40">
        <v>20.27317</v>
      </c>
      <c r="K48" s="40"/>
      <c r="L48" s="40"/>
      <c r="M48" s="40"/>
      <c r="N48" s="40"/>
      <c r="O48" s="40"/>
      <c r="P48" s="40"/>
      <c r="Q48" s="40"/>
      <c r="R48" s="40"/>
      <c r="S48" s="162"/>
      <c r="T48" s="163" t="s">
        <v>139</v>
      </c>
      <c r="U48" s="40"/>
      <c r="V48" s="94"/>
      <c r="W48" s="40"/>
      <c r="X48" s="40"/>
      <c r="Y48" s="40"/>
      <c r="Z48" s="40"/>
      <c r="AA48" s="40"/>
      <c r="AB48" s="40"/>
      <c r="AC48" s="40"/>
      <c r="AD48" s="40"/>
      <c r="AE48" s="40"/>
      <c r="AF48" s="40"/>
      <c r="AG48" s="40"/>
      <c r="AH48" s="40"/>
    </row>
    <row r="49" spans="1:34" x14ac:dyDescent="0.3">
      <c r="A49" s="161" t="s">
        <v>142</v>
      </c>
      <c r="B49" s="40">
        <v>0.42114600000000002</v>
      </c>
      <c r="C49" s="40">
        <v>0.411329</v>
      </c>
      <c r="D49" s="162">
        <v>0.37124400000000002</v>
      </c>
      <c r="E49" s="163">
        <v>2.709333</v>
      </c>
      <c r="F49" s="40">
        <v>16.185390000000002</v>
      </c>
      <c r="G49" s="40">
        <v>12.09606</v>
      </c>
      <c r="H49" s="40">
        <v>25.352370000000001</v>
      </c>
      <c r="I49" s="40">
        <v>26.74126</v>
      </c>
      <c r="J49" s="40">
        <v>16.845839999999999</v>
      </c>
      <c r="K49" s="40"/>
      <c r="L49" s="40"/>
      <c r="M49" s="40"/>
      <c r="N49" s="40"/>
      <c r="O49" s="40"/>
      <c r="P49" s="40"/>
      <c r="Q49" s="40"/>
      <c r="R49" s="40"/>
      <c r="S49" s="162"/>
      <c r="T49" s="163" t="s">
        <v>139</v>
      </c>
      <c r="U49" s="40"/>
      <c r="V49" s="94"/>
      <c r="W49" s="40"/>
      <c r="X49" s="40"/>
      <c r="Y49" s="40"/>
      <c r="Z49" s="40"/>
      <c r="AA49" s="40"/>
      <c r="AB49" s="40"/>
      <c r="AC49" s="40"/>
      <c r="AD49" s="40"/>
      <c r="AE49" s="40"/>
      <c r="AF49" s="40"/>
      <c r="AG49" s="40"/>
      <c r="AH49" s="40"/>
    </row>
    <row r="50" spans="1:34" x14ac:dyDescent="0.3">
      <c r="A50" s="161" t="s">
        <v>143</v>
      </c>
      <c r="B50" s="40">
        <v>0.45634599999999997</v>
      </c>
      <c r="C50" s="40">
        <v>0.49173600000000001</v>
      </c>
      <c r="D50" s="162">
        <v>0.40749400000000002</v>
      </c>
      <c r="E50" s="163"/>
      <c r="F50" s="40"/>
      <c r="G50" s="40"/>
      <c r="H50" s="40"/>
      <c r="I50" s="40"/>
      <c r="J50" s="40"/>
      <c r="K50" s="40"/>
      <c r="L50" s="40"/>
      <c r="M50" s="40"/>
      <c r="N50" s="40"/>
      <c r="O50" s="40"/>
      <c r="P50" s="40"/>
      <c r="Q50" s="40"/>
      <c r="R50" s="40"/>
      <c r="S50" s="162"/>
      <c r="T50" s="163"/>
      <c r="U50" s="40"/>
      <c r="V50" s="94"/>
      <c r="W50" s="40"/>
      <c r="X50" s="40"/>
      <c r="Y50" s="40"/>
      <c r="Z50" s="40"/>
      <c r="AA50" s="40"/>
      <c r="AB50" s="40"/>
      <c r="AC50" s="40"/>
      <c r="AD50" s="40"/>
      <c r="AE50" s="40"/>
      <c r="AF50" s="40"/>
      <c r="AG50" s="40"/>
      <c r="AH50" s="40"/>
    </row>
    <row r="51" spans="1:34" x14ac:dyDescent="0.3">
      <c r="A51" s="161" t="s">
        <v>144</v>
      </c>
      <c r="B51" s="40">
        <v>0.55266199999999999</v>
      </c>
      <c r="C51" s="40">
        <v>0.45321699999999998</v>
      </c>
      <c r="D51" s="162">
        <v>0.68445599999999995</v>
      </c>
      <c r="E51" s="163">
        <v>12.07536</v>
      </c>
      <c r="F51" s="40">
        <v>8.1055969999999995</v>
      </c>
      <c r="G51" s="40">
        <v>10.609450000000001</v>
      </c>
      <c r="H51" s="40">
        <v>6.2510389999999996</v>
      </c>
      <c r="I51" s="40">
        <v>3.4283130000000002</v>
      </c>
      <c r="J51" s="40">
        <v>3.6876069999999999</v>
      </c>
      <c r="K51" s="40">
        <v>5.5653730000000001</v>
      </c>
      <c r="L51" s="40">
        <v>4.6391270000000002</v>
      </c>
      <c r="M51" s="40">
        <v>2.9677539999999998</v>
      </c>
      <c r="N51" s="40">
        <v>4.8393160000000002</v>
      </c>
      <c r="O51" s="40">
        <v>4.3372440000000001</v>
      </c>
      <c r="P51" s="40">
        <v>4.1153060000000004</v>
      </c>
      <c r="Q51" s="40">
        <v>5.3017770000000004</v>
      </c>
      <c r="R51" s="40">
        <v>5.1374360000000001</v>
      </c>
      <c r="S51" s="162">
        <v>2.650722</v>
      </c>
      <c r="T51" s="163">
        <v>5.0314110000000003</v>
      </c>
      <c r="U51" s="40">
        <v>2.1310560000000001</v>
      </c>
      <c r="V51" s="94">
        <v>4.6943270000000004</v>
      </c>
      <c r="W51" s="40"/>
      <c r="X51" s="40"/>
      <c r="Y51" s="40"/>
      <c r="Z51" s="40"/>
      <c r="AA51" s="40"/>
      <c r="AB51" s="40"/>
      <c r="AC51" s="40"/>
      <c r="AD51" s="40"/>
      <c r="AE51" s="40"/>
      <c r="AF51" s="40"/>
      <c r="AG51" s="40"/>
      <c r="AH51" s="40"/>
    </row>
    <row r="52" spans="1:34" x14ac:dyDescent="0.3">
      <c r="A52" s="161" t="s">
        <v>145</v>
      </c>
      <c r="B52" s="40">
        <v>0.55503199999999997</v>
      </c>
      <c r="C52" s="40">
        <v>0.48722700000000002</v>
      </c>
      <c r="D52" s="162">
        <v>0.51173599999999997</v>
      </c>
      <c r="E52" s="163"/>
      <c r="F52" s="40"/>
      <c r="G52" s="40"/>
      <c r="H52" s="40"/>
      <c r="I52" s="40"/>
      <c r="J52" s="40"/>
      <c r="K52" s="40"/>
      <c r="L52" s="40"/>
      <c r="M52" s="40"/>
      <c r="N52" s="40"/>
      <c r="O52" s="40"/>
      <c r="P52" s="40"/>
      <c r="Q52" s="40"/>
      <c r="R52" s="40"/>
      <c r="S52" s="162"/>
      <c r="T52" s="163">
        <v>5.4781339999999998</v>
      </c>
      <c r="U52" s="40">
        <v>4.1347480000000001</v>
      </c>
      <c r="V52" s="94">
        <v>2.758607</v>
      </c>
      <c r="W52" s="40"/>
      <c r="X52" s="40"/>
      <c r="Y52" s="40"/>
      <c r="Z52" s="40"/>
      <c r="AA52" s="40"/>
      <c r="AB52" s="40"/>
      <c r="AC52" s="40"/>
      <c r="AD52" s="40"/>
      <c r="AE52" s="40"/>
      <c r="AF52" s="40"/>
      <c r="AG52" s="40"/>
      <c r="AH52" s="40"/>
    </row>
    <row r="53" spans="1:34" x14ac:dyDescent="0.3">
      <c r="A53" s="161" t="s">
        <v>146</v>
      </c>
      <c r="B53" s="40"/>
      <c r="C53" s="40"/>
      <c r="D53" s="162"/>
      <c r="E53" s="163">
        <v>7.723141</v>
      </c>
      <c r="F53" s="40">
        <v>6.259563</v>
      </c>
      <c r="G53" s="40">
        <v>14.76117</v>
      </c>
      <c r="H53" s="40"/>
      <c r="I53" s="40"/>
      <c r="J53" s="40"/>
      <c r="K53" s="40"/>
      <c r="L53" s="40"/>
      <c r="M53" s="40"/>
      <c r="N53" s="40"/>
      <c r="O53" s="40"/>
      <c r="P53" s="40"/>
      <c r="Q53" s="40"/>
      <c r="R53" s="40"/>
      <c r="S53" s="162"/>
      <c r="T53" s="163"/>
      <c r="U53" s="40"/>
      <c r="V53" s="94"/>
      <c r="W53" s="40"/>
      <c r="X53" s="40"/>
      <c r="Y53" s="40"/>
      <c r="Z53" s="40"/>
      <c r="AA53" s="40"/>
      <c r="AB53" s="40"/>
      <c r="AC53" s="40"/>
      <c r="AD53" s="40"/>
      <c r="AE53" s="40"/>
      <c r="AF53" s="40"/>
      <c r="AG53" s="40"/>
      <c r="AH53" s="40"/>
    </row>
    <row r="54" spans="1:34" ht="13.5" thickBot="1" x14ac:dyDescent="0.35">
      <c r="A54" s="164" t="s">
        <v>147</v>
      </c>
      <c r="B54" s="97"/>
      <c r="C54" s="97"/>
      <c r="D54" s="165"/>
      <c r="E54" s="166">
        <v>5.4781339999999998</v>
      </c>
      <c r="F54" s="97">
        <v>4.4139629999999999</v>
      </c>
      <c r="G54" s="97">
        <v>6.7877549999999998</v>
      </c>
      <c r="H54" s="97">
        <v>19.16384</v>
      </c>
      <c r="I54" s="97">
        <v>24.670539999999999</v>
      </c>
      <c r="J54" s="97">
        <v>17.770600000000002</v>
      </c>
      <c r="K54" s="97"/>
      <c r="L54" s="97"/>
      <c r="M54" s="97"/>
      <c r="N54" s="97"/>
      <c r="O54" s="97"/>
      <c r="P54" s="97"/>
      <c r="Q54" s="97"/>
      <c r="R54" s="97"/>
      <c r="S54" s="165"/>
      <c r="T54" s="166">
        <v>5.1622870000000001</v>
      </c>
      <c r="U54" s="97">
        <v>1.4891719999999999</v>
      </c>
      <c r="V54" s="98">
        <v>4.4755149999999997</v>
      </c>
      <c r="W54" s="40"/>
      <c r="X54" s="40"/>
      <c r="Y54" s="40"/>
      <c r="Z54" s="40"/>
      <c r="AA54" s="40"/>
      <c r="AB54" s="40"/>
      <c r="AC54" s="40"/>
      <c r="AD54" s="40"/>
      <c r="AE54" s="40"/>
      <c r="AF54" s="40"/>
      <c r="AG54" s="40"/>
      <c r="AH54" s="40"/>
    </row>
    <row r="55" spans="1:34" x14ac:dyDescent="0.3">
      <c r="A55" s="167" t="s">
        <v>148</v>
      </c>
    </row>
    <row r="56" spans="1:34" x14ac:dyDescent="0.3">
      <c r="A56" s="12" t="s">
        <v>149</v>
      </c>
    </row>
    <row r="59" spans="1:34" x14ac:dyDescent="0.3">
      <c r="A59" s="36" t="s">
        <v>240</v>
      </c>
    </row>
    <row r="60" spans="1:34" ht="13.5" thickBot="1" x14ac:dyDescent="0.35">
      <c r="A60" s="14" t="s">
        <v>241</v>
      </c>
    </row>
    <row r="61" spans="1:34" s="72" customFormat="1" ht="13.5" thickBot="1" x14ac:dyDescent="0.35">
      <c r="A61" s="192" t="s">
        <v>137</v>
      </c>
      <c r="B61" s="193" t="s">
        <v>3</v>
      </c>
      <c r="C61" s="194"/>
      <c r="D61" s="195"/>
      <c r="E61" s="193" t="s">
        <v>103</v>
      </c>
      <c r="F61" s="194"/>
      <c r="G61" s="194"/>
      <c r="H61" s="194"/>
      <c r="I61" s="194"/>
      <c r="J61" s="194"/>
      <c r="K61" s="194"/>
      <c r="L61" s="194"/>
      <c r="M61" s="194"/>
      <c r="N61" s="194"/>
      <c r="O61" s="194"/>
      <c r="P61" s="194"/>
      <c r="Q61" s="194"/>
      <c r="R61" s="194"/>
      <c r="S61" s="195"/>
      <c r="T61" s="193" t="s">
        <v>8</v>
      </c>
      <c r="U61" s="194"/>
      <c r="V61" s="196"/>
      <c r="W61" s="71"/>
      <c r="X61" s="71"/>
      <c r="Y61" s="71"/>
      <c r="Z61" s="71"/>
      <c r="AA61" s="71"/>
      <c r="AB61" s="71"/>
      <c r="AC61" s="71"/>
      <c r="AD61" s="71"/>
      <c r="AE61" s="71"/>
      <c r="AF61" s="71"/>
      <c r="AG61" s="71"/>
      <c r="AH61" s="71"/>
    </row>
    <row r="62" spans="1:34" x14ac:dyDescent="0.3">
      <c r="A62" s="168" t="s">
        <v>138</v>
      </c>
      <c r="B62" s="163"/>
      <c r="C62" s="150"/>
      <c r="D62" s="162"/>
      <c r="E62" s="163">
        <v>65.363699999999994</v>
      </c>
      <c r="F62" s="150">
        <v>38.459000000000003</v>
      </c>
      <c r="G62" s="150">
        <v>52.430500000000002</v>
      </c>
      <c r="H62" s="150">
        <v>33.840000000000003</v>
      </c>
      <c r="I62" s="150">
        <v>40.85</v>
      </c>
      <c r="J62" s="150">
        <v>85.77</v>
      </c>
      <c r="K62" s="150">
        <v>48.92</v>
      </c>
      <c r="L62" s="150">
        <v>41.76</v>
      </c>
      <c r="M62" s="150">
        <v>46.74</v>
      </c>
      <c r="N62" s="150">
        <v>42.11</v>
      </c>
      <c r="O62" s="150">
        <v>41.69</v>
      </c>
      <c r="P62" s="150">
        <v>49.96</v>
      </c>
      <c r="Q62" s="150">
        <v>35.21</v>
      </c>
      <c r="R62" s="150">
        <v>29.64</v>
      </c>
      <c r="S62" s="162">
        <v>30.85</v>
      </c>
      <c r="T62" s="163"/>
      <c r="U62" s="150"/>
      <c r="V62" s="162"/>
      <c r="W62" s="40"/>
      <c r="X62" s="40"/>
      <c r="Y62" s="40"/>
      <c r="Z62" s="40"/>
      <c r="AA62" s="40"/>
      <c r="AB62" s="40"/>
      <c r="AC62" s="40"/>
      <c r="AD62" s="40"/>
      <c r="AE62" s="40"/>
      <c r="AF62" s="40"/>
      <c r="AG62" s="40"/>
      <c r="AH62" s="40"/>
    </row>
    <row r="63" spans="1:34" x14ac:dyDescent="0.3">
      <c r="A63" s="168" t="s">
        <v>140</v>
      </c>
      <c r="B63" s="163">
        <v>1.0746</v>
      </c>
      <c r="C63" s="150">
        <v>2.1457000000000002</v>
      </c>
      <c r="D63" s="162">
        <v>1.7988</v>
      </c>
      <c r="E63" s="163">
        <v>59.444099999999999</v>
      </c>
      <c r="F63" s="150"/>
      <c r="G63" s="150"/>
      <c r="H63" s="150">
        <v>73.77</v>
      </c>
      <c r="I63" s="150">
        <v>38.79</v>
      </c>
      <c r="J63" s="150">
        <v>41.45</v>
      </c>
      <c r="K63" s="150">
        <v>44.53</v>
      </c>
      <c r="L63" s="150">
        <v>86.75</v>
      </c>
      <c r="M63" s="150">
        <v>55.38</v>
      </c>
      <c r="N63" s="150">
        <v>76.989999999999995</v>
      </c>
      <c r="O63" s="150">
        <v>75.349999999999994</v>
      </c>
      <c r="P63" s="150">
        <v>67.55</v>
      </c>
      <c r="Q63" s="150">
        <v>45.23</v>
      </c>
      <c r="R63" s="150">
        <v>71.62</v>
      </c>
      <c r="S63" s="162">
        <v>53.55</v>
      </c>
      <c r="T63" s="163"/>
      <c r="U63" s="150"/>
      <c r="V63" s="162"/>
      <c r="W63" s="40"/>
      <c r="X63" s="40"/>
      <c r="Y63" s="40"/>
      <c r="Z63" s="40"/>
      <c r="AA63" s="40"/>
      <c r="AB63" s="40"/>
      <c r="AC63" s="40"/>
      <c r="AD63" s="40"/>
      <c r="AE63" s="40"/>
      <c r="AF63" s="40"/>
      <c r="AG63" s="40"/>
      <c r="AH63" s="40"/>
    </row>
    <row r="64" spans="1:34" x14ac:dyDescent="0.3">
      <c r="A64" s="168" t="s">
        <v>141</v>
      </c>
      <c r="B64" s="163">
        <v>1.6546000000000001</v>
      </c>
      <c r="C64" s="150">
        <v>1.5708</v>
      </c>
      <c r="D64" s="162">
        <v>0.93140000000000001</v>
      </c>
      <c r="E64" s="163">
        <v>37.331400000000002</v>
      </c>
      <c r="F64" s="150">
        <v>35.706600000000002</v>
      </c>
      <c r="G64" s="150">
        <v>27.778099999999998</v>
      </c>
      <c r="H64" s="150">
        <v>29.26</v>
      </c>
      <c r="I64" s="150">
        <v>47.68</v>
      </c>
      <c r="J64" s="150">
        <v>30.13</v>
      </c>
      <c r="K64" s="150">
        <v>51.06</v>
      </c>
      <c r="L64" s="150">
        <v>44.25</v>
      </c>
      <c r="M64" s="150">
        <v>40.770000000000003</v>
      </c>
      <c r="N64" s="150">
        <v>38.25</v>
      </c>
      <c r="O64" s="150">
        <v>32.17</v>
      </c>
      <c r="P64" s="150">
        <v>28.19</v>
      </c>
      <c r="Q64" s="150"/>
      <c r="R64" s="150"/>
      <c r="S64" s="162"/>
      <c r="T64" s="163"/>
      <c r="U64" s="150"/>
      <c r="V64" s="162"/>
      <c r="W64" s="40"/>
      <c r="X64" s="40"/>
      <c r="Y64" s="40"/>
      <c r="Z64" s="40"/>
      <c r="AA64" s="40"/>
      <c r="AB64" s="40"/>
      <c r="AC64" s="40"/>
      <c r="AD64" s="40"/>
      <c r="AE64" s="40"/>
      <c r="AF64" s="40"/>
      <c r="AG64" s="40"/>
      <c r="AH64" s="40"/>
    </row>
    <row r="65" spans="1:34" x14ac:dyDescent="0.3">
      <c r="A65" s="168" t="s">
        <v>142</v>
      </c>
      <c r="B65" s="163">
        <v>1.6855</v>
      </c>
      <c r="C65" s="150">
        <v>1.8715999999999999</v>
      </c>
      <c r="D65" s="162"/>
      <c r="E65" s="163">
        <v>4.5056000000000003</v>
      </c>
      <c r="F65" s="150">
        <v>5.7755999999999998</v>
      </c>
      <c r="G65" s="150">
        <v>4.7858999999999998</v>
      </c>
      <c r="H65" s="150">
        <v>3.57</v>
      </c>
      <c r="I65" s="150">
        <v>4.6900000000000004</v>
      </c>
      <c r="J65" s="150">
        <v>2.79</v>
      </c>
      <c r="K65" s="150"/>
      <c r="L65" s="150"/>
      <c r="M65" s="150"/>
      <c r="N65" s="150"/>
      <c r="O65" s="150"/>
      <c r="P65" s="150"/>
      <c r="Q65" s="150"/>
      <c r="R65" s="150"/>
      <c r="S65" s="162"/>
      <c r="T65" s="163"/>
      <c r="U65" s="150"/>
      <c r="V65" s="162"/>
      <c r="W65" s="40"/>
      <c r="X65" s="40"/>
      <c r="Y65" s="40"/>
      <c r="Z65" s="40"/>
      <c r="AA65" s="40"/>
      <c r="AB65" s="40"/>
      <c r="AC65" s="40"/>
      <c r="AD65" s="40"/>
      <c r="AE65" s="40"/>
      <c r="AF65" s="40"/>
      <c r="AG65" s="40"/>
      <c r="AH65" s="40"/>
    </row>
    <row r="66" spans="1:34" x14ac:dyDescent="0.3">
      <c r="A66" s="168" t="s">
        <v>143</v>
      </c>
      <c r="B66" s="163"/>
      <c r="C66" s="150"/>
      <c r="D66" s="162"/>
      <c r="E66" s="163">
        <v>5.9593999999999996</v>
      </c>
      <c r="F66" s="150">
        <v>6.1295000000000002</v>
      </c>
      <c r="G66" s="150">
        <v>7.6074999999999999</v>
      </c>
      <c r="H66" s="150">
        <v>6.49</v>
      </c>
      <c r="I66" s="150">
        <v>7</v>
      </c>
      <c r="J66" s="150">
        <v>6.38</v>
      </c>
      <c r="K66" s="150"/>
      <c r="L66" s="150"/>
      <c r="M66" s="150"/>
      <c r="N66" s="150"/>
      <c r="O66" s="150"/>
      <c r="P66" s="150"/>
      <c r="Q66" s="150"/>
      <c r="R66" s="150"/>
      <c r="S66" s="162"/>
      <c r="T66" s="163">
        <v>0.89849999999999997</v>
      </c>
      <c r="U66" s="150"/>
      <c r="V66" s="162"/>
      <c r="W66" s="40"/>
      <c r="X66" s="40"/>
      <c r="Y66" s="40"/>
      <c r="Z66" s="40"/>
      <c r="AA66" s="40"/>
      <c r="AB66" s="40"/>
      <c r="AC66" s="40"/>
      <c r="AD66" s="40"/>
      <c r="AE66" s="40"/>
      <c r="AF66" s="40"/>
      <c r="AG66" s="40"/>
      <c r="AH66" s="40"/>
    </row>
    <row r="67" spans="1:34" x14ac:dyDescent="0.3">
      <c r="A67" s="168" t="s">
        <v>144</v>
      </c>
      <c r="B67" s="163"/>
      <c r="C67" s="150"/>
      <c r="D67" s="162">
        <v>1.1376999999999999</v>
      </c>
      <c r="E67" s="163">
        <v>4.4584000000000001</v>
      </c>
      <c r="F67" s="150">
        <v>3.6463999999999999</v>
      </c>
      <c r="G67" s="150">
        <v>5.7941000000000003</v>
      </c>
      <c r="H67" s="150">
        <v>2.68</v>
      </c>
      <c r="I67" s="150">
        <v>3.34</v>
      </c>
      <c r="J67" s="150">
        <v>3.07</v>
      </c>
      <c r="K67" s="150"/>
      <c r="L67" s="150"/>
      <c r="M67" s="150"/>
      <c r="N67" s="150"/>
      <c r="O67" s="150"/>
      <c r="P67" s="150"/>
      <c r="Q67" s="150"/>
      <c r="R67" s="150"/>
      <c r="S67" s="162"/>
      <c r="T67" s="163">
        <v>1.5835999999999999</v>
      </c>
      <c r="U67" s="150"/>
      <c r="V67" s="162"/>
      <c r="W67" s="40"/>
      <c r="X67" s="40"/>
      <c r="Y67" s="40"/>
      <c r="Z67" s="40"/>
      <c r="AA67" s="40"/>
      <c r="AB67" s="40"/>
      <c r="AC67" s="40"/>
      <c r="AD67" s="40"/>
      <c r="AE67" s="40"/>
      <c r="AF67" s="40"/>
      <c r="AG67" s="40"/>
      <c r="AH67" s="40"/>
    </row>
    <row r="68" spans="1:34" x14ac:dyDescent="0.3">
      <c r="A68" s="168" t="s">
        <v>145</v>
      </c>
      <c r="B68" s="163"/>
      <c r="C68" s="150"/>
      <c r="D68" s="162"/>
      <c r="E68" s="163"/>
      <c r="F68" s="150"/>
      <c r="G68" s="150"/>
      <c r="H68" s="150"/>
      <c r="I68" s="150"/>
      <c r="J68" s="150"/>
      <c r="K68" s="150"/>
      <c r="L68" s="150"/>
      <c r="M68" s="150"/>
      <c r="N68" s="150"/>
      <c r="O68" s="150"/>
      <c r="P68" s="150"/>
      <c r="Q68" s="150"/>
      <c r="R68" s="150"/>
      <c r="S68" s="162"/>
      <c r="T68" s="163"/>
      <c r="U68" s="150">
        <v>1.7296</v>
      </c>
      <c r="V68" s="162">
        <v>2.0310999999999999</v>
      </c>
      <c r="W68" s="40"/>
      <c r="X68" s="40"/>
      <c r="Y68" s="40"/>
      <c r="Z68" s="40"/>
      <c r="AA68" s="40"/>
      <c r="AB68" s="40"/>
      <c r="AC68" s="40"/>
      <c r="AD68" s="40"/>
      <c r="AE68" s="40"/>
      <c r="AF68" s="40"/>
      <c r="AG68" s="40"/>
      <c r="AH68" s="40"/>
    </row>
    <row r="69" spans="1:34" x14ac:dyDescent="0.3">
      <c r="A69" s="168" t="s">
        <v>146</v>
      </c>
      <c r="B69" s="163"/>
      <c r="C69" s="150"/>
      <c r="D69" s="162"/>
      <c r="E69" s="163">
        <v>8.3735999999999997</v>
      </c>
      <c r="F69" s="150">
        <v>10.100099999999999</v>
      </c>
      <c r="G69" s="150">
        <v>9.3134999999999994</v>
      </c>
      <c r="H69" s="150">
        <v>9.1199999999999992</v>
      </c>
      <c r="I69" s="150">
        <v>7.48</v>
      </c>
      <c r="J69" s="150">
        <v>8.7899999999999991</v>
      </c>
      <c r="K69" s="150"/>
      <c r="L69" s="150"/>
      <c r="M69" s="150"/>
      <c r="N69" s="150"/>
      <c r="O69" s="150"/>
      <c r="P69" s="150"/>
      <c r="Q69" s="150"/>
      <c r="R69" s="150"/>
      <c r="S69" s="162"/>
      <c r="T69" s="163"/>
      <c r="U69" s="150"/>
      <c r="V69" s="162">
        <v>1.7267999999999999</v>
      </c>
      <c r="W69" s="40"/>
      <c r="X69" s="40"/>
      <c r="Y69" s="40"/>
      <c r="Z69" s="40"/>
      <c r="AA69" s="40"/>
      <c r="AB69" s="40"/>
      <c r="AC69" s="40"/>
      <c r="AD69" s="40"/>
      <c r="AE69" s="40"/>
      <c r="AF69" s="40"/>
      <c r="AG69" s="40"/>
      <c r="AH69" s="40"/>
    </row>
    <row r="70" spans="1:34" ht="13.5" thickBot="1" x14ac:dyDescent="0.35">
      <c r="A70" s="169" t="s">
        <v>147</v>
      </c>
      <c r="B70" s="166"/>
      <c r="C70" s="97"/>
      <c r="D70" s="165"/>
      <c r="E70" s="166">
        <v>11.219099999999999</v>
      </c>
      <c r="F70" s="97">
        <v>12.5357</v>
      </c>
      <c r="G70" s="97">
        <v>11.5168</v>
      </c>
      <c r="H70" s="97">
        <v>9.1</v>
      </c>
      <c r="I70" s="97">
        <v>8.94</v>
      </c>
      <c r="J70" s="97">
        <v>9.49</v>
      </c>
      <c r="K70" s="97"/>
      <c r="L70" s="97"/>
      <c r="M70" s="97"/>
      <c r="N70" s="97"/>
      <c r="O70" s="97"/>
      <c r="P70" s="97"/>
      <c r="Q70" s="97"/>
      <c r="R70" s="97"/>
      <c r="S70" s="165"/>
      <c r="T70" s="166">
        <v>1.5804</v>
      </c>
      <c r="U70" s="97">
        <v>1.5947</v>
      </c>
      <c r="V70" s="165"/>
      <c r="W70" s="40"/>
      <c r="X70" s="40"/>
      <c r="Y70" s="40"/>
      <c r="Z70" s="40"/>
      <c r="AA70" s="40"/>
      <c r="AB70" s="40"/>
      <c r="AC70" s="40"/>
      <c r="AD70" s="40"/>
      <c r="AE70" s="40"/>
      <c r="AF70" s="40"/>
      <c r="AG70" s="40"/>
      <c r="AH70" s="40"/>
    </row>
    <row r="71" spans="1:34" x14ac:dyDescent="0.3">
      <c r="A71" s="167" t="s">
        <v>148</v>
      </c>
    </row>
    <row r="72" spans="1:34" x14ac:dyDescent="0.3">
      <c r="A72" s="12" t="s">
        <v>149</v>
      </c>
    </row>
    <row r="74" spans="1:34" x14ac:dyDescent="0.3">
      <c r="A74" s="12"/>
      <c r="B74" s="12"/>
    </row>
    <row r="75" spans="1:34" x14ac:dyDescent="0.3">
      <c r="A75" s="12"/>
      <c r="B75" s="12"/>
    </row>
    <row r="76" spans="1:34" x14ac:dyDescent="0.3">
      <c r="A76" s="12"/>
      <c r="B76" s="12"/>
    </row>
    <row r="77" spans="1:34" x14ac:dyDescent="0.3">
      <c r="A77" s="12"/>
      <c r="B77" s="12"/>
    </row>
    <row r="78" spans="1:34" x14ac:dyDescent="0.3">
      <c r="A78" s="12"/>
      <c r="B78" s="12"/>
    </row>
    <row r="79" spans="1:34" x14ac:dyDescent="0.3">
      <c r="A79" s="12"/>
      <c r="B79" s="12"/>
    </row>
    <row r="80" spans="1:34" x14ac:dyDescent="0.3">
      <c r="A80" s="12"/>
      <c r="B80" s="12"/>
    </row>
    <row r="81" spans="1:2" x14ac:dyDescent="0.3">
      <c r="A81" s="12"/>
      <c r="B81" s="12"/>
    </row>
    <row r="82" spans="1:2" x14ac:dyDescent="0.3">
      <c r="A82" s="12"/>
      <c r="B82" s="12"/>
    </row>
    <row r="83" spans="1:2" x14ac:dyDescent="0.3">
      <c r="A83" s="12"/>
      <c r="B83" s="12"/>
    </row>
    <row r="84" spans="1:2" x14ac:dyDescent="0.3">
      <c r="A84" s="12"/>
      <c r="B84" s="12"/>
    </row>
    <row r="85" spans="1:2" x14ac:dyDescent="0.3">
      <c r="A85" s="12"/>
      <c r="B85" s="12"/>
    </row>
    <row r="86" spans="1:2" x14ac:dyDescent="0.3">
      <c r="A86" s="12"/>
      <c r="B86" s="12"/>
    </row>
    <row r="87" spans="1:2" x14ac:dyDescent="0.3">
      <c r="A87" s="12"/>
      <c r="B87" s="12"/>
    </row>
    <row r="88" spans="1:2" x14ac:dyDescent="0.3">
      <c r="A88" s="12"/>
      <c r="B88" s="12"/>
    </row>
    <row r="89" spans="1:2" x14ac:dyDescent="0.3">
      <c r="A89" s="12"/>
      <c r="B89" s="12"/>
    </row>
    <row r="90" spans="1:2" x14ac:dyDescent="0.3">
      <c r="A90" s="12"/>
      <c r="B90" s="12"/>
    </row>
    <row r="91" spans="1:2" x14ac:dyDescent="0.3">
      <c r="A91" s="12"/>
      <c r="B91" s="12"/>
    </row>
    <row r="92" spans="1:2" x14ac:dyDescent="0.3">
      <c r="A92" s="12"/>
      <c r="B92" s="12"/>
    </row>
    <row r="93" spans="1:2" x14ac:dyDescent="0.3">
      <c r="A93" s="12"/>
      <c r="B93" s="12"/>
    </row>
    <row r="94" spans="1:2" x14ac:dyDescent="0.3">
      <c r="A94" s="12"/>
      <c r="B94" s="12"/>
    </row>
    <row r="95" spans="1:2" x14ac:dyDescent="0.3">
      <c r="A95" s="12"/>
      <c r="B95" s="12"/>
    </row>
    <row r="96" spans="1:2" x14ac:dyDescent="0.3">
      <c r="A96" s="12"/>
      <c r="B96" s="12"/>
    </row>
    <row r="97" spans="1:2" x14ac:dyDescent="0.3">
      <c r="A97" s="12"/>
      <c r="B97" s="12"/>
    </row>
    <row r="98" spans="1:2" x14ac:dyDescent="0.3">
      <c r="A98" s="12"/>
      <c r="B98" s="12"/>
    </row>
    <row r="99" spans="1:2" x14ac:dyDescent="0.3">
      <c r="A99" s="12"/>
      <c r="B99" s="12"/>
    </row>
    <row r="100" spans="1:2" x14ac:dyDescent="0.3">
      <c r="A100" s="12"/>
      <c r="B100" s="12"/>
    </row>
    <row r="101" spans="1:2" x14ac:dyDescent="0.3">
      <c r="A101" s="12"/>
      <c r="B101" s="12"/>
    </row>
    <row r="102" spans="1:2" x14ac:dyDescent="0.3">
      <c r="A102" s="12"/>
      <c r="B102" s="12"/>
    </row>
    <row r="103" spans="1:2" x14ac:dyDescent="0.3">
      <c r="A103" s="12"/>
      <c r="B103" s="12"/>
    </row>
    <row r="104" spans="1:2" x14ac:dyDescent="0.3">
      <c r="A104" s="12"/>
      <c r="B104" s="12"/>
    </row>
    <row r="105" spans="1:2" x14ac:dyDescent="0.3">
      <c r="A105" s="12"/>
      <c r="B105" s="12"/>
    </row>
    <row r="106" spans="1:2" x14ac:dyDescent="0.3">
      <c r="A106" s="12"/>
      <c r="B106" s="12"/>
    </row>
    <row r="107" spans="1:2" x14ac:dyDescent="0.3">
      <c r="A107" s="12"/>
      <c r="B107" s="12"/>
    </row>
    <row r="108" spans="1:2" x14ac:dyDescent="0.3">
      <c r="A108" s="12"/>
      <c r="B108" s="12"/>
    </row>
    <row r="109" spans="1:2" x14ac:dyDescent="0.3">
      <c r="A109" s="12"/>
      <c r="B109" s="12"/>
    </row>
    <row r="110" spans="1:2" x14ac:dyDescent="0.3">
      <c r="A110" s="12"/>
      <c r="B110" s="12"/>
    </row>
    <row r="111" spans="1:2" x14ac:dyDescent="0.3">
      <c r="A111" s="12"/>
      <c r="B111" s="12"/>
    </row>
    <row r="112" spans="1:2" x14ac:dyDescent="0.3">
      <c r="A112" s="12"/>
      <c r="B112" s="12"/>
    </row>
    <row r="113" spans="1:2" x14ac:dyDescent="0.3">
      <c r="A113" s="12"/>
      <c r="B113" s="12"/>
    </row>
    <row r="114" spans="1:2" x14ac:dyDescent="0.3">
      <c r="A114" s="12"/>
      <c r="B114" s="12"/>
    </row>
    <row r="115" spans="1:2" x14ac:dyDescent="0.3">
      <c r="A115" s="12"/>
      <c r="B115" s="12"/>
    </row>
    <row r="116" spans="1:2" x14ac:dyDescent="0.3">
      <c r="A116" s="12"/>
      <c r="B116" s="12"/>
    </row>
    <row r="117" spans="1:2" x14ac:dyDescent="0.3">
      <c r="A117" s="12"/>
      <c r="B117" s="12"/>
    </row>
    <row r="118" spans="1:2" x14ac:dyDescent="0.3">
      <c r="A118" s="12"/>
      <c r="B118" s="12"/>
    </row>
    <row r="119" spans="1:2" x14ac:dyDescent="0.3">
      <c r="A119" s="12"/>
      <c r="B119" s="12"/>
    </row>
    <row r="120" spans="1:2" x14ac:dyDescent="0.3">
      <c r="A120" s="12"/>
      <c r="B120" s="12"/>
    </row>
  </sheetData>
  <pageMargins left="0.7" right="0.7" top="0.75" bottom="0.75" header="0.3" footer="0.3"/>
  <pageSetup orientation="portrait" r:id="rId1"/>
  <drawing r:id="rId2"/>
  <legacyDrawing r:id="rId3"/>
  <oleObjects>
    <mc:AlternateContent xmlns:mc="http://schemas.openxmlformats.org/markup-compatibility/2006">
      <mc:Choice Requires="x14">
        <oleObject progId="Prism7.Document" shapeId="4098" r:id="rId4">
          <objectPr defaultSize="0" autoPict="0" altText="Graph for figure 3 displaying in vitro estrogen and glucocorticoid receptor activity over time. " r:id="rId5">
            <anchor moveWithCells="1" sizeWithCells="1">
              <from>
                <xdr:col>0</xdr:col>
                <xdr:colOff>88900</xdr:colOff>
                <xdr:row>6</xdr:row>
                <xdr:rowOff>146050</xdr:rowOff>
              </from>
              <to>
                <xdr:col>4</xdr:col>
                <xdr:colOff>76200</xdr:colOff>
                <xdr:row>41</xdr:row>
                <xdr:rowOff>127000</xdr:rowOff>
              </to>
            </anchor>
          </objectPr>
        </oleObject>
      </mc:Choice>
      <mc:Fallback>
        <oleObject progId="Prism7.Document" shapeId="4098"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2D4AD-28FD-4F75-8BC6-8818FB0D8FD9}">
  <dimension ref="A45:N111"/>
  <sheetViews>
    <sheetView topLeftCell="A4" workbookViewId="0">
      <selection activeCell="H12" sqref="H12"/>
    </sheetView>
  </sheetViews>
  <sheetFormatPr defaultRowHeight="14" x14ac:dyDescent="0.3"/>
  <cols>
    <col min="1" max="1" width="8.7265625" style="35"/>
    <col min="2" max="2" width="17.1796875" style="35" bestFit="1" customWidth="1"/>
    <col min="3" max="3" width="8.81640625" style="35" bestFit="1" customWidth="1"/>
    <col min="4" max="4" width="12.1796875" style="35" bestFit="1" customWidth="1"/>
    <col min="5" max="5" width="10" style="35" bestFit="1" customWidth="1"/>
    <col min="6" max="6" width="17" style="35" bestFit="1" customWidth="1"/>
    <col min="7" max="7" width="8.7265625" style="35"/>
    <col min="8" max="8" width="17.1796875" style="35" bestFit="1" customWidth="1"/>
    <col min="9" max="9" width="8.81640625" style="35" bestFit="1" customWidth="1"/>
    <col min="10" max="10" width="13.36328125" style="35" bestFit="1" customWidth="1"/>
    <col min="11" max="11" width="12.1796875" style="35" bestFit="1" customWidth="1"/>
    <col min="12" max="12" width="10" style="35" bestFit="1" customWidth="1"/>
    <col min="13" max="13" width="17" style="35" bestFit="1" customWidth="1"/>
    <col min="14" max="16384" width="8.7265625" style="35"/>
  </cols>
  <sheetData>
    <row r="45" spans="1:14" x14ac:dyDescent="0.3">
      <c r="A45" s="185" t="s">
        <v>450</v>
      </c>
    </row>
    <row r="46" spans="1:14" ht="14.5" thickBot="1" x14ac:dyDescent="0.35"/>
    <row r="47" spans="1:14" x14ac:dyDescent="0.3">
      <c r="B47" s="232" t="s">
        <v>16</v>
      </c>
      <c r="C47" s="233"/>
      <c r="D47" s="233"/>
      <c r="E47" s="233"/>
      <c r="F47" s="234"/>
      <c r="G47" s="235"/>
      <c r="H47" s="236" t="s">
        <v>17</v>
      </c>
      <c r="I47" s="233"/>
      <c r="J47" s="233"/>
      <c r="K47" s="233"/>
      <c r="L47" s="233"/>
      <c r="M47" s="234"/>
    </row>
    <row r="48" spans="1:14" ht="15" thickBot="1" x14ac:dyDescent="0.4">
      <c r="A48" s="242" t="s">
        <v>451</v>
      </c>
      <c r="B48" s="239" t="s">
        <v>3</v>
      </c>
      <c r="C48" s="240" t="s">
        <v>119</v>
      </c>
      <c r="D48" s="240" t="s">
        <v>10</v>
      </c>
      <c r="E48" s="240" t="s">
        <v>11</v>
      </c>
      <c r="F48" s="241" t="s">
        <v>13</v>
      </c>
      <c r="G48" s="237"/>
      <c r="H48" s="239" t="s">
        <v>3</v>
      </c>
      <c r="I48" s="240" t="s">
        <v>119</v>
      </c>
      <c r="J48" s="240" t="s">
        <v>8</v>
      </c>
      <c r="K48" s="240" t="s">
        <v>10</v>
      </c>
      <c r="L48" s="240" t="s">
        <v>11</v>
      </c>
      <c r="M48" s="241" t="s">
        <v>13</v>
      </c>
      <c r="N48"/>
    </row>
    <row r="49" spans="1:14" ht="14.5" x14ac:dyDescent="0.35">
      <c r="A49" s="230" t="s">
        <v>389</v>
      </c>
      <c r="B49" s="238">
        <v>0</v>
      </c>
      <c r="C49" s="238">
        <v>1</v>
      </c>
      <c r="D49" s="238">
        <v>3.2000000000000001E-2</v>
      </c>
      <c r="E49" s="238">
        <v>1.4514000000000001E-2</v>
      </c>
      <c r="F49" s="238">
        <v>0</v>
      </c>
      <c r="G49" s="229"/>
      <c r="H49" s="238">
        <v>0</v>
      </c>
      <c r="I49" s="238">
        <v>0</v>
      </c>
      <c r="J49" s="238">
        <v>0</v>
      </c>
      <c r="K49" s="238">
        <v>0</v>
      </c>
      <c r="L49" s="238">
        <v>0</v>
      </c>
      <c r="M49" s="238">
        <v>0</v>
      </c>
      <c r="N49"/>
    </row>
    <row r="50" spans="1:14" ht="14.5" x14ac:dyDescent="0.35">
      <c r="A50" s="230" t="s">
        <v>390</v>
      </c>
      <c r="B50" s="231">
        <v>0</v>
      </c>
      <c r="C50" s="231">
        <v>1</v>
      </c>
      <c r="D50" s="231">
        <v>0</v>
      </c>
      <c r="E50" s="231">
        <v>0</v>
      </c>
      <c r="F50" s="231">
        <v>0</v>
      </c>
      <c r="G50" s="229"/>
      <c r="H50" s="231">
        <v>0</v>
      </c>
      <c r="I50" s="231">
        <v>0.14496999999999999</v>
      </c>
      <c r="J50" s="231">
        <v>0</v>
      </c>
      <c r="K50" s="231">
        <v>0</v>
      </c>
      <c r="L50" s="231">
        <v>0</v>
      </c>
      <c r="M50" s="231">
        <v>0</v>
      </c>
      <c r="N50"/>
    </row>
    <row r="51" spans="1:14" ht="14.5" x14ac:dyDescent="0.35">
      <c r="A51" s="230" t="s">
        <v>391</v>
      </c>
      <c r="B51" s="231">
        <v>0</v>
      </c>
      <c r="C51" s="231">
        <v>1</v>
      </c>
      <c r="D51" s="231">
        <v>0</v>
      </c>
      <c r="E51" s="231">
        <v>0</v>
      </c>
      <c r="F51" s="231">
        <v>0</v>
      </c>
      <c r="G51" s="229"/>
      <c r="H51" s="231">
        <v>0</v>
      </c>
      <c r="I51" s="231">
        <v>0</v>
      </c>
      <c r="J51" s="231">
        <v>0</v>
      </c>
      <c r="K51" s="231">
        <v>0</v>
      </c>
      <c r="L51" s="231">
        <v>0</v>
      </c>
      <c r="M51" s="231">
        <v>0</v>
      </c>
      <c r="N51"/>
    </row>
    <row r="52" spans="1:14" ht="14.5" x14ac:dyDescent="0.35">
      <c r="A52" s="230" t="s">
        <v>392</v>
      </c>
      <c r="B52" s="231">
        <v>0</v>
      </c>
      <c r="C52" s="231">
        <v>1</v>
      </c>
      <c r="D52" s="231">
        <v>0.14346900000000001</v>
      </c>
      <c r="E52" s="231">
        <v>7.4518000000000001E-2</v>
      </c>
      <c r="F52" s="231">
        <v>0</v>
      </c>
      <c r="G52" s="229"/>
      <c r="H52" s="231">
        <v>0</v>
      </c>
      <c r="I52" s="231">
        <v>0</v>
      </c>
      <c r="J52" s="231">
        <v>0</v>
      </c>
      <c r="K52" s="231">
        <v>0</v>
      </c>
      <c r="L52" s="231">
        <v>0</v>
      </c>
      <c r="M52" s="231">
        <v>0</v>
      </c>
      <c r="N52"/>
    </row>
    <row r="53" spans="1:14" ht="14.5" x14ac:dyDescent="0.35">
      <c r="A53" s="230" t="s">
        <v>393</v>
      </c>
      <c r="B53" s="231">
        <v>0</v>
      </c>
      <c r="C53" s="231">
        <v>1</v>
      </c>
      <c r="D53" s="231">
        <v>0.105229</v>
      </c>
      <c r="E53" s="231">
        <v>4.1699E-2</v>
      </c>
      <c r="F53" s="231">
        <v>0</v>
      </c>
      <c r="G53" s="229"/>
      <c r="H53" s="231">
        <v>0</v>
      </c>
      <c r="I53" s="231">
        <v>5.1764999999999999E-2</v>
      </c>
      <c r="J53" s="231">
        <v>2.2484000000000001E-2</v>
      </c>
      <c r="K53" s="231">
        <v>0</v>
      </c>
      <c r="L53" s="231">
        <v>0</v>
      </c>
      <c r="M53" s="231">
        <v>0</v>
      </c>
      <c r="N53"/>
    </row>
    <row r="54" spans="1:14" ht="14.5" x14ac:dyDescent="0.35">
      <c r="A54" s="230" t="s">
        <v>394</v>
      </c>
      <c r="B54" s="231">
        <v>0</v>
      </c>
      <c r="C54" s="231">
        <v>1</v>
      </c>
      <c r="D54" s="231">
        <v>0</v>
      </c>
      <c r="E54" s="231">
        <v>0</v>
      </c>
      <c r="F54" s="231">
        <v>0</v>
      </c>
      <c r="G54" s="229"/>
      <c r="H54" s="231">
        <v>0</v>
      </c>
      <c r="I54" s="231">
        <v>0.30303000000000002</v>
      </c>
      <c r="J54" s="231">
        <v>0</v>
      </c>
      <c r="K54" s="231">
        <v>0</v>
      </c>
      <c r="L54" s="231">
        <v>0</v>
      </c>
      <c r="M54" s="231">
        <v>0</v>
      </c>
      <c r="N54"/>
    </row>
    <row r="55" spans="1:14" ht="14.5" x14ac:dyDescent="0.35">
      <c r="A55" s="230" t="s">
        <v>395</v>
      </c>
      <c r="B55" s="231">
        <v>0</v>
      </c>
      <c r="C55" s="231">
        <v>1</v>
      </c>
      <c r="D55" s="231">
        <v>0</v>
      </c>
      <c r="E55" s="231">
        <v>0</v>
      </c>
      <c r="F55" s="231">
        <v>0</v>
      </c>
      <c r="G55" s="229"/>
      <c r="H55" s="231">
        <v>0</v>
      </c>
      <c r="I55" s="231">
        <v>0</v>
      </c>
      <c r="J55" s="231">
        <v>0</v>
      </c>
      <c r="K55" s="231">
        <v>0</v>
      </c>
      <c r="L55" s="231">
        <v>0</v>
      </c>
      <c r="M55" s="231">
        <v>0</v>
      </c>
      <c r="N55"/>
    </row>
    <row r="56" spans="1:14" ht="14.5" x14ac:dyDescent="0.35">
      <c r="A56" s="230" t="s">
        <v>396</v>
      </c>
      <c r="B56" s="231">
        <v>0</v>
      </c>
      <c r="C56" s="231">
        <v>1</v>
      </c>
      <c r="D56" s="231">
        <v>1.2984000000000001E-2</v>
      </c>
      <c r="E56" s="231">
        <v>8.4679999999999998E-3</v>
      </c>
      <c r="F56" s="231">
        <v>0</v>
      </c>
      <c r="G56" s="229"/>
      <c r="H56" s="231">
        <v>0</v>
      </c>
      <c r="I56" s="231">
        <v>0</v>
      </c>
      <c r="J56" s="231">
        <v>0</v>
      </c>
      <c r="K56" s="231">
        <v>0</v>
      </c>
      <c r="L56" s="231">
        <v>0</v>
      </c>
      <c r="M56" s="231">
        <v>0</v>
      </c>
      <c r="N56"/>
    </row>
    <row r="57" spans="1:14" ht="14.5" x14ac:dyDescent="0.35">
      <c r="A57" s="230" t="s">
        <v>397</v>
      </c>
      <c r="B57" s="231">
        <v>0</v>
      </c>
      <c r="C57" s="231">
        <v>1</v>
      </c>
      <c r="D57" s="231">
        <v>2.8171999999999999E-2</v>
      </c>
      <c r="E57" s="231">
        <v>0</v>
      </c>
      <c r="F57" s="231">
        <v>0</v>
      </c>
      <c r="G57" s="229"/>
      <c r="H57" s="231">
        <v>0</v>
      </c>
      <c r="I57" s="231">
        <v>0</v>
      </c>
      <c r="J57" s="231">
        <v>0</v>
      </c>
      <c r="K57" s="231">
        <v>0</v>
      </c>
      <c r="L57" s="231">
        <v>0</v>
      </c>
      <c r="M57" s="231">
        <v>0</v>
      </c>
      <c r="N57"/>
    </row>
    <row r="58" spans="1:14" ht="14.5" x14ac:dyDescent="0.35">
      <c r="A58" s="230" t="s">
        <v>398</v>
      </c>
      <c r="B58" s="231">
        <v>0</v>
      </c>
      <c r="C58" s="231">
        <v>1</v>
      </c>
      <c r="D58" s="231">
        <v>3.2500000000000001E-2</v>
      </c>
      <c r="E58" s="231">
        <v>1.7580999999999999E-2</v>
      </c>
      <c r="F58" s="231">
        <v>0</v>
      </c>
      <c r="G58" s="229"/>
      <c r="H58" s="231">
        <v>0</v>
      </c>
      <c r="I58" s="231">
        <v>0.39596799999999999</v>
      </c>
      <c r="J58" s="231">
        <v>0.154032</v>
      </c>
      <c r="K58" s="231">
        <v>3.0081E-2</v>
      </c>
      <c r="L58" s="231">
        <v>0</v>
      </c>
      <c r="M58" s="231">
        <v>0</v>
      </c>
      <c r="N58"/>
    </row>
    <row r="59" spans="1:14" ht="14.5" x14ac:dyDescent="0.35">
      <c r="A59" s="230" t="s">
        <v>399</v>
      </c>
      <c r="B59" s="231">
        <v>0</v>
      </c>
      <c r="C59" s="231">
        <v>1</v>
      </c>
      <c r="D59" s="231">
        <v>2.8292999999999999E-2</v>
      </c>
      <c r="E59" s="231">
        <v>1.3712999999999999E-2</v>
      </c>
      <c r="F59" s="231">
        <v>7.7700000000000002E-4</v>
      </c>
      <c r="G59" s="229"/>
      <c r="H59" s="231">
        <v>0</v>
      </c>
      <c r="I59" s="231">
        <v>0</v>
      </c>
      <c r="J59" s="231">
        <v>7.2000000000000005E-4</v>
      </c>
      <c r="K59" s="231">
        <v>0</v>
      </c>
      <c r="L59" s="231">
        <v>0</v>
      </c>
      <c r="M59" s="231">
        <v>0</v>
      </c>
      <c r="N59"/>
    </row>
    <row r="60" spans="1:14" ht="14.5" x14ac:dyDescent="0.35">
      <c r="A60" s="230" t="s">
        <v>400</v>
      </c>
      <c r="B60" s="231">
        <v>1.8103000000000001E-2</v>
      </c>
      <c r="C60" s="231">
        <v>1</v>
      </c>
      <c r="D60" s="231">
        <v>4.9770000000000002E-2</v>
      </c>
      <c r="E60" s="231">
        <v>3.6263999999999998E-2</v>
      </c>
      <c r="F60" s="231">
        <v>1.2701E-2</v>
      </c>
      <c r="G60" s="229"/>
      <c r="H60" s="231">
        <v>0</v>
      </c>
      <c r="I60" s="231">
        <v>0.60344799999999998</v>
      </c>
      <c r="J60" s="231">
        <v>0.25459799999999999</v>
      </c>
      <c r="K60" s="231">
        <v>0</v>
      </c>
      <c r="L60" s="231">
        <v>0</v>
      </c>
      <c r="M60" s="231">
        <v>0</v>
      </c>
      <c r="N60"/>
    </row>
    <row r="61" spans="1:14" ht="14.5" x14ac:dyDescent="0.35">
      <c r="A61" s="230" t="s">
        <v>401</v>
      </c>
      <c r="B61" s="231">
        <v>0</v>
      </c>
      <c r="C61" s="231">
        <v>1</v>
      </c>
      <c r="D61" s="231">
        <v>0</v>
      </c>
      <c r="E61" s="231">
        <v>0</v>
      </c>
      <c r="F61" s="231">
        <v>0</v>
      </c>
      <c r="G61" s="229"/>
      <c r="H61" s="231">
        <v>0</v>
      </c>
      <c r="I61" s="231">
        <v>0</v>
      </c>
      <c r="J61" s="231">
        <v>0</v>
      </c>
      <c r="K61" s="231">
        <v>0</v>
      </c>
      <c r="L61" s="231">
        <v>0</v>
      </c>
      <c r="M61" s="231">
        <v>0</v>
      </c>
      <c r="N61"/>
    </row>
    <row r="62" spans="1:14" ht="14.5" x14ac:dyDescent="0.35">
      <c r="A62" s="230" t="s">
        <v>402</v>
      </c>
      <c r="B62" s="231">
        <v>0</v>
      </c>
      <c r="C62" s="231">
        <v>1</v>
      </c>
      <c r="D62" s="231">
        <v>0</v>
      </c>
      <c r="E62" s="231">
        <v>0</v>
      </c>
      <c r="F62" s="231">
        <v>0</v>
      </c>
      <c r="G62" s="229"/>
      <c r="H62" s="231">
        <v>0</v>
      </c>
      <c r="I62" s="231">
        <v>0.40070899999999998</v>
      </c>
      <c r="J62" s="231">
        <v>0</v>
      </c>
      <c r="K62" s="231">
        <v>0</v>
      </c>
      <c r="L62" s="231">
        <v>0</v>
      </c>
      <c r="M62" s="231">
        <v>0</v>
      </c>
      <c r="N62"/>
    </row>
    <row r="63" spans="1:14" ht="14.5" x14ac:dyDescent="0.35">
      <c r="A63" s="230" t="s">
        <v>403</v>
      </c>
      <c r="B63" s="231">
        <v>0</v>
      </c>
      <c r="C63" s="231">
        <v>1</v>
      </c>
      <c r="D63" s="231">
        <v>0</v>
      </c>
      <c r="E63" s="231">
        <v>0</v>
      </c>
      <c r="F63" s="231">
        <v>0</v>
      </c>
      <c r="G63" s="229"/>
      <c r="H63" s="231">
        <v>0</v>
      </c>
      <c r="I63" s="231">
        <v>4.2500000000000003E-2</v>
      </c>
      <c r="J63" s="231">
        <v>0</v>
      </c>
      <c r="K63" s="231">
        <v>0</v>
      </c>
      <c r="L63" s="231">
        <v>0</v>
      </c>
      <c r="M63" s="231">
        <v>0</v>
      </c>
      <c r="N63"/>
    </row>
    <row r="64" spans="1:14" ht="14.5" x14ac:dyDescent="0.35">
      <c r="A64" s="230" t="s">
        <v>404</v>
      </c>
      <c r="B64" s="231">
        <v>0</v>
      </c>
      <c r="C64" s="231">
        <v>1</v>
      </c>
      <c r="D64" s="231">
        <v>0</v>
      </c>
      <c r="E64" s="231">
        <v>0</v>
      </c>
      <c r="F64" s="231">
        <v>0</v>
      </c>
      <c r="G64" s="229"/>
      <c r="H64" s="231">
        <v>0</v>
      </c>
      <c r="I64" s="231">
        <v>0.126943</v>
      </c>
      <c r="J64" s="231">
        <v>8.2382999999999998E-2</v>
      </c>
      <c r="K64" s="231">
        <v>0</v>
      </c>
      <c r="L64" s="231">
        <v>0</v>
      </c>
      <c r="M64" s="231">
        <v>0</v>
      </c>
      <c r="N64"/>
    </row>
    <row r="65" spans="1:14" ht="14.5" x14ac:dyDescent="0.35">
      <c r="A65" s="230" t="s">
        <v>405</v>
      </c>
      <c r="B65" s="231">
        <v>0</v>
      </c>
      <c r="C65" s="231">
        <v>1</v>
      </c>
      <c r="D65" s="231">
        <v>2.6283999999999998E-2</v>
      </c>
      <c r="E65" s="231">
        <v>1.2130999999999999E-2</v>
      </c>
      <c r="F65" s="231">
        <v>0</v>
      </c>
      <c r="G65" s="229"/>
      <c r="H65" s="231">
        <v>0</v>
      </c>
      <c r="I65" s="231">
        <v>0</v>
      </c>
      <c r="J65" s="231">
        <v>0</v>
      </c>
      <c r="K65" s="231">
        <v>0</v>
      </c>
      <c r="L65" s="231">
        <v>0</v>
      </c>
      <c r="M65" s="231">
        <v>0</v>
      </c>
      <c r="N65"/>
    </row>
    <row r="66" spans="1:14" ht="14.5" x14ac:dyDescent="0.35">
      <c r="A66" s="230" t="s">
        <v>406</v>
      </c>
      <c r="B66" s="231">
        <v>1.2035000000000001E-2</v>
      </c>
      <c r="C66" s="231">
        <v>1</v>
      </c>
      <c r="D66" s="231">
        <v>4.8849999999999998E-2</v>
      </c>
      <c r="E66" s="231">
        <v>2.8319E-2</v>
      </c>
      <c r="F66" s="231">
        <v>1.0973E-2</v>
      </c>
      <c r="G66" s="229"/>
      <c r="H66" s="231">
        <v>1.2919999999999999E-2</v>
      </c>
      <c r="I66" s="231">
        <v>0.52920400000000001</v>
      </c>
      <c r="J66" s="231">
        <v>0.19292000000000001</v>
      </c>
      <c r="K66" s="231">
        <v>3.6283000000000003E-2</v>
      </c>
      <c r="L66" s="231">
        <v>2.0531000000000001E-2</v>
      </c>
      <c r="M66" s="231">
        <v>1.3450999999999999E-2</v>
      </c>
      <c r="N66"/>
    </row>
    <row r="67" spans="1:14" ht="14.5" x14ac:dyDescent="0.35">
      <c r="A67" s="230" t="s">
        <v>407</v>
      </c>
      <c r="B67" s="231">
        <v>0</v>
      </c>
      <c r="C67" s="231">
        <v>1</v>
      </c>
      <c r="D67" s="231">
        <v>0</v>
      </c>
      <c r="E67" s="231">
        <v>0</v>
      </c>
      <c r="F67" s="231">
        <v>0</v>
      </c>
      <c r="G67" s="229"/>
      <c r="H67" s="231">
        <v>0</v>
      </c>
      <c r="I67" s="231">
        <v>0</v>
      </c>
      <c r="J67" s="231">
        <v>0</v>
      </c>
      <c r="K67" s="231">
        <v>0</v>
      </c>
      <c r="L67" s="231">
        <v>0</v>
      </c>
      <c r="M67" s="231">
        <v>0</v>
      </c>
      <c r="N67"/>
    </row>
    <row r="68" spans="1:14" ht="14.5" x14ac:dyDescent="0.35">
      <c r="A68" s="230" t="s">
        <v>408</v>
      </c>
      <c r="B68" s="231">
        <v>0</v>
      </c>
      <c r="C68" s="231">
        <v>1</v>
      </c>
      <c r="D68" s="231">
        <v>0</v>
      </c>
      <c r="E68" s="231">
        <v>0</v>
      </c>
      <c r="F68" s="231">
        <v>0</v>
      </c>
      <c r="G68" s="229"/>
      <c r="H68" s="231">
        <v>0</v>
      </c>
      <c r="I68" s="231">
        <v>0.15948300000000001</v>
      </c>
      <c r="J68" s="231">
        <v>0</v>
      </c>
      <c r="K68" s="231">
        <v>0</v>
      </c>
      <c r="L68" s="231">
        <v>0</v>
      </c>
      <c r="M68" s="231">
        <v>0</v>
      </c>
      <c r="N68"/>
    </row>
    <row r="69" spans="1:14" ht="14.5" x14ac:dyDescent="0.35">
      <c r="A69" s="230" t="s">
        <v>409</v>
      </c>
      <c r="B69" s="231">
        <v>0</v>
      </c>
      <c r="C69" s="231">
        <v>1</v>
      </c>
      <c r="D69" s="231">
        <v>0</v>
      </c>
      <c r="E69" s="231">
        <v>0</v>
      </c>
      <c r="F69" s="231">
        <v>0</v>
      </c>
      <c r="G69" s="229"/>
      <c r="H69" s="231">
        <v>0</v>
      </c>
      <c r="I69" s="231">
        <v>0</v>
      </c>
      <c r="J69" s="231">
        <v>0</v>
      </c>
      <c r="K69" s="231">
        <v>0</v>
      </c>
      <c r="L69" s="231">
        <v>0</v>
      </c>
      <c r="M69" s="231">
        <v>0</v>
      </c>
      <c r="N69"/>
    </row>
    <row r="70" spans="1:14" ht="14.5" x14ac:dyDescent="0.35">
      <c r="A70" s="230" t="s">
        <v>410</v>
      </c>
      <c r="B70" s="231">
        <v>0</v>
      </c>
      <c r="C70" s="231">
        <v>1</v>
      </c>
      <c r="D70" s="231">
        <v>0</v>
      </c>
      <c r="E70" s="231">
        <v>0</v>
      </c>
      <c r="F70" s="231">
        <v>0</v>
      </c>
      <c r="G70" s="229"/>
      <c r="H70" s="231">
        <v>0</v>
      </c>
      <c r="I70" s="231">
        <v>0.79069800000000001</v>
      </c>
      <c r="J70" s="231">
        <v>0.38372099999999998</v>
      </c>
      <c r="K70" s="231">
        <v>0</v>
      </c>
      <c r="L70" s="231">
        <v>0</v>
      </c>
      <c r="M70" s="231">
        <v>0</v>
      </c>
      <c r="N70"/>
    </row>
    <row r="71" spans="1:14" ht="14.5" x14ac:dyDescent="0.35">
      <c r="A71" s="230" t="s">
        <v>411</v>
      </c>
      <c r="B71" s="231">
        <v>1.0536999999999999E-2</v>
      </c>
      <c r="C71" s="231">
        <v>1</v>
      </c>
      <c r="D71" s="231">
        <v>4.1321999999999998E-2</v>
      </c>
      <c r="E71" s="231">
        <v>2.2231000000000001E-2</v>
      </c>
      <c r="F71" s="231">
        <v>1.0083E-2</v>
      </c>
      <c r="G71" s="229"/>
      <c r="H71" s="231">
        <v>4.5040000000000002E-3</v>
      </c>
      <c r="I71" s="231">
        <v>0.15165300000000001</v>
      </c>
      <c r="J71" s="231">
        <v>6.6942000000000002E-2</v>
      </c>
      <c r="K71" s="231">
        <v>9.2560000000000003E-3</v>
      </c>
      <c r="L71" s="231">
        <v>5.9090000000000002E-3</v>
      </c>
      <c r="M71" s="231">
        <v>3.388E-3</v>
      </c>
      <c r="N71"/>
    </row>
    <row r="72" spans="1:14" ht="14.5" x14ac:dyDescent="0.35">
      <c r="A72" s="230" t="s">
        <v>412</v>
      </c>
      <c r="B72" s="231">
        <v>0</v>
      </c>
      <c r="C72" s="231">
        <v>1</v>
      </c>
      <c r="D72" s="231">
        <v>0</v>
      </c>
      <c r="E72" s="231">
        <v>0</v>
      </c>
      <c r="F72" s="231">
        <v>0</v>
      </c>
      <c r="G72" s="229"/>
      <c r="H72" s="231">
        <v>0</v>
      </c>
      <c r="I72" s="231">
        <v>0.54779900000000004</v>
      </c>
      <c r="J72" s="231">
        <v>0.202516</v>
      </c>
      <c r="K72" s="231">
        <v>0</v>
      </c>
      <c r="L72" s="231">
        <v>0</v>
      </c>
      <c r="M72" s="231">
        <v>0</v>
      </c>
      <c r="N72"/>
    </row>
    <row r="73" spans="1:14" ht="14.5" x14ac:dyDescent="0.35">
      <c r="A73" s="230" t="s">
        <v>413</v>
      </c>
      <c r="B73" s="231">
        <v>0</v>
      </c>
      <c r="C73" s="231">
        <v>1</v>
      </c>
      <c r="D73" s="231">
        <v>0</v>
      </c>
      <c r="E73" s="231">
        <v>0</v>
      </c>
      <c r="F73" s="231">
        <v>0</v>
      </c>
      <c r="G73" s="229"/>
      <c r="H73" s="231">
        <v>0</v>
      </c>
      <c r="I73" s="231">
        <v>0</v>
      </c>
      <c r="J73" s="231">
        <v>0</v>
      </c>
      <c r="K73" s="231">
        <v>0</v>
      </c>
      <c r="L73" s="231">
        <v>0</v>
      </c>
      <c r="M73" s="231">
        <v>0</v>
      </c>
      <c r="N73"/>
    </row>
    <row r="74" spans="1:14" ht="14.5" x14ac:dyDescent="0.35">
      <c r="A74" s="230" t="s">
        <v>414</v>
      </c>
      <c r="B74" s="231">
        <v>2.2539999999999999E-3</v>
      </c>
      <c r="C74" s="231">
        <v>1</v>
      </c>
      <c r="D74" s="231">
        <v>3.6338000000000002E-2</v>
      </c>
      <c r="E74" s="231">
        <v>1.5493E-2</v>
      </c>
      <c r="F74" s="231">
        <v>1.9719999999999998E-3</v>
      </c>
      <c r="G74" s="229"/>
      <c r="H74" s="231">
        <v>2.5349999999999999E-3</v>
      </c>
      <c r="I74" s="231">
        <v>6.4790000000000004E-3</v>
      </c>
      <c r="J74" s="231">
        <v>4.7889999999999999E-3</v>
      </c>
      <c r="K74" s="231">
        <v>3.0990000000000002E-3</v>
      </c>
      <c r="L74" s="231">
        <v>2.2539999999999999E-3</v>
      </c>
      <c r="M74" s="231">
        <v>2.5349999999999999E-3</v>
      </c>
      <c r="N74"/>
    </row>
    <row r="75" spans="1:14" ht="14.5" x14ac:dyDescent="0.35">
      <c r="A75" s="230" t="s">
        <v>415</v>
      </c>
      <c r="B75" s="231">
        <v>4.3956000000000002E-2</v>
      </c>
      <c r="C75" s="231">
        <v>0</v>
      </c>
      <c r="D75" s="231">
        <v>5.4945000000000001E-2</v>
      </c>
      <c r="E75" s="231">
        <v>4.3956000000000002E-2</v>
      </c>
      <c r="F75" s="231">
        <v>0</v>
      </c>
      <c r="G75" s="229"/>
      <c r="H75" s="231">
        <v>0</v>
      </c>
      <c r="I75" s="231">
        <v>1</v>
      </c>
      <c r="J75" s="231">
        <v>0.36263699999999999</v>
      </c>
      <c r="K75" s="231">
        <v>6.5934000000000006E-2</v>
      </c>
      <c r="L75" s="231">
        <v>4.3956000000000002E-2</v>
      </c>
      <c r="M75" s="231">
        <v>0</v>
      </c>
      <c r="N75"/>
    </row>
    <row r="76" spans="1:14" ht="14.5" x14ac:dyDescent="0.35">
      <c r="A76" s="230" t="s">
        <v>416</v>
      </c>
      <c r="B76" s="231">
        <v>0</v>
      </c>
      <c r="C76" s="231">
        <v>1</v>
      </c>
      <c r="D76" s="231">
        <v>0.155357</v>
      </c>
      <c r="E76" s="231">
        <v>7.1429000000000006E-2</v>
      </c>
      <c r="F76" s="231">
        <v>0</v>
      </c>
      <c r="G76" s="229"/>
      <c r="H76" s="231">
        <v>0</v>
      </c>
      <c r="I76" s="231">
        <v>0.72619</v>
      </c>
      <c r="J76" s="231">
        <v>0.43988100000000002</v>
      </c>
      <c r="K76" s="231">
        <v>4.3095000000000001E-2</v>
      </c>
      <c r="L76" s="231">
        <v>0.70833299999999999</v>
      </c>
      <c r="M76" s="231">
        <v>2.3512000000000002E-2</v>
      </c>
      <c r="N76"/>
    </row>
    <row r="77" spans="1:14" ht="14.5" x14ac:dyDescent="0.35">
      <c r="A77" s="230" t="s">
        <v>417</v>
      </c>
      <c r="B77" s="231">
        <v>0</v>
      </c>
      <c r="C77" s="231">
        <v>1</v>
      </c>
      <c r="D77" s="231">
        <v>0</v>
      </c>
      <c r="E77" s="231">
        <v>0</v>
      </c>
      <c r="F77" s="231">
        <v>0</v>
      </c>
      <c r="G77" s="229"/>
      <c r="H77" s="231">
        <v>0</v>
      </c>
      <c r="I77" s="231">
        <v>0</v>
      </c>
      <c r="J77" s="231">
        <v>0</v>
      </c>
      <c r="K77" s="231">
        <v>0</v>
      </c>
      <c r="L77" s="231">
        <v>0</v>
      </c>
      <c r="M77" s="231">
        <v>0</v>
      </c>
      <c r="N77"/>
    </row>
    <row r="78" spans="1:14" ht="14.5" x14ac:dyDescent="0.35">
      <c r="A78" s="230" t="s">
        <v>418</v>
      </c>
      <c r="B78" s="231">
        <v>0</v>
      </c>
      <c r="C78" s="231">
        <v>1</v>
      </c>
      <c r="D78" s="231">
        <v>0</v>
      </c>
      <c r="E78" s="231">
        <v>0</v>
      </c>
      <c r="F78" s="231">
        <v>0</v>
      </c>
      <c r="G78" s="229"/>
      <c r="H78" s="231">
        <v>0</v>
      </c>
      <c r="I78" s="231">
        <v>0</v>
      </c>
      <c r="J78" s="231">
        <v>0</v>
      </c>
      <c r="K78" s="231">
        <v>0</v>
      </c>
      <c r="L78" s="231">
        <v>0</v>
      </c>
      <c r="M78" s="231">
        <v>0</v>
      </c>
      <c r="N78"/>
    </row>
    <row r="79" spans="1:14" ht="14.5" x14ac:dyDescent="0.35">
      <c r="A79" s="230" t="s">
        <v>419</v>
      </c>
      <c r="B79" s="231">
        <v>2.2785E-2</v>
      </c>
      <c r="C79" s="231">
        <v>1</v>
      </c>
      <c r="D79" s="231">
        <v>6.4241000000000006E-2</v>
      </c>
      <c r="E79" s="231">
        <v>4.1456E-2</v>
      </c>
      <c r="F79" s="231">
        <v>1.4873000000000001E-2</v>
      </c>
      <c r="G79" s="229"/>
      <c r="H79" s="231">
        <v>2.0885999999999998E-2</v>
      </c>
      <c r="I79" s="231">
        <v>0.53481000000000001</v>
      </c>
      <c r="J79" s="231">
        <v>0.22594900000000001</v>
      </c>
      <c r="K79" s="231">
        <v>4.2089000000000001E-2</v>
      </c>
      <c r="L79" s="231">
        <v>2.9114000000000001E-2</v>
      </c>
      <c r="M79" s="231">
        <v>2.2467999999999998E-2</v>
      </c>
      <c r="N79"/>
    </row>
    <row r="80" spans="1:14" ht="14.5" x14ac:dyDescent="0.35">
      <c r="A80" s="230" t="s">
        <v>420</v>
      </c>
      <c r="B80" s="231">
        <v>0</v>
      </c>
      <c r="C80" s="231">
        <v>1</v>
      </c>
      <c r="D80" s="231">
        <v>0</v>
      </c>
      <c r="E80" s="231">
        <v>0</v>
      </c>
      <c r="F80" s="231">
        <v>0</v>
      </c>
      <c r="G80" s="229"/>
      <c r="H80" s="231">
        <v>0</v>
      </c>
      <c r="I80" s="231">
        <v>8.9130000000000001E-2</v>
      </c>
      <c r="J80" s="231">
        <v>0</v>
      </c>
      <c r="K80" s="231">
        <v>0</v>
      </c>
      <c r="L80" s="231">
        <v>0</v>
      </c>
      <c r="M80" s="231">
        <v>0</v>
      </c>
      <c r="N80"/>
    </row>
    <row r="81" spans="1:14" ht="14.5" x14ac:dyDescent="0.35">
      <c r="A81" s="230" t="s">
        <v>421</v>
      </c>
      <c r="B81" s="231">
        <v>0</v>
      </c>
      <c r="C81" s="231">
        <v>1</v>
      </c>
      <c r="D81" s="231">
        <v>3.0476E-2</v>
      </c>
      <c r="E81" s="231">
        <v>0</v>
      </c>
      <c r="F81" s="231">
        <v>0</v>
      </c>
      <c r="G81" s="229"/>
      <c r="H81" s="231">
        <v>0</v>
      </c>
      <c r="I81" s="231">
        <v>0.346667</v>
      </c>
      <c r="J81" s="231">
        <v>0.15</v>
      </c>
      <c r="K81" s="231">
        <v>0</v>
      </c>
      <c r="L81" s="231">
        <v>0</v>
      </c>
      <c r="M81" s="231">
        <v>0</v>
      </c>
      <c r="N81"/>
    </row>
    <row r="82" spans="1:14" ht="14.5" x14ac:dyDescent="0.35">
      <c r="A82" s="230" t="s">
        <v>422</v>
      </c>
      <c r="B82" s="231">
        <v>1.3240000000000001E-3</v>
      </c>
      <c r="C82" s="231">
        <v>1</v>
      </c>
      <c r="D82" s="231">
        <v>2.5638000000000001E-2</v>
      </c>
      <c r="E82" s="231">
        <v>1.2515E-2</v>
      </c>
      <c r="F82" s="231">
        <v>1.3849999999999999E-3</v>
      </c>
      <c r="G82" s="229"/>
      <c r="H82" s="231">
        <v>6.9399999999999996E-4</v>
      </c>
      <c r="I82" s="231">
        <v>7.2099999999999996E-4</v>
      </c>
      <c r="J82" s="231">
        <v>6.5899999999999997E-4</v>
      </c>
      <c r="K82" s="231">
        <v>1.227E-3</v>
      </c>
      <c r="L82" s="231">
        <v>4.9799999999999996E-4</v>
      </c>
      <c r="M82" s="231">
        <v>7.0699999999999995E-4</v>
      </c>
      <c r="N82"/>
    </row>
    <row r="83" spans="1:14" ht="14.5" x14ac:dyDescent="0.35">
      <c r="A83" s="230" t="s">
        <v>423</v>
      </c>
      <c r="B83" s="231">
        <v>0</v>
      </c>
      <c r="C83" s="231">
        <v>1</v>
      </c>
      <c r="D83" s="231">
        <v>0</v>
      </c>
      <c r="E83" s="231">
        <v>0</v>
      </c>
      <c r="F83" s="231">
        <v>0</v>
      </c>
      <c r="G83" s="229"/>
      <c r="H83" s="231">
        <v>0</v>
      </c>
      <c r="I83" s="231">
        <v>0</v>
      </c>
      <c r="J83" s="231">
        <v>0</v>
      </c>
      <c r="K83" s="231">
        <v>0</v>
      </c>
      <c r="L83" s="231">
        <v>0</v>
      </c>
      <c r="M83" s="231">
        <v>0</v>
      </c>
      <c r="N83"/>
    </row>
    <row r="84" spans="1:14" ht="14.5" x14ac:dyDescent="0.35">
      <c r="A84" s="230" t="s">
        <v>424</v>
      </c>
      <c r="B84" s="231">
        <v>1.5343000000000001E-2</v>
      </c>
      <c r="C84" s="231">
        <v>1</v>
      </c>
      <c r="D84" s="231">
        <v>0.05</v>
      </c>
      <c r="E84" s="231">
        <v>3.0391999999999999E-2</v>
      </c>
      <c r="F84" s="231">
        <v>1.2189999999999999E-2</v>
      </c>
      <c r="G84" s="229"/>
      <c r="H84" s="231">
        <v>0</v>
      </c>
      <c r="I84" s="231">
        <v>0.33333299999999999</v>
      </c>
      <c r="J84" s="231">
        <v>0.153922</v>
      </c>
      <c r="K84" s="231">
        <v>3.1046000000000001E-2</v>
      </c>
      <c r="L84" s="231">
        <v>1.9935000000000001E-2</v>
      </c>
      <c r="M84" s="231">
        <v>0</v>
      </c>
      <c r="N84"/>
    </row>
    <row r="85" spans="1:14" ht="14.5" x14ac:dyDescent="0.35">
      <c r="A85" s="230" t="s">
        <v>425</v>
      </c>
      <c r="B85" s="231">
        <v>0</v>
      </c>
      <c r="C85" s="231">
        <v>1</v>
      </c>
      <c r="D85" s="231">
        <v>4.0412999999999998E-2</v>
      </c>
      <c r="E85" s="231">
        <v>2.4188999999999999E-2</v>
      </c>
      <c r="F85" s="231">
        <v>0</v>
      </c>
      <c r="G85" s="229"/>
      <c r="H85" s="231">
        <v>0</v>
      </c>
      <c r="I85" s="231">
        <v>0.30973499999999998</v>
      </c>
      <c r="J85" s="231">
        <v>0.11858399999999999</v>
      </c>
      <c r="K85" s="231">
        <v>1.8289E-2</v>
      </c>
      <c r="L85" s="231">
        <v>7.0800000000000004E-3</v>
      </c>
      <c r="M85" s="231">
        <v>0</v>
      </c>
      <c r="N85"/>
    </row>
    <row r="86" spans="1:14" ht="14.5" x14ac:dyDescent="0.35">
      <c r="A86" s="230" t="s">
        <v>426</v>
      </c>
      <c r="B86" s="231">
        <v>0</v>
      </c>
      <c r="C86" s="231">
        <v>1</v>
      </c>
      <c r="D86" s="231">
        <v>0</v>
      </c>
      <c r="E86" s="231">
        <v>0</v>
      </c>
      <c r="F86" s="231">
        <v>0</v>
      </c>
      <c r="G86" s="229"/>
      <c r="H86" s="231">
        <v>0</v>
      </c>
      <c r="I86" s="231">
        <v>0</v>
      </c>
      <c r="J86" s="231">
        <v>0</v>
      </c>
      <c r="K86" s="231">
        <v>0</v>
      </c>
      <c r="L86" s="231">
        <v>0</v>
      </c>
      <c r="M86" s="231">
        <v>0</v>
      </c>
      <c r="N86"/>
    </row>
    <row r="87" spans="1:14" ht="14.5" x14ac:dyDescent="0.35">
      <c r="A87" s="230" t="s">
        <v>427</v>
      </c>
      <c r="B87" s="231">
        <v>0</v>
      </c>
      <c r="C87" s="231">
        <v>1</v>
      </c>
      <c r="D87" s="231">
        <v>0</v>
      </c>
      <c r="E87" s="231">
        <v>0</v>
      </c>
      <c r="F87" s="231">
        <v>0</v>
      </c>
      <c r="G87" s="229"/>
      <c r="H87" s="231">
        <v>0</v>
      </c>
      <c r="I87" s="231">
        <v>0</v>
      </c>
      <c r="J87" s="231">
        <v>0</v>
      </c>
      <c r="K87" s="231">
        <v>0</v>
      </c>
      <c r="L87" s="231">
        <v>0</v>
      </c>
      <c r="M87" s="231">
        <v>0</v>
      </c>
      <c r="N87"/>
    </row>
    <row r="88" spans="1:14" ht="14.5" x14ac:dyDescent="0.35">
      <c r="A88" s="230" t="s">
        <v>428</v>
      </c>
      <c r="B88" s="231">
        <v>0</v>
      </c>
      <c r="C88" s="231">
        <v>1</v>
      </c>
      <c r="D88" s="231">
        <v>4.5760000000000002E-2</v>
      </c>
      <c r="E88" s="231">
        <v>3.3456E-2</v>
      </c>
      <c r="F88" s="231">
        <v>0</v>
      </c>
      <c r="G88" s="229"/>
      <c r="H88" s="231">
        <v>0</v>
      </c>
      <c r="I88" s="231">
        <v>0</v>
      </c>
      <c r="J88" s="231">
        <v>0</v>
      </c>
      <c r="K88" s="231">
        <v>0</v>
      </c>
      <c r="L88" s="231">
        <v>0</v>
      </c>
      <c r="M88" s="231">
        <v>0</v>
      </c>
      <c r="N88"/>
    </row>
    <row r="89" spans="1:14" ht="14.5" x14ac:dyDescent="0.35">
      <c r="A89" s="230" t="s">
        <v>429</v>
      </c>
      <c r="B89" s="231">
        <v>0</v>
      </c>
      <c r="C89" s="231">
        <v>0.121864</v>
      </c>
      <c r="D89" s="231">
        <v>0</v>
      </c>
      <c r="E89" s="231">
        <v>0</v>
      </c>
      <c r="F89" s="231">
        <v>0</v>
      </c>
      <c r="G89" s="229"/>
      <c r="H89" s="231">
        <v>0</v>
      </c>
      <c r="I89" s="231">
        <v>1</v>
      </c>
      <c r="J89" s="231">
        <v>0.36200700000000002</v>
      </c>
      <c r="K89" s="231">
        <v>2.5805999999999999E-2</v>
      </c>
      <c r="L89" s="231">
        <v>0</v>
      </c>
      <c r="M89" s="231">
        <v>0</v>
      </c>
      <c r="N89"/>
    </row>
    <row r="90" spans="1:14" ht="14.5" x14ac:dyDescent="0.35">
      <c r="A90" s="230" t="s">
        <v>430</v>
      </c>
      <c r="B90" s="231">
        <v>0</v>
      </c>
      <c r="C90" s="231">
        <v>1</v>
      </c>
      <c r="D90" s="231">
        <v>0</v>
      </c>
      <c r="E90" s="231">
        <v>0</v>
      </c>
      <c r="F90" s="231">
        <v>0</v>
      </c>
      <c r="G90" s="229"/>
      <c r="H90" s="231">
        <v>0</v>
      </c>
      <c r="I90" s="231">
        <v>0.132185</v>
      </c>
      <c r="J90" s="231">
        <v>0</v>
      </c>
      <c r="K90" s="231">
        <v>0</v>
      </c>
      <c r="L90" s="231">
        <v>0</v>
      </c>
      <c r="M90" s="231">
        <v>0</v>
      </c>
      <c r="N90"/>
    </row>
    <row r="91" spans="1:14" ht="14.5" x14ac:dyDescent="0.35">
      <c r="A91" s="230" t="s">
        <v>431</v>
      </c>
      <c r="B91" s="231">
        <v>0</v>
      </c>
      <c r="C91" s="231">
        <v>1</v>
      </c>
      <c r="D91" s="231">
        <v>0</v>
      </c>
      <c r="E91" s="231">
        <v>0</v>
      </c>
      <c r="F91" s="231">
        <v>0</v>
      </c>
      <c r="G91" s="229"/>
      <c r="H91" s="231">
        <v>0</v>
      </c>
      <c r="I91" s="231">
        <v>0.385965</v>
      </c>
      <c r="J91" s="231">
        <v>0</v>
      </c>
      <c r="K91" s="231">
        <v>0</v>
      </c>
      <c r="L91" s="231">
        <v>0</v>
      </c>
      <c r="M91" s="231">
        <v>0</v>
      </c>
      <c r="N91"/>
    </row>
    <row r="92" spans="1:14" ht="14.5" x14ac:dyDescent="0.35">
      <c r="A92" s="230" t="s">
        <v>432</v>
      </c>
      <c r="B92" s="231">
        <v>0</v>
      </c>
      <c r="C92" s="231">
        <v>1</v>
      </c>
      <c r="D92" s="231">
        <v>2.6651000000000001E-2</v>
      </c>
      <c r="E92" s="231">
        <v>1.2153000000000001E-2</v>
      </c>
      <c r="F92" s="231">
        <v>0</v>
      </c>
      <c r="G92" s="229"/>
      <c r="H92" s="231">
        <v>0</v>
      </c>
      <c r="I92" s="231">
        <v>0</v>
      </c>
      <c r="J92" s="231">
        <v>0</v>
      </c>
      <c r="K92" s="231">
        <v>0</v>
      </c>
      <c r="L92" s="231">
        <v>0</v>
      </c>
      <c r="M92" s="231">
        <v>0</v>
      </c>
      <c r="N92"/>
    </row>
    <row r="93" spans="1:14" ht="14.5" x14ac:dyDescent="0.35">
      <c r="A93" s="230" t="s">
        <v>433</v>
      </c>
      <c r="B93" s="231">
        <v>0</v>
      </c>
      <c r="C93" s="231">
        <v>1</v>
      </c>
      <c r="D93" s="231">
        <v>0</v>
      </c>
      <c r="E93" s="231">
        <v>0</v>
      </c>
      <c r="F93" s="231">
        <v>0</v>
      </c>
      <c r="G93" s="229"/>
      <c r="H93" s="231">
        <v>0</v>
      </c>
      <c r="I93" s="231">
        <v>0</v>
      </c>
      <c r="J93" s="231">
        <v>0</v>
      </c>
      <c r="K93" s="231">
        <v>0</v>
      </c>
      <c r="L93" s="231">
        <v>0</v>
      </c>
      <c r="M93" s="231">
        <v>0</v>
      </c>
      <c r="N93"/>
    </row>
    <row r="94" spans="1:14" ht="14.5" x14ac:dyDescent="0.35">
      <c r="A94" s="230" t="s">
        <v>434</v>
      </c>
      <c r="B94" s="231">
        <v>0</v>
      </c>
      <c r="C94" s="231">
        <v>1</v>
      </c>
      <c r="D94" s="231">
        <v>0.12884999999999999</v>
      </c>
      <c r="E94" s="231">
        <v>0</v>
      </c>
      <c r="F94" s="231">
        <v>0</v>
      </c>
      <c r="G94" s="229"/>
      <c r="H94" s="231">
        <v>0</v>
      </c>
      <c r="I94" s="231">
        <v>6.9395999999999999E-2</v>
      </c>
      <c r="J94" s="231">
        <v>2.6120999999999998E-2</v>
      </c>
      <c r="K94" s="231">
        <v>0</v>
      </c>
      <c r="L94" s="231">
        <v>0</v>
      </c>
      <c r="M94" s="231">
        <v>0</v>
      </c>
      <c r="N94"/>
    </row>
    <row r="95" spans="1:14" ht="14.5" x14ac:dyDescent="0.35">
      <c r="A95" s="230" t="s">
        <v>435</v>
      </c>
      <c r="B95" s="231">
        <v>0</v>
      </c>
      <c r="C95" s="231">
        <v>1</v>
      </c>
      <c r="D95" s="231">
        <v>0</v>
      </c>
      <c r="E95" s="231">
        <v>0</v>
      </c>
      <c r="F95" s="231">
        <v>0</v>
      </c>
      <c r="G95" s="229"/>
      <c r="H95" s="231">
        <v>0</v>
      </c>
      <c r="I95" s="231">
        <v>0</v>
      </c>
      <c r="J95" s="231">
        <v>0</v>
      </c>
      <c r="K95" s="231">
        <v>0</v>
      </c>
      <c r="L95" s="231">
        <v>0</v>
      </c>
      <c r="M95" s="231">
        <v>0</v>
      </c>
      <c r="N95"/>
    </row>
    <row r="96" spans="1:14" ht="14.5" x14ac:dyDescent="0.35">
      <c r="A96" s="230" t="s">
        <v>436</v>
      </c>
      <c r="B96" s="231">
        <v>0</v>
      </c>
      <c r="C96" s="231">
        <v>1</v>
      </c>
      <c r="D96" s="231">
        <v>3.8018999999999997E-2</v>
      </c>
      <c r="E96" s="231">
        <v>2.2221999999999999E-2</v>
      </c>
      <c r="F96" s="231">
        <v>0</v>
      </c>
      <c r="G96" s="229"/>
      <c r="H96" s="231">
        <v>0</v>
      </c>
      <c r="I96" s="231">
        <v>0.16331999999999999</v>
      </c>
      <c r="J96" s="231">
        <v>6.7470000000000002E-2</v>
      </c>
      <c r="K96" s="231">
        <v>1.7805000000000001E-2</v>
      </c>
      <c r="L96" s="231">
        <v>0</v>
      </c>
      <c r="M96" s="231">
        <v>0</v>
      </c>
      <c r="N96"/>
    </row>
    <row r="97" spans="1:14" ht="14.5" x14ac:dyDescent="0.35">
      <c r="A97" s="230" t="s">
        <v>437</v>
      </c>
      <c r="B97" s="231">
        <v>0</v>
      </c>
      <c r="C97" s="231">
        <v>1</v>
      </c>
      <c r="D97" s="231">
        <v>0</v>
      </c>
      <c r="E97" s="231">
        <v>0</v>
      </c>
      <c r="F97" s="231">
        <v>0</v>
      </c>
      <c r="G97" s="229"/>
      <c r="H97" s="231">
        <v>0</v>
      </c>
      <c r="I97" s="231">
        <v>0.27641100000000002</v>
      </c>
      <c r="J97" s="231">
        <v>0</v>
      </c>
      <c r="K97" s="231">
        <v>0</v>
      </c>
      <c r="L97" s="231">
        <v>0</v>
      </c>
      <c r="M97" s="231">
        <v>0</v>
      </c>
      <c r="N97"/>
    </row>
    <row r="98" spans="1:14" ht="14.5" x14ac:dyDescent="0.35">
      <c r="A98" s="230" t="s">
        <v>438</v>
      </c>
      <c r="B98" s="231">
        <v>0</v>
      </c>
      <c r="C98" s="231">
        <v>1</v>
      </c>
      <c r="D98" s="231">
        <v>0</v>
      </c>
      <c r="E98" s="231">
        <v>0</v>
      </c>
      <c r="F98" s="231">
        <v>0</v>
      </c>
      <c r="G98" s="229"/>
      <c r="H98" s="231">
        <v>0</v>
      </c>
      <c r="I98" s="231">
        <v>0</v>
      </c>
      <c r="J98" s="231">
        <v>0</v>
      </c>
      <c r="K98" s="231">
        <v>0</v>
      </c>
      <c r="L98" s="231">
        <v>0</v>
      </c>
      <c r="M98" s="231">
        <v>0</v>
      </c>
      <c r="N98"/>
    </row>
    <row r="99" spans="1:14" ht="14.5" x14ac:dyDescent="0.35">
      <c r="A99" s="230" t="s">
        <v>439</v>
      </c>
      <c r="B99" s="231">
        <v>0</v>
      </c>
      <c r="C99" s="231">
        <v>1</v>
      </c>
      <c r="D99" s="231">
        <v>0</v>
      </c>
      <c r="E99" s="231">
        <v>0</v>
      </c>
      <c r="F99" s="231">
        <v>0</v>
      </c>
      <c r="G99" s="229"/>
      <c r="H99" s="231">
        <v>0</v>
      </c>
      <c r="I99" s="231">
        <v>0.42091499999999998</v>
      </c>
      <c r="J99" s="231">
        <v>8.3659999999999998E-2</v>
      </c>
      <c r="K99" s="231">
        <v>0</v>
      </c>
      <c r="L99" s="231">
        <v>0</v>
      </c>
      <c r="M99" s="231">
        <v>0</v>
      </c>
      <c r="N99"/>
    </row>
    <row r="100" spans="1:14" ht="14.5" x14ac:dyDescent="0.35">
      <c r="A100" s="230" t="s">
        <v>440</v>
      </c>
      <c r="B100" s="231">
        <v>1.1257E-2</v>
      </c>
      <c r="C100" s="231">
        <v>1</v>
      </c>
      <c r="D100" s="231">
        <v>4.4797999999999998E-2</v>
      </c>
      <c r="E100" s="231">
        <v>2.5722999999999999E-2</v>
      </c>
      <c r="F100" s="231">
        <v>8.5690000000000002E-3</v>
      </c>
      <c r="G100" s="229"/>
      <c r="H100" s="231">
        <v>6.228E-3</v>
      </c>
      <c r="I100" s="231">
        <v>0.27890199999999998</v>
      </c>
      <c r="J100" s="231">
        <v>0.11156099999999999</v>
      </c>
      <c r="K100" s="231">
        <v>1.8641999999999999E-2</v>
      </c>
      <c r="L100" s="231">
        <v>1.0289E-2</v>
      </c>
      <c r="M100" s="231">
        <v>7.0089999999999996E-3</v>
      </c>
      <c r="N100"/>
    </row>
    <row r="101" spans="1:14" ht="14.5" x14ac:dyDescent="0.35">
      <c r="A101" s="230" t="s">
        <v>441</v>
      </c>
      <c r="B101" s="231">
        <v>0</v>
      </c>
      <c r="C101" s="231">
        <v>1</v>
      </c>
      <c r="D101" s="231">
        <v>0</v>
      </c>
      <c r="E101" s="231">
        <v>0</v>
      </c>
      <c r="F101" s="231">
        <v>0</v>
      </c>
      <c r="G101" s="229"/>
      <c r="H101" s="231">
        <v>0</v>
      </c>
      <c r="I101" s="231">
        <v>0.209732</v>
      </c>
      <c r="J101" s="231">
        <v>0</v>
      </c>
      <c r="K101" s="231">
        <v>0</v>
      </c>
      <c r="L101" s="231">
        <v>0</v>
      </c>
      <c r="M101" s="231">
        <v>0</v>
      </c>
      <c r="N101"/>
    </row>
    <row r="102" spans="1:14" ht="14.5" x14ac:dyDescent="0.35">
      <c r="A102" s="230" t="s">
        <v>442</v>
      </c>
      <c r="B102" s="231">
        <v>0</v>
      </c>
      <c r="C102" s="231">
        <v>1</v>
      </c>
      <c r="D102" s="231">
        <v>3.5976000000000001E-2</v>
      </c>
      <c r="E102" s="231">
        <v>3.0651000000000001E-2</v>
      </c>
      <c r="F102" s="231">
        <v>0</v>
      </c>
      <c r="G102" s="229"/>
      <c r="H102" s="231">
        <v>0</v>
      </c>
      <c r="I102" s="231">
        <v>0.59763299999999997</v>
      </c>
      <c r="J102" s="231">
        <v>0.15917200000000001</v>
      </c>
      <c r="K102" s="231">
        <v>3.0533000000000001E-2</v>
      </c>
      <c r="L102" s="231">
        <v>0</v>
      </c>
      <c r="M102" s="231">
        <v>0</v>
      </c>
      <c r="N102"/>
    </row>
    <row r="103" spans="1:14" ht="14.5" x14ac:dyDescent="0.35">
      <c r="A103" s="230" t="s">
        <v>443</v>
      </c>
      <c r="B103" s="231">
        <v>0</v>
      </c>
      <c r="C103" s="231">
        <v>1</v>
      </c>
      <c r="D103" s="231">
        <v>3.1850000000000003E-2</v>
      </c>
      <c r="E103" s="231">
        <v>2.0327999999999999E-2</v>
      </c>
      <c r="F103" s="231">
        <v>0</v>
      </c>
      <c r="G103" s="229"/>
      <c r="H103" s="231">
        <v>0</v>
      </c>
      <c r="I103" s="231">
        <v>0.25995299999999999</v>
      </c>
      <c r="J103" s="231">
        <v>4.0280999999999997E-2</v>
      </c>
      <c r="K103" s="231">
        <v>0</v>
      </c>
      <c r="L103" s="231">
        <v>0</v>
      </c>
      <c r="M103" s="231">
        <v>0</v>
      </c>
      <c r="N103"/>
    </row>
    <row r="104" spans="1:14" ht="14.5" x14ac:dyDescent="0.35">
      <c r="A104" s="230" t="s">
        <v>444</v>
      </c>
      <c r="B104" s="231">
        <v>0</v>
      </c>
      <c r="C104" s="231">
        <v>1</v>
      </c>
      <c r="D104" s="231">
        <v>0</v>
      </c>
      <c r="E104" s="231">
        <v>0</v>
      </c>
      <c r="F104" s="231">
        <v>0</v>
      </c>
      <c r="G104" s="229"/>
      <c r="H104" s="231">
        <v>0</v>
      </c>
      <c r="I104" s="231">
        <v>0</v>
      </c>
      <c r="J104" s="231">
        <v>0</v>
      </c>
      <c r="K104" s="231">
        <v>0</v>
      </c>
      <c r="L104" s="231">
        <v>0</v>
      </c>
      <c r="M104" s="231">
        <v>0</v>
      </c>
      <c r="N104"/>
    </row>
    <row r="105" spans="1:14" ht="14.5" x14ac:dyDescent="0.35">
      <c r="A105" s="230" t="s">
        <v>445</v>
      </c>
      <c r="B105" s="231">
        <v>0</v>
      </c>
      <c r="C105" s="231">
        <v>1</v>
      </c>
      <c r="D105" s="231">
        <v>0</v>
      </c>
      <c r="E105" s="231">
        <v>0</v>
      </c>
      <c r="F105" s="231">
        <v>0</v>
      </c>
      <c r="G105" s="229"/>
      <c r="H105" s="231">
        <v>0</v>
      </c>
      <c r="I105" s="231"/>
      <c r="J105" s="231">
        <v>0</v>
      </c>
      <c r="K105" s="231">
        <v>0</v>
      </c>
      <c r="L105" s="231">
        <v>0</v>
      </c>
      <c r="M105" s="231">
        <v>0</v>
      </c>
      <c r="N105"/>
    </row>
    <row r="106" spans="1:14" ht="14.5" x14ac:dyDescent="0.35">
      <c r="A106" s="230" t="s">
        <v>446</v>
      </c>
      <c r="B106" s="231">
        <v>0</v>
      </c>
      <c r="C106" s="231">
        <v>1</v>
      </c>
      <c r="D106" s="231">
        <v>0</v>
      </c>
      <c r="E106" s="231">
        <v>0</v>
      </c>
      <c r="F106" s="231">
        <v>0</v>
      </c>
      <c r="G106" s="229"/>
      <c r="H106" s="231">
        <v>0</v>
      </c>
      <c r="I106" s="231">
        <v>0</v>
      </c>
      <c r="J106" s="231">
        <v>0</v>
      </c>
      <c r="K106" s="231">
        <v>0</v>
      </c>
      <c r="L106" s="231">
        <v>0</v>
      </c>
      <c r="M106" s="231">
        <v>0</v>
      </c>
      <c r="N106"/>
    </row>
    <row r="107" spans="1:14" ht="14.5" x14ac:dyDescent="0.35">
      <c r="A107" s="230" t="s">
        <v>447</v>
      </c>
      <c r="B107" s="231">
        <v>0</v>
      </c>
      <c r="C107" s="231">
        <v>1</v>
      </c>
      <c r="D107" s="231">
        <v>3.4600000000000001E-4</v>
      </c>
      <c r="E107" s="231">
        <v>2.9090000000000001E-3</v>
      </c>
      <c r="F107" s="231">
        <v>1.9599999999999999E-4</v>
      </c>
      <c r="G107" s="229"/>
      <c r="H107" s="231">
        <v>0</v>
      </c>
      <c r="I107" s="231">
        <v>6.496E-3</v>
      </c>
      <c r="J107" s="231">
        <v>2.5590000000000001E-3</v>
      </c>
      <c r="K107" s="231">
        <v>2.6800000000000001E-4</v>
      </c>
      <c r="L107" s="231">
        <v>4.3899999999999999E-4</v>
      </c>
      <c r="M107" s="231">
        <v>6.8099999999999996E-4</v>
      </c>
      <c r="N107"/>
    </row>
    <row r="108" spans="1:14" ht="14.5" x14ac:dyDescent="0.35">
      <c r="A108" s="230" t="s">
        <v>448</v>
      </c>
      <c r="B108" s="231">
        <v>0</v>
      </c>
      <c r="C108" s="231">
        <v>1</v>
      </c>
      <c r="D108" s="231">
        <v>0</v>
      </c>
      <c r="E108" s="231">
        <v>0</v>
      </c>
      <c r="F108" s="231">
        <v>0</v>
      </c>
      <c r="G108" s="229"/>
      <c r="H108" s="231">
        <v>0</v>
      </c>
      <c r="I108" s="231"/>
      <c r="J108" s="231">
        <v>0</v>
      </c>
      <c r="K108" s="231">
        <v>0</v>
      </c>
      <c r="L108" s="231">
        <v>0</v>
      </c>
      <c r="M108" s="231">
        <v>0</v>
      </c>
      <c r="N108"/>
    </row>
    <row r="109" spans="1:14" ht="14.5" x14ac:dyDescent="0.35">
      <c r="A109" s="230" t="s">
        <v>449</v>
      </c>
      <c r="B109" s="231">
        <v>0</v>
      </c>
      <c r="C109" s="231">
        <v>1</v>
      </c>
      <c r="D109" s="231">
        <v>5.5800000000000001E-4</v>
      </c>
      <c r="E109" s="231">
        <v>3.4399999999999999E-3</v>
      </c>
      <c r="F109" s="231">
        <v>9.8900000000000008E-4</v>
      </c>
      <c r="G109" s="229"/>
      <c r="H109" s="231">
        <v>0</v>
      </c>
      <c r="I109" s="231">
        <v>8.829E-3</v>
      </c>
      <c r="J109" s="231">
        <v>4.2310000000000004E-3</v>
      </c>
      <c r="K109" s="231">
        <v>1.8190000000000001E-3</v>
      </c>
      <c r="L109" s="231">
        <v>2.611E-3</v>
      </c>
      <c r="M109" s="231">
        <v>3.6193999999999997E-2</v>
      </c>
      <c r="N109"/>
    </row>
    <row r="110" spans="1:14" ht="14.5" x14ac:dyDescent="0.35">
      <c r="A110" s="230" t="s">
        <v>336</v>
      </c>
      <c r="B110" s="231">
        <v>0</v>
      </c>
      <c r="C110" s="231">
        <v>1</v>
      </c>
      <c r="D110" s="231">
        <v>0</v>
      </c>
      <c r="E110" s="231">
        <v>0</v>
      </c>
      <c r="F110" s="231">
        <v>0</v>
      </c>
      <c r="G110" s="229"/>
      <c r="H110" s="231">
        <v>0</v>
      </c>
      <c r="I110" s="231">
        <v>0</v>
      </c>
      <c r="J110" s="231">
        <v>0</v>
      </c>
      <c r="K110" s="231">
        <v>0</v>
      </c>
      <c r="L110" s="231">
        <v>0</v>
      </c>
      <c r="M110" s="231">
        <v>0</v>
      </c>
      <c r="N110"/>
    </row>
    <row r="111" spans="1:14" ht="14.5" x14ac:dyDescent="0.35">
      <c r="A111" s="230" t="s">
        <v>338</v>
      </c>
      <c r="B111" s="231">
        <v>0</v>
      </c>
      <c r="C111" s="231">
        <v>1</v>
      </c>
      <c r="D111" s="231">
        <v>0</v>
      </c>
      <c r="E111" s="231">
        <v>0</v>
      </c>
      <c r="F111" s="231">
        <v>0</v>
      </c>
      <c r="G111" s="229"/>
      <c r="H111" s="231">
        <v>0</v>
      </c>
      <c r="I111" s="231">
        <v>0.111688</v>
      </c>
      <c r="J111" s="231">
        <v>0</v>
      </c>
      <c r="K111" s="231">
        <v>0</v>
      </c>
      <c r="L111" s="231">
        <v>0</v>
      </c>
      <c r="M111" s="231">
        <v>0</v>
      </c>
      <c r="N111"/>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98730-9EA7-47A7-A4FB-2AB503C555AA}">
  <dimension ref="A27:I108"/>
  <sheetViews>
    <sheetView topLeftCell="A7" workbookViewId="0">
      <selection activeCell="H108" sqref="H108"/>
    </sheetView>
  </sheetViews>
  <sheetFormatPr defaultRowHeight="13" x14ac:dyDescent="0.3"/>
  <cols>
    <col min="1" max="1" width="13.1796875" style="5" customWidth="1"/>
    <col min="2" max="2" width="18.08984375" style="5" bestFit="1" customWidth="1"/>
    <col min="3" max="3" width="9.36328125" style="5" bestFit="1" customWidth="1"/>
    <col min="4" max="6" width="8.7265625" style="5"/>
    <col min="7" max="7" width="11.81640625" style="5" customWidth="1"/>
    <col min="8" max="8" width="17.26953125" style="5" bestFit="1" customWidth="1"/>
    <col min="9" max="9" width="11.36328125" style="5" bestFit="1" customWidth="1"/>
    <col min="10" max="16384" width="8.7265625" style="5"/>
  </cols>
  <sheetData>
    <row r="27" spans="1:9" ht="26" x14ac:dyDescent="0.3">
      <c r="A27" s="140" t="s">
        <v>133</v>
      </c>
      <c r="C27" s="68" t="s">
        <v>127</v>
      </c>
      <c r="G27" s="140" t="s">
        <v>135</v>
      </c>
      <c r="I27" s="68" t="s">
        <v>127</v>
      </c>
    </row>
    <row r="28" spans="1:9" x14ac:dyDescent="0.3">
      <c r="C28" s="141" t="s">
        <v>25</v>
      </c>
      <c r="I28" s="141" t="s">
        <v>25</v>
      </c>
    </row>
    <row r="29" spans="1:9" ht="13.5" thickBot="1" x14ac:dyDescent="0.35">
      <c r="A29" s="142" t="s">
        <v>128</v>
      </c>
      <c r="B29" s="142" t="s">
        <v>2</v>
      </c>
      <c r="C29" s="143" t="s">
        <v>129</v>
      </c>
      <c r="G29" s="142" t="s">
        <v>128</v>
      </c>
      <c r="H29" s="142" t="s">
        <v>2</v>
      </c>
      <c r="I29" s="143" t="s">
        <v>129</v>
      </c>
    </row>
    <row r="30" spans="1:9" ht="13.5" thickTop="1" x14ac:dyDescent="0.3">
      <c r="A30" s="5">
        <v>550101</v>
      </c>
      <c r="B30" s="5" t="s">
        <v>13</v>
      </c>
      <c r="C30" s="144">
        <v>1602.9451293945313</v>
      </c>
      <c r="G30" s="5">
        <v>612602</v>
      </c>
      <c r="H30" s="5" t="s">
        <v>13</v>
      </c>
      <c r="I30" s="144">
        <v>12823.51904296875</v>
      </c>
    </row>
    <row r="31" spans="1:9" x14ac:dyDescent="0.3">
      <c r="A31" s="5">
        <v>550103</v>
      </c>
      <c r="B31" s="5" t="s">
        <v>13</v>
      </c>
      <c r="C31" s="144">
        <v>14552.1220703125</v>
      </c>
      <c r="G31" s="5">
        <v>612603</v>
      </c>
      <c r="H31" s="5" t="s">
        <v>13</v>
      </c>
      <c r="I31" s="144">
        <v>658102.5625</v>
      </c>
    </row>
    <row r="32" spans="1:9" x14ac:dyDescent="0.3">
      <c r="A32" s="5">
        <v>550106</v>
      </c>
      <c r="B32" s="5" t="s">
        <v>13</v>
      </c>
      <c r="C32" s="144">
        <v>101282.53125</v>
      </c>
      <c r="G32" s="5">
        <v>612604</v>
      </c>
      <c r="H32" s="5" t="s">
        <v>13</v>
      </c>
      <c r="I32" s="144">
        <v>11596.443359375</v>
      </c>
    </row>
    <row r="33" spans="1:9" x14ac:dyDescent="0.3">
      <c r="A33" s="5">
        <v>550109</v>
      </c>
      <c r="B33" s="5" t="s">
        <v>13</v>
      </c>
      <c r="C33" s="144">
        <v>5963.1103515625</v>
      </c>
      <c r="G33" s="5">
        <v>612607</v>
      </c>
      <c r="H33" s="5" t="s">
        <v>13</v>
      </c>
      <c r="I33" s="144">
        <v>82214.4296875</v>
      </c>
    </row>
    <row r="34" spans="1:9" x14ac:dyDescent="0.3">
      <c r="A34" s="5">
        <v>550110</v>
      </c>
      <c r="B34" s="5" t="s">
        <v>13</v>
      </c>
      <c r="C34" s="144">
        <v>40463.35546875</v>
      </c>
      <c r="G34" s="5">
        <v>612608</v>
      </c>
      <c r="H34" s="5" t="s">
        <v>13</v>
      </c>
      <c r="I34" s="144">
        <v>4628.37744140625</v>
      </c>
    </row>
    <row r="35" spans="1:9" x14ac:dyDescent="0.3">
      <c r="A35" s="5">
        <v>550112</v>
      </c>
      <c r="B35" s="5" t="s">
        <v>13</v>
      </c>
      <c r="C35" s="144">
        <v>360950.59375</v>
      </c>
      <c r="G35" s="5">
        <v>612610</v>
      </c>
      <c r="H35" s="5" t="s">
        <v>13</v>
      </c>
      <c r="I35" s="144">
        <v>2719.240478515625</v>
      </c>
    </row>
    <row r="36" spans="1:9" x14ac:dyDescent="0.3">
      <c r="A36" s="5">
        <v>550115</v>
      </c>
      <c r="B36" s="5" t="s">
        <v>13</v>
      </c>
      <c r="C36" s="144">
        <v>1046.5233154296875</v>
      </c>
      <c r="G36" s="5">
        <v>612614</v>
      </c>
      <c r="H36" s="5" t="s">
        <v>13</v>
      </c>
      <c r="I36" s="144">
        <v>641.8009033203125</v>
      </c>
    </row>
    <row r="37" spans="1:9" x14ac:dyDescent="0.3">
      <c r="A37" s="5">
        <v>550117</v>
      </c>
      <c r="B37" s="5" t="s">
        <v>13</v>
      </c>
      <c r="C37" s="144">
        <v>20081.0556640625</v>
      </c>
      <c r="G37" s="5">
        <v>612615</v>
      </c>
      <c r="H37" s="5" t="s">
        <v>13</v>
      </c>
      <c r="I37" s="144">
        <v>3608029.5</v>
      </c>
    </row>
    <row r="38" spans="1:9" x14ac:dyDescent="0.3">
      <c r="A38" s="5">
        <v>550119</v>
      </c>
      <c r="B38" s="5" t="s">
        <v>13</v>
      </c>
      <c r="C38" s="144">
        <v>352466.6875</v>
      </c>
      <c r="G38" s="5">
        <v>612617</v>
      </c>
      <c r="H38" s="5" t="s">
        <v>13</v>
      </c>
      <c r="I38" s="144">
        <v>2732983.25</v>
      </c>
    </row>
    <row r="39" spans="1:9" x14ac:dyDescent="0.3">
      <c r="A39" s="5">
        <v>550120</v>
      </c>
      <c r="B39" s="5" t="s">
        <v>13</v>
      </c>
      <c r="C39" s="144">
        <v>157944.4375</v>
      </c>
      <c r="G39" s="5">
        <v>612620</v>
      </c>
      <c r="H39" s="5" t="s">
        <v>13</v>
      </c>
      <c r="I39" s="144">
        <v>5236.70751953125</v>
      </c>
    </row>
    <row r="40" spans="1:9" x14ac:dyDescent="0.3">
      <c r="A40" s="5">
        <v>550122</v>
      </c>
      <c r="B40" s="5" t="s">
        <v>13</v>
      </c>
      <c r="C40" s="144">
        <v>263776</v>
      </c>
      <c r="G40" s="5">
        <v>612623</v>
      </c>
      <c r="H40" s="5" t="s">
        <v>13</v>
      </c>
      <c r="I40" s="144">
        <v>50077.88671875</v>
      </c>
    </row>
    <row r="41" spans="1:9" x14ac:dyDescent="0.3">
      <c r="A41" s="5">
        <v>550123</v>
      </c>
      <c r="B41" s="5" t="s">
        <v>13</v>
      </c>
      <c r="C41" s="144">
        <v>2052954.5</v>
      </c>
      <c r="G41" s="5">
        <v>612625</v>
      </c>
      <c r="H41" s="5" t="s">
        <v>11</v>
      </c>
      <c r="I41" s="144">
        <v>156657.09375</v>
      </c>
    </row>
    <row r="42" spans="1:9" x14ac:dyDescent="0.3">
      <c r="A42" s="5">
        <v>550126</v>
      </c>
      <c r="B42" s="5" t="s">
        <v>11</v>
      </c>
      <c r="C42" s="144">
        <v>11225.7587890625</v>
      </c>
      <c r="G42" s="5">
        <v>612626</v>
      </c>
      <c r="H42" s="5" t="s">
        <v>11</v>
      </c>
      <c r="I42" s="144">
        <v>36925.21875</v>
      </c>
    </row>
    <row r="43" spans="1:9" x14ac:dyDescent="0.3">
      <c r="A43" s="5">
        <v>550127</v>
      </c>
      <c r="B43" s="5" t="s">
        <v>11</v>
      </c>
      <c r="C43" s="144">
        <v>199183.0625</v>
      </c>
      <c r="G43" s="5">
        <v>612627</v>
      </c>
      <c r="H43" s="5" t="s">
        <v>11</v>
      </c>
      <c r="I43" s="144">
        <v>1418.050537109375</v>
      </c>
    </row>
    <row r="44" spans="1:9" x14ac:dyDescent="0.3">
      <c r="A44" s="5">
        <v>550128</v>
      </c>
      <c r="B44" s="5" t="s">
        <v>11</v>
      </c>
      <c r="C44" s="144">
        <v>1551544.4375</v>
      </c>
      <c r="G44" s="5">
        <v>612629</v>
      </c>
      <c r="H44" s="5" t="s">
        <v>11</v>
      </c>
      <c r="I44" s="144">
        <v>17198.20703125</v>
      </c>
    </row>
    <row r="45" spans="1:9" x14ac:dyDescent="0.3">
      <c r="A45" s="5">
        <v>550131</v>
      </c>
      <c r="B45" s="5" t="s">
        <v>11</v>
      </c>
      <c r="C45" s="144">
        <v>116106.953125</v>
      </c>
      <c r="G45" s="5">
        <v>612630</v>
      </c>
      <c r="H45" s="5" t="s">
        <v>11</v>
      </c>
      <c r="I45" s="144">
        <v>91070.06640625</v>
      </c>
    </row>
    <row r="46" spans="1:9" x14ac:dyDescent="0.3">
      <c r="A46" s="5">
        <v>550132</v>
      </c>
      <c r="B46" s="5" t="s">
        <v>11</v>
      </c>
      <c r="C46" s="144">
        <v>291424.5</v>
      </c>
      <c r="G46" s="5">
        <v>612634</v>
      </c>
      <c r="H46" s="5" t="s">
        <v>11</v>
      </c>
      <c r="I46" s="144">
        <v>27288.8125</v>
      </c>
    </row>
    <row r="47" spans="1:9" x14ac:dyDescent="0.3">
      <c r="A47" s="5">
        <v>550133</v>
      </c>
      <c r="B47" s="5" t="s">
        <v>11</v>
      </c>
      <c r="C47" s="144">
        <v>16064.7119140625</v>
      </c>
      <c r="G47" s="5">
        <v>612637</v>
      </c>
      <c r="H47" s="5" t="s">
        <v>11</v>
      </c>
      <c r="I47" s="144">
        <v>93306.609375</v>
      </c>
    </row>
    <row r="48" spans="1:9" x14ac:dyDescent="0.3">
      <c r="A48" s="5">
        <v>550138</v>
      </c>
      <c r="B48" s="5" t="s">
        <v>11</v>
      </c>
      <c r="C48" s="144">
        <v>2710811.375</v>
      </c>
      <c r="G48" s="5">
        <v>612638</v>
      </c>
      <c r="H48" s="5" t="s">
        <v>11</v>
      </c>
      <c r="I48" s="144">
        <v>80879.4453125</v>
      </c>
    </row>
    <row r="49" spans="1:9" x14ac:dyDescent="0.3">
      <c r="A49" s="5">
        <v>550139</v>
      </c>
      <c r="B49" s="5" t="s">
        <v>11</v>
      </c>
      <c r="C49" s="144">
        <v>677041.4375</v>
      </c>
      <c r="G49" s="5">
        <v>612641</v>
      </c>
      <c r="H49" s="5" t="s">
        <v>11</v>
      </c>
      <c r="I49" s="144">
        <v>82028.9375</v>
      </c>
    </row>
    <row r="50" spans="1:9" x14ac:dyDescent="0.3">
      <c r="A50" s="5">
        <v>550141</v>
      </c>
      <c r="B50" s="5" t="s">
        <v>11</v>
      </c>
      <c r="C50" s="144">
        <v>13914.50390625</v>
      </c>
      <c r="G50" s="5">
        <v>612642</v>
      </c>
      <c r="H50" s="5" t="s">
        <v>11</v>
      </c>
      <c r="I50" s="144">
        <v>2348085.75</v>
      </c>
    </row>
    <row r="51" spans="1:9" x14ac:dyDescent="0.3">
      <c r="A51" s="5">
        <v>550142</v>
      </c>
      <c r="B51" s="5" t="s">
        <v>11</v>
      </c>
      <c r="C51" s="144">
        <v>218548.015625</v>
      </c>
      <c r="G51" s="5">
        <v>612650</v>
      </c>
      <c r="H51" s="5" t="s">
        <v>134</v>
      </c>
      <c r="I51" s="144">
        <v>53924200</v>
      </c>
    </row>
    <row r="52" spans="1:9" x14ac:dyDescent="0.3">
      <c r="A52" s="5">
        <v>550143</v>
      </c>
      <c r="B52" s="5" t="s">
        <v>11</v>
      </c>
      <c r="C52" s="144">
        <v>2363475.75</v>
      </c>
      <c r="G52" s="5">
        <v>612654</v>
      </c>
      <c r="H52" s="5" t="s">
        <v>134</v>
      </c>
      <c r="I52" s="144">
        <v>11543.2998046875</v>
      </c>
    </row>
    <row r="53" spans="1:9" x14ac:dyDescent="0.3">
      <c r="A53" s="5">
        <v>550145</v>
      </c>
      <c r="B53" s="5" t="s">
        <v>11</v>
      </c>
      <c r="C53" s="144">
        <v>157965.96875</v>
      </c>
      <c r="G53" s="5">
        <v>612657</v>
      </c>
      <c r="H53" s="5" t="s">
        <v>134</v>
      </c>
      <c r="I53" s="144">
        <v>3820316</v>
      </c>
    </row>
    <row r="54" spans="1:9" x14ac:dyDescent="0.3">
      <c r="A54" s="5">
        <v>550149</v>
      </c>
      <c r="B54" s="5" t="s">
        <v>130</v>
      </c>
      <c r="C54" s="144">
        <v>17282.8828125</v>
      </c>
      <c r="G54" s="5">
        <v>612658</v>
      </c>
      <c r="H54" s="5" t="s">
        <v>134</v>
      </c>
      <c r="I54" s="144">
        <v>5901.1015625</v>
      </c>
    </row>
    <row r="55" spans="1:9" x14ac:dyDescent="0.3">
      <c r="A55" s="5">
        <v>550151</v>
      </c>
      <c r="B55" s="5" t="s">
        <v>130</v>
      </c>
      <c r="C55" s="144">
        <v>298951.71875</v>
      </c>
      <c r="G55" s="5">
        <v>612659</v>
      </c>
      <c r="H55" s="5" t="s">
        <v>134</v>
      </c>
      <c r="I55" s="144">
        <v>6804.55419921875</v>
      </c>
    </row>
    <row r="56" spans="1:9" x14ac:dyDescent="0.3">
      <c r="A56" s="5">
        <v>550152</v>
      </c>
      <c r="B56" s="5" t="s">
        <v>130</v>
      </c>
      <c r="C56" s="144">
        <v>20983.669921875</v>
      </c>
      <c r="G56" s="5">
        <v>612660</v>
      </c>
      <c r="H56" s="5" t="s">
        <v>134</v>
      </c>
      <c r="I56" s="144">
        <v>21876.03125</v>
      </c>
    </row>
    <row r="57" spans="1:9" x14ac:dyDescent="0.3">
      <c r="A57" s="5">
        <v>550154</v>
      </c>
      <c r="B57" s="5" t="s">
        <v>130</v>
      </c>
      <c r="C57" s="144">
        <v>869837.9375</v>
      </c>
      <c r="G57" s="5">
        <v>612665</v>
      </c>
      <c r="H57" s="5" t="s">
        <v>134</v>
      </c>
      <c r="I57" s="144">
        <v>11782.7412109375</v>
      </c>
    </row>
    <row r="58" spans="1:9" x14ac:dyDescent="0.3">
      <c r="A58" s="5">
        <v>550157</v>
      </c>
      <c r="B58" s="5" t="s">
        <v>130</v>
      </c>
      <c r="C58" s="144">
        <v>12995.34765625</v>
      </c>
      <c r="G58" s="5">
        <v>612666</v>
      </c>
      <c r="H58" s="5" t="s">
        <v>134</v>
      </c>
      <c r="I58" s="144">
        <v>246498.921875</v>
      </c>
    </row>
    <row r="59" spans="1:9" x14ac:dyDescent="0.3">
      <c r="A59" s="5">
        <v>550161</v>
      </c>
      <c r="B59" s="5" t="s">
        <v>130</v>
      </c>
      <c r="C59" s="144">
        <v>994.9451904296875</v>
      </c>
      <c r="G59" s="5">
        <v>612669</v>
      </c>
      <c r="H59" s="5" t="s">
        <v>134</v>
      </c>
      <c r="I59" s="144">
        <v>281082.984375</v>
      </c>
    </row>
    <row r="60" spans="1:9" x14ac:dyDescent="0.3">
      <c r="A60" s="5">
        <v>550162</v>
      </c>
      <c r="B60" s="5" t="s">
        <v>130</v>
      </c>
      <c r="C60" s="144">
        <v>8816.7998046875</v>
      </c>
      <c r="G60" s="5">
        <v>612670</v>
      </c>
      <c r="H60" s="5" t="s">
        <v>134</v>
      </c>
      <c r="I60" s="144">
        <v>7884.07861328125</v>
      </c>
    </row>
    <row r="61" spans="1:9" x14ac:dyDescent="0.3">
      <c r="A61" s="5">
        <v>550168</v>
      </c>
      <c r="B61" s="5" t="s">
        <v>130</v>
      </c>
      <c r="C61" s="144">
        <v>4780.61767578125</v>
      </c>
      <c r="G61" s="5">
        <v>612671</v>
      </c>
      <c r="H61" s="5" t="s">
        <v>134</v>
      </c>
      <c r="I61" s="144">
        <v>2811.2353515625</v>
      </c>
    </row>
    <row r="62" spans="1:9" x14ac:dyDescent="0.3">
      <c r="A62" s="5">
        <v>550169</v>
      </c>
      <c r="B62" s="5" t="s">
        <v>130</v>
      </c>
      <c r="C62" s="144">
        <v>858155.8125</v>
      </c>
      <c r="G62" s="5">
        <v>612672</v>
      </c>
      <c r="H62" s="5" t="s">
        <v>134</v>
      </c>
      <c r="I62" s="144">
        <v>78547.6953125</v>
      </c>
    </row>
    <row r="63" spans="1:9" x14ac:dyDescent="0.3">
      <c r="A63" s="5">
        <v>550170</v>
      </c>
      <c r="B63" s="5" t="s">
        <v>130</v>
      </c>
      <c r="C63" s="144">
        <v>52027.88671875</v>
      </c>
      <c r="G63" s="5">
        <v>612675</v>
      </c>
      <c r="H63" s="5" t="s">
        <v>8</v>
      </c>
      <c r="I63" s="144">
        <v>7203713</v>
      </c>
    </row>
    <row r="64" spans="1:9" x14ac:dyDescent="0.3">
      <c r="A64" s="5">
        <v>550171</v>
      </c>
      <c r="B64" s="5" t="s">
        <v>130</v>
      </c>
      <c r="C64" s="144">
        <v>744.888427734375</v>
      </c>
      <c r="G64" s="5">
        <v>612677</v>
      </c>
      <c r="H64" s="5" t="s">
        <v>8</v>
      </c>
      <c r="I64" s="144">
        <v>3561.587158203125</v>
      </c>
    </row>
    <row r="65" spans="1:9" x14ac:dyDescent="0.3">
      <c r="A65" s="5">
        <v>550173</v>
      </c>
      <c r="B65" s="5" t="s">
        <v>10</v>
      </c>
      <c r="C65" s="144">
        <v>171004.078125</v>
      </c>
      <c r="G65" s="5">
        <v>612679</v>
      </c>
      <c r="H65" s="5" t="s">
        <v>8</v>
      </c>
      <c r="I65" s="144">
        <v>23752.0703125</v>
      </c>
    </row>
    <row r="66" spans="1:9" x14ac:dyDescent="0.3">
      <c r="A66" s="5">
        <v>550177</v>
      </c>
      <c r="B66" s="5" t="s">
        <v>10</v>
      </c>
      <c r="C66" s="144">
        <v>49776.33984375</v>
      </c>
      <c r="G66" s="5">
        <v>612680</v>
      </c>
      <c r="H66" s="5" t="s">
        <v>8</v>
      </c>
      <c r="I66" s="144">
        <v>3972.22314453125</v>
      </c>
    </row>
    <row r="67" spans="1:9" x14ac:dyDescent="0.3">
      <c r="A67" s="5">
        <v>550178</v>
      </c>
      <c r="B67" s="5" t="s">
        <v>10</v>
      </c>
      <c r="C67" s="144">
        <v>1346160.375</v>
      </c>
      <c r="G67" s="5">
        <v>612682</v>
      </c>
      <c r="H67" s="5" t="s">
        <v>8</v>
      </c>
      <c r="I67" s="144">
        <v>240763.6875</v>
      </c>
    </row>
    <row r="68" spans="1:9" x14ac:dyDescent="0.3">
      <c r="A68" s="5">
        <v>550183</v>
      </c>
      <c r="B68" s="5" t="s">
        <v>10</v>
      </c>
      <c r="C68" s="144">
        <v>15145.298828125</v>
      </c>
      <c r="G68" s="5">
        <v>612684</v>
      </c>
      <c r="H68" s="5" t="s">
        <v>8</v>
      </c>
      <c r="I68" s="144">
        <v>92729.4375</v>
      </c>
    </row>
    <row r="69" spans="1:9" x14ac:dyDescent="0.3">
      <c r="A69" s="5">
        <v>550184</v>
      </c>
      <c r="B69" s="5" t="s">
        <v>10</v>
      </c>
      <c r="C69" s="144">
        <v>120458.9609375</v>
      </c>
      <c r="G69" s="5">
        <v>612687</v>
      </c>
      <c r="H69" s="5" t="s">
        <v>8</v>
      </c>
      <c r="I69" s="144">
        <v>15891.1884765625</v>
      </c>
    </row>
    <row r="70" spans="1:9" x14ac:dyDescent="0.3">
      <c r="A70" s="5">
        <v>550186</v>
      </c>
      <c r="B70" s="5" t="s">
        <v>10</v>
      </c>
      <c r="C70" s="144">
        <v>123700.421875</v>
      </c>
      <c r="G70" s="5">
        <v>612688</v>
      </c>
      <c r="H70" s="5" t="s">
        <v>8</v>
      </c>
      <c r="I70" s="144">
        <v>247126.203125</v>
      </c>
    </row>
    <row r="71" spans="1:9" x14ac:dyDescent="0.3">
      <c r="A71" s="5">
        <v>550187</v>
      </c>
      <c r="B71" s="5" t="s">
        <v>10</v>
      </c>
      <c r="C71" s="144">
        <v>139152.703125</v>
      </c>
      <c r="G71" s="5">
        <v>612692</v>
      </c>
      <c r="H71" s="5" t="s">
        <v>8</v>
      </c>
      <c r="I71" s="144">
        <v>136477.34375</v>
      </c>
    </row>
    <row r="72" spans="1:9" x14ac:dyDescent="0.3">
      <c r="A72" s="5">
        <v>550188</v>
      </c>
      <c r="B72" s="5" t="s">
        <v>10</v>
      </c>
      <c r="C72" s="144">
        <v>589029.125</v>
      </c>
      <c r="G72" s="5">
        <v>612693</v>
      </c>
      <c r="H72" s="5" t="s">
        <v>8</v>
      </c>
      <c r="I72" s="144">
        <v>88123.6640625</v>
      </c>
    </row>
    <row r="73" spans="1:9" x14ac:dyDescent="0.3">
      <c r="A73" s="5">
        <v>550193</v>
      </c>
      <c r="B73" s="5" t="s">
        <v>10</v>
      </c>
      <c r="C73" s="144">
        <v>59543.51171875</v>
      </c>
      <c r="G73" s="5">
        <v>612695</v>
      </c>
      <c r="H73" s="5" t="s">
        <v>8</v>
      </c>
      <c r="I73" s="144">
        <v>16443.482421875</v>
      </c>
    </row>
    <row r="74" spans="1:9" x14ac:dyDescent="0.3">
      <c r="A74" s="5">
        <v>550196</v>
      </c>
      <c r="B74" s="5" t="s">
        <v>10</v>
      </c>
      <c r="C74" s="144">
        <v>84529.203125</v>
      </c>
      <c r="G74" s="5">
        <v>612698</v>
      </c>
      <c r="H74" s="5" t="s">
        <v>119</v>
      </c>
      <c r="I74" s="144">
        <v>55470356</v>
      </c>
    </row>
    <row r="75" spans="1:9" x14ac:dyDescent="0.3">
      <c r="A75" s="5">
        <v>550221</v>
      </c>
      <c r="B75" s="5" t="s">
        <v>131</v>
      </c>
      <c r="C75" s="144">
        <v>20970.0859375</v>
      </c>
      <c r="G75" s="5">
        <v>612700</v>
      </c>
      <c r="H75" s="5" t="s">
        <v>119</v>
      </c>
      <c r="I75" s="144">
        <v>7584983.5</v>
      </c>
    </row>
    <row r="76" spans="1:9" x14ac:dyDescent="0.3">
      <c r="A76" s="5">
        <v>550222</v>
      </c>
      <c r="B76" s="5" t="s">
        <v>131</v>
      </c>
      <c r="C76" s="144">
        <v>150830.265625</v>
      </c>
      <c r="G76" s="5">
        <v>612701</v>
      </c>
      <c r="H76" s="5" t="s">
        <v>119</v>
      </c>
      <c r="I76" s="144">
        <v>4229433.5</v>
      </c>
    </row>
    <row r="77" spans="1:9" x14ac:dyDescent="0.3">
      <c r="A77" s="5">
        <v>550223</v>
      </c>
      <c r="B77" s="5" t="s">
        <v>131</v>
      </c>
      <c r="C77" s="144">
        <v>84259.84375</v>
      </c>
      <c r="G77" s="5">
        <v>612706</v>
      </c>
      <c r="H77" s="5" t="s">
        <v>119</v>
      </c>
      <c r="I77" s="144">
        <v>179572592</v>
      </c>
    </row>
    <row r="78" spans="1:9" x14ac:dyDescent="0.3">
      <c r="A78" s="5">
        <v>550224</v>
      </c>
      <c r="B78" s="5" t="s">
        <v>131</v>
      </c>
      <c r="C78" s="144">
        <v>192535.328125</v>
      </c>
      <c r="G78" s="5">
        <v>612708</v>
      </c>
      <c r="H78" s="5" t="s">
        <v>119</v>
      </c>
      <c r="I78" s="144">
        <v>85446.921875</v>
      </c>
    </row>
    <row r="79" spans="1:9" x14ac:dyDescent="0.3">
      <c r="A79" s="5">
        <v>550225</v>
      </c>
      <c r="B79" s="5" t="s">
        <v>131</v>
      </c>
      <c r="C79" s="144">
        <v>267249.1875</v>
      </c>
      <c r="G79" s="5">
        <v>612709</v>
      </c>
      <c r="H79" s="5" t="s">
        <v>119</v>
      </c>
      <c r="I79" s="144">
        <v>154435.8125</v>
      </c>
    </row>
    <row r="80" spans="1:9" x14ac:dyDescent="0.3">
      <c r="A80" s="5">
        <v>550226</v>
      </c>
      <c r="B80" s="5" t="s">
        <v>131</v>
      </c>
      <c r="C80" s="144">
        <v>76421.828125</v>
      </c>
      <c r="G80" s="5">
        <v>612710</v>
      </c>
      <c r="H80" s="5" t="s">
        <v>119</v>
      </c>
      <c r="I80" s="144">
        <v>10715030</v>
      </c>
    </row>
    <row r="81" spans="1:9" x14ac:dyDescent="0.3">
      <c r="A81" s="5">
        <v>550233</v>
      </c>
      <c r="B81" s="5" t="s">
        <v>131</v>
      </c>
      <c r="C81" s="144">
        <v>114090.890625</v>
      </c>
      <c r="G81" s="5">
        <v>612713</v>
      </c>
      <c r="H81" s="5" t="s">
        <v>119</v>
      </c>
      <c r="I81" s="144">
        <v>32637134</v>
      </c>
    </row>
    <row r="82" spans="1:9" x14ac:dyDescent="0.3">
      <c r="A82" s="5">
        <v>550234</v>
      </c>
      <c r="B82" s="5" t="s">
        <v>131</v>
      </c>
      <c r="C82" s="144">
        <v>387931.40625</v>
      </c>
      <c r="G82" s="5">
        <v>612714</v>
      </c>
      <c r="H82" s="5" t="s">
        <v>119</v>
      </c>
      <c r="I82" s="144">
        <v>156937.546875</v>
      </c>
    </row>
    <row r="83" spans="1:9" x14ac:dyDescent="0.3">
      <c r="A83" s="5">
        <v>550235</v>
      </c>
      <c r="B83" s="5" t="s">
        <v>131</v>
      </c>
      <c r="C83" s="144">
        <v>175544.15625</v>
      </c>
      <c r="G83" s="5">
        <v>612716</v>
      </c>
      <c r="H83" s="5" t="s">
        <v>119</v>
      </c>
      <c r="I83" s="144">
        <v>31723.470703125</v>
      </c>
    </row>
    <row r="84" spans="1:9" x14ac:dyDescent="0.3">
      <c r="A84" s="5">
        <v>550236</v>
      </c>
      <c r="B84" s="5" t="s">
        <v>131</v>
      </c>
      <c r="C84" s="144">
        <v>115668.03515625</v>
      </c>
      <c r="G84" s="5">
        <v>612724</v>
      </c>
      <c r="H84" s="5" t="s">
        <v>3</v>
      </c>
      <c r="I84" s="144">
        <v>230079.625</v>
      </c>
    </row>
    <row r="85" spans="1:9" x14ac:dyDescent="0.3">
      <c r="A85" s="5">
        <v>550237</v>
      </c>
      <c r="B85" s="5" t="s">
        <v>131</v>
      </c>
      <c r="C85" s="144">
        <v>11782.515625</v>
      </c>
      <c r="G85" s="5">
        <v>612725</v>
      </c>
      <c r="H85" s="5" t="s">
        <v>3</v>
      </c>
      <c r="I85" s="144">
        <v>265097.0625</v>
      </c>
    </row>
    <row r="86" spans="1:9" x14ac:dyDescent="0.3">
      <c r="A86" s="145">
        <v>550241</v>
      </c>
      <c r="B86" s="145" t="s">
        <v>131</v>
      </c>
      <c r="C86" s="146">
        <v>23341.556640625</v>
      </c>
      <c r="G86" s="5">
        <v>612726</v>
      </c>
      <c r="H86" s="5" t="s">
        <v>3</v>
      </c>
      <c r="I86" s="144">
        <v>12523465</v>
      </c>
    </row>
    <row r="87" spans="1:9" x14ac:dyDescent="0.3">
      <c r="G87" s="5">
        <v>612729</v>
      </c>
      <c r="H87" s="5" t="s">
        <v>3</v>
      </c>
      <c r="I87" s="144">
        <v>20872.966796875</v>
      </c>
    </row>
    <row r="88" spans="1:9" x14ac:dyDescent="0.3">
      <c r="B88" s="147" t="s">
        <v>132</v>
      </c>
      <c r="C88" s="5">
        <v>95.033000000000001</v>
      </c>
      <c r="G88" s="5">
        <v>612730</v>
      </c>
      <c r="H88" s="5" t="s">
        <v>3</v>
      </c>
      <c r="I88" s="144">
        <v>13015440</v>
      </c>
    </row>
    <row r="89" spans="1:9" ht="15.5" x14ac:dyDescent="0.3">
      <c r="B89" s="147" t="s">
        <v>304</v>
      </c>
      <c r="C89" s="5">
        <v>0.997</v>
      </c>
      <c r="G89" s="5">
        <v>612735</v>
      </c>
      <c r="H89" s="5" t="s">
        <v>3</v>
      </c>
      <c r="I89" s="144">
        <v>8490.76025390625</v>
      </c>
    </row>
    <row r="90" spans="1:9" x14ac:dyDescent="0.3">
      <c r="G90" s="5">
        <v>612740</v>
      </c>
      <c r="H90" s="5" t="s">
        <v>3</v>
      </c>
      <c r="I90" s="144">
        <v>1042859.75</v>
      </c>
    </row>
    <row r="91" spans="1:9" x14ac:dyDescent="0.3">
      <c r="G91" s="5">
        <v>612741</v>
      </c>
      <c r="H91" s="5" t="s">
        <v>3</v>
      </c>
      <c r="I91" s="144">
        <v>22701360</v>
      </c>
    </row>
    <row r="92" spans="1:9" x14ac:dyDescent="0.3">
      <c r="G92" s="5">
        <v>612742</v>
      </c>
      <c r="H92" s="5" t="s">
        <v>3</v>
      </c>
      <c r="I92" s="144">
        <v>963915.4375</v>
      </c>
    </row>
    <row r="93" spans="1:9" x14ac:dyDescent="0.3">
      <c r="G93" s="5">
        <v>612743</v>
      </c>
      <c r="H93" s="5" t="s">
        <v>3</v>
      </c>
      <c r="I93" s="144">
        <v>61037.97265625</v>
      </c>
    </row>
    <row r="94" spans="1:9" x14ac:dyDescent="0.3">
      <c r="G94" s="5">
        <v>612745</v>
      </c>
      <c r="H94" s="5" t="s">
        <v>15</v>
      </c>
      <c r="I94" s="144">
        <v>62910.7421875</v>
      </c>
    </row>
    <row r="95" spans="1:9" x14ac:dyDescent="0.3">
      <c r="G95" s="5">
        <v>612746</v>
      </c>
      <c r="H95" s="5" t="s">
        <v>15</v>
      </c>
      <c r="I95" s="144">
        <v>6773.6748046875</v>
      </c>
    </row>
    <row r="96" spans="1:9" x14ac:dyDescent="0.3">
      <c r="G96" s="5">
        <v>612747</v>
      </c>
      <c r="H96" s="5" t="s">
        <v>15</v>
      </c>
      <c r="I96" s="144">
        <v>10075.1474609375</v>
      </c>
    </row>
    <row r="97" spans="7:9" x14ac:dyDescent="0.3">
      <c r="G97" s="5">
        <v>612748</v>
      </c>
      <c r="H97" s="5" t="s">
        <v>15</v>
      </c>
      <c r="I97" s="144">
        <v>279924.09375</v>
      </c>
    </row>
    <row r="98" spans="7:9" x14ac:dyDescent="0.3">
      <c r="G98" s="5">
        <v>612749</v>
      </c>
      <c r="H98" s="5" t="s">
        <v>15</v>
      </c>
      <c r="I98" s="144">
        <v>261312.125</v>
      </c>
    </row>
    <row r="99" spans="7:9" x14ac:dyDescent="0.3">
      <c r="G99" s="5">
        <v>612750</v>
      </c>
      <c r="H99" s="5" t="s">
        <v>15</v>
      </c>
      <c r="I99" s="144">
        <v>122733.1875</v>
      </c>
    </row>
    <row r="100" spans="7:9" x14ac:dyDescent="0.3">
      <c r="G100" s="5">
        <v>612757</v>
      </c>
      <c r="H100" s="5" t="s">
        <v>15</v>
      </c>
      <c r="I100" s="144">
        <v>36241.2890625</v>
      </c>
    </row>
    <row r="101" spans="7:9" x14ac:dyDescent="0.3">
      <c r="G101" s="5">
        <v>612758</v>
      </c>
      <c r="H101" s="5" t="s">
        <v>15</v>
      </c>
      <c r="I101" s="144">
        <v>1228181.25</v>
      </c>
    </row>
    <row r="102" spans="7:9" x14ac:dyDescent="0.3">
      <c r="G102" s="5">
        <v>612759</v>
      </c>
      <c r="H102" s="5" t="s">
        <v>15</v>
      </c>
      <c r="I102" s="144">
        <v>1257532.625</v>
      </c>
    </row>
    <row r="103" spans="7:9" x14ac:dyDescent="0.3">
      <c r="G103" s="5">
        <v>612760</v>
      </c>
      <c r="H103" s="5" t="s">
        <v>15</v>
      </c>
      <c r="I103" s="144">
        <v>1597.3768310546875</v>
      </c>
    </row>
    <row r="104" spans="7:9" x14ac:dyDescent="0.3">
      <c r="G104" s="5">
        <v>612761</v>
      </c>
      <c r="H104" s="5" t="s">
        <v>15</v>
      </c>
      <c r="I104" s="144">
        <v>13465.7548828125</v>
      </c>
    </row>
    <row r="105" spans="7:9" x14ac:dyDescent="0.3">
      <c r="G105" s="145">
        <v>612762</v>
      </c>
      <c r="H105" s="145" t="s">
        <v>15</v>
      </c>
      <c r="I105" s="146">
        <v>242572.765625</v>
      </c>
    </row>
    <row r="107" spans="7:9" x14ac:dyDescent="0.3">
      <c r="H107" s="147" t="s">
        <v>132</v>
      </c>
      <c r="I107" s="5">
        <v>102.616</v>
      </c>
    </row>
    <row r="108" spans="7:9" ht="15.5" x14ac:dyDescent="0.3">
      <c r="H108" s="147" t="s">
        <v>304</v>
      </c>
      <c r="I108" s="5">
        <v>0.998</v>
      </c>
    </row>
  </sheetData>
  <pageMargins left="0.7" right="0.7" top="0.75" bottom="0.75" header="0.3" footer="0.3"/>
  <drawing r:id="rId1"/>
  <legacyDrawing r:id="rId2"/>
  <oleObjects>
    <mc:AlternateContent xmlns:mc="http://schemas.openxmlformats.org/markup-compatibility/2006">
      <mc:Choice Requires="x14">
        <oleObject progId="Prism7.Document" shapeId="6145" r:id="rId3">
          <objectPr defaultSize="0" autoPict="0" altText="Figure 5 displaying hepatic vitellogenin transcript abundance in caged male fathead minnows." r:id="rId4">
            <anchor moveWithCells="1" sizeWithCells="1">
              <from>
                <xdr:col>0</xdr:col>
                <xdr:colOff>0</xdr:colOff>
                <xdr:row>7</xdr:row>
                <xdr:rowOff>6350</xdr:rowOff>
              </from>
              <to>
                <xdr:col>5</xdr:col>
                <xdr:colOff>508000</xdr:colOff>
                <xdr:row>23</xdr:row>
                <xdr:rowOff>0</xdr:rowOff>
              </to>
            </anchor>
          </objectPr>
        </oleObject>
      </mc:Choice>
      <mc:Fallback>
        <oleObject progId="Prism7.Document" shapeId="6145"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D8A06-498C-4B4E-8F09-9FF780717A6A}">
  <dimension ref="A5:L34"/>
  <sheetViews>
    <sheetView topLeftCell="A13" workbookViewId="0">
      <selection activeCell="F9" sqref="F9"/>
    </sheetView>
  </sheetViews>
  <sheetFormatPr defaultRowHeight="13" x14ac:dyDescent="0.3"/>
  <cols>
    <col min="1" max="1" width="17.7265625" style="5" customWidth="1"/>
    <col min="2" max="2" width="12.54296875" style="5" customWidth="1"/>
    <col min="3" max="3" width="14.08984375" style="5" customWidth="1"/>
    <col min="4" max="16384" width="8.7265625" style="5"/>
  </cols>
  <sheetData>
    <row r="5" spans="1:3" ht="13.5" thickBot="1" x14ac:dyDescent="0.35"/>
    <row r="6" spans="1:3" ht="14.5" customHeight="1" thickTop="1" x14ac:dyDescent="0.3">
      <c r="A6" s="2"/>
      <c r="B6" s="178" t="s">
        <v>1</v>
      </c>
      <c r="C6" s="178"/>
    </row>
    <row r="7" spans="1:3" ht="14.5" customHeight="1" thickBot="1" x14ac:dyDescent="0.35">
      <c r="A7" s="99" t="s">
        <v>2</v>
      </c>
      <c r="B7" s="100" t="s">
        <v>16</v>
      </c>
      <c r="C7" s="100" t="s">
        <v>17</v>
      </c>
    </row>
    <row r="8" spans="1:3" ht="14.5" customHeight="1" thickTop="1" thickBot="1" x14ac:dyDescent="0.35">
      <c r="A8" s="4" t="s">
        <v>3</v>
      </c>
      <c r="B8" s="3" t="s">
        <v>4</v>
      </c>
      <c r="C8" s="3" t="s">
        <v>5</v>
      </c>
    </row>
    <row r="9" spans="1:3" ht="14.5" customHeight="1" thickBot="1" x14ac:dyDescent="0.35">
      <c r="A9" s="4" t="s">
        <v>6</v>
      </c>
      <c r="B9" s="3" t="s">
        <v>7</v>
      </c>
      <c r="C9" s="3" t="s">
        <v>5</v>
      </c>
    </row>
    <row r="10" spans="1:3" ht="14.5" customHeight="1" thickBot="1" x14ac:dyDescent="0.35">
      <c r="A10" s="4" t="s">
        <v>8</v>
      </c>
      <c r="B10" s="3" t="s">
        <v>9</v>
      </c>
      <c r="C10" s="3" t="s">
        <v>5</v>
      </c>
    </row>
    <row r="11" spans="1:3" ht="14.5" customHeight="1" thickBot="1" x14ac:dyDescent="0.35">
      <c r="A11" s="4" t="s">
        <v>10</v>
      </c>
      <c r="B11" s="3" t="s">
        <v>4</v>
      </c>
      <c r="C11" s="3" t="s">
        <v>4</v>
      </c>
    </row>
    <row r="12" spans="1:3" ht="14.5" customHeight="1" thickBot="1" x14ac:dyDescent="0.35">
      <c r="A12" s="4" t="s">
        <v>11</v>
      </c>
      <c r="B12" s="3" t="s">
        <v>4</v>
      </c>
      <c r="C12" s="3" t="s">
        <v>12</v>
      </c>
    </row>
    <row r="13" spans="1:3" ht="14.5" customHeight="1" thickBot="1" x14ac:dyDescent="0.35">
      <c r="A13" s="4" t="s">
        <v>13</v>
      </c>
      <c r="B13" s="3" t="s">
        <v>5</v>
      </c>
      <c r="C13" s="3" t="s">
        <v>14</v>
      </c>
    </row>
    <row r="14" spans="1:3" ht="14.5" customHeight="1" thickBot="1" x14ac:dyDescent="0.35">
      <c r="A14" s="7" t="s">
        <v>15</v>
      </c>
      <c r="B14" s="6" t="s">
        <v>4</v>
      </c>
      <c r="C14" s="6" t="s">
        <v>4</v>
      </c>
    </row>
    <row r="15" spans="1:3" ht="13.5" thickTop="1" x14ac:dyDescent="0.3"/>
    <row r="18" spans="1:12" ht="13.5" thickBot="1" x14ac:dyDescent="0.35"/>
    <row r="19" spans="1:12" ht="13.5" thickBot="1" x14ac:dyDescent="0.35">
      <c r="B19" s="101"/>
      <c r="C19" s="198">
        <v>2018</v>
      </c>
      <c r="D19" s="199"/>
      <c r="E19" s="199"/>
      <c r="F19" s="199"/>
      <c r="G19" s="200"/>
      <c r="H19" s="198">
        <v>2019</v>
      </c>
      <c r="I19" s="199"/>
      <c r="J19" s="199"/>
      <c r="K19" s="199"/>
      <c r="L19" s="200"/>
    </row>
    <row r="20" spans="1:12" ht="13.5" thickBot="1" x14ac:dyDescent="0.35">
      <c r="A20" s="102" t="s">
        <v>2</v>
      </c>
      <c r="B20" s="103" t="s">
        <v>113</v>
      </c>
      <c r="C20" s="104" t="s">
        <v>114</v>
      </c>
      <c r="D20" s="105" t="s">
        <v>115</v>
      </c>
      <c r="E20" s="105" t="s">
        <v>116</v>
      </c>
      <c r="F20" s="105" t="s">
        <v>117</v>
      </c>
      <c r="G20" s="103" t="s">
        <v>118</v>
      </c>
      <c r="H20" s="102" t="s">
        <v>114</v>
      </c>
      <c r="I20" s="105" t="s">
        <v>115</v>
      </c>
      <c r="J20" s="105" t="s">
        <v>116</v>
      </c>
      <c r="K20" s="106" t="s">
        <v>117</v>
      </c>
      <c r="L20" s="107" t="s">
        <v>118</v>
      </c>
    </row>
    <row r="21" spans="1:12" x14ac:dyDescent="0.3">
      <c r="A21" s="108" t="s">
        <v>3</v>
      </c>
      <c r="B21" s="109">
        <v>1</v>
      </c>
      <c r="C21" s="110">
        <v>12</v>
      </c>
      <c r="D21" s="108">
        <v>12</v>
      </c>
      <c r="E21" s="111">
        <f>D21/C21*100</f>
        <v>100</v>
      </c>
      <c r="F21" s="112">
        <f>AVERAGE(E21:E22)</f>
        <v>100</v>
      </c>
      <c r="G21" s="113">
        <f>STDEV(E21:E22)</f>
        <v>0</v>
      </c>
      <c r="H21" s="114">
        <v>12</v>
      </c>
      <c r="I21" s="108">
        <v>12</v>
      </c>
      <c r="J21" s="111">
        <f>I21/H21*100</f>
        <v>100</v>
      </c>
      <c r="K21" s="112">
        <f>AVERAGE(J21:J22)</f>
        <v>95.833333333333329</v>
      </c>
      <c r="L21" s="113">
        <f>STDEV(J21:J22)</f>
        <v>5.8925565098879025</v>
      </c>
    </row>
    <row r="22" spans="1:12" x14ac:dyDescent="0.3">
      <c r="A22" s="76" t="s">
        <v>3</v>
      </c>
      <c r="B22" s="115">
        <v>2</v>
      </c>
      <c r="C22" s="116">
        <v>12</v>
      </c>
      <c r="D22" s="76">
        <v>12</v>
      </c>
      <c r="E22" s="117">
        <f t="shared" ref="E22:E34" si="0">D22/C22*100</f>
        <v>100</v>
      </c>
      <c r="F22" s="118"/>
      <c r="G22" s="119"/>
      <c r="H22" s="120">
        <v>12</v>
      </c>
      <c r="I22" s="76">
        <v>11</v>
      </c>
      <c r="J22" s="117">
        <f t="shared" ref="J22:J34" si="1">I22/H22*100</f>
        <v>91.666666666666657</v>
      </c>
      <c r="K22" s="118"/>
      <c r="L22" s="119"/>
    </row>
    <row r="23" spans="1:12" x14ac:dyDescent="0.3">
      <c r="A23" s="121" t="s">
        <v>119</v>
      </c>
      <c r="B23" s="122">
        <v>1</v>
      </c>
      <c r="C23" s="123">
        <v>12</v>
      </c>
      <c r="D23" s="121">
        <v>0</v>
      </c>
      <c r="E23" s="124">
        <f t="shared" si="0"/>
        <v>0</v>
      </c>
      <c r="F23" s="125">
        <f>AVERAGE(E23:E24)</f>
        <v>0</v>
      </c>
      <c r="G23" s="126">
        <f>STDEV(E23:E24)</f>
        <v>0</v>
      </c>
      <c r="H23" s="127">
        <v>12</v>
      </c>
      <c r="I23" s="121">
        <v>12</v>
      </c>
      <c r="J23" s="124">
        <f t="shared" si="1"/>
        <v>100</v>
      </c>
      <c r="K23" s="125">
        <f>AVERAGE(J23:J24)</f>
        <v>95.833333333333329</v>
      </c>
      <c r="L23" s="126">
        <f>STDEV(J23:J24)</f>
        <v>5.8925565098879025</v>
      </c>
    </row>
    <row r="24" spans="1:12" x14ac:dyDescent="0.3">
      <c r="A24" s="121" t="s">
        <v>119</v>
      </c>
      <c r="B24" s="122">
        <v>2</v>
      </c>
      <c r="C24" s="123">
        <v>12</v>
      </c>
      <c r="D24" s="121">
        <v>0</v>
      </c>
      <c r="E24" s="124">
        <f t="shared" si="0"/>
        <v>0</v>
      </c>
      <c r="F24" s="125"/>
      <c r="G24" s="126"/>
      <c r="H24" s="127">
        <v>12</v>
      </c>
      <c r="I24" s="121">
        <v>11</v>
      </c>
      <c r="J24" s="124">
        <f t="shared" si="1"/>
        <v>91.666666666666657</v>
      </c>
      <c r="K24" s="125"/>
      <c r="L24" s="126"/>
    </row>
    <row r="25" spans="1:12" x14ac:dyDescent="0.3">
      <c r="A25" s="76" t="s">
        <v>8</v>
      </c>
      <c r="B25" s="115">
        <v>1</v>
      </c>
      <c r="C25" s="128" t="s">
        <v>9</v>
      </c>
      <c r="D25" s="129" t="s">
        <v>9</v>
      </c>
      <c r="E25" s="130" t="s">
        <v>9</v>
      </c>
      <c r="F25" s="131" t="s">
        <v>9</v>
      </c>
      <c r="G25" s="132" t="s">
        <v>9</v>
      </c>
      <c r="H25" s="120">
        <v>12</v>
      </c>
      <c r="I25" s="76">
        <v>12</v>
      </c>
      <c r="J25" s="117">
        <f t="shared" si="1"/>
        <v>100</v>
      </c>
      <c r="K25" s="118">
        <f>AVERAGE(J25:J26)</f>
        <v>95.833333333333329</v>
      </c>
      <c r="L25" s="119">
        <f>STDEV(J25:J26)</f>
        <v>5.8925565098879025</v>
      </c>
    </row>
    <row r="26" spans="1:12" x14ac:dyDescent="0.3">
      <c r="A26" s="76" t="s">
        <v>8</v>
      </c>
      <c r="B26" s="115">
        <v>2</v>
      </c>
      <c r="C26" s="128" t="s">
        <v>9</v>
      </c>
      <c r="D26" s="129" t="s">
        <v>9</v>
      </c>
      <c r="E26" s="130" t="s">
        <v>9</v>
      </c>
      <c r="F26" s="131" t="s">
        <v>9</v>
      </c>
      <c r="G26" s="132" t="s">
        <v>9</v>
      </c>
      <c r="H26" s="120">
        <v>12</v>
      </c>
      <c r="I26" s="76">
        <v>11</v>
      </c>
      <c r="J26" s="117">
        <f t="shared" si="1"/>
        <v>91.666666666666657</v>
      </c>
      <c r="K26" s="118"/>
      <c r="L26" s="119"/>
    </row>
    <row r="27" spans="1:12" x14ac:dyDescent="0.3">
      <c r="A27" s="121" t="s">
        <v>10</v>
      </c>
      <c r="B27" s="122">
        <v>1</v>
      </c>
      <c r="C27" s="123">
        <v>12</v>
      </c>
      <c r="D27" s="121">
        <v>12</v>
      </c>
      <c r="E27" s="124">
        <f t="shared" si="0"/>
        <v>100</v>
      </c>
      <c r="F27" s="125">
        <f>AVERAGE(E27:E28)</f>
        <v>100</v>
      </c>
      <c r="G27" s="126">
        <f>STDEV(E27:E28)</f>
        <v>0</v>
      </c>
      <c r="H27" s="127">
        <v>12</v>
      </c>
      <c r="I27" s="121">
        <v>12</v>
      </c>
      <c r="J27" s="124">
        <f t="shared" si="1"/>
        <v>100</v>
      </c>
      <c r="K27" s="125">
        <f>AVERAGE(J27:J28)</f>
        <v>100</v>
      </c>
      <c r="L27" s="126">
        <f>STDEV(J27:J28)</f>
        <v>0</v>
      </c>
    </row>
    <row r="28" spans="1:12" x14ac:dyDescent="0.3">
      <c r="A28" s="121" t="s">
        <v>10</v>
      </c>
      <c r="B28" s="122">
        <v>2</v>
      </c>
      <c r="C28" s="123">
        <v>12</v>
      </c>
      <c r="D28" s="121">
        <v>12</v>
      </c>
      <c r="E28" s="124">
        <f t="shared" si="0"/>
        <v>100</v>
      </c>
      <c r="F28" s="125"/>
      <c r="G28" s="126"/>
      <c r="H28" s="127">
        <v>12</v>
      </c>
      <c r="I28" s="121">
        <v>12</v>
      </c>
      <c r="J28" s="124">
        <f t="shared" si="1"/>
        <v>100</v>
      </c>
      <c r="K28" s="125"/>
      <c r="L28" s="126"/>
    </row>
    <row r="29" spans="1:12" x14ac:dyDescent="0.3">
      <c r="A29" s="76" t="s">
        <v>11</v>
      </c>
      <c r="B29" s="115">
        <v>1</v>
      </c>
      <c r="C29" s="116">
        <v>12</v>
      </c>
      <c r="D29" s="76">
        <v>12</v>
      </c>
      <c r="E29" s="117">
        <f t="shared" si="0"/>
        <v>100</v>
      </c>
      <c r="F29" s="118">
        <f>AVERAGE(E29:E30)</f>
        <v>100</v>
      </c>
      <c r="G29" s="119">
        <f>STDEV(E29:E30)</f>
        <v>0</v>
      </c>
      <c r="H29" s="120">
        <v>12</v>
      </c>
      <c r="I29" s="76">
        <v>11</v>
      </c>
      <c r="J29" s="117">
        <f t="shared" si="1"/>
        <v>91.666666666666657</v>
      </c>
      <c r="K29" s="118">
        <f>AVERAGE(J29:J30)</f>
        <v>91.666666666666657</v>
      </c>
      <c r="L29" s="119">
        <f>STDEV(J29:J30)</f>
        <v>0</v>
      </c>
    </row>
    <row r="30" spans="1:12" x14ac:dyDescent="0.3">
      <c r="A30" s="76" t="s">
        <v>11</v>
      </c>
      <c r="B30" s="115">
        <v>2</v>
      </c>
      <c r="C30" s="116">
        <v>12</v>
      </c>
      <c r="D30" s="76">
        <v>12</v>
      </c>
      <c r="E30" s="117">
        <f t="shared" si="0"/>
        <v>100</v>
      </c>
      <c r="F30" s="118"/>
      <c r="G30" s="119"/>
      <c r="H30" s="120">
        <v>12</v>
      </c>
      <c r="I30" s="76">
        <v>11</v>
      </c>
      <c r="J30" s="117">
        <f t="shared" si="1"/>
        <v>91.666666666666657</v>
      </c>
      <c r="K30" s="118"/>
      <c r="L30" s="119"/>
    </row>
    <row r="31" spans="1:12" x14ac:dyDescent="0.3">
      <c r="A31" s="121" t="s">
        <v>13</v>
      </c>
      <c r="B31" s="122">
        <v>1</v>
      </c>
      <c r="C31" s="123">
        <v>12</v>
      </c>
      <c r="D31" s="121">
        <v>12</v>
      </c>
      <c r="E31" s="124">
        <f t="shared" si="0"/>
        <v>100</v>
      </c>
      <c r="F31" s="125">
        <f>AVERAGE(E31:E32)</f>
        <v>95.833333333333329</v>
      </c>
      <c r="G31" s="126">
        <f>STDEV(E31:E32)</f>
        <v>5.8925565098879025</v>
      </c>
      <c r="H31" s="127">
        <v>12</v>
      </c>
      <c r="I31" s="121">
        <v>10</v>
      </c>
      <c r="J31" s="124">
        <f t="shared" si="1"/>
        <v>83.333333333333343</v>
      </c>
      <c r="K31" s="125">
        <f>AVERAGE(J31:J32)</f>
        <v>91.666666666666671</v>
      </c>
      <c r="L31" s="126">
        <f>STDEV(J31:J32)</f>
        <v>11.785113019775785</v>
      </c>
    </row>
    <row r="32" spans="1:12" x14ac:dyDescent="0.3">
      <c r="A32" s="121" t="s">
        <v>13</v>
      </c>
      <c r="B32" s="122">
        <v>2</v>
      </c>
      <c r="C32" s="123">
        <v>12</v>
      </c>
      <c r="D32" s="121">
        <v>11</v>
      </c>
      <c r="E32" s="124">
        <f t="shared" si="0"/>
        <v>91.666666666666657</v>
      </c>
      <c r="F32" s="125"/>
      <c r="G32" s="126"/>
      <c r="H32" s="127">
        <v>12</v>
      </c>
      <c r="I32" s="121">
        <v>12</v>
      </c>
      <c r="J32" s="124">
        <f t="shared" si="1"/>
        <v>100</v>
      </c>
      <c r="K32" s="125"/>
      <c r="L32" s="126"/>
    </row>
    <row r="33" spans="1:12" x14ac:dyDescent="0.3">
      <c r="A33" s="76" t="s">
        <v>15</v>
      </c>
      <c r="B33" s="115">
        <v>1</v>
      </c>
      <c r="C33" s="116">
        <v>12</v>
      </c>
      <c r="D33" s="76">
        <v>12</v>
      </c>
      <c r="E33" s="117">
        <f t="shared" si="0"/>
        <v>100</v>
      </c>
      <c r="F33" s="118">
        <f>AVERAGE(E33:E34)</f>
        <v>100</v>
      </c>
      <c r="G33" s="119">
        <f>STDEV(E33:E34)</f>
        <v>0</v>
      </c>
      <c r="H33" s="120">
        <v>12</v>
      </c>
      <c r="I33" s="76">
        <v>12</v>
      </c>
      <c r="J33" s="117">
        <f t="shared" si="1"/>
        <v>100</v>
      </c>
      <c r="K33" s="118">
        <f>AVERAGE(J33:J34)</f>
        <v>100</v>
      </c>
      <c r="L33" s="119">
        <f>STDEV(J33:J34)</f>
        <v>0</v>
      </c>
    </row>
    <row r="34" spans="1:12" ht="13.5" thickBot="1" x14ac:dyDescent="0.35">
      <c r="A34" s="133" t="s">
        <v>15</v>
      </c>
      <c r="B34" s="134">
        <v>2</v>
      </c>
      <c r="C34" s="135">
        <v>12</v>
      </c>
      <c r="D34" s="133">
        <v>12</v>
      </c>
      <c r="E34" s="136">
        <f t="shared" si="0"/>
        <v>100</v>
      </c>
      <c r="F34" s="137"/>
      <c r="G34" s="138"/>
      <c r="H34" s="139">
        <v>12</v>
      </c>
      <c r="I34" s="133">
        <v>12</v>
      </c>
      <c r="J34" s="136">
        <f t="shared" si="1"/>
        <v>100</v>
      </c>
      <c r="K34" s="137"/>
      <c r="L34" s="138"/>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93151-1B51-43EE-B919-2A5F4012ABAB}">
  <dimension ref="A44:AA47"/>
  <sheetViews>
    <sheetView workbookViewId="0">
      <selection activeCell="I11" sqref="I11"/>
    </sheetView>
  </sheetViews>
  <sheetFormatPr defaultRowHeight="14.5" x14ac:dyDescent="0.35"/>
  <cols>
    <col min="1" max="1" width="28.1796875" customWidth="1"/>
  </cols>
  <sheetData>
    <row r="44" spans="1:27" ht="15" thickBot="1" x14ac:dyDescent="0.4">
      <c r="A44" s="173" t="s">
        <v>268</v>
      </c>
    </row>
    <row r="45" spans="1:27" s="172" customFormat="1" ht="15" thickBot="1" x14ac:dyDescent="0.4">
      <c r="A45" s="174" t="s">
        <v>151</v>
      </c>
      <c r="B45" s="174" t="s">
        <v>242</v>
      </c>
      <c r="C45" s="174" t="s">
        <v>243</v>
      </c>
      <c r="D45" s="174" t="s">
        <v>244</v>
      </c>
      <c r="E45" s="174" t="s">
        <v>245</v>
      </c>
      <c r="F45" s="174" t="s">
        <v>246</v>
      </c>
      <c r="G45" s="174" t="s">
        <v>247</v>
      </c>
      <c r="H45" s="174" t="s">
        <v>100</v>
      </c>
      <c r="I45" s="174" t="s">
        <v>248</v>
      </c>
      <c r="J45" s="174" t="s">
        <v>249</v>
      </c>
      <c r="K45" s="174" t="s">
        <v>101</v>
      </c>
      <c r="L45" s="174" t="s">
        <v>250</v>
      </c>
      <c r="M45" s="174" t="s">
        <v>251</v>
      </c>
      <c r="N45" s="174" t="s">
        <v>252</v>
      </c>
      <c r="O45" s="174" t="s">
        <v>253</v>
      </c>
      <c r="P45" s="174" t="s">
        <v>254</v>
      </c>
      <c r="Q45" s="174" t="s">
        <v>255</v>
      </c>
      <c r="R45" s="174" t="s">
        <v>256</v>
      </c>
      <c r="S45" s="174" t="s">
        <v>257</v>
      </c>
      <c r="T45" s="174" t="s">
        <v>258</v>
      </c>
      <c r="U45" s="174" t="s">
        <v>259</v>
      </c>
      <c r="V45" s="174" t="s">
        <v>260</v>
      </c>
      <c r="W45" s="174" t="s">
        <v>261</v>
      </c>
      <c r="X45" s="174" t="s">
        <v>262</v>
      </c>
      <c r="Y45" s="174" t="s">
        <v>263</v>
      </c>
      <c r="Z45" s="174" t="s">
        <v>264</v>
      </c>
      <c r="AA45" s="175" t="s">
        <v>265</v>
      </c>
    </row>
    <row r="46" spans="1:27" s="171" customFormat="1" x14ac:dyDescent="0.35">
      <c r="A46" s="170" t="s">
        <v>269</v>
      </c>
      <c r="B46" s="170" t="s">
        <v>266</v>
      </c>
      <c r="C46" s="170" t="s">
        <v>267</v>
      </c>
      <c r="D46" s="170">
        <v>1.361333508</v>
      </c>
      <c r="E46" s="170">
        <v>1.1252747249999999</v>
      </c>
      <c r="F46" s="170">
        <v>1.080876416</v>
      </c>
      <c r="G46" s="170">
        <v>1.179521574</v>
      </c>
      <c r="H46" s="170">
        <v>10.817051080000001</v>
      </c>
      <c r="I46" s="170">
        <v>0.99362416899999995</v>
      </c>
      <c r="J46" s="170">
        <v>0.77403185799999996</v>
      </c>
      <c r="K46" s="170">
        <v>18.284471509999999</v>
      </c>
      <c r="L46" s="170">
        <v>1.3471051409999999</v>
      </c>
      <c r="M46" s="170">
        <v>1.3618878240000001</v>
      </c>
      <c r="N46" s="170">
        <v>18.89885228</v>
      </c>
      <c r="O46" s="170">
        <v>1.301922883</v>
      </c>
      <c r="P46" s="170">
        <v>0.96897689799999998</v>
      </c>
      <c r="Q46" s="170">
        <v>3.6584935980000002</v>
      </c>
      <c r="R46" s="170">
        <v>0.95234420200000003</v>
      </c>
      <c r="S46" s="170">
        <v>0.92865130799999995</v>
      </c>
      <c r="T46" s="170">
        <v>1.3349397590000001</v>
      </c>
      <c r="U46" s="170">
        <v>3.672554238</v>
      </c>
      <c r="V46" s="170">
        <v>1.1871126970000001</v>
      </c>
      <c r="W46" s="170">
        <v>9.4767776149999996</v>
      </c>
      <c r="X46" s="170">
        <v>0.92239138499999995</v>
      </c>
      <c r="Y46" s="170">
        <v>1.681512364</v>
      </c>
      <c r="Z46" s="170">
        <v>1.3036686390000001</v>
      </c>
      <c r="AA46" s="170">
        <v>1.519591141</v>
      </c>
    </row>
    <row r="47" spans="1:27" s="171" customFormat="1" x14ac:dyDescent="0.35">
      <c r="A47" s="170" t="s">
        <v>270</v>
      </c>
      <c r="B47" s="170" t="s">
        <v>266</v>
      </c>
      <c r="C47" s="170" t="s">
        <v>267</v>
      </c>
      <c r="D47" s="170">
        <v>0.92307692299999999</v>
      </c>
      <c r="E47" s="170">
        <v>0.994697304</v>
      </c>
      <c r="F47" s="170">
        <v>0.805737755</v>
      </c>
      <c r="G47" s="170">
        <v>0.97743229700000001</v>
      </c>
      <c r="H47" s="170">
        <v>1.2181069959999999</v>
      </c>
      <c r="I47" s="170">
        <v>1.0091124199999999</v>
      </c>
      <c r="J47" s="170">
        <v>1.0260450830000001</v>
      </c>
      <c r="K47" s="170">
        <v>1.9479888729999999</v>
      </c>
      <c r="L47" s="170">
        <v>1.1213313650000001</v>
      </c>
      <c r="M47" s="170">
        <v>1.0379431379999999</v>
      </c>
      <c r="N47" s="170">
        <v>2.2113352549999998</v>
      </c>
      <c r="O47" s="170">
        <v>0.93555474199999999</v>
      </c>
      <c r="P47" s="170">
        <v>0.856228396</v>
      </c>
      <c r="Q47" s="170">
        <v>1.4774702770000001</v>
      </c>
      <c r="R47" s="170">
        <v>1.246545901</v>
      </c>
      <c r="S47" s="170">
        <v>0.93171471900000002</v>
      </c>
      <c r="T47" s="170">
        <v>1.233987492</v>
      </c>
      <c r="U47" s="170">
        <v>1.092436975</v>
      </c>
      <c r="V47" s="170">
        <v>0.90989109400000001</v>
      </c>
      <c r="W47" s="170">
        <v>1.485194957</v>
      </c>
      <c r="X47" s="170">
        <v>0.89438815299999996</v>
      </c>
      <c r="Y47" s="170">
        <v>1.0731463429999999</v>
      </c>
      <c r="Z47" s="170">
        <v>1.1234069010000001</v>
      </c>
      <c r="AA47" s="170">
        <v>1.2408997960000001</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5F3A6-39B5-46AC-838C-08A2D82141FD}">
  <dimension ref="A39:H74"/>
  <sheetViews>
    <sheetView topLeftCell="A19" workbookViewId="0">
      <selection activeCell="H69" sqref="H69"/>
    </sheetView>
  </sheetViews>
  <sheetFormatPr defaultRowHeight="13" x14ac:dyDescent="0.3"/>
  <cols>
    <col min="1" max="1" width="22.453125" style="5" customWidth="1"/>
    <col min="2" max="16384" width="8.7265625" style="5"/>
  </cols>
  <sheetData>
    <row r="39" spans="1:7" ht="13.5" thickBot="1" x14ac:dyDescent="0.35">
      <c r="A39" s="5" t="s">
        <v>126</v>
      </c>
    </row>
    <row r="40" spans="1:7" ht="13.5" thickBot="1" x14ac:dyDescent="0.35">
      <c r="A40" s="92"/>
      <c r="B40" s="207" t="s">
        <v>16</v>
      </c>
      <c r="C40" s="199"/>
      <c r="D40" s="199"/>
      <c r="E40" s="199"/>
      <c r="F40" s="199"/>
      <c r="G40" s="200"/>
    </row>
    <row r="41" spans="1:7" x14ac:dyDescent="0.3">
      <c r="A41" s="203"/>
      <c r="B41" s="205" t="s">
        <v>277</v>
      </c>
      <c r="C41" s="201"/>
      <c r="D41" s="206" t="s">
        <v>281</v>
      </c>
      <c r="E41" s="201"/>
      <c r="F41" s="285" t="s">
        <v>282</v>
      </c>
      <c r="G41" s="201"/>
    </row>
    <row r="42" spans="1:7" ht="13.5" thickBot="1" x14ac:dyDescent="0.35">
      <c r="A42" s="202" t="s">
        <v>2</v>
      </c>
      <c r="B42" s="188" t="s">
        <v>295</v>
      </c>
      <c r="C42" s="189" t="s">
        <v>296</v>
      </c>
      <c r="D42" s="188" t="s">
        <v>297</v>
      </c>
      <c r="E42" s="189" t="s">
        <v>298</v>
      </c>
      <c r="F42" s="286" t="s">
        <v>299</v>
      </c>
      <c r="G42" s="189" t="s">
        <v>300</v>
      </c>
    </row>
    <row r="43" spans="1:7" x14ac:dyDescent="0.3">
      <c r="A43" s="93" t="s">
        <v>102</v>
      </c>
      <c r="B43" s="149">
        <v>7.79</v>
      </c>
      <c r="C43" s="94">
        <v>7.79</v>
      </c>
      <c r="D43" s="149">
        <v>3.55</v>
      </c>
      <c r="E43" s="94">
        <v>4.16</v>
      </c>
      <c r="F43" s="150">
        <v>3.02</v>
      </c>
      <c r="G43" s="94">
        <v>2.91</v>
      </c>
    </row>
    <row r="44" spans="1:7" x14ac:dyDescent="0.3">
      <c r="A44" s="93" t="s">
        <v>3</v>
      </c>
      <c r="B44" s="149">
        <v>6.97</v>
      </c>
      <c r="C44" s="94">
        <v>8.35</v>
      </c>
      <c r="D44" s="149">
        <v>3.31</v>
      </c>
      <c r="E44" s="94">
        <v>3.69</v>
      </c>
      <c r="F44" s="150">
        <v>2.41</v>
      </c>
      <c r="G44" s="94">
        <v>2.74</v>
      </c>
    </row>
    <row r="45" spans="1:7" x14ac:dyDescent="0.3">
      <c r="A45" s="93" t="s">
        <v>103</v>
      </c>
      <c r="B45" s="149">
        <v>91.39</v>
      </c>
      <c r="C45" s="94">
        <v>109.44</v>
      </c>
      <c r="D45" s="149">
        <v>36.56</v>
      </c>
      <c r="E45" s="94">
        <v>47.77</v>
      </c>
      <c r="F45" s="150">
        <v>42.09</v>
      </c>
      <c r="G45" s="94">
        <v>37.74</v>
      </c>
    </row>
    <row r="46" spans="1:7" x14ac:dyDescent="0.3">
      <c r="A46" s="93" t="s">
        <v>10</v>
      </c>
      <c r="B46" s="149">
        <v>21.2</v>
      </c>
      <c r="C46" s="94">
        <v>18.510000000000002</v>
      </c>
      <c r="D46" s="149">
        <v>4.1900000000000004</v>
      </c>
      <c r="E46" s="94">
        <v>4.26</v>
      </c>
      <c r="F46" s="150">
        <v>3.58</v>
      </c>
      <c r="G46" s="94">
        <v>3.21</v>
      </c>
    </row>
    <row r="47" spans="1:7" x14ac:dyDescent="0.3">
      <c r="A47" s="93" t="s">
        <v>11</v>
      </c>
      <c r="B47" s="149">
        <v>12.15</v>
      </c>
      <c r="C47" s="94">
        <v>11.68</v>
      </c>
      <c r="D47" s="149">
        <v>4.34</v>
      </c>
      <c r="E47" s="94">
        <v>3.9</v>
      </c>
      <c r="F47" s="150">
        <v>2.92</v>
      </c>
      <c r="G47" s="94">
        <v>3.09</v>
      </c>
    </row>
    <row r="48" spans="1:7" x14ac:dyDescent="0.3">
      <c r="A48" s="93" t="s">
        <v>104</v>
      </c>
      <c r="B48" s="149">
        <v>7.17</v>
      </c>
      <c r="C48" s="94">
        <v>6.71</v>
      </c>
      <c r="D48" s="149">
        <v>4.1500000000000004</v>
      </c>
      <c r="E48" s="94">
        <v>3.87</v>
      </c>
      <c r="F48" s="150">
        <v>2.87</v>
      </c>
      <c r="G48" s="94">
        <v>3.04</v>
      </c>
    </row>
    <row r="49" spans="1:8" x14ac:dyDescent="0.3">
      <c r="A49" s="93" t="s">
        <v>105</v>
      </c>
      <c r="B49" s="149">
        <v>8.6300000000000008</v>
      </c>
      <c r="C49" s="94">
        <v>7.9</v>
      </c>
      <c r="D49" s="149">
        <v>4.16</v>
      </c>
      <c r="E49" s="94">
        <v>4.03</v>
      </c>
      <c r="F49" s="150">
        <v>2.58</v>
      </c>
      <c r="G49" s="94">
        <v>2.5299999999999998</v>
      </c>
    </row>
    <row r="50" spans="1:8" x14ac:dyDescent="0.3">
      <c r="A50" s="93" t="s">
        <v>106</v>
      </c>
      <c r="B50" s="149">
        <v>8.69</v>
      </c>
      <c r="C50" s="94">
        <v>9.16</v>
      </c>
      <c r="D50" s="149">
        <v>3.91</v>
      </c>
      <c r="E50" s="94">
        <v>4.8</v>
      </c>
      <c r="F50" s="150">
        <v>2.4700000000000002</v>
      </c>
      <c r="G50" s="94">
        <v>2.99</v>
      </c>
    </row>
    <row r="51" spans="1:8" x14ac:dyDescent="0.3">
      <c r="A51" s="93" t="s">
        <v>107</v>
      </c>
      <c r="B51" s="149">
        <v>7.7</v>
      </c>
      <c r="C51" s="94">
        <v>7.05</v>
      </c>
      <c r="D51" s="149">
        <v>3.95</v>
      </c>
      <c r="E51" s="94">
        <v>4.45</v>
      </c>
      <c r="F51" s="150">
        <v>3.57</v>
      </c>
      <c r="G51" s="94">
        <v>2.98</v>
      </c>
    </row>
    <row r="52" spans="1:8" x14ac:dyDescent="0.3">
      <c r="A52" s="93" t="s">
        <v>108</v>
      </c>
      <c r="B52" s="149">
        <v>6.29</v>
      </c>
      <c r="C52" s="94">
        <v>6.12</v>
      </c>
      <c r="D52" s="149">
        <v>3.94</v>
      </c>
      <c r="E52" s="94">
        <v>3.88</v>
      </c>
      <c r="F52" s="150">
        <v>2.58</v>
      </c>
      <c r="G52" s="94">
        <v>2.2599999999999998</v>
      </c>
    </row>
    <row r="53" spans="1:8" x14ac:dyDescent="0.3">
      <c r="A53" s="93" t="s">
        <v>109</v>
      </c>
      <c r="B53" s="149">
        <v>9.59</v>
      </c>
      <c r="C53" s="94">
        <v>9.59</v>
      </c>
      <c r="D53" s="149">
        <v>3.6</v>
      </c>
      <c r="E53" s="94">
        <v>3.71</v>
      </c>
      <c r="F53" s="150">
        <v>2.6</v>
      </c>
      <c r="G53" s="94">
        <v>2.48</v>
      </c>
    </row>
    <row r="54" spans="1:8" x14ac:dyDescent="0.3">
      <c r="A54" s="93" t="s">
        <v>110</v>
      </c>
      <c r="B54" s="149">
        <v>5.56</v>
      </c>
      <c r="C54" s="94">
        <v>6.5</v>
      </c>
      <c r="D54" s="149">
        <v>3.63</v>
      </c>
      <c r="E54" s="94">
        <v>4.22</v>
      </c>
      <c r="F54" s="150">
        <v>2.21</v>
      </c>
      <c r="G54" s="94">
        <v>3.04</v>
      </c>
    </row>
    <row r="55" spans="1:8" x14ac:dyDescent="0.3">
      <c r="A55" s="93" t="s">
        <v>111</v>
      </c>
      <c r="B55" s="149">
        <v>5.17</v>
      </c>
      <c r="C55" s="94">
        <v>5.3</v>
      </c>
      <c r="D55" s="149">
        <v>4.34</v>
      </c>
      <c r="E55" s="94">
        <v>3.94</v>
      </c>
      <c r="F55" s="150">
        <v>2.1</v>
      </c>
      <c r="G55" s="94">
        <v>3.02</v>
      </c>
    </row>
    <row r="56" spans="1:8" ht="13.5" thickBot="1" x14ac:dyDescent="0.35">
      <c r="A56" s="96" t="s">
        <v>112</v>
      </c>
      <c r="B56" s="151">
        <v>7.01</v>
      </c>
      <c r="C56" s="98">
        <v>5.46</v>
      </c>
      <c r="D56" s="151">
        <v>3.34</v>
      </c>
      <c r="E56" s="98">
        <v>3.97</v>
      </c>
      <c r="F56" s="97">
        <v>3.2</v>
      </c>
      <c r="G56" s="98">
        <v>2.31</v>
      </c>
    </row>
    <row r="57" spans="1:8" ht="13.5" thickBot="1" x14ac:dyDescent="0.35">
      <c r="A57" s="95"/>
      <c r="G57" s="153"/>
      <c r="H57" s="153"/>
    </row>
    <row r="58" spans="1:8" ht="13.5" thickBot="1" x14ac:dyDescent="0.35">
      <c r="A58" s="211"/>
      <c r="B58" s="208" t="s">
        <v>17</v>
      </c>
      <c r="C58" s="209"/>
      <c r="D58" s="209"/>
      <c r="E58" s="209"/>
      <c r="F58" s="209"/>
      <c r="G58" s="210"/>
    </row>
    <row r="59" spans="1:8" x14ac:dyDescent="0.3">
      <c r="A59" s="95"/>
      <c r="B59" s="205" t="s">
        <v>277</v>
      </c>
      <c r="C59" s="201"/>
      <c r="D59" s="285" t="s">
        <v>281</v>
      </c>
      <c r="E59" s="201"/>
      <c r="F59" s="206" t="s">
        <v>282</v>
      </c>
      <c r="G59" s="201"/>
    </row>
    <row r="60" spans="1:8" ht="13.5" thickBot="1" x14ac:dyDescent="0.35">
      <c r="A60" s="202" t="s">
        <v>2</v>
      </c>
      <c r="B60" s="188" t="s">
        <v>295</v>
      </c>
      <c r="C60" s="189" t="s">
        <v>296</v>
      </c>
      <c r="D60" s="286" t="s">
        <v>297</v>
      </c>
      <c r="E60" s="189" t="s">
        <v>298</v>
      </c>
      <c r="F60" s="188" t="s">
        <v>299</v>
      </c>
      <c r="G60" s="189" t="s">
        <v>300</v>
      </c>
    </row>
    <row r="61" spans="1:8" x14ac:dyDescent="0.3">
      <c r="A61" s="287" t="s">
        <v>102</v>
      </c>
      <c r="B61" s="288">
        <v>4.6109999999999998</v>
      </c>
      <c r="C61" s="160">
        <v>4.202</v>
      </c>
      <c r="D61" s="288">
        <v>8.4260000000000002</v>
      </c>
      <c r="E61" s="160">
        <v>6.6680000000000001</v>
      </c>
      <c r="F61" s="157">
        <v>7.8129999999999997</v>
      </c>
      <c r="G61" s="160">
        <v>8.282</v>
      </c>
    </row>
    <row r="62" spans="1:8" x14ac:dyDescent="0.3">
      <c r="A62" s="93" t="s">
        <v>3</v>
      </c>
      <c r="B62" s="149">
        <v>3.6549999999999998</v>
      </c>
      <c r="C62" s="94">
        <v>3.0950000000000002</v>
      </c>
      <c r="D62" s="149">
        <v>6.1870000000000003</v>
      </c>
      <c r="E62" s="94">
        <v>6.4059999999999997</v>
      </c>
      <c r="F62" s="150">
        <v>3.8740000000000001</v>
      </c>
      <c r="G62" s="94">
        <v>4.41</v>
      </c>
    </row>
    <row r="63" spans="1:8" x14ac:dyDescent="0.3">
      <c r="A63" s="93" t="s">
        <v>103</v>
      </c>
      <c r="B63" s="149">
        <v>7.2169999999999996</v>
      </c>
      <c r="C63" s="94">
        <v>7.2050000000000001</v>
      </c>
      <c r="D63" s="149">
        <v>8.4529999999999994</v>
      </c>
      <c r="E63" s="94">
        <v>9.3729999999999993</v>
      </c>
      <c r="F63" s="150">
        <v>8.2270000000000003</v>
      </c>
      <c r="G63" s="94">
        <v>7.7229999999999999</v>
      </c>
    </row>
    <row r="64" spans="1:8" x14ac:dyDescent="0.3">
      <c r="A64" s="93" t="s">
        <v>8</v>
      </c>
      <c r="B64" s="149">
        <v>6.7489999999999997</v>
      </c>
      <c r="C64" s="94">
        <v>5.1959999999999997</v>
      </c>
      <c r="D64" s="149">
        <v>5.5410000000000004</v>
      </c>
      <c r="E64" s="94">
        <v>8.4369999999999994</v>
      </c>
      <c r="F64" s="150">
        <v>4.617</v>
      </c>
      <c r="G64" s="94">
        <v>4.9279999999999999</v>
      </c>
    </row>
    <row r="65" spans="1:7" x14ac:dyDescent="0.3">
      <c r="A65" s="93" t="s">
        <v>10</v>
      </c>
      <c r="B65" s="149">
        <v>4.1639999999999997</v>
      </c>
      <c r="C65" s="94">
        <v>3.2029999999999998</v>
      </c>
      <c r="D65" s="149">
        <v>5.968</v>
      </c>
      <c r="E65" s="94">
        <v>6.8220000000000001</v>
      </c>
      <c r="F65" s="150">
        <v>6.27</v>
      </c>
      <c r="G65" s="94">
        <v>7.9989999999999997</v>
      </c>
    </row>
    <row r="66" spans="1:7" x14ac:dyDescent="0.3">
      <c r="A66" s="93" t="s">
        <v>11</v>
      </c>
      <c r="B66" s="149">
        <v>5.016</v>
      </c>
      <c r="C66" s="94">
        <v>4.4690000000000003</v>
      </c>
      <c r="D66" s="149">
        <v>7.1669999999999998</v>
      </c>
      <c r="E66" s="94">
        <v>6.1260000000000003</v>
      </c>
      <c r="F66" s="150">
        <v>6.7910000000000004</v>
      </c>
      <c r="G66" s="94">
        <v>5.95</v>
      </c>
    </row>
    <row r="67" spans="1:7" x14ac:dyDescent="0.3">
      <c r="A67" s="93" t="s">
        <v>104</v>
      </c>
      <c r="B67" s="149">
        <v>4.6399999999999997</v>
      </c>
      <c r="C67" s="94">
        <v>2.7570000000000001</v>
      </c>
      <c r="D67" s="149">
        <v>7.0789999999999997</v>
      </c>
      <c r="E67" s="94">
        <v>5.6390000000000002</v>
      </c>
      <c r="F67" s="150">
        <v>6.9249999999999998</v>
      </c>
      <c r="G67" s="94">
        <v>4.2080000000000002</v>
      </c>
    </row>
    <row r="68" spans="1:7" x14ac:dyDescent="0.3">
      <c r="A68" s="93" t="s">
        <v>105</v>
      </c>
      <c r="B68" s="149">
        <v>3.8010000000000002</v>
      </c>
      <c r="C68" s="94">
        <v>3.5590000000000002</v>
      </c>
      <c r="D68" s="149">
        <v>5.5129999999999999</v>
      </c>
      <c r="E68" s="94">
        <v>8.141</v>
      </c>
      <c r="F68" s="150">
        <v>5.6680000000000001</v>
      </c>
      <c r="G68" s="94">
        <v>5.0780000000000003</v>
      </c>
    </row>
    <row r="69" spans="1:7" x14ac:dyDescent="0.3">
      <c r="A69" s="93" t="s">
        <v>106</v>
      </c>
      <c r="B69" s="149">
        <v>4.3230000000000004</v>
      </c>
      <c r="C69" s="94">
        <v>4.9370000000000003</v>
      </c>
      <c r="D69" s="149">
        <v>5.2939999999999996</v>
      </c>
      <c r="E69" s="94">
        <v>6.6520000000000001</v>
      </c>
      <c r="F69" s="150">
        <v>6.3490000000000002</v>
      </c>
      <c r="G69" s="94">
        <v>5.88</v>
      </c>
    </row>
    <row r="70" spans="1:7" x14ac:dyDescent="0.3">
      <c r="A70" s="93" t="s">
        <v>107</v>
      </c>
      <c r="B70" s="149">
        <v>4.2560000000000002</v>
      </c>
      <c r="C70" s="94">
        <v>4.1520000000000001</v>
      </c>
      <c r="D70" s="149">
        <v>6.9039999999999999</v>
      </c>
      <c r="E70" s="94">
        <v>6.7889999999999997</v>
      </c>
      <c r="F70" s="150">
        <v>5.7450000000000001</v>
      </c>
      <c r="G70" s="94">
        <v>7.99</v>
      </c>
    </row>
    <row r="71" spans="1:7" x14ac:dyDescent="0.3">
      <c r="A71" s="93" t="s">
        <v>108</v>
      </c>
      <c r="B71" s="149">
        <v>4.0679999999999996</v>
      </c>
      <c r="C71" s="94">
        <v>4.5860000000000003</v>
      </c>
      <c r="D71" s="149">
        <v>7.7960000000000003</v>
      </c>
      <c r="E71" s="94">
        <v>8.4860000000000007</v>
      </c>
      <c r="F71" s="150">
        <v>5.3280000000000003</v>
      </c>
      <c r="G71" s="94">
        <v>4.8120000000000003</v>
      </c>
    </row>
    <row r="72" spans="1:7" x14ac:dyDescent="0.3">
      <c r="A72" s="93" t="s">
        <v>109</v>
      </c>
      <c r="B72" s="149">
        <v>3.5289999999999999</v>
      </c>
      <c r="C72" s="94">
        <v>3.7050000000000001</v>
      </c>
      <c r="D72" s="149">
        <v>17.431999999999999</v>
      </c>
      <c r="E72" s="94">
        <v>11.256</v>
      </c>
      <c r="F72" s="150">
        <v>4.7380000000000004</v>
      </c>
      <c r="G72" s="94">
        <v>3.577</v>
      </c>
    </row>
    <row r="73" spans="1:7" x14ac:dyDescent="0.3">
      <c r="A73" s="93" t="s">
        <v>110</v>
      </c>
      <c r="B73" s="149">
        <v>3.036</v>
      </c>
      <c r="C73" s="94">
        <v>3.137</v>
      </c>
      <c r="D73" s="149">
        <v>6.718</v>
      </c>
      <c r="E73" s="94">
        <v>6.1139999999999999</v>
      </c>
      <c r="F73" s="150">
        <v>4.1349999999999998</v>
      </c>
      <c r="G73" s="94">
        <v>3.6139999999999999</v>
      </c>
    </row>
    <row r="74" spans="1:7" ht="13.5" thickBot="1" x14ac:dyDescent="0.35">
      <c r="A74" s="96" t="s">
        <v>111</v>
      </c>
      <c r="B74" s="151">
        <v>3.8220000000000001</v>
      </c>
      <c r="C74" s="98">
        <v>3.0609999999999999</v>
      </c>
      <c r="D74" s="151">
        <v>9.7669999999999995</v>
      </c>
      <c r="E74" s="98">
        <v>6.8929999999999998</v>
      </c>
      <c r="F74" s="97">
        <v>5.0650000000000004</v>
      </c>
      <c r="G74" s="98">
        <v>3.2789999999999999</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Prism7.Document" shapeId="10241" r:id="rId4">
          <objectPr defaultSize="0" autoPict="0" altText="Figure S2 displaying spatial distribution of select nuclear receptor activity in surface water samples using the Attagene Trans-FACTORIAL assay. " r:id="rId5">
            <anchor moveWithCells="1">
              <from>
                <xdr:col>0</xdr:col>
                <xdr:colOff>38100</xdr:colOff>
                <xdr:row>7</xdr:row>
                <xdr:rowOff>95250</xdr:rowOff>
              </from>
              <to>
                <xdr:col>4</xdr:col>
                <xdr:colOff>425450</xdr:colOff>
                <xdr:row>36</xdr:row>
                <xdr:rowOff>19050</xdr:rowOff>
              </to>
            </anchor>
          </objectPr>
        </oleObject>
      </mc:Choice>
      <mc:Fallback>
        <oleObject progId="Prism7.Document" shapeId="1024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vt:i4>
      </vt:variant>
    </vt:vector>
  </HeadingPairs>
  <TitlesOfParts>
    <vt:vector size="23" baseType="lpstr">
      <vt:lpstr>Metadata</vt:lpstr>
      <vt:lpstr>Figure 1</vt:lpstr>
      <vt:lpstr>Figure 2</vt:lpstr>
      <vt:lpstr>Figure 3</vt:lpstr>
      <vt:lpstr>Figure 4</vt:lpstr>
      <vt:lpstr>Figure 5</vt:lpstr>
      <vt:lpstr>Table 1</vt:lpstr>
      <vt:lpstr>Figure S1.</vt:lpstr>
      <vt:lpstr>Figure S2.</vt:lpstr>
      <vt:lpstr>Figure S3.</vt:lpstr>
      <vt:lpstr>Figure S4.</vt:lpstr>
      <vt:lpstr>Figure S5.</vt:lpstr>
      <vt:lpstr>Figure S6.</vt:lpstr>
      <vt:lpstr>Figure S7</vt:lpstr>
      <vt:lpstr>Figure S8</vt:lpstr>
      <vt:lpstr>Figure S9</vt:lpstr>
      <vt:lpstr>Figure S10.</vt:lpstr>
      <vt:lpstr>Figure S11.</vt:lpstr>
      <vt:lpstr>Figure S12.</vt:lpstr>
      <vt:lpstr>Figure S13.</vt:lpstr>
      <vt:lpstr>Table S1</vt:lpstr>
      <vt:lpstr>Table S2</vt:lpstr>
      <vt:lpstr>'Figure S12.'!OLE_LINK1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 1</dc:creator>
  <cp:lastModifiedBy>Jenna Cavallin</cp:lastModifiedBy>
  <dcterms:created xsi:type="dcterms:W3CDTF">2020-04-27T18:13:33Z</dcterms:created>
  <dcterms:modified xsi:type="dcterms:W3CDTF">2020-12-15T15:55:29Z</dcterms:modified>
</cp:coreProperties>
</file>