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Research\Harper\Xing\PilotPlantSamples\"/>
    </mc:Choice>
  </mc:AlternateContent>
  <bookViews>
    <workbookView xWindow="0" yWindow="874" windowWidth="28800" windowHeight="13423"/>
  </bookViews>
  <sheets>
    <sheet name="data for figure 2" sheetId="6" r:id="rId1"/>
    <sheet name="data for Figure 4" sheetId="7" r:id="rId2"/>
    <sheet name="data for Figure 5d" sheetId="5" r:id="rId3"/>
    <sheet name="data for Figure 5e" sheetId="8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C108" i="8" l="1"/>
  <c r="C107" i="8"/>
  <c r="I91" i="8"/>
  <c r="I90" i="8"/>
  <c r="F50" i="8"/>
  <c r="F49" i="8"/>
  <c r="S7" i="8"/>
  <c r="S6" i="8"/>
  <c r="S5" i="8"/>
  <c r="G7" i="7" l="1"/>
  <c r="H7" i="7" s="1"/>
  <c r="F7" i="7"/>
  <c r="H6" i="7"/>
  <c r="G6" i="7"/>
  <c r="F6" i="7"/>
  <c r="G5" i="7"/>
  <c r="H5" i="7" s="1"/>
  <c r="F5" i="7"/>
  <c r="AL5" i="5" l="1"/>
  <c r="AK5" i="5"/>
  <c r="AL4" i="5"/>
  <c r="AK4" i="5"/>
  <c r="AG5" i="5"/>
  <c r="AG4" i="5"/>
  <c r="AF5" i="5"/>
  <c r="AF4" i="5"/>
  <c r="AC5" i="5"/>
  <c r="AC4" i="5"/>
  <c r="AC3" i="5"/>
  <c r="AB5" i="5"/>
  <c r="AB4" i="5"/>
  <c r="AB3" i="5"/>
  <c r="Y5" i="5"/>
  <c r="Y4" i="5"/>
  <c r="Y3" i="5"/>
  <c r="X5" i="5"/>
  <c r="X4" i="5"/>
  <c r="X3" i="5"/>
  <c r="T5" i="5"/>
  <c r="O5" i="5"/>
  <c r="J5" i="5"/>
  <c r="J4" i="5"/>
  <c r="J3" i="5"/>
  <c r="E5" i="5"/>
  <c r="E4" i="5"/>
  <c r="E3" i="5"/>
  <c r="P178" i="5" l="1"/>
  <c r="K178" i="5"/>
  <c r="P177" i="5"/>
  <c r="K177" i="5"/>
  <c r="P176" i="5"/>
  <c r="K176" i="5"/>
  <c r="P175" i="5"/>
  <c r="K175" i="5"/>
  <c r="P174" i="5"/>
  <c r="K174" i="5"/>
  <c r="P173" i="5"/>
  <c r="K173" i="5"/>
  <c r="P172" i="5"/>
  <c r="K172" i="5"/>
  <c r="P171" i="5"/>
  <c r="K171" i="5"/>
  <c r="P170" i="5"/>
  <c r="K170" i="5"/>
  <c r="P169" i="5"/>
  <c r="K169" i="5"/>
  <c r="P168" i="5"/>
  <c r="K168" i="5"/>
  <c r="P167" i="5"/>
  <c r="K167" i="5"/>
  <c r="P166" i="5"/>
  <c r="K166" i="5"/>
  <c r="P165" i="5"/>
  <c r="K165" i="5"/>
  <c r="P164" i="5"/>
  <c r="K164" i="5"/>
  <c r="P163" i="5"/>
  <c r="K163" i="5"/>
  <c r="P162" i="5"/>
  <c r="K162" i="5"/>
  <c r="P161" i="5"/>
  <c r="K161" i="5"/>
  <c r="P160" i="5"/>
  <c r="K160" i="5"/>
  <c r="P159" i="5"/>
  <c r="K159" i="5"/>
  <c r="P158" i="5"/>
  <c r="K158" i="5"/>
  <c r="P157" i="5"/>
  <c r="K157" i="5"/>
  <c r="P156" i="5"/>
  <c r="K156" i="5"/>
  <c r="P155" i="5"/>
  <c r="K155" i="5"/>
  <c r="P154" i="5"/>
  <c r="K154" i="5"/>
  <c r="P153" i="5"/>
  <c r="K153" i="5"/>
  <c r="P152" i="5"/>
  <c r="K152" i="5"/>
  <c r="P151" i="5"/>
  <c r="K151" i="5"/>
  <c r="P150" i="5"/>
  <c r="K150" i="5"/>
  <c r="P149" i="5"/>
  <c r="K149" i="5"/>
  <c r="P148" i="5"/>
  <c r="K148" i="5"/>
  <c r="P147" i="5"/>
  <c r="K147" i="5"/>
  <c r="P146" i="5"/>
  <c r="K146" i="5"/>
  <c r="P145" i="5"/>
  <c r="K145" i="5"/>
  <c r="P144" i="5"/>
  <c r="K144" i="5"/>
  <c r="P143" i="5"/>
  <c r="K143" i="5"/>
  <c r="P142" i="5"/>
  <c r="K142" i="5"/>
  <c r="P141" i="5"/>
  <c r="K141" i="5"/>
  <c r="P140" i="5"/>
  <c r="K140" i="5"/>
  <c r="P139" i="5"/>
  <c r="K139" i="5"/>
  <c r="P138" i="5"/>
  <c r="K138" i="5"/>
  <c r="P137" i="5"/>
  <c r="K137" i="5"/>
  <c r="P136" i="5"/>
  <c r="K136" i="5"/>
  <c r="P135" i="5"/>
  <c r="K135" i="5"/>
  <c r="P134" i="5"/>
  <c r="K134" i="5"/>
  <c r="P133" i="5"/>
  <c r="K133" i="5"/>
  <c r="P132" i="5"/>
  <c r="K132" i="5"/>
  <c r="P131" i="5"/>
  <c r="K131" i="5"/>
  <c r="P130" i="5"/>
  <c r="K130" i="5"/>
  <c r="P129" i="5"/>
  <c r="K129" i="5"/>
  <c r="P128" i="5"/>
  <c r="K128" i="5"/>
  <c r="P127" i="5"/>
  <c r="K127" i="5"/>
  <c r="P126" i="5"/>
  <c r="K126" i="5"/>
  <c r="P125" i="5"/>
  <c r="K125" i="5"/>
  <c r="P124" i="5"/>
  <c r="K124" i="5"/>
  <c r="P123" i="5"/>
  <c r="K123" i="5"/>
  <c r="P122" i="5"/>
  <c r="K122" i="5"/>
  <c r="P121" i="5"/>
  <c r="K121" i="5"/>
  <c r="P120" i="5"/>
  <c r="K120" i="5"/>
  <c r="P119" i="5"/>
  <c r="K119" i="5"/>
  <c r="P118" i="5"/>
  <c r="K118" i="5"/>
  <c r="P117" i="5"/>
  <c r="K117" i="5"/>
  <c r="P116" i="5"/>
  <c r="K116" i="5"/>
  <c r="P115" i="5"/>
  <c r="K115" i="5"/>
  <c r="P114" i="5"/>
  <c r="K114" i="5"/>
  <c r="P113" i="5"/>
  <c r="K113" i="5"/>
  <c r="P112" i="5"/>
  <c r="K112" i="5"/>
  <c r="P111" i="5"/>
  <c r="K111" i="5"/>
  <c r="P110" i="5"/>
  <c r="K110" i="5"/>
  <c r="P109" i="5"/>
  <c r="K109" i="5"/>
  <c r="P108" i="5"/>
  <c r="K108" i="5"/>
  <c r="P107" i="5"/>
  <c r="K107" i="5"/>
  <c r="P106" i="5"/>
  <c r="K106" i="5"/>
  <c r="P105" i="5"/>
  <c r="K105" i="5"/>
  <c r="P104" i="5"/>
  <c r="K104" i="5"/>
  <c r="P103" i="5"/>
  <c r="K103" i="5"/>
  <c r="P102" i="5"/>
  <c r="K102" i="5"/>
  <c r="P101" i="5"/>
  <c r="K101" i="5"/>
  <c r="P100" i="5"/>
  <c r="K100" i="5"/>
  <c r="P99" i="5"/>
  <c r="K99" i="5"/>
  <c r="P98" i="5"/>
  <c r="K98" i="5"/>
  <c r="P97" i="5"/>
  <c r="K97" i="5"/>
  <c r="P96" i="5"/>
  <c r="K96" i="5"/>
  <c r="P95" i="5"/>
  <c r="K95" i="5"/>
  <c r="P94" i="5"/>
  <c r="K94" i="5"/>
  <c r="P93" i="5"/>
  <c r="K93" i="5"/>
  <c r="P92" i="5"/>
  <c r="K92" i="5"/>
  <c r="P91" i="5"/>
  <c r="K91" i="5"/>
  <c r="P90" i="5"/>
  <c r="K90" i="5"/>
  <c r="P89" i="5"/>
  <c r="K89" i="5"/>
  <c r="P88" i="5"/>
  <c r="K88" i="5"/>
  <c r="P87" i="5"/>
  <c r="K87" i="5"/>
  <c r="P86" i="5"/>
  <c r="K86" i="5"/>
  <c r="P85" i="5"/>
  <c r="K85" i="5"/>
  <c r="P84" i="5"/>
  <c r="K84" i="5"/>
  <c r="P83" i="5"/>
  <c r="K83" i="5"/>
  <c r="P82" i="5"/>
  <c r="K82" i="5"/>
  <c r="P81" i="5"/>
  <c r="K81" i="5"/>
  <c r="P80" i="5"/>
  <c r="K80" i="5"/>
  <c r="P79" i="5"/>
  <c r="K79" i="5"/>
  <c r="P78" i="5"/>
  <c r="K78" i="5"/>
  <c r="P77" i="5"/>
  <c r="K77" i="5"/>
  <c r="P76" i="5"/>
  <c r="K76" i="5"/>
  <c r="P75" i="5"/>
  <c r="K75" i="5"/>
  <c r="P74" i="5"/>
  <c r="K74" i="5"/>
  <c r="P73" i="5"/>
  <c r="K73" i="5"/>
  <c r="P72" i="5"/>
  <c r="K72" i="5"/>
  <c r="P71" i="5"/>
  <c r="K71" i="5"/>
  <c r="P70" i="5"/>
  <c r="K70" i="5"/>
  <c r="P69" i="5"/>
  <c r="K69" i="5"/>
  <c r="P68" i="5"/>
  <c r="K68" i="5"/>
  <c r="P67" i="5"/>
  <c r="K67" i="5"/>
  <c r="P66" i="5"/>
  <c r="K66" i="5"/>
  <c r="P65" i="5"/>
  <c r="K65" i="5"/>
  <c r="P64" i="5"/>
  <c r="K64" i="5"/>
  <c r="P63" i="5"/>
  <c r="K63" i="5"/>
  <c r="P62" i="5"/>
  <c r="K62" i="5"/>
  <c r="P61" i="5"/>
  <c r="K61" i="5"/>
  <c r="P60" i="5"/>
  <c r="K60" i="5"/>
  <c r="P59" i="5"/>
  <c r="K59" i="5"/>
  <c r="P58" i="5"/>
  <c r="K58" i="5"/>
  <c r="P57" i="5"/>
  <c r="K57" i="5"/>
  <c r="P56" i="5"/>
  <c r="K56" i="5"/>
  <c r="P55" i="5"/>
  <c r="K55" i="5"/>
  <c r="P54" i="5"/>
  <c r="K54" i="5"/>
  <c r="P53" i="5"/>
  <c r="K53" i="5"/>
  <c r="P52" i="5"/>
  <c r="K52" i="5"/>
  <c r="P51" i="5"/>
  <c r="K51" i="5"/>
  <c r="P50" i="5"/>
  <c r="K50" i="5"/>
  <c r="P49" i="5"/>
  <c r="K49" i="5"/>
  <c r="P48" i="5"/>
  <c r="K48" i="5"/>
  <c r="P47" i="5"/>
  <c r="K47" i="5"/>
  <c r="P46" i="5"/>
  <c r="K46" i="5"/>
  <c r="P45" i="5"/>
  <c r="K45" i="5"/>
  <c r="P44" i="5"/>
  <c r="K44" i="5"/>
  <c r="P43" i="5"/>
  <c r="K43" i="5"/>
  <c r="P42" i="5"/>
  <c r="K42" i="5"/>
  <c r="P41" i="5"/>
  <c r="K41" i="5"/>
  <c r="P40" i="5"/>
  <c r="K40" i="5"/>
  <c r="P39" i="5"/>
  <c r="K39" i="5"/>
  <c r="P38" i="5"/>
  <c r="K38" i="5"/>
  <c r="P37" i="5"/>
  <c r="K37" i="5"/>
  <c r="P36" i="5"/>
  <c r="K36" i="5"/>
  <c r="P35" i="5"/>
  <c r="K35" i="5"/>
  <c r="P34" i="5"/>
  <c r="K34" i="5"/>
  <c r="P33" i="5"/>
  <c r="K33" i="5"/>
  <c r="P32" i="5"/>
  <c r="K32" i="5"/>
  <c r="P31" i="5"/>
  <c r="K31" i="5"/>
  <c r="P30" i="5"/>
  <c r="K30" i="5"/>
  <c r="P29" i="5"/>
  <c r="K29" i="5"/>
  <c r="P28" i="5"/>
  <c r="K28" i="5"/>
  <c r="P27" i="5"/>
  <c r="K27" i="5"/>
  <c r="P26" i="5"/>
  <c r="K26" i="5"/>
  <c r="P25" i="5"/>
  <c r="K25" i="5"/>
  <c r="P24" i="5"/>
  <c r="K24" i="5"/>
  <c r="P23" i="5"/>
  <c r="K23" i="5"/>
  <c r="P22" i="5"/>
  <c r="K22" i="5"/>
  <c r="P21" i="5"/>
  <c r="K21" i="5"/>
  <c r="P20" i="5"/>
  <c r="K20" i="5"/>
  <c r="P19" i="5"/>
  <c r="K19" i="5"/>
  <c r="P18" i="5"/>
  <c r="K18" i="5"/>
  <c r="P17" i="5"/>
  <c r="K17" i="5"/>
  <c r="P16" i="5"/>
  <c r="K16" i="5"/>
  <c r="P15" i="5"/>
  <c r="K15" i="5"/>
  <c r="P14" i="5"/>
  <c r="K14" i="5"/>
  <c r="P13" i="5"/>
  <c r="K13" i="5"/>
  <c r="P12" i="5"/>
  <c r="K12" i="5"/>
  <c r="P11" i="5"/>
  <c r="K11" i="5"/>
  <c r="P10" i="5"/>
  <c r="K10" i="5"/>
  <c r="P9" i="5"/>
  <c r="K9" i="5"/>
  <c r="P8" i="5"/>
  <c r="K8" i="5"/>
  <c r="P7" i="5"/>
  <c r="K7" i="5"/>
  <c r="P6" i="5"/>
  <c r="K6" i="5"/>
  <c r="P5" i="5"/>
  <c r="K5" i="5"/>
  <c r="P4" i="5"/>
  <c r="K4" i="5"/>
  <c r="P3" i="5"/>
  <c r="K3" i="5"/>
  <c r="AG3" i="5" l="1"/>
  <c r="O4" i="5"/>
  <c r="AF3" i="5"/>
  <c r="O3" i="5"/>
  <c r="AL3" i="5"/>
  <c r="T3" i="5"/>
  <c r="AK3" i="5"/>
  <c r="T4" i="5"/>
</calcChain>
</file>

<file path=xl/sharedStrings.xml><?xml version="1.0" encoding="utf-8"?>
<sst xmlns="http://schemas.openxmlformats.org/spreadsheetml/2006/main" count="161" uniqueCount="77">
  <si>
    <t>area</t>
  </si>
  <si>
    <t>aspect ratio</t>
  </si>
  <si>
    <t xml:space="preserve">length </t>
  </si>
  <si>
    <t>W1</t>
  </si>
  <si>
    <t>w6</t>
  </si>
  <si>
    <t>w7</t>
  </si>
  <si>
    <t>width</t>
  </si>
  <si>
    <t>ttest</t>
  </si>
  <si>
    <t>w1 vs w6</t>
  </si>
  <si>
    <t>w1 vs w7</t>
  </si>
  <si>
    <t>w6 vs w7</t>
  </si>
  <si>
    <t>w1-4hr</t>
  </si>
  <si>
    <t>average</t>
  </si>
  <si>
    <t>stdev</t>
  </si>
  <si>
    <t>sample size</t>
  </si>
  <si>
    <r>
      <t>length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m)</t>
    </r>
  </si>
  <si>
    <t>width (µm)</t>
  </si>
  <si>
    <t>area (µm^2)</t>
  </si>
  <si>
    <t>w1</t>
  </si>
  <si>
    <t>spore concentration</t>
  </si>
  <si>
    <t>wk01</t>
  </si>
  <si>
    <t>wk02</t>
  </si>
  <si>
    <t>wk03</t>
  </si>
  <si>
    <t>wk04</t>
  </si>
  <si>
    <t>wk05</t>
  </si>
  <si>
    <t>wk06</t>
  </si>
  <si>
    <t>wk07</t>
  </si>
  <si>
    <t>sp04</t>
  </si>
  <si>
    <t>sp05</t>
  </si>
  <si>
    <t>sp06</t>
  </si>
  <si>
    <t>the measurement technique has a 10% error - which is reflected with error bars</t>
  </si>
  <si>
    <t>viabilit before treatment</t>
  </si>
  <si>
    <t>viability after treatment</t>
  </si>
  <si>
    <t>survival rate (after/before,%)</t>
  </si>
  <si>
    <t>Ratio (before/after)</t>
  </si>
  <si>
    <t>Log reduction</t>
  </si>
  <si>
    <t>Inactivation efficiency</t>
  </si>
  <si>
    <t>B.G</t>
  </si>
  <si>
    <t>H2O2 (5%)</t>
  </si>
  <si>
    <t>wet heat</t>
  </si>
  <si>
    <t>inactivation efficiency (%)</t>
  </si>
  <si>
    <t>Survival rate</t>
  </si>
  <si>
    <t>viability before treatment</t>
  </si>
  <si>
    <t>W1, 4 hr</t>
  </si>
  <si>
    <t>W6</t>
  </si>
  <si>
    <t>W7</t>
  </si>
  <si>
    <t>UV</t>
  </si>
  <si>
    <t xml:space="preserve">Log reduction </t>
  </si>
  <si>
    <t>std dv</t>
  </si>
  <si>
    <t xml:space="preserve">Pilot plant spore samples </t>
  </si>
  <si>
    <t>W1-4hr</t>
  </si>
  <si>
    <t>W1-4 hr</t>
  </si>
  <si>
    <t>height (nm)</t>
  </si>
  <si>
    <t>image.001</t>
  </si>
  <si>
    <t>image.000</t>
  </si>
  <si>
    <t>W1 vs. W6</t>
  </si>
  <si>
    <t>w1 vs. w7</t>
  </si>
  <si>
    <t>W6 vs. W7</t>
  </si>
  <si>
    <t>image.003</t>
  </si>
  <si>
    <t>image.004</t>
  </si>
  <si>
    <t>image.005</t>
  </si>
  <si>
    <t>image.002</t>
  </si>
  <si>
    <t>image.006</t>
  </si>
  <si>
    <t>image.008</t>
  </si>
  <si>
    <t>image.007</t>
  </si>
  <si>
    <t>image.012</t>
  </si>
  <si>
    <t>image.011</t>
  </si>
  <si>
    <t>avergae</t>
  </si>
  <si>
    <t>image.013</t>
  </si>
  <si>
    <t>image.015</t>
  </si>
  <si>
    <t>image.017</t>
  </si>
  <si>
    <t>image.018</t>
  </si>
  <si>
    <t>image.019</t>
  </si>
  <si>
    <t>image.014</t>
  </si>
  <si>
    <t>image.020</t>
  </si>
  <si>
    <t>image.021</t>
  </si>
  <si>
    <t>image.022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</si>
</sst>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for Figure 5d'!$W$9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'data for Figure 5d'!$X$13:$AA$13</c:f>
                <c:numCache>
                  <c:formatCode>General</c:formatCode>
                  <c:ptCount val="4"/>
                  <c:pt idx="0">
                    <c:v>0.16651000414097242</c:v>
                  </c:pt>
                  <c:pt idx="1">
                    <c:v>0.1084722189472043</c:v>
                  </c:pt>
                  <c:pt idx="2">
                    <c:v>0.22166891809920083</c:v>
                  </c:pt>
                  <c:pt idx="3">
                    <c:v>0.31840534093494705</c:v>
                  </c:pt>
                </c:numCache>
              </c:numRef>
            </c:plus>
            <c:minus>
              <c:numRef>
                <c:f>'data for Figure 5d'!$X$13:$AA$13</c:f>
                <c:numCache>
                  <c:formatCode>General</c:formatCode>
                  <c:ptCount val="4"/>
                  <c:pt idx="0">
                    <c:v>0.16651000414097242</c:v>
                  </c:pt>
                  <c:pt idx="1">
                    <c:v>0.1084722189472043</c:v>
                  </c:pt>
                  <c:pt idx="2">
                    <c:v>0.22166891809920083</c:v>
                  </c:pt>
                  <c:pt idx="3">
                    <c:v>0.31840534093494705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'data for Figure 5d'!$X$8:$AA$8</c:f>
              <c:strCache>
                <c:ptCount val="4"/>
                <c:pt idx="0">
                  <c:v>length (µm)</c:v>
                </c:pt>
                <c:pt idx="1">
                  <c:v>width (µm)</c:v>
                </c:pt>
                <c:pt idx="2">
                  <c:v>area (µm^2)</c:v>
                </c:pt>
                <c:pt idx="3">
                  <c:v>aspect ratio</c:v>
                </c:pt>
              </c:strCache>
            </c:strRef>
          </c:cat>
          <c:val>
            <c:numRef>
              <c:f>'data for Figure 5d'!$X$9:$AA$9</c:f>
              <c:numCache>
                <c:formatCode>General</c:formatCode>
                <c:ptCount val="4"/>
                <c:pt idx="0">
                  <c:v>1.4231680778585858</c:v>
                </c:pt>
                <c:pt idx="1">
                  <c:v>0.73803882369381324</c:v>
                </c:pt>
                <c:pt idx="2">
                  <c:v>1.0546379412347828</c:v>
                </c:pt>
                <c:pt idx="3">
                  <c:v>1.9610831166530538</c:v>
                </c:pt>
              </c:numCache>
            </c:numRef>
          </c:val>
        </c:ser>
        <c:ser>
          <c:idx val="1"/>
          <c:order val="1"/>
          <c:tx>
            <c:strRef>
              <c:f>'data for Figure 5d'!$W$10</c:f>
              <c:strCache>
                <c:ptCount val="1"/>
                <c:pt idx="0">
                  <c:v>w6</c:v>
                </c:pt>
              </c:strCache>
            </c:strRef>
          </c:tx>
          <c:spPr>
            <a:pattFill prst="divot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'data for Figure 5d'!$X$14:$AA$14</c:f>
                <c:numCache>
                  <c:formatCode>General</c:formatCode>
                  <c:ptCount val="4"/>
                  <c:pt idx="0">
                    <c:v>0.14040839667537749</c:v>
                  </c:pt>
                  <c:pt idx="1">
                    <c:v>0.11202219745900233</c:v>
                  </c:pt>
                  <c:pt idx="2">
                    <c:v>0.16933119599927673</c:v>
                  </c:pt>
                  <c:pt idx="3">
                    <c:v>0.31174225233853819</c:v>
                  </c:pt>
                </c:numCache>
              </c:numRef>
            </c:plus>
            <c:minus>
              <c:numRef>
                <c:f>'data for Figure 5d'!$X$14:$AA$14</c:f>
                <c:numCache>
                  <c:formatCode>General</c:formatCode>
                  <c:ptCount val="4"/>
                  <c:pt idx="0">
                    <c:v>0.14040839667537749</c:v>
                  </c:pt>
                  <c:pt idx="1">
                    <c:v>0.11202219745900233</c:v>
                  </c:pt>
                  <c:pt idx="2">
                    <c:v>0.16933119599927673</c:v>
                  </c:pt>
                  <c:pt idx="3">
                    <c:v>0.31174225233853819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'data for Figure 5d'!$X$8:$AA$8</c:f>
              <c:strCache>
                <c:ptCount val="4"/>
                <c:pt idx="0">
                  <c:v>length (µm)</c:v>
                </c:pt>
                <c:pt idx="1">
                  <c:v>width (µm)</c:v>
                </c:pt>
                <c:pt idx="2">
                  <c:v>area (µm^2)</c:v>
                </c:pt>
                <c:pt idx="3">
                  <c:v>aspect ratio</c:v>
                </c:pt>
              </c:strCache>
            </c:strRef>
          </c:cat>
          <c:val>
            <c:numRef>
              <c:f>'data for Figure 5d'!$X$10:$AA$10</c:f>
              <c:numCache>
                <c:formatCode>General</c:formatCode>
                <c:ptCount val="4"/>
                <c:pt idx="0">
                  <c:v>1.235846115475745</c:v>
                </c:pt>
                <c:pt idx="1">
                  <c:v>0.76493328345180178</c:v>
                </c:pt>
                <c:pt idx="2">
                  <c:v>0.94429260598670728</c:v>
                </c:pt>
                <c:pt idx="3">
                  <c:v>1.6520479334490326</c:v>
                </c:pt>
              </c:numCache>
            </c:numRef>
          </c:val>
        </c:ser>
        <c:ser>
          <c:idx val="2"/>
          <c:order val="2"/>
          <c:tx>
            <c:strRef>
              <c:f>'data for Figure 5d'!$W$11</c:f>
              <c:strCache>
                <c:ptCount val="1"/>
                <c:pt idx="0">
                  <c:v>w7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'data for Figure 5d'!$X$15:$AA$15</c:f>
                <c:numCache>
                  <c:formatCode>General</c:formatCode>
                  <c:ptCount val="4"/>
                  <c:pt idx="0">
                    <c:v>0.13568877613622379</c:v>
                  </c:pt>
                  <c:pt idx="1">
                    <c:v>9.175731720634217E-2</c:v>
                  </c:pt>
                  <c:pt idx="2">
                    <c:v>0.15517577344429187</c:v>
                  </c:pt>
                  <c:pt idx="3">
                    <c:v>0.31485444072323643</c:v>
                  </c:pt>
                </c:numCache>
              </c:numRef>
            </c:plus>
            <c:minus>
              <c:numRef>
                <c:f>'data for Figure 5d'!$X$15:$AA$15</c:f>
                <c:numCache>
                  <c:formatCode>General</c:formatCode>
                  <c:ptCount val="4"/>
                  <c:pt idx="0">
                    <c:v>0.13568877613622379</c:v>
                  </c:pt>
                  <c:pt idx="1">
                    <c:v>9.175731720634217E-2</c:v>
                  </c:pt>
                  <c:pt idx="2">
                    <c:v>0.15517577344429187</c:v>
                  </c:pt>
                  <c:pt idx="3">
                    <c:v>0.31485444072323643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'data for Figure 5d'!$X$8:$AA$8</c:f>
              <c:strCache>
                <c:ptCount val="4"/>
                <c:pt idx="0">
                  <c:v>length (µm)</c:v>
                </c:pt>
                <c:pt idx="1">
                  <c:v>width (µm)</c:v>
                </c:pt>
                <c:pt idx="2">
                  <c:v>area (µm^2)</c:v>
                </c:pt>
                <c:pt idx="3">
                  <c:v>aspect ratio</c:v>
                </c:pt>
              </c:strCache>
            </c:strRef>
          </c:cat>
          <c:val>
            <c:numRef>
              <c:f>'data for Figure 5d'!$X$11:$AA$11</c:f>
              <c:numCache>
                <c:formatCode>General</c:formatCode>
                <c:ptCount val="4"/>
                <c:pt idx="0">
                  <c:v>1.2718175582488895</c:v>
                </c:pt>
                <c:pt idx="1">
                  <c:v>0.69412894374666645</c:v>
                </c:pt>
                <c:pt idx="2">
                  <c:v>0.88295417784129981</c:v>
                </c:pt>
                <c:pt idx="3">
                  <c:v>1.8630660297111106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043624"/>
        <c:axId val="346044016"/>
      </c:barChart>
      <c:catAx>
        <c:axId val="34604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6044016"/>
        <c:crosses val="autoZero"/>
        <c:auto val="1"/>
        <c:lblAlgn val="ctr"/>
        <c:lblOffset val="100"/>
        <c:noMultiLvlLbl val="0"/>
      </c:catAx>
      <c:valAx>
        <c:axId val="34604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60436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Averaged spore height (nm)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pattFill prst="divot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</c:dPt>
          <c:errBars>
            <c:errBarType val="plus"/>
            <c:errValType val="cust"/>
            <c:noEndCap val="0"/>
            <c:plus>
              <c:numRef>
                <c:f>[1]Sheet1!$H$113:$J$113</c:f>
                <c:numCache>
                  <c:formatCode>General</c:formatCode>
                  <c:ptCount val="3"/>
                  <c:pt idx="0">
                    <c:v>59.141368170267697</c:v>
                  </c:pt>
                  <c:pt idx="1">
                    <c:v>51.639325416482208</c:v>
                  </c:pt>
                  <c:pt idx="2">
                    <c:v>55.548310874278009</c:v>
                  </c:pt>
                </c:numCache>
              </c:numRef>
            </c:plus>
            <c:minus>
              <c:numRef>
                <c:f>[1]Sheet1!$H$113:$J$113</c:f>
                <c:numCache>
                  <c:formatCode>General</c:formatCode>
                  <c:ptCount val="3"/>
                  <c:pt idx="0">
                    <c:v>59.141368170267697</c:v>
                  </c:pt>
                  <c:pt idx="1">
                    <c:v>51.639325416482208</c:v>
                  </c:pt>
                  <c:pt idx="2">
                    <c:v>55.548310874278009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[1]Sheet1!$H$111:$J$111</c:f>
              <c:strCache>
                <c:ptCount val="3"/>
                <c:pt idx="0">
                  <c:v>W1</c:v>
                </c:pt>
                <c:pt idx="1">
                  <c:v>W6</c:v>
                </c:pt>
                <c:pt idx="2">
                  <c:v>W7</c:v>
                </c:pt>
              </c:strCache>
            </c:strRef>
          </c:cat>
          <c:val>
            <c:numRef>
              <c:f>[1]Sheet1!$H$112:$J$112</c:f>
              <c:numCache>
                <c:formatCode>General</c:formatCode>
                <c:ptCount val="3"/>
                <c:pt idx="0">
                  <c:v>653.83783333333304</c:v>
                </c:pt>
                <c:pt idx="1">
                  <c:v>722.43113636363648</c:v>
                </c:pt>
                <c:pt idx="2">
                  <c:v>636.66172941176444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38"/>
        <c:axId val="346048328"/>
        <c:axId val="346047544"/>
      </c:barChart>
      <c:catAx>
        <c:axId val="34604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6047544"/>
        <c:crosses val="autoZero"/>
        <c:auto val="1"/>
        <c:lblAlgn val="ctr"/>
        <c:lblOffset val="100"/>
        <c:noMultiLvlLbl val="0"/>
      </c:catAx>
      <c:valAx>
        <c:axId val="34604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6048328"/>
        <c:crosses val="autoZero"/>
        <c:crossBetween val="between"/>
      </c:valAx>
      <c:spPr>
        <a:noFill/>
        <a:ln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23811</xdr:rowOff>
    </xdr:from>
    <xdr:to>
      <xdr:col>28</xdr:col>
      <xdr:colOff>342900</xdr:colOff>
      <xdr:row>37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585787</xdr:colOff>
      <xdr:row>79</xdr:row>
      <xdr:rowOff>166686</xdr:rowOff>
    </xdr:from>
    <xdr:to>
      <xdr:col>29</xdr:col>
      <xdr:colOff>114300</xdr:colOff>
      <xdr:row>97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FM-height-measur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1">
          <cell r="H111" t="str">
            <v>W1</v>
          </cell>
          <cell r="I111" t="str">
            <v>W6</v>
          </cell>
          <cell r="J111" t="str">
            <v>W7</v>
          </cell>
        </row>
        <row r="112">
          <cell r="H112">
            <v>653.83783333333304</v>
          </cell>
          <cell r="I112">
            <v>722.43113636363648</v>
          </cell>
          <cell r="J112">
            <v>636.66172941176444</v>
          </cell>
        </row>
        <row r="113">
          <cell r="H113">
            <v>59.141368170267697</v>
          </cell>
          <cell r="I113">
            <v>51.639325416482208</v>
          </cell>
          <cell r="J113">
            <v>55.548310874278009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9"/>
  <sheetViews>
    <sheetView tabSelected="1" workbookViewId="0">
      <selection activeCell="M13" sqref="M13"/>
    </sheetView>
  </sheetViews>
  <sheetFormatPr defaultRowHeight="14.6" x14ac:dyDescent="0.4"/>
  <sheetData>
    <row r="3" spans="3:10" x14ac:dyDescent="0.4">
      <c r="C3" t="s">
        <v>19</v>
      </c>
    </row>
    <row r="4" spans="3:10" x14ac:dyDescent="0.4"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 t="s">
        <v>26</v>
      </c>
    </row>
    <row r="5" spans="3:10" x14ac:dyDescent="0.4">
      <c r="C5" t="s">
        <v>27</v>
      </c>
      <c r="D5" s="1">
        <v>63.444444444444443</v>
      </c>
      <c r="E5" s="1">
        <v>26.111111111111111</v>
      </c>
      <c r="F5" s="1">
        <v>2.2727272727272729</v>
      </c>
      <c r="G5" s="1">
        <v>1.6</v>
      </c>
      <c r="H5" s="1">
        <v>4.1428571428571432</v>
      </c>
      <c r="I5" s="1">
        <v>11.727272727272727</v>
      </c>
      <c r="J5" s="1">
        <v>2.6666666666666665</v>
      </c>
    </row>
    <row r="6" spans="3:10" x14ac:dyDescent="0.4">
      <c r="C6" t="s">
        <v>28</v>
      </c>
      <c r="D6" s="1">
        <v>18</v>
      </c>
      <c r="E6" s="1">
        <v>8.5</v>
      </c>
      <c r="F6" s="1">
        <v>1.2666666666666666</v>
      </c>
      <c r="G6" s="1">
        <v>3.9</v>
      </c>
      <c r="H6" s="1">
        <v>1.8125</v>
      </c>
      <c r="I6" s="1">
        <v>3.6363636363636362</v>
      </c>
      <c r="J6" s="1">
        <v>3.2307692307692308</v>
      </c>
    </row>
    <row r="7" spans="3:10" x14ac:dyDescent="0.4">
      <c r="C7" t="s">
        <v>29</v>
      </c>
      <c r="D7" s="1">
        <v>5</v>
      </c>
      <c r="E7" s="1">
        <v>1</v>
      </c>
      <c r="F7" s="1">
        <v>2</v>
      </c>
      <c r="G7" s="1">
        <v>4</v>
      </c>
      <c r="H7" s="1">
        <v>3</v>
      </c>
      <c r="I7" s="1">
        <v>3</v>
      </c>
      <c r="J7" s="1">
        <v>3</v>
      </c>
    </row>
    <row r="9" spans="3:10" x14ac:dyDescent="0.4">
      <c r="D9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4"/>
  <sheetViews>
    <sheetView workbookViewId="0">
      <selection activeCell="L10" sqref="L10"/>
    </sheetView>
  </sheetViews>
  <sheetFormatPr defaultRowHeight="14.6" x14ac:dyDescent="0.4"/>
  <sheetData>
    <row r="3" spans="3:11" x14ac:dyDescent="0.4">
      <c r="C3" t="s">
        <v>38</v>
      </c>
    </row>
    <row r="4" spans="3:11" x14ac:dyDescent="0.4">
      <c r="D4" t="s">
        <v>31</v>
      </c>
      <c r="E4" t="s">
        <v>32</v>
      </c>
      <c r="F4" t="s">
        <v>33</v>
      </c>
      <c r="G4" t="s">
        <v>34</v>
      </c>
      <c r="H4" t="s">
        <v>35</v>
      </c>
      <c r="I4" t="s">
        <v>36</v>
      </c>
      <c r="K4" t="s">
        <v>48</v>
      </c>
    </row>
    <row r="5" spans="3:11" x14ac:dyDescent="0.4">
      <c r="C5" t="s">
        <v>18</v>
      </c>
      <c r="D5">
        <v>215333333.33333334</v>
      </c>
      <c r="E5">
        <v>433.33333333333331</v>
      </c>
      <c r="F5">
        <f>E5/D5*100</f>
        <v>2.0123839009287924E-4</v>
      </c>
      <c r="G5">
        <f>D5/E5</f>
        <v>496923.07692307699</v>
      </c>
      <c r="H5">
        <f>LOG10(G5)</f>
        <v>5.6962891656882473</v>
      </c>
      <c r="I5">
        <v>99.99979876160991</v>
      </c>
      <c r="K5">
        <v>0.28481445828441238</v>
      </c>
    </row>
    <row r="6" spans="3:11" x14ac:dyDescent="0.4">
      <c r="C6" t="s">
        <v>5</v>
      </c>
      <c r="D6">
        <v>184666666.66666666</v>
      </c>
      <c r="E6">
        <v>4666.6666666666661</v>
      </c>
      <c r="F6">
        <f t="shared" ref="F6:F7" si="0">E6/D6*100</f>
        <v>2.5270758122743681E-3</v>
      </c>
      <c r="G6">
        <f t="shared" ref="G6:G7" si="1">D6/E6</f>
        <v>39571.428571428572</v>
      </c>
      <c r="H6">
        <f t="shared" ref="H6:H7" si="2">LOG10(G6)</f>
        <v>4.5973817290501922</v>
      </c>
      <c r="I6">
        <v>99.998854961832066</v>
      </c>
      <c r="K6">
        <v>0.24705900183000418</v>
      </c>
    </row>
    <row r="7" spans="3:11" x14ac:dyDescent="0.4">
      <c r="C7" t="s">
        <v>4</v>
      </c>
      <c r="D7">
        <v>174666666.66666666</v>
      </c>
      <c r="E7">
        <v>2000</v>
      </c>
      <c r="F7">
        <f t="shared" si="0"/>
        <v>1.1450381679389313E-3</v>
      </c>
      <c r="G7">
        <f t="shared" si="1"/>
        <v>87333.333333333328</v>
      </c>
      <c r="H7">
        <f t="shared" si="2"/>
        <v>4.9411800366000831</v>
      </c>
      <c r="I7">
        <v>99.997472924187718</v>
      </c>
      <c r="K7">
        <v>0.22986908645250961</v>
      </c>
    </row>
    <row r="8" spans="3:11" x14ac:dyDescent="0.4">
      <c r="C8" t="s">
        <v>37</v>
      </c>
      <c r="I8">
        <v>99.998451612903224</v>
      </c>
    </row>
    <row r="11" spans="3:11" x14ac:dyDescent="0.4">
      <c r="C11" t="s">
        <v>39</v>
      </c>
    </row>
    <row r="13" spans="3:11" x14ac:dyDescent="0.4">
      <c r="D13" t="s">
        <v>40</v>
      </c>
      <c r="E13" t="s">
        <v>35</v>
      </c>
      <c r="F13" t="s">
        <v>41</v>
      </c>
      <c r="G13" t="s">
        <v>42</v>
      </c>
      <c r="H13" t="s">
        <v>32</v>
      </c>
      <c r="K13" t="s">
        <v>48</v>
      </c>
    </row>
    <row r="14" spans="3:11" x14ac:dyDescent="0.4">
      <c r="C14" t="s">
        <v>43</v>
      </c>
      <c r="D14">
        <v>99.997058823529414</v>
      </c>
      <c r="E14">
        <v>4.5314789170422554</v>
      </c>
      <c r="F14">
        <v>2.941176470588235E-5</v>
      </c>
      <c r="G14">
        <v>45333333.333333328</v>
      </c>
      <c r="H14">
        <v>1333.333333333333</v>
      </c>
      <c r="K14">
        <v>0.22657394585211277</v>
      </c>
    </row>
    <row r="15" spans="3:11" x14ac:dyDescent="0.4">
      <c r="C15" t="s">
        <v>44</v>
      </c>
      <c r="D15">
        <v>98.826562500000009</v>
      </c>
      <c r="E15">
        <v>1.9305400369797188</v>
      </c>
      <c r="F15">
        <v>1.1734375000000002E-2</v>
      </c>
      <c r="G15">
        <v>42666666.666666657</v>
      </c>
      <c r="H15">
        <v>500666.66666666663</v>
      </c>
      <c r="K15">
        <v>9.6527001848985938E-2</v>
      </c>
    </row>
    <row r="16" spans="3:11" x14ac:dyDescent="0.4">
      <c r="C16" t="s">
        <v>45</v>
      </c>
      <c r="D16">
        <v>98.139655172413796</v>
      </c>
      <c r="E16">
        <v>1.7304065488800267</v>
      </c>
      <c r="F16">
        <v>1.8603448275862067E-2</v>
      </c>
      <c r="G16">
        <v>38666666.666666664</v>
      </c>
      <c r="H16">
        <v>719333.33333333326</v>
      </c>
      <c r="K16">
        <v>8.6520327444001344E-2</v>
      </c>
    </row>
    <row r="19" spans="3:8" x14ac:dyDescent="0.4">
      <c r="C19" t="s">
        <v>46</v>
      </c>
    </row>
    <row r="21" spans="3:8" x14ac:dyDescent="0.4">
      <c r="D21" t="s">
        <v>40</v>
      </c>
      <c r="F21" t="s">
        <v>47</v>
      </c>
      <c r="H21" t="s">
        <v>48</v>
      </c>
    </row>
    <row r="22" spans="3:8" x14ac:dyDescent="0.4">
      <c r="C22" t="s">
        <v>3</v>
      </c>
      <c r="D22">
        <v>98.92</v>
      </c>
      <c r="F22">
        <v>1.9665762445130499</v>
      </c>
      <c r="H22">
        <v>9.8328812225652498E-2</v>
      </c>
    </row>
    <row r="23" spans="3:8" x14ac:dyDescent="0.4">
      <c r="C23" t="s">
        <v>44</v>
      </c>
      <c r="D23">
        <v>97.305263157894743</v>
      </c>
      <c r="F23">
        <v>1.569483639976998</v>
      </c>
      <c r="H23">
        <v>7.847418199884991E-2</v>
      </c>
    </row>
    <row r="24" spans="3:8" x14ac:dyDescent="0.4">
      <c r="C24" t="s">
        <v>45</v>
      </c>
      <c r="D24">
        <v>96.565217391304344</v>
      </c>
      <c r="F24">
        <v>1.4641007447271512</v>
      </c>
      <c r="H24">
        <v>7.3205037236357559E-2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7"/>
  <sheetViews>
    <sheetView workbookViewId="0">
      <selection activeCell="G14" sqref="G14"/>
    </sheetView>
  </sheetViews>
  <sheetFormatPr defaultRowHeight="14.6" x14ac:dyDescent="0.4"/>
  <cols>
    <col min="5" max="5" width="12" bestFit="1" customWidth="1"/>
  </cols>
  <sheetData>
    <row r="1" spans="1:38" x14ac:dyDescent="0.4">
      <c r="A1" t="s">
        <v>2</v>
      </c>
      <c r="F1" t="s">
        <v>6</v>
      </c>
      <c r="K1" t="s">
        <v>0</v>
      </c>
      <c r="P1" t="s">
        <v>1</v>
      </c>
    </row>
    <row r="2" spans="1:38" x14ac:dyDescent="0.4">
      <c r="A2" t="s">
        <v>3</v>
      </c>
      <c r="B2" t="s">
        <v>4</v>
      </c>
      <c r="C2" t="s">
        <v>5</v>
      </c>
      <c r="D2" t="s">
        <v>7</v>
      </c>
      <c r="F2" t="s">
        <v>3</v>
      </c>
      <c r="G2" t="s">
        <v>4</v>
      </c>
      <c r="H2" t="s">
        <v>5</v>
      </c>
      <c r="I2" t="s">
        <v>7</v>
      </c>
      <c r="K2" t="s">
        <v>3</v>
      </c>
      <c r="L2" t="s">
        <v>4</v>
      </c>
      <c r="M2" t="s">
        <v>5</v>
      </c>
      <c r="N2" t="s">
        <v>7</v>
      </c>
      <c r="P2" t="s">
        <v>3</v>
      </c>
      <c r="Q2" t="s">
        <v>4</v>
      </c>
      <c r="R2" t="s">
        <v>5</v>
      </c>
      <c r="S2" t="s">
        <v>7</v>
      </c>
      <c r="W2" t="s">
        <v>2</v>
      </c>
      <c r="X2" t="s">
        <v>12</v>
      </c>
      <c r="Y2" t="s">
        <v>13</v>
      </c>
      <c r="AA2" t="s">
        <v>6</v>
      </c>
      <c r="AB2" t="s">
        <v>12</v>
      </c>
      <c r="AC2" t="s">
        <v>13</v>
      </c>
      <c r="AE2" t="s">
        <v>0</v>
      </c>
      <c r="AF2" t="s">
        <v>12</v>
      </c>
      <c r="AG2" t="s">
        <v>13</v>
      </c>
      <c r="AJ2" t="s">
        <v>1</v>
      </c>
      <c r="AK2" t="s">
        <v>12</v>
      </c>
      <c r="AL2" t="s">
        <v>13</v>
      </c>
    </row>
    <row r="3" spans="1:38" x14ac:dyDescent="0.4">
      <c r="A3">
        <v>1.40617284</v>
      </c>
      <c r="B3">
        <v>1.3333333333333333</v>
      </c>
      <c r="C3">
        <v>1.407407407</v>
      </c>
      <c r="D3" t="s">
        <v>8</v>
      </c>
      <c r="E3">
        <f>TTEST(A3:A178,B3:B101,2,3)</f>
        <v>1.4403902188312021E-19</v>
      </c>
      <c r="F3">
        <v>0.57901234599999996</v>
      </c>
      <c r="G3">
        <v>0.73456790123456783</v>
      </c>
      <c r="H3">
        <v>0.69135802499999999</v>
      </c>
      <c r="I3" t="s">
        <v>8</v>
      </c>
      <c r="J3">
        <f>TTEST(F3:F178,G3:G101,2,3)</f>
        <v>5.4682580657669413E-2</v>
      </c>
      <c r="K3">
        <f t="shared" ref="K3:K34" si="0">A3*F3</f>
        <v>0.81419143496988255</v>
      </c>
      <c r="L3">
        <v>0.97942386831275707</v>
      </c>
      <c r="M3">
        <v>0.97302240527389117</v>
      </c>
      <c r="N3" t="s">
        <v>8</v>
      </c>
      <c r="O3">
        <f>TTEST(K3:K178,L3:L101,2,3)</f>
        <v>5.984069147519415E-6</v>
      </c>
      <c r="P3">
        <f t="shared" ref="P3:P34" si="1">A3/F3</f>
        <v>2.4285714280779778</v>
      </c>
      <c r="Q3">
        <v>1.8151260504201681</v>
      </c>
      <c r="R3">
        <v>2.0357142860000002</v>
      </c>
      <c r="S3" t="s">
        <v>8</v>
      </c>
      <c r="T3">
        <f>TTEST(P3:P178,Q3:Q101,2,3)</f>
        <v>2.4947516272371827E-13</v>
      </c>
      <c r="W3" t="s">
        <v>11</v>
      </c>
      <c r="X3">
        <f>AVERAGE(A3:A178)</f>
        <v>1.4231680778585858</v>
      </c>
      <c r="Y3">
        <f>STDEV(A3:A178)</f>
        <v>0.16651000414097242</v>
      </c>
      <c r="AA3" t="s">
        <v>11</v>
      </c>
      <c r="AB3">
        <f>AVERAGE(F3:F178)</f>
        <v>0.73803882369381324</v>
      </c>
      <c r="AC3">
        <f>STDEV(F3:F178)</f>
        <v>0.1084722189472043</v>
      </c>
      <c r="AE3" t="s">
        <v>11</v>
      </c>
      <c r="AF3">
        <f>AVERAGE(K3:K178)</f>
        <v>1.0546379412347828</v>
      </c>
      <c r="AG3">
        <f>STDEV(K3:K178)</f>
        <v>0.22166891809920083</v>
      </c>
      <c r="AJ3" t="s">
        <v>11</v>
      </c>
      <c r="AK3">
        <f>AVERAGE(P3:P178)</f>
        <v>1.9610831166530538</v>
      </c>
      <c r="AL3">
        <f>STDEV(P3:P178)</f>
        <v>0.31840534093494705</v>
      </c>
    </row>
    <row r="4" spans="1:38" x14ac:dyDescent="0.4">
      <c r="A4">
        <v>1.315185185</v>
      </c>
      <c r="B4">
        <v>1.3641975308641974</v>
      </c>
      <c r="C4">
        <v>1.1141975310000001</v>
      </c>
      <c r="D4" t="s">
        <v>9</v>
      </c>
      <c r="E4">
        <f>TTEST(A3:A178,C3:C227, 2,3)</f>
        <v>4.9026438542915126E-20</v>
      </c>
      <c r="F4">
        <v>0.59969135799999995</v>
      </c>
      <c r="G4">
        <v>0.63580246913580241</v>
      </c>
      <c r="H4">
        <v>0.82716049400000002</v>
      </c>
      <c r="I4" t="s">
        <v>9</v>
      </c>
      <c r="J4">
        <f>TTEST(F3:F178,H3:H227, 2,3)</f>
        <v>2.2301092938414833E-5</v>
      </c>
      <c r="K4">
        <f t="shared" si="0"/>
        <v>0.78870518961413116</v>
      </c>
      <c r="L4">
        <v>0.86736015851242165</v>
      </c>
      <c r="M4">
        <v>0.92162018015554037</v>
      </c>
      <c r="N4" t="s">
        <v>9</v>
      </c>
      <c r="O4">
        <f>TTEST(K3:K178,M3:M227, 2,3)</f>
        <v>1.7239926039908358E-16</v>
      </c>
      <c r="P4">
        <f t="shared" si="1"/>
        <v>2.193103448057359</v>
      </c>
      <c r="Q4">
        <v>2.145631067961165</v>
      </c>
      <c r="R4">
        <v>1.3470149250000001</v>
      </c>
      <c r="S4" t="s">
        <v>9</v>
      </c>
      <c r="T4">
        <f>TTEST(P3:P178,R3:R227, 2,3)</f>
        <v>2.2661680427344603E-3</v>
      </c>
      <c r="W4" t="s">
        <v>4</v>
      </c>
      <c r="X4">
        <f>AVERAGE(B3:B101)</f>
        <v>1.235846115475745</v>
      </c>
      <c r="Y4">
        <f>STDEV(B3:B101)</f>
        <v>0.14040839667537749</v>
      </c>
      <c r="AA4" t="s">
        <v>4</v>
      </c>
      <c r="AB4">
        <f>AVERAGE(G3:G101)</f>
        <v>0.76493328345180178</v>
      </c>
      <c r="AC4">
        <f>STDEV(G3:G101)</f>
        <v>0.11202219745900233</v>
      </c>
      <c r="AE4" t="s">
        <v>4</v>
      </c>
      <c r="AF4">
        <f>AVERAGE(L3:L101)</f>
        <v>0.94429260598670728</v>
      </c>
      <c r="AG4">
        <f>STDEV(L3:L101)</f>
        <v>0.16933119599927673</v>
      </c>
      <c r="AJ4" t="s">
        <v>4</v>
      </c>
      <c r="AK4">
        <f>AVERAGE(Q3:Q101)</f>
        <v>1.6520479334490326</v>
      </c>
      <c r="AL4">
        <f>STDEV(Q3:Q101)</f>
        <v>0.31174225233853819</v>
      </c>
    </row>
    <row r="5" spans="1:38" x14ac:dyDescent="0.4">
      <c r="A5">
        <v>1.2159259259999999</v>
      </c>
      <c r="B5">
        <v>0.96296296296296291</v>
      </c>
      <c r="C5">
        <v>1.1790123459999999</v>
      </c>
      <c r="D5" t="s">
        <v>10</v>
      </c>
      <c r="E5">
        <f>TTEST(B3:B101,C3:C227, 2,3)</f>
        <v>3.3199219298796122E-2</v>
      </c>
      <c r="F5">
        <v>0.72376543199999999</v>
      </c>
      <c r="G5">
        <v>0.61728395061728392</v>
      </c>
      <c r="H5">
        <v>0.70987654300000003</v>
      </c>
      <c r="I5" t="s">
        <v>10</v>
      </c>
      <c r="J5">
        <f>TTEST(G3:G101,H3:H227, 2,3)</f>
        <v>1.3204653850912854E-7</v>
      </c>
      <c r="K5">
        <f t="shared" si="0"/>
        <v>0.88004515311138998</v>
      </c>
      <c r="L5">
        <v>0.59442158207590301</v>
      </c>
      <c r="M5">
        <v>0.83695320833279985</v>
      </c>
      <c r="N5" t="s">
        <v>10</v>
      </c>
      <c r="O5">
        <f>TTEST(L3:L101,M3:M227, 2,3)</f>
        <v>2.4085947535653347E-3</v>
      </c>
      <c r="P5">
        <f t="shared" si="1"/>
        <v>1.6800000003315991</v>
      </c>
      <c r="Q5">
        <v>1.56</v>
      </c>
      <c r="R5">
        <v>1.660869565</v>
      </c>
      <c r="S5" t="s">
        <v>10</v>
      </c>
      <c r="T5">
        <f>TTEST(Q3:Q101,R3:R227, 2,3)</f>
        <v>7.6389171426838916E-8</v>
      </c>
      <c r="W5" t="s">
        <v>5</v>
      </c>
      <c r="X5">
        <f>AVERAGE(C3:C227)</f>
        <v>1.2718175582488895</v>
      </c>
      <c r="Y5">
        <f>STDEV(C3:C227)</f>
        <v>0.13568877613622379</v>
      </c>
      <c r="AA5" t="s">
        <v>5</v>
      </c>
      <c r="AB5">
        <f>AVERAGE(H3:H227)</f>
        <v>0.69412894374666645</v>
      </c>
      <c r="AC5">
        <f>STDEV(H3:H227)</f>
        <v>9.175731720634217E-2</v>
      </c>
      <c r="AE5" t="s">
        <v>5</v>
      </c>
      <c r="AF5">
        <f>AVERAGE(M3:M227)</f>
        <v>0.88295417784129981</v>
      </c>
      <c r="AG5">
        <f>STDEV(M3:M227)</f>
        <v>0.15517577344429187</v>
      </c>
      <c r="AJ5" t="s">
        <v>5</v>
      </c>
      <c r="AK5">
        <f>AVERAGE(R3:R227)</f>
        <v>1.8630660297111106</v>
      </c>
      <c r="AL5">
        <f>STDEV(R3:R227)</f>
        <v>0.31485444072323643</v>
      </c>
    </row>
    <row r="6" spans="1:38" x14ac:dyDescent="0.4">
      <c r="A6">
        <v>1.4166666670000001</v>
      </c>
      <c r="B6">
        <v>1.2098765432098764</v>
      </c>
      <c r="C6">
        <v>1.2129629630000001</v>
      </c>
      <c r="F6">
        <v>0.682098765</v>
      </c>
      <c r="G6">
        <v>0.78395061728395055</v>
      </c>
      <c r="H6">
        <v>0.75925925900000002</v>
      </c>
      <c r="K6">
        <f t="shared" si="0"/>
        <v>0.96630658397736635</v>
      </c>
      <c r="L6">
        <v>0.94848346288675489</v>
      </c>
      <c r="M6">
        <v>0.92095336048182452</v>
      </c>
      <c r="P6">
        <f t="shared" si="1"/>
        <v>2.0769230787274626</v>
      </c>
      <c r="Q6">
        <v>1.5433070866141732</v>
      </c>
      <c r="R6">
        <v>1.597560976</v>
      </c>
    </row>
    <row r="7" spans="1:38" x14ac:dyDescent="0.4">
      <c r="A7">
        <v>1.4845679009999999</v>
      </c>
      <c r="B7">
        <v>1.0432098765432098</v>
      </c>
      <c r="C7">
        <v>1.1049382720000001</v>
      </c>
      <c r="F7">
        <v>0.72376543199999999</v>
      </c>
      <c r="G7">
        <v>0.85185185185185186</v>
      </c>
      <c r="H7">
        <v>0.76851851900000001</v>
      </c>
      <c r="K7">
        <f t="shared" si="0"/>
        <v>1.0744789282005982</v>
      </c>
      <c r="L7">
        <v>0.88866026520347507</v>
      </c>
      <c r="M7">
        <v>0.84916552438385917</v>
      </c>
      <c r="P7">
        <f t="shared" si="1"/>
        <v>2.0511727078449362</v>
      </c>
      <c r="Q7">
        <v>1.2246376811594202</v>
      </c>
      <c r="R7">
        <v>1.4377510040000001</v>
      </c>
    </row>
    <row r="8" spans="1:38" x14ac:dyDescent="0.4">
      <c r="A8">
        <v>1.5601851849999999</v>
      </c>
      <c r="B8">
        <v>1.3148148148148147</v>
      </c>
      <c r="C8">
        <v>1.148148148</v>
      </c>
      <c r="F8">
        <v>0.72067901199999995</v>
      </c>
      <c r="G8">
        <v>0.77777777777777768</v>
      </c>
      <c r="H8">
        <v>0.61419753099999996</v>
      </c>
      <c r="K8">
        <f t="shared" si="0"/>
        <v>1.124392717662837</v>
      </c>
      <c r="L8">
        <v>1.0226337448559668</v>
      </c>
      <c r="M8">
        <v>0.70518975772382253</v>
      </c>
      <c r="P8">
        <f t="shared" si="1"/>
        <v>2.1648822277621704</v>
      </c>
      <c r="Q8">
        <v>1.6904761904761905</v>
      </c>
      <c r="R8">
        <v>1.8693467340000001</v>
      </c>
      <c r="X8" t="s">
        <v>15</v>
      </c>
      <c r="Y8" t="s">
        <v>16</v>
      </c>
      <c r="Z8" t="s">
        <v>17</v>
      </c>
      <c r="AA8" t="s">
        <v>1</v>
      </c>
      <c r="AC8" t="s">
        <v>14</v>
      </c>
    </row>
    <row r="9" spans="1:38" x14ac:dyDescent="0.4">
      <c r="A9">
        <v>1.1666666670000001</v>
      </c>
      <c r="B9">
        <v>1.462962962962963</v>
      </c>
      <c r="C9">
        <v>1.200617284</v>
      </c>
      <c r="F9">
        <v>0.80092592600000001</v>
      </c>
      <c r="G9">
        <v>0.66049382716049387</v>
      </c>
      <c r="H9">
        <v>0.55864197500000001</v>
      </c>
      <c r="K9">
        <f t="shared" si="0"/>
        <v>0.93441358060030877</v>
      </c>
      <c r="L9">
        <v>0.96627800640146333</v>
      </c>
      <c r="M9">
        <v>0.67071521075289597</v>
      </c>
      <c r="P9">
        <f t="shared" si="1"/>
        <v>1.456647399125397</v>
      </c>
      <c r="Q9">
        <v>2.2149532710280373</v>
      </c>
      <c r="R9">
        <v>2.1491712710000002</v>
      </c>
      <c r="W9" t="s">
        <v>18</v>
      </c>
      <c r="X9">
        <v>1.4231680778585858</v>
      </c>
      <c r="Y9">
        <v>0.73803882369381324</v>
      </c>
      <c r="Z9">
        <v>1.0546379412347828</v>
      </c>
      <c r="AA9">
        <v>1.9610831166530538</v>
      </c>
      <c r="AC9">
        <v>176</v>
      </c>
    </row>
    <row r="10" spans="1:38" x14ac:dyDescent="0.4">
      <c r="A10">
        <v>1.3672839510000001</v>
      </c>
      <c r="B10">
        <v>1.1975308641975309</v>
      </c>
      <c r="C10">
        <v>1.2314814810000001</v>
      </c>
      <c r="F10">
        <v>0.59413580200000005</v>
      </c>
      <c r="G10">
        <v>0.66666666666666663</v>
      </c>
      <c r="H10">
        <v>0.64197530899999999</v>
      </c>
      <c r="K10">
        <f t="shared" si="0"/>
        <v>0.81235234678911383</v>
      </c>
      <c r="L10">
        <v>0.79835390946502049</v>
      </c>
      <c r="M10">
        <v>0.79058070429275273</v>
      </c>
      <c r="P10">
        <f t="shared" si="1"/>
        <v>2.3012987037599864</v>
      </c>
      <c r="Q10">
        <v>1.7962962962962963</v>
      </c>
      <c r="R10">
        <v>1.918269231</v>
      </c>
      <c r="W10" t="s">
        <v>4</v>
      </c>
      <c r="X10">
        <v>1.235846115475745</v>
      </c>
      <c r="Y10">
        <v>0.76493328345180178</v>
      </c>
      <c r="Z10">
        <v>0.94429260598670728</v>
      </c>
      <c r="AA10">
        <v>1.6520479334490326</v>
      </c>
      <c r="AC10">
        <v>99</v>
      </c>
    </row>
    <row r="11" spans="1:38" x14ac:dyDescent="0.4">
      <c r="A11">
        <v>1.206790123</v>
      </c>
      <c r="B11">
        <v>1.3209876543209877</v>
      </c>
      <c r="C11">
        <v>1.1358024689999999</v>
      </c>
      <c r="F11">
        <v>0.58641975300000004</v>
      </c>
      <c r="G11">
        <v>0.95679012345679004</v>
      </c>
      <c r="H11">
        <v>0.67283950599999998</v>
      </c>
      <c r="K11">
        <f t="shared" si="0"/>
        <v>0.70768556585249964</v>
      </c>
      <c r="L11">
        <v>1.2639079408626734</v>
      </c>
      <c r="M11">
        <v>0.76421277215554029</v>
      </c>
      <c r="P11">
        <f t="shared" si="1"/>
        <v>2.0578947363664266</v>
      </c>
      <c r="Q11">
        <v>1.3806451612903228</v>
      </c>
      <c r="R11">
        <v>1.6880733939999999</v>
      </c>
      <c r="W11" t="s">
        <v>5</v>
      </c>
      <c r="X11">
        <v>1.2718175582488895</v>
      </c>
      <c r="Y11">
        <v>0.69412894374666645</v>
      </c>
      <c r="Z11">
        <v>0.88295417784129981</v>
      </c>
      <c r="AA11">
        <v>1.8630660297111106</v>
      </c>
      <c r="AC11">
        <v>225</v>
      </c>
    </row>
    <row r="12" spans="1:38" x14ac:dyDescent="0.4">
      <c r="A12">
        <v>1.293209877</v>
      </c>
      <c r="B12">
        <v>1.074074074074074</v>
      </c>
      <c r="C12">
        <v>1.089506173</v>
      </c>
      <c r="F12">
        <v>0.83024691399999995</v>
      </c>
      <c r="G12">
        <v>0.8086419753086419</v>
      </c>
      <c r="H12">
        <v>0.75925925900000002</v>
      </c>
      <c r="K12">
        <f t="shared" si="0"/>
        <v>1.0736835095335695</v>
      </c>
      <c r="L12">
        <v>0.86854138088705968</v>
      </c>
      <c r="M12">
        <v>0.82721764958790578</v>
      </c>
      <c r="P12">
        <f t="shared" si="1"/>
        <v>1.557620817606556</v>
      </c>
      <c r="Q12">
        <v>1.3282442748091603</v>
      </c>
      <c r="R12">
        <v>1.43495935</v>
      </c>
    </row>
    <row r="13" spans="1:38" x14ac:dyDescent="0.4">
      <c r="A13">
        <v>1.188271605</v>
      </c>
      <c r="B13">
        <v>1.6296296296296295</v>
      </c>
      <c r="C13">
        <v>0.89814814799999998</v>
      </c>
      <c r="F13">
        <v>0.76543209899999998</v>
      </c>
      <c r="G13">
        <v>0.75925925925925919</v>
      </c>
      <c r="H13">
        <v>0.73148148099999999</v>
      </c>
      <c r="K13">
        <f t="shared" si="0"/>
        <v>0.90954122879724886</v>
      </c>
      <c r="L13">
        <v>1.2373113854595335</v>
      </c>
      <c r="M13">
        <v>0.65697873745644719</v>
      </c>
      <c r="P13">
        <f t="shared" si="1"/>
        <v>1.5524193544436133</v>
      </c>
      <c r="Q13">
        <v>2.1463414634146343</v>
      </c>
      <c r="R13">
        <v>1.227848101</v>
      </c>
      <c r="X13">
        <v>0.16651000414097242</v>
      </c>
      <c r="Y13">
        <v>0.1084722189472043</v>
      </c>
      <c r="Z13">
        <v>0.22166891809920083</v>
      </c>
      <c r="AA13">
        <v>0.31840534093494705</v>
      </c>
    </row>
    <row r="14" spans="1:38" x14ac:dyDescent="0.4">
      <c r="A14">
        <v>1.3364197529999999</v>
      </c>
      <c r="B14">
        <v>1.1604938271604937</v>
      </c>
      <c r="C14">
        <v>1.052469136</v>
      </c>
      <c r="F14">
        <v>0.70987654300000003</v>
      </c>
      <c r="G14">
        <v>0.68518518518518523</v>
      </c>
      <c r="H14">
        <v>0.682098765</v>
      </c>
      <c r="K14">
        <f t="shared" si="0"/>
        <v>0.94869303425655382</v>
      </c>
      <c r="L14">
        <v>0.79515317786922723</v>
      </c>
      <c r="M14">
        <v>0.7178878978662171</v>
      </c>
      <c r="P14">
        <f t="shared" si="1"/>
        <v>1.8826086960870321</v>
      </c>
      <c r="Q14">
        <v>1.6936936936936933</v>
      </c>
      <c r="R14">
        <v>1.5429864250000001</v>
      </c>
      <c r="X14">
        <v>0.14040839667537749</v>
      </c>
      <c r="Y14">
        <v>0.11202219745900233</v>
      </c>
      <c r="Z14">
        <v>0.16933119599927673</v>
      </c>
      <c r="AA14">
        <v>0.31174225233853819</v>
      </c>
    </row>
    <row r="15" spans="1:38" x14ac:dyDescent="0.4">
      <c r="A15">
        <v>1.3364197529999999</v>
      </c>
      <c r="B15">
        <v>1.1975308641975309</v>
      </c>
      <c r="C15">
        <v>1.351851852</v>
      </c>
      <c r="F15">
        <v>0.64197530899999999</v>
      </c>
      <c r="G15">
        <v>0.85185185185185186</v>
      </c>
      <c r="H15">
        <v>0.617283951</v>
      </c>
      <c r="K15">
        <f t="shared" si="0"/>
        <v>0.85794848388587863</v>
      </c>
      <c r="L15">
        <v>1.0201188843164153</v>
      </c>
      <c r="M15">
        <v>0.8344764523692273</v>
      </c>
      <c r="P15">
        <f t="shared" si="1"/>
        <v>2.0817307679351886</v>
      </c>
      <c r="Q15">
        <v>1.4057971014492754</v>
      </c>
      <c r="R15">
        <v>2.19</v>
      </c>
      <c r="X15">
        <v>0.13568877613622379</v>
      </c>
      <c r="Y15">
        <v>9.175731720634217E-2</v>
      </c>
      <c r="Z15">
        <v>0.15517577344429187</v>
      </c>
      <c r="AA15">
        <v>0.31485444072323643</v>
      </c>
    </row>
    <row r="16" spans="1:38" x14ac:dyDescent="0.4">
      <c r="A16">
        <v>1.530864198</v>
      </c>
      <c r="B16">
        <v>1.1604938271604937</v>
      </c>
      <c r="C16">
        <v>1.219135802</v>
      </c>
      <c r="F16">
        <v>0.62962963000000005</v>
      </c>
      <c r="G16">
        <v>0.77160493827160492</v>
      </c>
      <c r="H16">
        <v>0.70370370400000004</v>
      </c>
      <c r="K16">
        <f t="shared" si="0"/>
        <v>0.96387745856698681</v>
      </c>
      <c r="L16">
        <v>0.89544276787075128</v>
      </c>
      <c r="M16">
        <v>0.8579103795464107</v>
      </c>
      <c r="P16">
        <f t="shared" si="1"/>
        <v>2.4313725483344863</v>
      </c>
      <c r="Q16">
        <v>1.5039999999999998</v>
      </c>
      <c r="R16">
        <v>1.73245614</v>
      </c>
    </row>
    <row r="17" spans="1:18" x14ac:dyDescent="0.4">
      <c r="A17">
        <v>1.049382716</v>
      </c>
      <c r="B17">
        <v>1.3209876543209877</v>
      </c>
      <c r="C17">
        <v>1.191358025</v>
      </c>
      <c r="F17">
        <v>0.70370370400000004</v>
      </c>
      <c r="G17">
        <v>0.88888888888888884</v>
      </c>
      <c r="H17">
        <v>0.74382716000000004</v>
      </c>
      <c r="K17">
        <f t="shared" si="0"/>
        <v>0.73845450416278013</v>
      </c>
      <c r="L17">
        <v>1.1742112482853224</v>
      </c>
      <c r="M17">
        <v>0.88616445627895901</v>
      </c>
      <c r="P17">
        <f t="shared" si="1"/>
        <v>1.4912280694773776</v>
      </c>
      <c r="Q17">
        <v>1.4861111111111114</v>
      </c>
      <c r="R17">
        <v>1.6016597509999999</v>
      </c>
    </row>
    <row r="18" spans="1:18" x14ac:dyDescent="0.4">
      <c r="A18">
        <v>1.351851852</v>
      </c>
      <c r="B18">
        <v>1.2407407407407407</v>
      </c>
      <c r="C18">
        <v>1.240740741</v>
      </c>
      <c r="F18">
        <v>0.617283951</v>
      </c>
      <c r="G18">
        <v>0.69753086419753085</v>
      </c>
      <c r="H18">
        <v>0.64197530899999999</v>
      </c>
      <c r="K18">
        <f t="shared" si="0"/>
        <v>0.8344764523692273</v>
      </c>
      <c r="L18">
        <v>0.86545496113397347</v>
      </c>
      <c r="M18">
        <v>0.79652492059236391</v>
      </c>
      <c r="P18">
        <f t="shared" si="1"/>
        <v>2.1899999988821999</v>
      </c>
      <c r="Q18">
        <v>1.7787610619469025</v>
      </c>
      <c r="R18">
        <v>1.932692308</v>
      </c>
    </row>
    <row r="19" spans="1:18" x14ac:dyDescent="0.4">
      <c r="A19">
        <v>1.3641975310000001</v>
      </c>
      <c r="B19">
        <v>1.3395061728395061</v>
      </c>
      <c r="C19">
        <v>1.043209877</v>
      </c>
      <c r="F19">
        <v>0.70370370400000004</v>
      </c>
      <c r="G19">
        <v>0.79012345679012341</v>
      </c>
      <c r="H19">
        <v>0.65432098800000005</v>
      </c>
      <c r="K19">
        <f t="shared" si="0"/>
        <v>0.95999085555235497</v>
      </c>
      <c r="L19">
        <v>1.0583752476756592</v>
      </c>
      <c r="M19">
        <v>0.68259411740999854</v>
      </c>
      <c r="P19">
        <f t="shared" si="1"/>
        <v>1.9385964906048014</v>
      </c>
      <c r="Q19">
        <v>1.6953125</v>
      </c>
      <c r="R19">
        <v>1.594339623</v>
      </c>
    </row>
    <row r="20" spans="1:18" x14ac:dyDescent="0.4">
      <c r="A20">
        <v>0.95679012299999999</v>
      </c>
      <c r="B20">
        <v>1.1172839506172838</v>
      </c>
      <c r="C20">
        <v>1.2345679009999999</v>
      </c>
      <c r="F20">
        <v>0.64197530899999999</v>
      </c>
      <c r="G20">
        <v>0.85185185185185186</v>
      </c>
      <c r="H20">
        <v>0.682098765</v>
      </c>
      <c r="K20">
        <f t="shared" si="0"/>
        <v>0.61423563486107302</v>
      </c>
      <c r="L20">
        <v>0.95176040237768622</v>
      </c>
      <c r="M20">
        <v>0.8420972405807422</v>
      </c>
      <c r="P20">
        <f t="shared" si="1"/>
        <v>1.4903846138419008</v>
      </c>
      <c r="Q20">
        <v>1.3115942028985506</v>
      </c>
      <c r="R20">
        <v>1.809954751</v>
      </c>
    </row>
    <row r="21" spans="1:18" x14ac:dyDescent="0.4">
      <c r="A21">
        <v>1.3641975310000001</v>
      </c>
      <c r="B21">
        <v>1.1481481481481479</v>
      </c>
      <c r="C21">
        <v>1.2685185189999999</v>
      </c>
      <c r="F21">
        <v>0.657407407</v>
      </c>
      <c r="G21">
        <v>0.90123456790123446</v>
      </c>
      <c r="H21">
        <v>0.58024691399999995</v>
      </c>
      <c r="K21">
        <f t="shared" si="0"/>
        <v>0.89683356149051219</v>
      </c>
      <c r="L21">
        <v>1.0347508001828987</v>
      </c>
      <c r="M21">
        <v>0.73605395600160028</v>
      </c>
      <c r="P21">
        <f t="shared" si="1"/>
        <v>2.0751173723845797</v>
      </c>
      <c r="Q21">
        <v>1.273972602739726</v>
      </c>
      <c r="R21">
        <v>2.186170213</v>
      </c>
    </row>
    <row r="22" spans="1:18" x14ac:dyDescent="0.4">
      <c r="A22">
        <v>1.1790123459999999</v>
      </c>
      <c r="B22">
        <v>1.191358024691358</v>
      </c>
      <c r="C22">
        <v>1.188271605</v>
      </c>
      <c r="F22">
        <v>0.58950617299999997</v>
      </c>
      <c r="G22">
        <v>0.78395061728395055</v>
      </c>
      <c r="H22">
        <v>0.62345678999999998</v>
      </c>
      <c r="K22">
        <f t="shared" si="0"/>
        <v>0.69503505601021176</v>
      </c>
      <c r="L22">
        <v>0.93396585886297812</v>
      </c>
      <c r="M22">
        <v>0.74083600050144793</v>
      </c>
      <c r="P22">
        <f t="shared" si="1"/>
        <v>2</v>
      </c>
      <c r="Q22">
        <v>1.5196850393700789</v>
      </c>
      <c r="R22">
        <v>1.905940594</v>
      </c>
    </row>
    <row r="23" spans="1:18" x14ac:dyDescent="0.4">
      <c r="A23">
        <v>1.280864198</v>
      </c>
      <c r="B23">
        <v>1.3703703703703705</v>
      </c>
      <c r="C23">
        <v>1.151234568</v>
      </c>
      <c r="F23">
        <v>0.77160493799999996</v>
      </c>
      <c r="G23">
        <v>0.61111111111111105</v>
      </c>
      <c r="H23">
        <v>0.51234567900000005</v>
      </c>
      <c r="K23">
        <f t="shared" si="0"/>
        <v>0.98832114008420968</v>
      </c>
      <c r="L23">
        <v>0.83744855967078191</v>
      </c>
      <c r="M23">
        <v>0.58983005643023179</v>
      </c>
      <c r="P23">
        <f t="shared" si="1"/>
        <v>1.6600000011923199</v>
      </c>
      <c r="Q23">
        <v>2.2424242424242427</v>
      </c>
      <c r="R23">
        <v>2.246987952</v>
      </c>
    </row>
    <row r="24" spans="1:18" x14ac:dyDescent="0.4">
      <c r="A24">
        <v>1.3734567900000001</v>
      </c>
      <c r="B24">
        <v>1.074074074074074</v>
      </c>
      <c r="C24">
        <v>1.24691358</v>
      </c>
      <c r="F24">
        <v>0.632716049</v>
      </c>
      <c r="G24">
        <v>0.71604938271604945</v>
      </c>
      <c r="H24">
        <v>0.60493827200000005</v>
      </c>
      <c r="K24">
        <f t="shared" si="0"/>
        <v>0.8690081536410228</v>
      </c>
      <c r="L24">
        <v>0.76909007773205307</v>
      </c>
      <c r="M24">
        <v>0.75430574641853376</v>
      </c>
      <c r="P24">
        <f t="shared" si="1"/>
        <v>2.1707317084349795</v>
      </c>
      <c r="Q24">
        <v>1.4999999999999998</v>
      </c>
      <c r="R24">
        <v>2.0612244899999999</v>
      </c>
    </row>
    <row r="25" spans="1:18" x14ac:dyDescent="0.4">
      <c r="A25">
        <v>1.296296296</v>
      </c>
      <c r="B25">
        <v>1.0864197530864195</v>
      </c>
      <c r="C25">
        <v>1.009259259</v>
      </c>
      <c r="F25">
        <v>0.67592592600000001</v>
      </c>
      <c r="G25">
        <v>0.7407407407407407</v>
      </c>
      <c r="H25">
        <v>0.66666666699999999</v>
      </c>
      <c r="K25">
        <f t="shared" si="0"/>
        <v>0.87620027424417013</v>
      </c>
      <c r="L25">
        <v>0.80475537265660702</v>
      </c>
      <c r="M25">
        <v>0.67283950633641976</v>
      </c>
      <c r="P25">
        <f t="shared" si="1"/>
        <v>1.9178082185295551</v>
      </c>
      <c r="Q25">
        <v>1.4666666666666663</v>
      </c>
      <c r="R25">
        <v>1.513888889</v>
      </c>
    </row>
    <row r="26" spans="1:18" x14ac:dyDescent="0.4">
      <c r="A26">
        <v>1.45962963</v>
      </c>
      <c r="B26">
        <v>1.2407407407407407</v>
      </c>
      <c r="C26">
        <v>1.4197530860000001</v>
      </c>
      <c r="F26">
        <v>0.65074074100000001</v>
      </c>
      <c r="G26">
        <v>0.61111111111111105</v>
      </c>
      <c r="H26">
        <v>0.67283950599999998</v>
      </c>
      <c r="K26">
        <f t="shared" si="0"/>
        <v>0.94984046701175584</v>
      </c>
      <c r="L26">
        <v>0.75823045267489697</v>
      </c>
      <c r="M26">
        <v>0.95526596502621552</v>
      </c>
      <c r="P26">
        <f t="shared" si="1"/>
        <v>2.2430278881217305</v>
      </c>
      <c r="Q26">
        <v>2.0303030303030303</v>
      </c>
      <c r="R26">
        <v>2.1100917429999999</v>
      </c>
    </row>
    <row r="27" spans="1:18" x14ac:dyDescent="0.4">
      <c r="A27">
        <v>1.2988888890000001</v>
      </c>
      <c r="B27">
        <v>1.2839506172839505</v>
      </c>
      <c r="C27">
        <v>1.25308642</v>
      </c>
      <c r="F27">
        <v>0.70518518500000005</v>
      </c>
      <c r="G27">
        <v>0.65432098765432101</v>
      </c>
      <c r="H27">
        <v>0.71296296299999995</v>
      </c>
      <c r="K27">
        <f t="shared" si="0"/>
        <v>0.91595720148390958</v>
      </c>
      <c r="L27">
        <v>0.84011583600060968</v>
      </c>
      <c r="M27">
        <v>0.89340420689826239</v>
      </c>
      <c r="P27">
        <f t="shared" si="1"/>
        <v>1.8419117653471406</v>
      </c>
      <c r="Q27">
        <v>1.962264150943396</v>
      </c>
      <c r="R27">
        <v>1.757575758</v>
      </c>
    </row>
    <row r="28" spans="1:18" x14ac:dyDescent="0.4">
      <c r="A28">
        <v>1.205555556</v>
      </c>
      <c r="B28">
        <v>1.074074074074074</v>
      </c>
      <c r="C28">
        <v>1.296296296</v>
      </c>
      <c r="F28">
        <v>0.71555555599999998</v>
      </c>
      <c r="G28">
        <v>0.9135802469135802</v>
      </c>
      <c r="H28">
        <v>0.75308642000000003</v>
      </c>
      <c r="K28">
        <f t="shared" si="0"/>
        <v>0.86264197616246907</v>
      </c>
      <c r="L28">
        <v>0.98125285779606752</v>
      </c>
      <c r="M28">
        <v>0.97622313681390038</v>
      </c>
      <c r="P28">
        <f t="shared" si="1"/>
        <v>1.6847826082703214</v>
      </c>
      <c r="Q28">
        <v>1.1756756756756757</v>
      </c>
      <c r="R28">
        <v>1.721311475</v>
      </c>
    </row>
    <row r="29" spans="1:18" x14ac:dyDescent="0.4">
      <c r="A29">
        <v>1.228888889</v>
      </c>
      <c r="B29">
        <v>1.2777777777777779</v>
      </c>
      <c r="C29">
        <v>1.0709876540000001</v>
      </c>
      <c r="F29">
        <v>0.54444444400000003</v>
      </c>
      <c r="G29">
        <v>0.70370370370370361</v>
      </c>
      <c r="H29">
        <v>0.57407407399999999</v>
      </c>
      <c r="K29">
        <f t="shared" si="0"/>
        <v>0.66906172790938279</v>
      </c>
      <c r="L29">
        <v>0.89917695473251025</v>
      </c>
      <c r="M29">
        <v>0.61482624573548239</v>
      </c>
      <c r="P29">
        <f t="shared" si="1"/>
        <v>2.2571428591895044</v>
      </c>
      <c r="Q29">
        <v>1.8157894736842108</v>
      </c>
      <c r="R29">
        <v>1.8655913980000001</v>
      </c>
    </row>
    <row r="30" spans="1:18" x14ac:dyDescent="0.4">
      <c r="A30">
        <v>1.361111111</v>
      </c>
      <c r="B30">
        <v>1.2777777777777779</v>
      </c>
      <c r="C30">
        <v>1.160493827</v>
      </c>
      <c r="F30">
        <v>0.61703703700000001</v>
      </c>
      <c r="G30">
        <v>0.70370370370370361</v>
      </c>
      <c r="H30">
        <v>0.66975308600000005</v>
      </c>
      <c r="K30">
        <f t="shared" si="0"/>
        <v>0.83985596695921816</v>
      </c>
      <c r="L30">
        <v>0.89917695473251025</v>
      </c>
      <c r="M30">
        <v>0.77724432191720016</v>
      </c>
      <c r="P30">
        <f t="shared" si="1"/>
        <v>2.2058823528935103</v>
      </c>
      <c r="Q30">
        <v>1.8157894736842108</v>
      </c>
      <c r="R30">
        <v>1.732718894</v>
      </c>
    </row>
    <row r="31" spans="1:18" x14ac:dyDescent="0.4">
      <c r="A31">
        <v>1.2314814810000001</v>
      </c>
      <c r="B31">
        <v>1.1018518518518516</v>
      </c>
      <c r="C31">
        <v>1.4783950619999999</v>
      </c>
      <c r="F31">
        <v>0.75962962999999994</v>
      </c>
      <c r="G31">
        <v>0.87037037037037024</v>
      </c>
      <c r="H31">
        <v>0.75308642000000003</v>
      </c>
      <c r="K31">
        <f t="shared" si="0"/>
        <v>0.93546982176388205</v>
      </c>
      <c r="L31">
        <v>0.95901920438957444</v>
      </c>
      <c r="M31">
        <v>1.113359244587258</v>
      </c>
      <c r="P31">
        <f t="shared" si="1"/>
        <v>1.6211604081320528</v>
      </c>
      <c r="Q31">
        <v>1.2659574468085106</v>
      </c>
      <c r="R31">
        <v>1.963114754</v>
      </c>
    </row>
    <row r="32" spans="1:18" x14ac:dyDescent="0.4">
      <c r="A32">
        <v>1.342962963</v>
      </c>
      <c r="B32">
        <v>1.333333333333333</v>
      </c>
      <c r="C32">
        <v>1.4444444439999999</v>
      </c>
      <c r="F32">
        <v>0.71296296299999995</v>
      </c>
      <c r="G32">
        <v>0.98148148148148129</v>
      </c>
      <c r="H32">
        <v>0.67901234600000004</v>
      </c>
      <c r="K32">
        <f t="shared" si="0"/>
        <v>0.95748285329973926</v>
      </c>
      <c r="L32">
        <v>1.3086419753086413</v>
      </c>
      <c r="M32">
        <v>0.98079561058710563</v>
      </c>
      <c r="P32">
        <f t="shared" si="1"/>
        <v>1.8836363635904605</v>
      </c>
      <c r="Q32">
        <v>1.3584905660377358</v>
      </c>
      <c r="R32">
        <v>2.1272727269999998</v>
      </c>
    </row>
    <row r="33" spans="1:18" x14ac:dyDescent="0.4">
      <c r="A33">
        <v>1.387037037</v>
      </c>
      <c r="B33">
        <v>1.1759259259259258</v>
      </c>
      <c r="C33">
        <v>1.141975309</v>
      </c>
      <c r="F33">
        <v>0.76481481500000004</v>
      </c>
      <c r="G33">
        <v>0.57407407407407396</v>
      </c>
      <c r="H33">
        <v>0.774691358</v>
      </c>
      <c r="K33">
        <f t="shared" si="0"/>
        <v>1.0608264748513032</v>
      </c>
      <c r="L33">
        <v>0.6750685871056239</v>
      </c>
      <c r="M33">
        <v>0.88467840293167965</v>
      </c>
      <c r="P33">
        <f t="shared" si="1"/>
        <v>1.8135593215463537</v>
      </c>
      <c r="Q33">
        <v>2.0483870967741939</v>
      </c>
      <c r="R33">
        <v>1.474103586</v>
      </c>
    </row>
    <row r="34" spans="1:18" x14ac:dyDescent="0.4">
      <c r="A34">
        <v>1.296296296</v>
      </c>
      <c r="B34">
        <v>1.3796296296296295</v>
      </c>
      <c r="C34">
        <v>1.4320987650000001</v>
      </c>
      <c r="F34">
        <v>0.72074074099999996</v>
      </c>
      <c r="G34">
        <v>0.73148148148148151</v>
      </c>
      <c r="H34">
        <v>0.69753086399999997</v>
      </c>
      <c r="K34">
        <f t="shared" si="0"/>
        <v>0.93429355293459526</v>
      </c>
      <c r="L34">
        <v>1.0091735253772292</v>
      </c>
      <c r="M34">
        <v>0.99893308888378296</v>
      </c>
      <c r="P34">
        <f t="shared" si="1"/>
        <v>1.7985611500210725</v>
      </c>
      <c r="Q34">
        <v>1.8860759493670884</v>
      </c>
      <c r="R34">
        <v>2.0530973449999999</v>
      </c>
    </row>
    <row r="35" spans="1:18" x14ac:dyDescent="0.4">
      <c r="A35">
        <v>1.275555556</v>
      </c>
      <c r="B35">
        <v>1.4722222222222223</v>
      </c>
      <c r="C35">
        <v>1.296296296</v>
      </c>
      <c r="F35">
        <v>0.79333333299999997</v>
      </c>
      <c r="G35">
        <v>0.64814814814814814</v>
      </c>
      <c r="H35">
        <v>0.69753086399999997</v>
      </c>
      <c r="K35">
        <f t="shared" ref="K35:K66" si="2">A35*F35</f>
        <v>1.0119407406681482</v>
      </c>
      <c r="L35">
        <v>0.95421810699588483</v>
      </c>
      <c r="M35">
        <v>0.90420667534887966</v>
      </c>
      <c r="P35">
        <f t="shared" ref="P35:P66" si="3">A35/F35</f>
        <v>1.6078431384906904</v>
      </c>
      <c r="Q35">
        <v>2.2714285714285718</v>
      </c>
      <c r="R35">
        <v>1.8584070800000001</v>
      </c>
    </row>
    <row r="36" spans="1:18" x14ac:dyDescent="0.4">
      <c r="A36">
        <v>1.4311111110000001</v>
      </c>
      <c r="B36">
        <v>1.3425925925925923</v>
      </c>
      <c r="C36">
        <v>1.206790123</v>
      </c>
      <c r="F36">
        <v>0.62222222199999999</v>
      </c>
      <c r="G36">
        <v>0.65740740740740733</v>
      </c>
      <c r="H36">
        <v>0.64814814799999998</v>
      </c>
      <c r="K36">
        <f t="shared" si="2"/>
        <v>0.8904691354153087</v>
      </c>
      <c r="L36">
        <v>0.8826303155006856</v>
      </c>
      <c r="M36">
        <v>0.78217878324714218</v>
      </c>
      <c r="P36">
        <f t="shared" si="3"/>
        <v>2.3000000006428571</v>
      </c>
      <c r="Q36">
        <v>2.0422535211267605</v>
      </c>
      <c r="R36">
        <v>1.861904762</v>
      </c>
    </row>
    <row r="37" spans="1:18" x14ac:dyDescent="0.4">
      <c r="A37">
        <v>1.296296296</v>
      </c>
      <c r="B37">
        <v>1.0925925925925926</v>
      </c>
      <c r="C37">
        <v>1.302469136</v>
      </c>
      <c r="F37">
        <v>0.69222222200000005</v>
      </c>
      <c r="G37">
        <v>0.61111111111111105</v>
      </c>
      <c r="H37">
        <v>0.76234567900000005</v>
      </c>
      <c r="K37">
        <f t="shared" si="2"/>
        <v>0.89732510238748975</v>
      </c>
      <c r="L37">
        <v>0.66769547325102874</v>
      </c>
      <c r="M37">
        <v>0.99293171786046341</v>
      </c>
      <c r="P37">
        <f t="shared" si="3"/>
        <v>1.8726591762031006</v>
      </c>
      <c r="Q37">
        <v>1.7878787878787881</v>
      </c>
      <c r="R37">
        <v>1.708502024</v>
      </c>
    </row>
    <row r="38" spans="1:18" x14ac:dyDescent="0.4">
      <c r="A38">
        <v>1.3740740739999999</v>
      </c>
      <c r="B38">
        <v>0.93518518518518523</v>
      </c>
      <c r="C38">
        <v>1.3055555560000001</v>
      </c>
      <c r="F38">
        <v>0.59370370400000005</v>
      </c>
      <c r="G38">
        <v>0.9907407407407407</v>
      </c>
      <c r="H38">
        <v>0.73765432099999995</v>
      </c>
      <c r="K38">
        <f t="shared" si="2"/>
        <v>0.81579286730417011</v>
      </c>
      <c r="L38">
        <v>0.92652606310013719</v>
      </c>
      <c r="M38">
        <v>0.96304869718895747</v>
      </c>
      <c r="P38">
        <f t="shared" si="3"/>
        <v>2.3144104790695392</v>
      </c>
      <c r="Q38">
        <v>0.94392523364485992</v>
      </c>
      <c r="R38">
        <v>1.7698744769999999</v>
      </c>
    </row>
    <row r="39" spans="1:18" x14ac:dyDescent="0.4">
      <c r="A39">
        <v>1.475185185</v>
      </c>
      <c r="B39">
        <v>1.1018518518518516</v>
      </c>
      <c r="C39">
        <v>1.351851852</v>
      </c>
      <c r="F39">
        <v>0.63259259300000004</v>
      </c>
      <c r="G39">
        <v>0.75</v>
      </c>
      <c r="H39">
        <v>0.76851851900000001</v>
      </c>
      <c r="K39">
        <f t="shared" si="2"/>
        <v>0.93319122133433474</v>
      </c>
      <c r="L39">
        <v>0.82638888888888873</v>
      </c>
      <c r="M39">
        <v>1.0389231832064472</v>
      </c>
      <c r="P39">
        <f t="shared" si="3"/>
        <v>2.3319672113201615</v>
      </c>
      <c r="Q39">
        <v>1.4691358024691354</v>
      </c>
      <c r="R39">
        <v>1.7590361450000001</v>
      </c>
    </row>
    <row r="40" spans="1:18" x14ac:dyDescent="0.4">
      <c r="A40">
        <v>1.4725925929999999</v>
      </c>
      <c r="B40">
        <v>0.98148148148148129</v>
      </c>
      <c r="C40">
        <v>1.4166666670000001</v>
      </c>
      <c r="F40">
        <v>0.65333333299999996</v>
      </c>
      <c r="G40">
        <v>0.69444444444444442</v>
      </c>
      <c r="H40">
        <v>0.62962963000000005</v>
      </c>
      <c r="K40">
        <f t="shared" si="2"/>
        <v>0.96209382693580237</v>
      </c>
      <c r="L40">
        <v>0.68158436213991758</v>
      </c>
      <c r="M40">
        <v>0.89197530937654335</v>
      </c>
      <c r="P40">
        <f t="shared" si="3"/>
        <v>2.2539682557418206</v>
      </c>
      <c r="Q40">
        <v>1.4133333333333331</v>
      </c>
      <c r="R40">
        <v>2.25</v>
      </c>
    </row>
    <row r="41" spans="1:18" x14ac:dyDescent="0.4">
      <c r="A41">
        <v>1.542592593</v>
      </c>
      <c r="B41">
        <v>1.2962962962962963</v>
      </c>
      <c r="C41">
        <v>1.2314814810000001</v>
      </c>
      <c r="F41">
        <v>0.64037036999999997</v>
      </c>
      <c r="G41">
        <v>0.70370370370370361</v>
      </c>
      <c r="H41">
        <v>0.73456790100000002</v>
      </c>
      <c r="K41">
        <f t="shared" si="2"/>
        <v>0.98783058953866931</v>
      </c>
      <c r="L41">
        <v>0.91220850480109728</v>
      </c>
      <c r="M41">
        <v>0.90460676661854145</v>
      </c>
      <c r="P41">
        <f t="shared" si="3"/>
        <v>2.4089068846205359</v>
      </c>
      <c r="Q41">
        <v>1.8421052631578949</v>
      </c>
      <c r="R41">
        <v>1.6764705879999999</v>
      </c>
    </row>
    <row r="42" spans="1:18" x14ac:dyDescent="0.4">
      <c r="A42">
        <v>1.302941176</v>
      </c>
      <c r="B42">
        <v>1.2314814814814814</v>
      </c>
      <c r="C42">
        <v>1.0833333329999999</v>
      </c>
      <c r="F42">
        <v>0.62058823500000004</v>
      </c>
      <c r="G42">
        <v>0.81481481481481466</v>
      </c>
      <c r="H42">
        <v>0.59567901199999995</v>
      </c>
      <c r="K42">
        <f t="shared" si="2"/>
        <v>0.80858996472266442</v>
      </c>
      <c r="L42">
        <v>1.0034293552812068</v>
      </c>
      <c r="M42">
        <v>0.64531892946810687</v>
      </c>
      <c r="P42">
        <f t="shared" si="3"/>
        <v>2.0995260665874529</v>
      </c>
      <c r="Q42">
        <v>1.5113636363636365</v>
      </c>
      <c r="R42">
        <v>1.8186528500000001</v>
      </c>
    </row>
    <row r="43" spans="1:18" x14ac:dyDescent="0.4">
      <c r="A43">
        <v>1.3088235290000001</v>
      </c>
      <c r="B43">
        <v>1.333333333333333</v>
      </c>
      <c r="C43">
        <v>1.5864197529999999</v>
      </c>
      <c r="F43">
        <v>0.58529411799999997</v>
      </c>
      <c r="G43">
        <v>0.87962962962962965</v>
      </c>
      <c r="H43">
        <v>0.72839506200000004</v>
      </c>
      <c r="K43">
        <f t="shared" si="2"/>
        <v>0.76604671302370242</v>
      </c>
      <c r="L43">
        <v>1.1728395061728392</v>
      </c>
      <c r="M43">
        <v>1.1555403143444598</v>
      </c>
      <c r="P43">
        <f t="shared" si="3"/>
        <v>2.2361809024706449</v>
      </c>
      <c r="Q43">
        <v>1.5157894736842101</v>
      </c>
      <c r="R43">
        <v>2.1779661020000001</v>
      </c>
    </row>
    <row r="44" spans="1:18" x14ac:dyDescent="0.4">
      <c r="A44">
        <v>1.3676470590000001</v>
      </c>
      <c r="B44">
        <v>1.0462962962962963</v>
      </c>
      <c r="C44">
        <v>1.2438271599999999</v>
      </c>
      <c r="F44">
        <v>0.71764705900000003</v>
      </c>
      <c r="G44">
        <v>0.64814814814814814</v>
      </c>
      <c r="H44">
        <v>0.61111111100000004</v>
      </c>
      <c r="K44">
        <f t="shared" si="2"/>
        <v>0.98148788964134959</v>
      </c>
      <c r="L44">
        <v>0.67815500685871055</v>
      </c>
      <c r="M44">
        <v>0.76011659763957473</v>
      </c>
      <c r="P44">
        <f t="shared" si="3"/>
        <v>1.9057377046953103</v>
      </c>
      <c r="Q44">
        <v>1.6142857142857143</v>
      </c>
      <c r="R44">
        <v>2.035353535</v>
      </c>
    </row>
    <row r="45" spans="1:18" x14ac:dyDescent="0.4">
      <c r="A45">
        <v>1.232352941</v>
      </c>
      <c r="B45">
        <v>1.1574074074074074</v>
      </c>
      <c r="C45">
        <v>1.1790123459999999</v>
      </c>
      <c r="F45">
        <v>0.62941176499999996</v>
      </c>
      <c r="G45">
        <v>0.87037037037037024</v>
      </c>
      <c r="H45">
        <v>0.69753086399999997</v>
      </c>
      <c r="K45">
        <f t="shared" si="2"/>
        <v>0.77565743969775081</v>
      </c>
      <c r="L45">
        <v>1.0073731138545952</v>
      </c>
      <c r="M45">
        <v>0.82239750037204684</v>
      </c>
      <c r="P45">
        <f t="shared" si="3"/>
        <v>1.9579439240383441</v>
      </c>
      <c r="Q45">
        <v>1.3297872340425534</v>
      </c>
      <c r="R45">
        <v>1.690265487</v>
      </c>
    </row>
    <row r="46" spans="1:18" x14ac:dyDescent="0.4">
      <c r="A46">
        <v>1.2882352939999999</v>
      </c>
      <c r="B46">
        <v>1.074074074074074</v>
      </c>
      <c r="C46">
        <v>1.138888889</v>
      </c>
      <c r="F46">
        <v>0.60882352900000003</v>
      </c>
      <c r="G46">
        <v>0.78703703703703709</v>
      </c>
      <c r="H46">
        <v>0.632716049</v>
      </c>
      <c r="K46">
        <f t="shared" si="2"/>
        <v>0.7843079578754325</v>
      </c>
      <c r="L46">
        <v>0.84533607681755829</v>
      </c>
      <c r="M46">
        <v>0.72059327809807949</v>
      </c>
      <c r="P46">
        <f t="shared" si="3"/>
        <v>2.115942030223342</v>
      </c>
      <c r="Q46">
        <v>1.364705882352941</v>
      </c>
      <c r="R46">
        <v>1.8</v>
      </c>
    </row>
    <row r="47" spans="1:18" x14ac:dyDescent="0.4">
      <c r="A47">
        <v>1.2176470589999999</v>
      </c>
      <c r="B47">
        <v>0.95370370370370361</v>
      </c>
      <c r="C47">
        <v>1.5061728400000001</v>
      </c>
      <c r="F47">
        <v>0.805882353</v>
      </c>
      <c r="G47">
        <v>0.90740740740740733</v>
      </c>
      <c r="H47">
        <v>0.70987654300000003</v>
      </c>
      <c r="K47">
        <f t="shared" si="2"/>
        <v>0.98128027703044973</v>
      </c>
      <c r="L47">
        <v>0.86539780521261989</v>
      </c>
      <c r="M47">
        <v>1.0691967688196922</v>
      </c>
      <c r="P47">
        <f t="shared" si="3"/>
        <v>1.5109489052181788</v>
      </c>
      <c r="Q47">
        <v>1.0510204081632653</v>
      </c>
      <c r="R47">
        <v>2.1217391299999999</v>
      </c>
    </row>
    <row r="48" spans="1:18" x14ac:dyDescent="0.4">
      <c r="A48">
        <v>1.379411765</v>
      </c>
      <c r="B48">
        <v>1.074074074074074</v>
      </c>
      <c r="C48">
        <v>1.030864198</v>
      </c>
      <c r="F48">
        <v>0.64411764699999996</v>
      </c>
      <c r="G48">
        <v>0.87037037037037024</v>
      </c>
      <c r="H48">
        <v>0.71604938299999998</v>
      </c>
      <c r="K48">
        <f t="shared" si="2"/>
        <v>0.88850346031591687</v>
      </c>
      <c r="L48">
        <v>0.93484224965706419</v>
      </c>
      <c r="M48">
        <v>0.7381496729346898</v>
      </c>
      <c r="P48">
        <f t="shared" si="3"/>
        <v>2.1415525120677219</v>
      </c>
      <c r="Q48">
        <v>1.2340425531914894</v>
      </c>
      <c r="R48">
        <v>1.4396551719999999</v>
      </c>
    </row>
    <row r="49" spans="1:18" x14ac:dyDescent="0.4">
      <c r="A49">
        <v>1.5294117650000001</v>
      </c>
      <c r="B49">
        <v>1.2962962962962963</v>
      </c>
      <c r="C49">
        <v>1.2160493830000001</v>
      </c>
      <c r="F49">
        <v>0.59411764700000003</v>
      </c>
      <c r="G49">
        <v>0.75</v>
      </c>
      <c r="H49">
        <v>0.55555555599999995</v>
      </c>
      <c r="K49">
        <f t="shared" si="2"/>
        <v>0.9086505191159171</v>
      </c>
      <c r="L49">
        <v>0.97222222222222221</v>
      </c>
      <c r="M49">
        <v>0.67558299109602193</v>
      </c>
      <c r="P49">
        <f t="shared" si="3"/>
        <v>2.5742574264925007</v>
      </c>
      <c r="Q49">
        <v>1.728395061728395</v>
      </c>
      <c r="R49">
        <v>2.1888888889999998</v>
      </c>
    </row>
    <row r="50" spans="1:18" x14ac:dyDescent="0.4">
      <c r="A50">
        <v>1.7746913580000001</v>
      </c>
      <c r="B50">
        <v>1.0462962962962963</v>
      </c>
      <c r="C50">
        <v>1.1296296299999999</v>
      </c>
      <c r="F50">
        <v>0.617283951</v>
      </c>
      <c r="G50">
        <v>0.82407407407407396</v>
      </c>
      <c r="H50">
        <v>0.66975308600000005</v>
      </c>
      <c r="K50">
        <f t="shared" si="2"/>
        <v>1.0954884932717954</v>
      </c>
      <c r="L50">
        <v>0.8622256515775033</v>
      </c>
      <c r="M50">
        <v>0.75657293072953824</v>
      </c>
      <c r="P50">
        <f t="shared" si="3"/>
        <v>2.8749999981775001</v>
      </c>
      <c r="Q50">
        <v>1.2696629213483148</v>
      </c>
      <c r="R50">
        <v>1.6866359449999999</v>
      </c>
    </row>
    <row r="51" spans="1:18" x14ac:dyDescent="0.4">
      <c r="A51">
        <v>1.240740741</v>
      </c>
      <c r="B51">
        <v>1.1018518518518516</v>
      </c>
      <c r="C51">
        <v>1.1635802470000001</v>
      </c>
      <c r="F51">
        <v>0.79320987700000001</v>
      </c>
      <c r="G51">
        <v>0.77777777777777768</v>
      </c>
      <c r="H51">
        <v>0.77777777800000003</v>
      </c>
      <c r="K51">
        <f t="shared" si="2"/>
        <v>0.9841678105574988</v>
      </c>
      <c r="L51">
        <v>0.85699588477366229</v>
      </c>
      <c r="M51">
        <v>0.90500685903635125</v>
      </c>
      <c r="P51">
        <f t="shared" si="3"/>
        <v>1.5642023340564126</v>
      </c>
      <c r="Q51">
        <v>1.4166666666666665</v>
      </c>
      <c r="R51">
        <v>1.4960317460000001</v>
      </c>
    </row>
    <row r="52" spans="1:18" x14ac:dyDescent="0.4">
      <c r="A52">
        <v>1.219135802</v>
      </c>
      <c r="B52">
        <v>0.91666666666666663</v>
      </c>
      <c r="C52">
        <v>1.2129629630000001</v>
      </c>
      <c r="F52">
        <v>0.69444444400000005</v>
      </c>
      <c r="G52">
        <v>0.86111111111111105</v>
      </c>
      <c r="H52">
        <v>0.682098765</v>
      </c>
      <c r="K52">
        <f t="shared" si="2"/>
        <v>0.8466220841803842</v>
      </c>
      <c r="L52">
        <v>0.78935185185185175</v>
      </c>
      <c r="M52">
        <v>0.82736053905304074</v>
      </c>
      <c r="P52">
        <f t="shared" si="3"/>
        <v>1.7555555560035554</v>
      </c>
      <c r="Q52">
        <v>1.064516129032258</v>
      </c>
      <c r="R52">
        <v>1.7782805429999999</v>
      </c>
    </row>
    <row r="53" spans="1:18" x14ac:dyDescent="0.4">
      <c r="A53">
        <v>1.1234567900000001</v>
      </c>
      <c r="B53">
        <v>1.1666666666666667</v>
      </c>
      <c r="C53">
        <v>1.1666666670000001</v>
      </c>
      <c r="F53">
        <v>0.632716049</v>
      </c>
      <c r="G53">
        <v>0.51851851851851849</v>
      </c>
      <c r="H53">
        <v>0.69753086399999997</v>
      </c>
      <c r="K53">
        <f t="shared" si="2"/>
        <v>0.71082914139102282</v>
      </c>
      <c r="L53">
        <v>0.60493827160493829</v>
      </c>
      <c r="M53">
        <v>0.81378600823251035</v>
      </c>
      <c r="P53">
        <f t="shared" si="3"/>
        <v>1.7756097569764666</v>
      </c>
      <c r="Q53">
        <v>2.2500000000000004</v>
      </c>
      <c r="R53">
        <v>1.6725663719999999</v>
      </c>
    </row>
    <row r="54" spans="1:18" x14ac:dyDescent="0.4">
      <c r="A54">
        <v>1.540123457</v>
      </c>
      <c r="B54">
        <v>1.3796296296296295</v>
      </c>
      <c r="C54">
        <v>1.3364197529999999</v>
      </c>
      <c r="F54">
        <v>0.65123456800000001</v>
      </c>
      <c r="G54">
        <v>0.62962962962962965</v>
      </c>
      <c r="H54">
        <v>0.57716049400000002</v>
      </c>
      <c r="K54">
        <f t="shared" si="2"/>
        <v>1.0029816341860616</v>
      </c>
      <c r="L54">
        <v>0.86865569272976673</v>
      </c>
      <c r="M54">
        <v>0.77132868483283801</v>
      </c>
      <c r="P54">
        <f t="shared" si="3"/>
        <v>2.3649289099162192</v>
      </c>
      <c r="Q54">
        <v>2.1911764705882351</v>
      </c>
      <c r="R54">
        <v>2.3155080209999999</v>
      </c>
    </row>
    <row r="55" spans="1:18" x14ac:dyDescent="0.4">
      <c r="A55">
        <v>1.200617284</v>
      </c>
      <c r="B55">
        <v>1.2407407407407407</v>
      </c>
      <c r="C55">
        <v>1.209876543</v>
      </c>
      <c r="F55">
        <v>0.69753086399999997</v>
      </c>
      <c r="G55">
        <v>0.78703703703703709</v>
      </c>
      <c r="H55">
        <v>0.65123456800000001</v>
      </c>
      <c r="K55">
        <f t="shared" si="2"/>
        <v>0.83746761144185333</v>
      </c>
      <c r="L55">
        <v>0.97650891632373116</v>
      </c>
      <c r="M55">
        <v>0.78791342781393847</v>
      </c>
      <c r="P55">
        <f t="shared" si="3"/>
        <v>1.7212389386113245</v>
      </c>
      <c r="Q55">
        <v>1.5764705882352941</v>
      </c>
      <c r="R55">
        <v>1.8578199049999999</v>
      </c>
    </row>
    <row r="56" spans="1:18" x14ac:dyDescent="0.4">
      <c r="A56">
        <v>1.351851852</v>
      </c>
      <c r="B56">
        <v>1.4537037037037035</v>
      </c>
      <c r="C56">
        <v>1.3240740740000001</v>
      </c>
      <c r="F56">
        <v>0.69753086399999997</v>
      </c>
      <c r="G56">
        <v>0.75</v>
      </c>
      <c r="H56">
        <v>0.58641975300000004</v>
      </c>
      <c r="K56">
        <f t="shared" si="2"/>
        <v>0.94295839032556006</v>
      </c>
      <c r="L56">
        <v>1.0902777777777777</v>
      </c>
      <c r="M56">
        <v>0.77646319142878384</v>
      </c>
      <c r="P56">
        <f t="shared" si="3"/>
        <v>1.9380530981063515</v>
      </c>
      <c r="Q56">
        <v>1.9382716049382713</v>
      </c>
      <c r="R56">
        <v>2.257894737</v>
      </c>
    </row>
    <row r="57" spans="1:18" x14ac:dyDescent="0.4">
      <c r="A57">
        <v>1.3796296299999999</v>
      </c>
      <c r="B57">
        <v>1.3796296296296295</v>
      </c>
      <c r="C57">
        <v>1.311728395</v>
      </c>
      <c r="F57">
        <v>0.70370370400000004</v>
      </c>
      <c r="G57">
        <v>0.71296296296296291</v>
      </c>
      <c r="H57">
        <v>0.67592592600000001</v>
      </c>
      <c r="K57">
        <f t="shared" si="2"/>
        <v>0.97085048077914948</v>
      </c>
      <c r="L57">
        <v>0.98362482853223576</v>
      </c>
      <c r="M57">
        <v>0.88663123005086886</v>
      </c>
      <c r="P57">
        <f t="shared" si="3"/>
        <v>1.9605263154903045</v>
      </c>
      <c r="Q57">
        <v>1.9350649350649352</v>
      </c>
      <c r="R57">
        <v>1.9406392690000001</v>
      </c>
    </row>
    <row r="58" spans="1:18" x14ac:dyDescent="0.4">
      <c r="A58">
        <v>1.263888889</v>
      </c>
      <c r="B58">
        <v>1.3148148148148147</v>
      </c>
      <c r="C58">
        <v>1.3333333329999999</v>
      </c>
      <c r="F58">
        <v>0.63888888899999996</v>
      </c>
      <c r="G58">
        <v>0.69444444444444442</v>
      </c>
      <c r="H58">
        <v>0.71604938299999998</v>
      </c>
      <c r="K58">
        <f t="shared" si="2"/>
        <v>0.80748456811265423</v>
      </c>
      <c r="L58">
        <v>0.91306584362139909</v>
      </c>
      <c r="M58">
        <v>0.95473251042798346</v>
      </c>
      <c r="P58">
        <f t="shared" si="3"/>
        <v>1.9782608693950852</v>
      </c>
      <c r="Q58">
        <v>1.8933333333333331</v>
      </c>
      <c r="R58">
        <v>1.862068966</v>
      </c>
    </row>
    <row r="59" spans="1:18" x14ac:dyDescent="0.4">
      <c r="A59">
        <v>1.2916666670000001</v>
      </c>
      <c r="B59">
        <v>1.2222222222222221</v>
      </c>
      <c r="C59">
        <v>1.3179012349999999</v>
      </c>
      <c r="F59">
        <v>0.63888888899999996</v>
      </c>
      <c r="G59">
        <v>0.73148148148148151</v>
      </c>
      <c r="H59">
        <v>0.71296296299999995</v>
      </c>
      <c r="K59">
        <f t="shared" si="2"/>
        <v>0.82523148183796302</v>
      </c>
      <c r="L59">
        <v>0.89403292181069949</v>
      </c>
      <c r="M59">
        <v>0.93961476944695921</v>
      </c>
      <c r="P59">
        <f t="shared" si="3"/>
        <v>2.0217391306049151</v>
      </c>
      <c r="Q59">
        <v>1.6708860759493669</v>
      </c>
      <c r="R59">
        <v>1.848484848</v>
      </c>
    </row>
    <row r="60" spans="1:18" x14ac:dyDescent="0.4">
      <c r="A60">
        <v>1.4490740740000001</v>
      </c>
      <c r="B60">
        <v>1.1944444444444444</v>
      </c>
      <c r="C60">
        <v>1.1666666670000001</v>
      </c>
      <c r="F60">
        <v>0.81018518500000003</v>
      </c>
      <c r="G60">
        <v>0.70370370370370361</v>
      </c>
      <c r="H60">
        <v>0.774691358</v>
      </c>
      <c r="K60">
        <f t="shared" si="2"/>
        <v>1.1740183467223939</v>
      </c>
      <c r="L60">
        <v>0.84053497942386823</v>
      </c>
      <c r="M60">
        <v>0.90380658459156382</v>
      </c>
      <c r="P60">
        <f t="shared" si="3"/>
        <v>1.7885714288888164</v>
      </c>
      <c r="Q60">
        <v>1.6973684210526319</v>
      </c>
      <c r="R60">
        <v>1.5059760959999999</v>
      </c>
    </row>
    <row r="61" spans="1:18" x14ac:dyDescent="0.4">
      <c r="A61">
        <v>1.421296296</v>
      </c>
      <c r="B61">
        <v>1.3148148148148147</v>
      </c>
      <c r="C61">
        <v>1.2160493830000001</v>
      </c>
      <c r="F61">
        <v>0.60648148099999999</v>
      </c>
      <c r="G61">
        <v>0.90740740740740733</v>
      </c>
      <c r="H61">
        <v>0.73456790100000002</v>
      </c>
      <c r="K61">
        <f t="shared" si="2"/>
        <v>0.86198988253789433</v>
      </c>
      <c r="L61">
        <v>1.1930727023319614</v>
      </c>
      <c r="M61">
        <v>0.89327084278265523</v>
      </c>
      <c r="P61">
        <f t="shared" si="3"/>
        <v>2.3435114517536273</v>
      </c>
      <c r="Q61">
        <v>1.4489795918367347</v>
      </c>
      <c r="R61">
        <v>1.655462185</v>
      </c>
    </row>
    <row r="62" spans="1:18" x14ac:dyDescent="0.4">
      <c r="A62">
        <v>1.5416666670000001</v>
      </c>
      <c r="B62">
        <v>1.2500000000000002</v>
      </c>
      <c r="C62">
        <v>1.157407407</v>
      </c>
      <c r="F62">
        <v>0.82870370400000004</v>
      </c>
      <c r="G62">
        <v>0.70370370370370361</v>
      </c>
      <c r="H62">
        <v>0.58024691399999995</v>
      </c>
      <c r="K62">
        <f t="shared" si="2"/>
        <v>1.2775848772762348</v>
      </c>
      <c r="L62">
        <v>0.87962962962962965</v>
      </c>
      <c r="M62">
        <v>0.67158207615249199</v>
      </c>
      <c r="P62">
        <f t="shared" si="3"/>
        <v>1.8603351952678131</v>
      </c>
      <c r="Q62">
        <v>1.7763157894736847</v>
      </c>
      <c r="R62">
        <v>1.994680851</v>
      </c>
    </row>
    <row r="63" spans="1:18" x14ac:dyDescent="0.4">
      <c r="A63">
        <v>1.4351851849999999</v>
      </c>
      <c r="B63">
        <v>1.1018518518518516</v>
      </c>
      <c r="C63">
        <v>1.4228395060000001</v>
      </c>
      <c r="F63">
        <v>0.65277777800000003</v>
      </c>
      <c r="G63">
        <v>0.62962962962962965</v>
      </c>
      <c r="H63">
        <v>0.73456790100000002</v>
      </c>
      <c r="K63">
        <f t="shared" si="2"/>
        <v>0.93685699608281892</v>
      </c>
      <c r="L63">
        <v>0.6937585733882029</v>
      </c>
      <c r="M63">
        <v>1.0451722293822969</v>
      </c>
      <c r="P63">
        <f t="shared" si="3"/>
        <v>2.1985815592515463</v>
      </c>
      <c r="Q63">
        <v>1.7499999999999996</v>
      </c>
      <c r="R63">
        <v>1.9369747900000001</v>
      </c>
    </row>
    <row r="64" spans="1:18" x14ac:dyDescent="0.4">
      <c r="A64">
        <v>1.240740741</v>
      </c>
      <c r="B64">
        <v>1.5185185185185184</v>
      </c>
      <c r="C64">
        <v>1.299382716</v>
      </c>
      <c r="F64">
        <v>0.86111111100000004</v>
      </c>
      <c r="G64">
        <v>0.62037037037037035</v>
      </c>
      <c r="H64">
        <v>0.70370370400000004</v>
      </c>
      <c r="K64">
        <f t="shared" si="2"/>
        <v>1.0684156379454732</v>
      </c>
      <c r="L64">
        <v>0.94204389574759928</v>
      </c>
      <c r="M64">
        <v>0.91438043016278014</v>
      </c>
      <c r="P64">
        <f t="shared" si="3"/>
        <v>1.4408602155407562</v>
      </c>
      <c r="Q64">
        <v>2.4477611940298507</v>
      </c>
      <c r="R64">
        <v>1.8464912280000001</v>
      </c>
    </row>
    <row r="65" spans="1:18" x14ac:dyDescent="0.4">
      <c r="A65">
        <v>1.3935185189999999</v>
      </c>
      <c r="B65">
        <v>1.2222222222222221</v>
      </c>
      <c r="C65">
        <v>1.293209877</v>
      </c>
      <c r="F65">
        <v>0.62037036999999995</v>
      </c>
      <c r="G65">
        <v>0.9907407407407407</v>
      </c>
      <c r="H65">
        <v>0.58950617299999997</v>
      </c>
      <c r="K65">
        <f t="shared" si="2"/>
        <v>0.86449759923388192</v>
      </c>
      <c r="L65">
        <v>1.2109053497942386</v>
      </c>
      <c r="M65">
        <v>0.76235520547607072</v>
      </c>
      <c r="P65">
        <f t="shared" si="3"/>
        <v>2.2462686588335932</v>
      </c>
      <c r="Q65">
        <v>1.233644859813084</v>
      </c>
      <c r="R65">
        <v>2.1937172770000002</v>
      </c>
    </row>
    <row r="66" spans="1:18" x14ac:dyDescent="0.4">
      <c r="A66">
        <v>1.453703704</v>
      </c>
      <c r="B66">
        <v>1.3487654320987654</v>
      </c>
      <c r="C66">
        <v>1.2623456790000001</v>
      </c>
      <c r="F66">
        <v>0.64814814799999998</v>
      </c>
      <c r="G66">
        <v>0.88271604938271597</v>
      </c>
      <c r="H66">
        <v>0.62037036999999995</v>
      </c>
      <c r="K66">
        <f t="shared" si="2"/>
        <v>0.94221536348834023</v>
      </c>
      <c r="L66">
        <v>1.190576893766194</v>
      </c>
      <c r="M66">
        <v>0.7831218559491312</v>
      </c>
      <c r="P66">
        <f t="shared" si="3"/>
        <v>2.2428571438269391</v>
      </c>
      <c r="Q66">
        <v>1.5279720279720281</v>
      </c>
      <c r="R66">
        <v>2.0348258709999998</v>
      </c>
    </row>
    <row r="67" spans="1:18" x14ac:dyDescent="0.4">
      <c r="A67">
        <v>1.217592593</v>
      </c>
      <c r="B67">
        <v>1.3333333333333333</v>
      </c>
      <c r="C67">
        <v>1.0771604939999999</v>
      </c>
      <c r="F67">
        <v>0.75462963000000005</v>
      </c>
      <c r="G67">
        <v>0.89197530864197516</v>
      </c>
      <c r="H67">
        <v>0.82407407399999999</v>
      </c>
      <c r="K67">
        <f t="shared" ref="K67:K98" si="4">A67*F67</f>
        <v>0.91883144794633065</v>
      </c>
      <c r="L67">
        <v>1.1893004115226335</v>
      </c>
      <c r="M67">
        <v>0.88766003664243243</v>
      </c>
      <c r="P67">
        <f t="shared" ref="P67:P98" si="5">A67/F67</f>
        <v>1.6134969322633144</v>
      </c>
      <c r="Q67">
        <v>1.4948096885813151</v>
      </c>
      <c r="R67">
        <v>1.307116105</v>
      </c>
    </row>
    <row r="68" spans="1:18" x14ac:dyDescent="0.4">
      <c r="A68">
        <v>1.3009259259999999</v>
      </c>
      <c r="B68">
        <v>1.3981481481481481</v>
      </c>
      <c r="C68">
        <v>1.4351851849999999</v>
      </c>
      <c r="F68">
        <v>0.66203703700000005</v>
      </c>
      <c r="G68">
        <v>0.94753086419753074</v>
      </c>
      <c r="H68">
        <v>0.58641975300000004</v>
      </c>
      <c r="K68">
        <f t="shared" si="4"/>
        <v>0.86126114540552123</v>
      </c>
      <c r="L68">
        <v>1.3247885230909922</v>
      </c>
      <c r="M68">
        <v>0.84162094169695933</v>
      </c>
      <c r="P68">
        <f t="shared" si="5"/>
        <v>1.9650349652567849</v>
      </c>
      <c r="Q68">
        <v>1.4755700325732901</v>
      </c>
      <c r="R68">
        <v>2.4473684210000002</v>
      </c>
    </row>
    <row r="69" spans="1:18" x14ac:dyDescent="0.4">
      <c r="A69">
        <v>1.0740740740000001</v>
      </c>
      <c r="B69">
        <v>1.3271604938271604</v>
      </c>
      <c r="C69">
        <v>1.388888889</v>
      </c>
      <c r="F69">
        <v>0.62037036999999995</v>
      </c>
      <c r="G69">
        <v>0.77777777777777768</v>
      </c>
      <c r="H69">
        <v>0.64814814799999998</v>
      </c>
      <c r="K69">
        <f t="shared" si="4"/>
        <v>0.66632373069478734</v>
      </c>
      <c r="L69">
        <v>1.0322359396433469</v>
      </c>
      <c r="M69">
        <v>0.90020576118312756</v>
      </c>
      <c r="P69">
        <f t="shared" si="5"/>
        <v>1.7313432844963246</v>
      </c>
      <c r="Q69">
        <v>1.7063492063492065</v>
      </c>
      <c r="R69">
        <v>2.1428571430000001</v>
      </c>
    </row>
    <row r="70" spans="1:18" x14ac:dyDescent="0.4">
      <c r="A70">
        <v>1.1064814810000001</v>
      </c>
      <c r="B70">
        <v>1.3364197530864197</v>
      </c>
      <c r="C70">
        <v>1.101851852</v>
      </c>
      <c r="F70">
        <v>0.59722222199999997</v>
      </c>
      <c r="G70">
        <v>0.8858024691358023</v>
      </c>
      <c r="H70">
        <v>0.75</v>
      </c>
      <c r="K70">
        <f t="shared" si="4"/>
        <v>0.66081532868467086</v>
      </c>
      <c r="L70">
        <v>1.1838039170858099</v>
      </c>
      <c r="M70">
        <v>0.82638888899999996</v>
      </c>
      <c r="P70">
        <f t="shared" si="5"/>
        <v>1.8527131781777539</v>
      </c>
      <c r="Q70">
        <v>1.5087108013937285</v>
      </c>
      <c r="R70">
        <v>1.469135802</v>
      </c>
    </row>
    <row r="71" spans="1:18" x14ac:dyDescent="0.4">
      <c r="A71">
        <v>1.3194444444444442</v>
      </c>
      <c r="B71">
        <v>1.4660493827160492</v>
      </c>
      <c r="C71">
        <v>1.0555555560000001</v>
      </c>
      <c r="F71">
        <v>0.69907407407407407</v>
      </c>
      <c r="G71">
        <v>0.81790123456790131</v>
      </c>
      <c r="H71">
        <v>0.67129629599999996</v>
      </c>
      <c r="K71">
        <f t="shared" si="4"/>
        <v>0.92238940329218089</v>
      </c>
      <c r="L71">
        <v>1.1990836000609664</v>
      </c>
      <c r="M71">
        <v>0.70859053496502056</v>
      </c>
      <c r="P71">
        <f t="shared" si="5"/>
        <v>1.887417218543046</v>
      </c>
      <c r="Q71">
        <v>1.7924528301886788</v>
      </c>
      <c r="R71">
        <v>1.5724137929999999</v>
      </c>
    </row>
    <row r="72" spans="1:18" x14ac:dyDescent="0.4">
      <c r="A72">
        <v>1.5833333333333335</v>
      </c>
      <c r="B72">
        <v>1.3395061728395061</v>
      </c>
      <c r="C72">
        <v>1.2453703700000001</v>
      </c>
      <c r="F72">
        <v>0.60648148148148151</v>
      </c>
      <c r="G72">
        <v>0.78703703703703698</v>
      </c>
      <c r="H72">
        <v>0.71296296299999995</v>
      </c>
      <c r="K72">
        <f t="shared" si="4"/>
        <v>0.96026234567901247</v>
      </c>
      <c r="L72">
        <v>1.0542409693644261</v>
      </c>
      <c r="M72">
        <v>0.88790294902760625</v>
      </c>
      <c r="P72">
        <f t="shared" si="5"/>
        <v>2.6106870229007635</v>
      </c>
      <c r="Q72">
        <v>1.7019607843137257</v>
      </c>
      <c r="R72">
        <v>1.746753247</v>
      </c>
    </row>
    <row r="73" spans="1:18" x14ac:dyDescent="0.4">
      <c r="A73">
        <v>1.3287037037037035</v>
      </c>
      <c r="B73">
        <v>1.3425925925925923</v>
      </c>
      <c r="C73">
        <v>1.5185185189999999</v>
      </c>
      <c r="F73">
        <v>0.66666666666666652</v>
      </c>
      <c r="G73">
        <v>0.91666666666666652</v>
      </c>
      <c r="H73">
        <v>0.59722222199999997</v>
      </c>
      <c r="K73">
        <f t="shared" si="4"/>
        <v>0.88580246913580218</v>
      </c>
      <c r="L73">
        <v>1.2307098765432094</v>
      </c>
      <c r="M73">
        <v>0.90689300406532913</v>
      </c>
      <c r="P73">
        <f t="shared" si="5"/>
        <v>1.9930555555555556</v>
      </c>
      <c r="Q73">
        <v>1.4646464646464645</v>
      </c>
      <c r="R73">
        <v>2.5426356590000001</v>
      </c>
    </row>
    <row r="74" spans="1:18" x14ac:dyDescent="0.4">
      <c r="A74">
        <v>1.2314814814814814</v>
      </c>
      <c r="B74">
        <v>1.2685185185185182</v>
      </c>
      <c r="C74">
        <v>0.97222222199999997</v>
      </c>
      <c r="F74">
        <v>0.69907407407407407</v>
      </c>
      <c r="G74">
        <v>0.93209876543209869</v>
      </c>
      <c r="H74">
        <v>0.64814814799999998</v>
      </c>
      <c r="K74">
        <f t="shared" si="4"/>
        <v>0.86089677640603557</v>
      </c>
      <c r="L74">
        <v>1.1823845450388657</v>
      </c>
      <c r="M74">
        <v>0.63014403263374485</v>
      </c>
      <c r="P74">
        <f t="shared" si="5"/>
        <v>1.7615894039735098</v>
      </c>
      <c r="Q74">
        <v>1.3609271523178805</v>
      </c>
      <c r="R74">
        <v>1.5</v>
      </c>
    </row>
    <row r="75" spans="1:18" x14ac:dyDescent="0.4">
      <c r="A75">
        <v>1.1805555555555556</v>
      </c>
      <c r="B75">
        <v>1.3549382716049381</v>
      </c>
      <c r="C75">
        <v>1.4490740740000001</v>
      </c>
      <c r="F75">
        <v>0.68518518518518501</v>
      </c>
      <c r="G75">
        <v>0.81172839506172834</v>
      </c>
      <c r="H75">
        <v>0.71296296299999995</v>
      </c>
      <c r="K75">
        <f t="shared" si="4"/>
        <v>0.80889917695473235</v>
      </c>
      <c r="L75">
        <v>1.0998418686175886</v>
      </c>
      <c r="M75">
        <v>1.0331361454055212</v>
      </c>
      <c r="P75">
        <f t="shared" si="5"/>
        <v>1.7229729729729735</v>
      </c>
      <c r="Q75">
        <v>1.6692015209125475</v>
      </c>
      <c r="R75">
        <v>2.0324675320000001</v>
      </c>
    </row>
    <row r="76" spans="1:18" x14ac:dyDescent="0.4">
      <c r="A76">
        <v>1.4212962962962961</v>
      </c>
      <c r="B76">
        <v>1.4104938271604939</v>
      </c>
      <c r="C76">
        <v>1.296296296</v>
      </c>
      <c r="F76">
        <v>0.68981481481481477</v>
      </c>
      <c r="G76">
        <v>0.95370370370370361</v>
      </c>
      <c r="H76">
        <v>0.66203703700000005</v>
      </c>
      <c r="K76">
        <f t="shared" si="4"/>
        <v>0.98043124142661153</v>
      </c>
      <c r="L76">
        <v>1.3451931870141747</v>
      </c>
      <c r="M76">
        <v>0.85819615887791501</v>
      </c>
      <c r="P76">
        <f t="shared" si="5"/>
        <v>2.060402684563758</v>
      </c>
      <c r="Q76">
        <v>1.4789644012944987</v>
      </c>
      <c r="R76">
        <v>1.9580419579999999</v>
      </c>
    </row>
    <row r="77" spans="1:18" x14ac:dyDescent="0.4">
      <c r="A77">
        <v>1.412037037037037</v>
      </c>
      <c r="B77">
        <v>1.2438271604938271</v>
      </c>
      <c r="C77">
        <v>1.398148148</v>
      </c>
      <c r="F77">
        <v>0.70370370370370361</v>
      </c>
      <c r="G77">
        <v>0.94753086419753074</v>
      </c>
      <c r="H77">
        <v>0.51851851900000001</v>
      </c>
      <c r="K77">
        <f t="shared" si="4"/>
        <v>0.99365569272976662</v>
      </c>
      <c r="L77">
        <v>1.1785646242950767</v>
      </c>
      <c r="M77">
        <v>0.72496570704355279</v>
      </c>
      <c r="P77">
        <f t="shared" si="5"/>
        <v>2.0065789473684212</v>
      </c>
      <c r="Q77">
        <v>1.3127035830618894</v>
      </c>
      <c r="R77">
        <v>2.6964285710000002</v>
      </c>
    </row>
    <row r="78" spans="1:18" x14ac:dyDescent="0.4">
      <c r="A78">
        <v>1.375</v>
      </c>
      <c r="B78">
        <v>1.3518518518518516</v>
      </c>
      <c r="C78">
        <v>1.3703703700000001</v>
      </c>
      <c r="F78">
        <v>0.56018518518518512</v>
      </c>
      <c r="G78">
        <v>0.75</v>
      </c>
      <c r="H78">
        <v>0.73611111100000004</v>
      </c>
      <c r="K78">
        <f t="shared" si="4"/>
        <v>0.77025462962962954</v>
      </c>
      <c r="L78">
        <v>1.0138888888888888</v>
      </c>
      <c r="M78">
        <v>1.0087448555421812</v>
      </c>
      <c r="P78">
        <f t="shared" si="5"/>
        <v>2.454545454545455</v>
      </c>
      <c r="Q78">
        <v>1.8024691358024689</v>
      </c>
      <c r="R78">
        <v>1.8616352199999999</v>
      </c>
    </row>
    <row r="79" spans="1:18" x14ac:dyDescent="0.4">
      <c r="A79">
        <v>1.2083333333333333</v>
      </c>
      <c r="B79">
        <v>1.0092592592592593</v>
      </c>
      <c r="C79">
        <v>1.2453703700000001</v>
      </c>
      <c r="F79">
        <v>0.7407407407407407</v>
      </c>
      <c r="G79">
        <v>0.59259259259259256</v>
      </c>
      <c r="H79">
        <v>0.63888888899999996</v>
      </c>
      <c r="K79">
        <f t="shared" si="4"/>
        <v>0.8950617283950616</v>
      </c>
      <c r="L79">
        <v>0.59807956104252402</v>
      </c>
      <c r="M79">
        <v>0.79565329208281887</v>
      </c>
      <c r="P79">
        <f t="shared" si="5"/>
        <v>1.6312500000000001</v>
      </c>
      <c r="Q79">
        <v>1.7031250000000002</v>
      </c>
      <c r="R79">
        <v>1.9492753620000001</v>
      </c>
    </row>
    <row r="80" spans="1:18" x14ac:dyDescent="0.4">
      <c r="A80">
        <v>1.3888888888888888</v>
      </c>
      <c r="B80">
        <v>1.3425925925925923</v>
      </c>
      <c r="C80">
        <v>1.3101851849999999</v>
      </c>
      <c r="F80">
        <v>0.66666666666666652</v>
      </c>
      <c r="G80">
        <v>0.71296296296296291</v>
      </c>
      <c r="H80">
        <v>0.79166666699999999</v>
      </c>
      <c r="K80">
        <f t="shared" si="4"/>
        <v>0.92592592592592571</v>
      </c>
      <c r="L80">
        <v>0.95721879286694078</v>
      </c>
      <c r="M80">
        <v>1.0372299385617283</v>
      </c>
      <c r="P80">
        <f t="shared" si="5"/>
        <v>2.0833333333333339</v>
      </c>
      <c r="Q80">
        <v>1.883116883116883</v>
      </c>
      <c r="R80">
        <v>1.6549707600000001</v>
      </c>
    </row>
    <row r="81" spans="1:18" x14ac:dyDescent="0.4">
      <c r="A81">
        <v>1.1851851851851851</v>
      </c>
      <c r="B81">
        <v>1.2777777777777779</v>
      </c>
      <c r="C81">
        <v>1.398148148</v>
      </c>
      <c r="F81">
        <v>0.68518518518518501</v>
      </c>
      <c r="G81">
        <v>0.75</v>
      </c>
      <c r="H81">
        <v>0.75462963000000005</v>
      </c>
      <c r="K81">
        <f t="shared" si="4"/>
        <v>0.81207133058984882</v>
      </c>
      <c r="L81">
        <v>0.95833333333333348</v>
      </c>
      <c r="M81">
        <v>1.0550840196104252</v>
      </c>
      <c r="P81">
        <f t="shared" si="5"/>
        <v>1.72972972972973</v>
      </c>
      <c r="Q81">
        <v>1.7037037037037039</v>
      </c>
      <c r="R81">
        <v>1.852760736</v>
      </c>
    </row>
    <row r="82" spans="1:18" x14ac:dyDescent="0.4">
      <c r="A82">
        <v>1.3472222222222219</v>
      </c>
      <c r="B82">
        <v>1.2685185185185186</v>
      </c>
      <c r="C82">
        <v>1.138888889</v>
      </c>
      <c r="F82">
        <v>0.73148148148148151</v>
      </c>
      <c r="G82">
        <v>0.82407407407407396</v>
      </c>
      <c r="H82">
        <v>0.70370370400000004</v>
      </c>
      <c r="K82">
        <f t="shared" si="4"/>
        <v>0.98546810699588461</v>
      </c>
      <c r="L82">
        <v>1.0453532235939642</v>
      </c>
      <c r="M82">
        <v>0.8014403296337449</v>
      </c>
      <c r="P82">
        <f t="shared" si="5"/>
        <v>1.8417721518987336</v>
      </c>
      <c r="Q82">
        <v>1.5393258426966294</v>
      </c>
      <c r="R82">
        <v>1.6184210530000001</v>
      </c>
    </row>
    <row r="83" spans="1:18" x14ac:dyDescent="0.4">
      <c r="A83">
        <v>1.2407407407407407</v>
      </c>
      <c r="B83">
        <v>1.2962962962962963</v>
      </c>
      <c r="C83">
        <v>1.2546296299999999</v>
      </c>
      <c r="F83">
        <v>0.77777777777777768</v>
      </c>
      <c r="G83">
        <v>0.77777777777777768</v>
      </c>
      <c r="H83">
        <v>0.74074074099999998</v>
      </c>
      <c r="K83">
        <f t="shared" si="4"/>
        <v>0.96502057613168712</v>
      </c>
      <c r="L83">
        <v>1.0082304526748971</v>
      </c>
      <c r="M83">
        <v>0.92935528180675575</v>
      </c>
      <c r="P83">
        <f t="shared" si="5"/>
        <v>1.5952380952380953</v>
      </c>
      <c r="Q83">
        <v>1.666666666666667</v>
      </c>
      <c r="R83">
        <v>1.6937500000000001</v>
      </c>
    </row>
    <row r="84" spans="1:18" x14ac:dyDescent="0.4">
      <c r="A84">
        <v>1.3611111111111112</v>
      </c>
      <c r="B84">
        <v>1.287037037037037</v>
      </c>
      <c r="C84">
        <v>1.236111111</v>
      </c>
      <c r="F84">
        <v>0.63888888888888895</v>
      </c>
      <c r="G84">
        <v>0.67592592592592582</v>
      </c>
      <c r="H84">
        <v>0.78703703700000005</v>
      </c>
      <c r="K84">
        <f t="shared" si="4"/>
        <v>0.86959876543209891</v>
      </c>
      <c r="L84">
        <v>0.86994170096021928</v>
      </c>
      <c r="M84">
        <v>0.97286522620421823</v>
      </c>
      <c r="P84">
        <f t="shared" si="5"/>
        <v>2.1304347826086953</v>
      </c>
      <c r="Q84">
        <v>1.9041095890410962</v>
      </c>
      <c r="R84">
        <v>1.570588235</v>
      </c>
    </row>
    <row r="85" spans="1:18" x14ac:dyDescent="0.4">
      <c r="A85">
        <v>1.1898148148148147</v>
      </c>
      <c r="B85">
        <v>1.324074074074074</v>
      </c>
      <c r="C85">
        <v>1.421296296</v>
      </c>
      <c r="F85">
        <v>0.81481481481481466</v>
      </c>
      <c r="G85">
        <v>0.75</v>
      </c>
      <c r="H85">
        <v>0.55092592600000001</v>
      </c>
      <c r="K85">
        <f t="shared" si="4"/>
        <v>0.96947873799725626</v>
      </c>
      <c r="L85">
        <v>0.99305555555555547</v>
      </c>
      <c r="M85">
        <v>0.78302897799417004</v>
      </c>
      <c r="P85">
        <f t="shared" si="5"/>
        <v>1.4602272727272727</v>
      </c>
      <c r="Q85">
        <v>1.7654320987654319</v>
      </c>
      <c r="R85">
        <v>2.5798319329999999</v>
      </c>
    </row>
    <row r="86" spans="1:18" x14ac:dyDescent="0.4">
      <c r="A86">
        <v>1.4398148148148147</v>
      </c>
      <c r="B86">
        <v>1.1759259259259258</v>
      </c>
      <c r="C86">
        <v>1.1944444439999999</v>
      </c>
      <c r="F86">
        <v>0.55555555555555547</v>
      </c>
      <c r="G86">
        <v>0.64814814814814814</v>
      </c>
      <c r="H86">
        <v>0.58333333300000001</v>
      </c>
      <c r="K86">
        <f t="shared" si="4"/>
        <v>0.7998971193415636</v>
      </c>
      <c r="L86">
        <v>0.76217421124828522</v>
      </c>
      <c r="M86">
        <v>0.69675925860185184</v>
      </c>
      <c r="P86">
        <f t="shared" si="5"/>
        <v>2.5916666666666668</v>
      </c>
      <c r="Q86">
        <v>1.8142857142857141</v>
      </c>
      <c r="R86">
        <v>2.0476190480000001</v>
      </c>
    </row>
    <row r="87" spans="1:18" x14ac:dyDescent="0.4">
      <c r="A87">
        <v>1.6018518518518516</v>
      </c>
      <c r="B87">
        <v>1.2962962962962963</v>
      </c>
      <c r="C87">
        <v>1.365740741</v>
      </c>
      <c r="F87">
        <v>0.66203703703703698</v>
      </c>
      <c r="G87">
        <v>0.70370370370370361</v>
      </c>
      <c r="H87">
        <v>0.73148148099999999</v>
      </c>
      <c r="K87">
        <f t="shared" si="4"/>
        <v>1.0604852537722906</v>
      </c>
      <c r="L87">
        <v>0.91220850480109728</v>
      </c>
      <c r="M87">
        <v>0.99901405988871739</v>
      </c>
      <c r="P87">
        <f t="shared" si="5"/>
        <v>2.4195804195804196</v>
      </c>
      <c r="Q87">
        <v>1.8421052631578949</v>
      </c>
      <c r="R87">
        <v>1.867088608</v>
      </c>
    </row>
    <row r="88" spans="1:18" x14ac:dyDescent="0.4">
      <c r="A88">
        <v>1.5138888888888888</v>
      </c>
      <c r="B88">
        <v>1.3981481481481481</v>
      </c>
      <c r="C88">
        <v>1.375</v>
      </c>
      <c r="F88">
        <v>0.55555555555555547</v>
      </c>
      <c r="G88">
        <v>0.82407407407407396</v>
      </c>
      <c r="H88">
        <v>0.76851851900000001</v>
      </c>
      <c r="K88">
        <f t="shared" si="4"/>
        <v>0.84104938271604923</v>
      </c>
      <c r="L88">
        <v>1.1521776406035664</v>
      </c>
      <c r="M88">
        <v>1.0567129636250001</v>
      </c>
      <c r="P88">
        <f t="shared" si="5"/>
        <v>2.7250000000000005</v>
      </c>
      <c r="Q88">
        <v>1.6966292134831462</v>
      </c>
      <c r="R88">
        <v>1.7891566270000001</v>
      </c>
    </row>
    <row r="89" spans="1:18" x14ac:dyDescent="0.4">
      <c r="A89">
        <v>1.6157407407407405</v>
      </c>
      <c r="B89">
        <v>1.1851851851851851</v>
      </c>
      <c r="C89">
        <v>1.2546296299999999</v>
      </c>
      <c r="F89">
        <v>0.64814814814814814</v>
      </c>
      <c r="G89">
        <v>0.81481481481481466</v>
      </c>
      <c r="H89">
        <v>0.59722222199999997</v>
      </c>
      <c r="K89">
        <f t="shared" si="4"/>
        <v>1.0472393689986281</v>
      </c>
      <c r="L89">
        <v>0.96570644718792842</v>
      </c>
      <c r="M89">
        <v>0.74929269541563781</v>
      </c>
      <c r="P89">
        <f t="shared" si="5"/>
        <v>2.4928571428571424</v>
      </c>
      <c r="Q89">
        <v>1.4545454545454548</v>
      </c>
      <c r="R89">
        <v>2.1007751940000001</v>
      </c>
    </row>
    <row r="90" spans="1:18" x14ac:dyDescent="0.4">
      <c r="A90">
        <v>1.2453703703703702</v>
      </c>
      <c r="B90">
        <v>1.1481481481481479</v>
      </c>
      <c r="C90">
        <v>1.273148148</v>
      </c>
      <c r="F90">
        <v>0.63888888888888895</v>
      </c>
      <c r="G90">
        <v>0.69444444444444442</v>
      </c>
      <c r="H90">
        <v>0.66666666699999999</v>
      </c>
      <c r="K90">
        <f t="shared" si="4"/>
        <v>0.79565329218106995</v>
      </c>
      <c r="L90">
        <v>0.79732510288065828</v>
      </c>
      <c r="M90">
        <v>0.84876543242438274</v>
      </c>
      <c r="P90">
        <f t="shared" si="5"/>
        <v>1.9492753623188401</v>
      </c>
      <c r="Q90">
        <v>1.6533333333333331</v>
      </c>
      <c r="R90">
        <v>1.9097222220000001</v>
      </c>
    </row>
    <row r="91" spans="1:18" x14ac:dyDescent="0.4">
      <c r="A91">
        <v>1.449074074074074</v>
      </c>
      <c r="B91">
        <v>1.2777777777777779</v>
      </c>
      <c r="C91">
        <v>1.4120370369999999</v>
      </c>
      <c r="F91">
        <v>0.6342592592592593</v>
      </c>
      <c r="G91">
        <v>0.70370370370370361</v>
      </c>
      <c r="H91">
        <v>0.66666666699999999</v>
      </c>
      <c r="K91">
        <f t="shared" si="4"/>
        <v>0.9190886488340192</v>
      </c>
      <c r="L91">
        <v>0.89917695473251025</v>
      </c>
      <c r="M91">
        <v>0.94135802513734568</v>
      </c>
      <c r="P91">
        <f t="shared" si="5"/>
        <v>2.2846715328467151</v>
      </c>
      <c r="Q91">
        <v>1.8157894736842108</v>
      </c>
      <c r="R91">
        <v>2.1180555559999998</v>
      </c>
    </row>
    <row r="92" spans="1:18" x14ac:dyDescent="0.4">
      <c r="A92">
        <v>1.2685185185185186</v>
      </c>
      <c r="B92">
        <v>1.2777777777777779</v>
      </c>
      <c r="C92">
        <v>0.94907407399999999</v>
      </c>
      <c r="F92">
        <v>0.69444444444444442</v>
      </c>
      <c r="G92">
        <v>0.61111111111111105</v>
      </c>
      <c r="H92">
        <v>0.74074074099999998</v>
      </c>
      <c r="K92">
        <f t="shared" si="4"/>
        <v>0.88091563786008231</v>
      </c>
      <c r="L92">
        <v>0.78086419753086422</v>
      </c>
      <c r="M92">
        <v>0.70301783283864883</v>
      </c>
      <c r="P92">
        <f t="shared" si="5"/>
        <v>1.8266666666666669</v>
      </c>
      <c r="Q92">
        <v>2.0909090909090913</v>
      </c>
      <c r="R92">
        <v>1.28125</v>
      </c>
    </row>
    <row r="93" spans="1:18" x14ac:dyDescent="0.4">
      <c r="A93">
        <v>1.458333333333333</v>
      </c>
      <c r="B93">
        <v>1.4351851851851851</v>
      </c>
      <c r="C93">
        <v>1.421296296</v>
      </c>
      <c r="F93">
        <v>0.62037037037037035</v>
      </c>
      <c r="G93">
        <v>0.77777777777777768</v>
      </c>
      <c r="H93">
        <v>0.58796296299999995</v>
      </c>
      <c r="K93">
        <f t="shared" si="4"/>
        <v>0.90470679012345656</v>
      </c>
      <c r="L93">
        <v>1.1162551440329216</v>
      </c>
      <c r="M93">
        <v>0.83566958149708492</v>
      </c>
      <c r="P93">
        <f t="shared" si="5"/>
        <v>2.350746268656716</v>
      </c>
      <c r="Q93">
        <v>1.8452380952380953</v>
      </c>
      <c r="R93">
        <v>2.4173228349999998</v>
      </c>
    </row>
    <row r="94" spans="1:18" x14ac:dyDescent="0.4">
      <c r="A94">
        <v>1.4212962962962961</v>
      </c>
      <c r="B94">
        <v>1.212962962962963</v>
      </c>
      <c r="C94">
        <v>1.259259259</v>
      </c>
      <c r="F94">
        <v>0.93518518518518523</v>
      </c>
      <c r="G94">
        <v>0.73148148148148151</v>
      </c>
      <c r="H94">
        <v>0.61111111100000004</v>
      </c>
      <c r="K94">
        <f t="shared" si="4"/>
        <v>1.3291752400548695</v>
      </c>
      <c r="L94">
        <v>0.88725994513031559</v>
      </c>
      <c r="M94">
        <v>0.76954732480452681</v>
      </c>
      <c r="P94">
        <f t="shared" si="5"/>
        <v>1.5198019801980194</v>
      </c>
      <c r="Q94">
        <v>1.6582278481012658</v>
      </c>
      <c r="R94">
        <v>2.0606060610000001</v>
      </c>
    </row>
    <row r="95" spans="1:18" x14ac:dyDescent="0.4">
      <c r="A95">
        <v>1.4259259259259258</v>
      </c>
      <c r="B95">
        <v>0.9722222222222221</v>
      </c>
      <c r="C95">
        <v>1.398148148</v>
      </c>
      <c r="F95">
        <v>0.89351851851851849</v>
      </c>
      <c r="G95">
        <v>0.95370370370370361</v>
      </c>
      <c r="H95">
        <v>0.69444444400000005</v>
      </c>
      <c r="K95">
        <f t="shared" si="4"/>
        <v>1.27409122085048</v>
      </c>
      <c r="L95">
        <v>0.92721193415637837</v>
      </c>
      <c r="M95">
        <v>0.9709362132674898</v>
      </c>
      <c r="P95">
        <f t="shared" si="5"/>
        <v>1.5958549222797926</v>
      </c>
      <c r="Q95">
        <v>1.0194174757281553</v>
      </c>
      <c r="R95">
        <v>2.0133333329999998</v>
      </c>
    </row>
    <row r="96" spans="1:18" x14ac:dyDescent="0.4">
      <c r="A96">
        <v>1.3611111111111112</v>
      </c>
      <c r="B96">
        <v>1.333333333333333</v>
      </c>
      <c r="C96">
        <v>1.532407407</v>
      </c>
      <c r="F96">
        <v>0.95370370370370361</v>
      </c>
      <c r="G96">
        <v>0.62037037037037035</v>
      </c>
      <c r="H96">
        <v>0.75925925900000002</v>
      </c>
      <c r="K96">
        <f t="shared" si="4"/>
        <v>1.2980967078189301</v>
      </c>
      <c r="L96">
        <v>0.82716049382716028</v>
      </c>
      <c r="M96">
        <v>1.1634945123249314</v>
      </c>
      <c r="P96">
        <f t="shared" si="5"/>
        <v>1.4271844660194177</v>
      </c>
      <c r="Q96">
        <v>2.1492537313432831</v>
      </c>
      <c r="R96">
        <v>2.0182926829999999</v>
      </c>
    </row>
    <row r="97" spans="1:18" x14ac:dyDescent="0.4">
      <c r="A97">
        <v>1.3379629629629628</v>
      </c>
      <c r="B97">
        <v>1.212962962962963</v>
      </c>
      <c r="C97">
        <v>1.398148148</v>
      </c>
      <c r="F97">
        <v>0.75</v>
      </c>
      <c r="G97">
        <v>0.60185185185185186</v>
      </c>
      <c r="H97">
        <v>0.69444444400000005</v>
      </c>
      <c r="K97">
        <f t="shared" si="4"/>
        <v>1.0034722222222221</v>
      </c>
      <c r="L97">
        <v>0.73002400548696844</v>
      </c>
      <c r="M97">
        <v>0.9709362132674898</v>
      </c>
      <c r="P97">
        <f t="shared" si="5"/>
        <v>1.7839506172839503</v>
      </c>
      <c r="Q97">
        <v>2.0153846153846153</v>
      </c>
      <c r="R97">
        <v>2.0133333329999998</v>
      </c>
    </row>
    <row r="98" spans="1:18" x14ac:dyDescent="0.4">
      <c r="A98">
        <v>1.5925925925925923</v>
      </c>
      <c r="B98">
        <v>1.1666666666666667</v>
      </c>
      <c r="C98">
        <v>1.3009259259999999</v>
      </c>
      <c r="F98">
        <v>0.92592592592592582</v>
      </c>
      <c r="G98">
        <v>0.54629629629629628</v>
      </c>
      <c r="H98">
        <v>0.69907407399999999</v>
      </c>
      <c r="K98">
        <f t="shared" si="4"/>
        <v>1.4746227709190669</v>
      </c>
      <c r="L98">
        <v>0.63734567901234573</v>
      </c>
      <c r="M98">
        <v>0.90944358706104245</v>
      </c>
      <c r="P98">
        <f t="shared" si="5"/>
        <v>1.72</v>
      </c>
      <c r="Q98">
        <v>2.1355932203389831</v>
      </c>
      <c r="R98">
        <v>1.8609271519999999</v>
      </c>
    </row>
    <row r="99" spans="1:18" x14ac:dyDescent="0.4">
      <c r="A99">
        <v>1.6666666666666663</v>
      </c>
      <c r="B99">
        <v>1.0277777777777777</v>
      </c>
      <c r="C99">
        <v>1.263888889</v>
      </c>
      <c r="F99">
        <v>0.76851851851851849</v>
      </c>
      <c r="G99">
        <v>0.78703703703703709</v>
      </c>
      <c r="H99">
        <v>0.64814814799999998</v>
      </c>
      <c r="K99">
        <f t="shared" ref="K99:K130" si="6">A99*F99</f>
        <v>1.2808641975308639</v>
      </c>
      <c r="L99">
        <v>0.80889917695473246</v>
      </c>
      <c r="M99">
        <v>0.81918724268312748</v>
      </c>
      <c r="P99">
        <f t="shared" ref="P99:P130" si="7">A99/F99</f>
        <v>2.1686746987951802</v>
      </c>
      <c r="Q99">
        <v>1.3058823529411763</v>
      </c>
      <c r="R99">
        <v>1.95</v>
      </c>
    </row>
    <row r="100" spans="1:18" x14ac:dyDescent="0.4">
      <c r="A100">
        <v>1.3981481481481481</v>
      </c>
      <c r="B100">
        <v>1.1111111111111109</v>
      </c>
      <c r="C100">
        <v>1.3194444439999999</v>
      </c>
      <c r="F100">
        <v>0.55555555555555547</v>
      </c>
      <c r="G100">
        <v>0.67592592592592582</v>
      </c>
      <c r="H100">
        <v>0.58796296299999995</v>
      </c>
      <c r="K100">
        <f t="shared" si="6"/>
        <v>0.77674897119341546</v>
      </c>
      <c r="L100">
        <v>0.75102880658436189</v>
      </c>
      <c r="M100">
        <v>0.77578446480812746</v>
      </c>
      <c r="P100">
        <f t="shared" si="7"/>
        <v>2.5166666666666671</v>
      </c>
      <c r="Q100">
        <v>1.6438356164383561</v>
      </c>
      <c r="R100">
        <v>2.244094488</v>
      </c>
    </row>
    <row r="101" spans="1:18" x14ac:dyDescent="0.4">
      <c r="A101">
        <v>1.3981481481481481</v>
      </c>
      <c r="B101">
        <v>1.1111111111111109</v>
      </c>
      <c r="C101">
        <v>1.3333333329999999</v>
      </c>
      <c r="F101">
        <v>0.99537037037037035</v>
      </c>
      <c r="G101">
        <v>0.93518518518518523</v>
      </c>
      <c r="H101">
        <v>0.66203703700000005</v>
      </c>
      <c r="K101">
        <f t="shared" si="6"/>
        <v>1.3916752400548698</v>
      </c>
      <c r="L101">
        <v>1.0390946502057612</v>
      </c>
      <c r="M101">
        <v>0.88271604911265433</v>
      </c>
      <c r="P101">
        <f t="shared" si="7"/>
        <v>1.4046511627906977</v>
      </c>
      <c r="Q101">
        <v>1.1881188118811878</v>
      </c>
      <c r="R101">
        <v>2.0139860139999999</v>
      </c>
    </row>
    <row r="102" spans="1:18" x14ac:dyDescent="0.4">
      <c r="A102">
        <v>1.5787037037037037</v>
      </c>
      <c r="C102">
        <v>1.351851852</v>
      </c>
      <c r="F102">
        <v>0.73611111111111116</v>
      </c>
      <c r="H102">
        <v>0.69907407399999999</v>
      </c>
      <c r="K102">
        <f t="shared" si="6"/>
        <v>1.1621013374485598</v>
      </c>
      <c r="M102">
        <v>0.94504458162208504</v>
      </c>
      <c r="P102">
        <f t="shared" si="7"/>
        <v>2.1446540880503142</v>
      </c>
      <c r="R102">
        <v>1.9337748340000001</v>
      </c>
    </row>
    <row r="103" spans="1:18" x14ac:dyDescent="0.4">
      <c r="A103">
        <v>1.6435185185185182</v>
      </c>
      <c r="C103">
        <v>1.375</v>
      </c>
      <c r="F103">
        <v>0.8842592592592593</v>
      </c>
      <c r="H103">
        <v>0.78703703700000005</v>
      </c>
      <c r="K103">
        <f t="shared" si="6"/>
        <v>1.4532964677640601</v>
      </c>
      <c r="M103">
        <v>1.0821759258750001</v>
      </c>
      <c r="P103">
        <f t="shared" si="7"/>
        <v>1.858638743455497</v>
      </c>
      <c r="R103">
        <v>1.747058824</v>
      </c>
    </row>
    <row r="104" spans="1:18" x14ac:dyDescent="0.4">
      <c r="A104">
        <v>1.7222222222222221</v>
      </c>
      <c r="C104">
        <v>1.3240740740000001</v>
      </c>
      <c r="F104">
        <v>0.66203703703703698</v>
      </c>
      <c r="H104">
        <v>0.73148148099999999</v>
      </c>
      <c r="K104">
        <f t="shared" si="6"/>
        <v>1.1401748971193413</v>
      </c>
      <c r="M104">
        <v>0.9685356646032236</v>
      </c>
      <c r="P104">
        <f t="shared" si="7"/>
        <v>2.6013986013986012</v>
      </c>
      <c r="R104">
        <v>1.8101265820000001</v>
      </c>
    </row>
    <row r="105" spans="1:18" x14ac:dyDescent="0.4">
      <c r="A105">
        <v>1.7638888888888888</v>
      </c>
      <c r="C105">
        <v>1.2314814810000001</v>
      </c>
      <c r="F105">
        <v>0.75462962962962965</v>
      </c>
      <c r="H105">
        <v>0.63425925900000002</v>
      </c>
      <c r="K105">
        <f t="shared" si="6"/>
        <v>1.3310828189300412</v>
      </c>
      <c r="M105">
        <v>0.78107853161128271</v>
      </c>
      <c r="P105">
        <f t="shared" si="7"/>
        <v>2.3374233128834354</v>
      </c>
      <c r="R105">
        <v>1.9416058389999999</v>
      </c>
    </row>
    <row r="106" spans="1:18" x14ac:dyDescent="0.4">
      <c r="A106">
        <v>1.4768518518518519</v>
      </c>
      <c r="C106">
        <v>1.4305555560000001</v>
      </c>
      <c r="F106">
        <v>0.95370370370370361</v>
      </c>
      <c r="H106">
        <v>0.56944444400000005</v>
      </c>
      <c r="K106">
        <f t="shared" si="6"/>
        <v>1.4084790809327845</v>
      </c>
      <c r="M106">
        <v>0.81462191319753097</v>
      </c>
      <c r="P106">
        <f t="shared" si="7"/>
        <v>1.5485436893203886</v>
      </c>
      <c r="R106">
        <v>2.5121951220000001</v>
      </c>
    </row>
    <row r="107" spans="1:18" x14ac:dyDescent="0.4">
      <c r="A107">
        <v>1.5833333333333335</v>
      </c>
      <c r="C107">
        <v>1.2546296299999999</v>
      </c>
      <c r="F107">
        <v>0.89351851851851849</v>
      </c>
      <c r="H107">
        <v>0.68518518500000003</v>
      </c>
      <c r="K107">
        <f t="shared" si="6"/>
        <v>1.4147376543209877</v>
      </c>
      <c r="M107">
        <v>0.8596536351380315</v>
      </c>
      <c r="P107">
        <f t="shared" si="7"/>
        <v>1.7720207253886013</v>
      </c>
      <c r="R107">
        <v>1.831081081</v>
      </c>
    </row>
    <row r="108" spans="1:18" x14ac:dyDescent="0.4">
      <c r="A108">
        <v>1.5138888888888888</v>
      </c>
      <c r="C108">
        <v>1.2870370369999999</v>
      </c>
      <c r="F108">
        <v>0.73611111111111116</v>
      </c>
      <c r="H108">
        <v>0.66203703700000005</v>
      </c>
      <c r="K108">
        <f t="shared" si="6"/>
        <v>1.1143904320987654</v>
      </c>
      <c r="M108">
        <v>0.85206618648473942</v>
      </c>
      <c r="P108">
        <f t="shared" si="7"/>
        <v>2.0566037735849054</v>
      </c>
      <c r="R108">
        <v>1.944055944</v>
      </c>
    </row>
    <row r="109" spans="1:18" x14ac:dyDescent="0.4">
      <c r="A109">
        <v>1.699074074074074</v>
      </c>
      <c r="C109">
        <v>1.453703704</v>
      </c>
      <c r="F109">
        <v>0.91666666666666663</v>
      </c>
      <c r="H109">
        <v>0.51388888899999996</v>
      </c>
      <c r="K109">
        <f t="shared" si="6"/>
        <v>1.5574845679012344</v>
      </c>
      <c r="M109">
        <v>0.74704218138374479</v>
      </c>
      <c r="P109">
        <f t="shared" si="7"/>
        <v>1.8535353535353536</v>
      </c>
      <c r="R109">
        <v>2.8288288289999999</v>
      </c>
    </row>
    <row r="110" spans="1:18" x14ac:dyDescent="0.4">
      <c r="A110">
        <v>1.4814814814814814</v>
      </c>
      <c r="C110">
        <v>1.3101851849999999</v>
      </c>
      <c r="F110">
        <v>0.85185185185185175</v>
      </c>
      <c r="H110">
        <v>0.74537036999999995</v>
      </c>
      <c r="K110">
        <f t="shared" si="6"/>
        <v>1.2620027434842247</v>
      </c>
      <c r="M110">
        <v>0.97657321611196835</v>
      </c>
      <c r="P110">
        <f t="shared" si="7"/>
        <v>1.7391304347826089</v>
      </c>
      <c r="R110">
        <v>1.757763975</v>
      </c>
    </row>
    <row r="111" spans="1:18" x14ac:dyDescent="0.4">
      <c r="A111">
        <v>1.5648148148148149</v>
      </c>
      <c r="C111">
        <v>1.2129629630000001</v>
      </c>
      <c r="F111">
        <v>0.95370370370370361</v>
      </c>
      <c r="H111">
        <v>0.72222222199999997</v>
      </c>
      <c r="K111">
        <f t="shared" si="6"/>
        <v>1.492369684499314</v>
      </c>
      <c r="M111">
        <v>0.87602880634156377</v>
      </c>
      <c r="P111">
        <f t="shared" si="7"/>
        <v>1.6407766990291264</v>
      </c>
      <c r="R111">
        <v>1.6794871790000001</v>
      </c>
    </row>
    <row r="112" spans="1:18" x14ac:dyDescent="0.4">
      <c r="A112">
        <v>1.6249999999999998</v>
      </c>
      <c r="C112">
        <v>1.2083333329999999</v>
      </c>
      <c r="F112">
        <v>0.77777777777777768</v>
      </c>
      <c r="H112">
        <v>0.657407407</v>
      </c>
      <c r="K112">
        <f t="shared" si="6"/>
        <v>1.2638888888888886</v>
      </c>
      <c r="M112">
        <v>0.79436728323919747</v>
      </c>
      <c r="P112">
        <f t="shared" si="7"/>
        <v>2.0892857142857144</v>
      </c>
      <c r="R112">
        <v>1.838028169</v>
      </c>
    </row>
    <row r="113" spans="1:18" x14ac:dyDescent="0.4">
      <c r="A113">
        <v>1.4768518518518519</v>
      </c>
      <c r="C113">
        <v>1.203703704</v>
      </c>
      <c r="F113">
        <v>0.99537037037037035</v>
      </c>
      <c r="H113">
        <v>0.79629629599999996</v>
      </c>
      <c r="K113">
        <f t="shared" si="6"/>
        <v>1.4700145747599451</v>
      </c>
      <c r="M113">
        <v>0.95850480097668034</v>
      </c>
      <c r="P113">
        <f t="shared" si="7"/>
        <v>1.4837209302325582</v>
      </c>
      <c r="R113">
        <v>1.511627907</v>
      </c>
    </row>
    <row r="114" spans="1:18" x14ac:dyDescent="0.4">
      <c r="A114">
        <v>1.3842592592592591</v>
      </c>
      <c r="C114">
        <v>1.361111111</v>
      </c>
      <c r="F114">
        <v>0.62500000000000011</v>
      </c>
      <c r="H114">
        <v>0.907407407</v>
      </c>
      <c r="K114">
        <f t="shared" si="6"/>
        <v>0.86516203703703709</v>
      </c>
      <c r="M114">
        <v>1.2350823038713992</v>
      </c>
      <c r="P114">
        <f t="shared" si="7"/>
        <v>2.2148148148148143</v>
      </c>
      <c r="R114">
        <v>1.5</v>
      </c>
    </row>
    <row r="115" spans="1:18" x14ac:dyDescent="0.4">
      <c r="A115">
        <v>1.6944444444444444</v>
      </c>
      <c r="C115">
        <v>1.2777777779999999</v>
      </c>
      <c r="F115">
        <v>0.81481481481481466</v>
      </c>
      <c r="H115">
        <v>0.69907407399999999</v>
      </c>
      <c r="K115">
        <f t="shared" si="6"/>
        <v>1.3806584362139915</v>
      </c>
      <c r="M115">
        <v>0.89326131693312749</v>
      </c>
      <c r="P115">
        <f t="shared" si="7"/>
        <v>2.079545454545455</v>
      </c>
      <c r="R115">
        <v>1.8278145699999999</v>
      </c>
    </row>
    <row r="116" spans="1:18" x14ac:dyDescent="0.4">
      <c r="A116">
        <v>1.4768518518518519</v>
      </c>
      <c r="C116">
        <v>1.407407407</v>
      </c>
      <c r="F116">
        <v>0.83333333333333315</v>
      </c>
      <c r="H116">
        <v>0.75</v>
      </c>
      <c r="K116">
        <f t="shared" si="6"/>
        <v>1.2307098765432096</v>
      </c>
      <c r="M116">
        <v>1.05555555525</v>
      </c>
      <c r="P116">
        <f t="shared" si="7"/>
        <v>1.7722222222222226</v>
      </c>
      <c r="R116">
        <v>1.8765432099999999</v>
      </c>
    </row>
    <row r="117" spans="1:18" x14ac:dyDescent="0.4">
      <c r="A117">
        <v>1.6249999999999998</v>
      </c>
      <c r="C117">
        <v>1.171296296</v>
      </c>
      <c r="F117">
        <v>0.95370370370370361</v>
      </c>
      <c r="H117">
        <v>0.58333333300000001</v>
      </c>
      <c r="K117">
        <f t="shared" si="6"/>
        <v>1.5497685185185182</v>
      </c>
      <c r="M117">
        <v>0.68325617227623459</v>
      </c>
      <c r="P117">
        <f t="shared" si="7"/>
        <v>1.703883495145631</v>
      </c>
      <c r="R117">
        <v>2.0079365079999998</v>
      </c>
    </row>
    <row r="118" spans="1:18" x14ac:dyDescent="0.4">
      <c r="A118">
        <v>1.8796296296296298</v>
      </c>
      <c r="C118">
        <v>1.3240740740000001</v>
      </c>
      <c r="F118">
        <v>0.84259259259259256</v>
      </c>
      <c r="H118">
        <v>0.87962963000000005</v>
      </c>
      <c r="K118">
        <f t="shared" si="6"/>
        <v>1.5837620027434842</v>
      </c>
      <c r="M118">
        <v>1.1646947878052127</v>
      </c>
      <c r="P118">
        <f t="shared" si="7"/>
        <v>2.2307692307692308</v>
      </c>
      <c r="R118">
        <v>1.505263158</v>
      </c>
    </row>
    <row r="119" spans="1:18" x14ac:dyDescent="0.4">
      <c r="A119">
        <v>1.6249999999999998</v>
      </c>
      <c r="C119">
        <v>1.2777777779999999</v>
      </c>
      <c r="F119">
        <v>0.81018518518518512</v>
      </c>
      <c r="H119">
        <v>0.782407407</v>
      </c>
      <c r="K119">
        <f t="shared" si="6"/>
        <v>1.3165509259259256</v>
      </c>
      <c r="M119">
        <v>0.99974279800720156</v>
      </c>
      <c r="P119">
        <f t="shared" si="7"/>
        <v>2.0057142857142858</v>
      </c>
      <c r="R119">
        <v>1.633136095</v>
      </c>
    </row>
    <row r="120" spans="1:18" x14ac:dyDescent="0.4">
      <c r="A120">
        <v>1.6620370370370368</v>
      </c>
      <c r="C120">
        <v>1.2083333329999999</v>
      </c>
      <c r="F120">
        <v>0.73148148148148151</v>
      </c>
      <c r="H120">
        <v>0.71296296299999995</v>
      </c>
      <c r="K120">
        <f t="shared" si="6"/>
        <v>1.2157493141289435</v>
      </c>
      <c r="M120">
        <v>0.86149691338734558</v>
      </c>
      <c r="P120">
        <f t="shared" si="7"/>
        <v>2.2721518987341769</v>
      </c>
      <c r="R120">
        <v>1.694805195</v>
      </c>
    </row>
    <row r="121" spans="1:18" x14ac:dyDescent="0.4">
      <c r="A121">
        <v>1.2083333333333333</v>
      </c>
      <c r="C121">
        <v>1.2777777779999999</v>
      </c>
      <c r="F121">
        <v>0.80092592592592582</v>
      </c>
      <c r="H121">
        <v>0.82407407399999999</v>
      </c>
      <c r="K121">
        <f t="shared" si="6"/>
        <v>0.96778549382716028</v>
      </c>
      <c r="M121">
        <v>1.0529835391831275</v>
      </c>
      <c r="P121">
        <f t="shared" si="7"/>
        <v>1.5086705202312141</v>
      </c>
      <c r="R121">
        <v>1.5505617979999999</v>
      </c>
    </row>
    <row r="122" spans="1:18" x14ac:dyDescent="0.4">
      <c r="A122">
        <v>1.3981481481481481</v>
      </c>
      <c r="C122">
        <v>1.5555555560000001</v>
      </c>
      <c r="F122">
        <v>0.92129629629629628</v>
      </c>
      <c r="H122">
        <v>0.64351851900000001</v>
      </c>
      <c r="K122">
        <f t="shared" si="6"/>
        <v>1.2881087105624143</v>
      </c>
      <c r="M122">
        <v>1.0010288076193417</v>
      </c>
      <c r="P122">
        <f t="shared" si="7"/>
        <v>1.5175879396984924</v>
      </c>
      <c r="R122">
        <v>2.4172661870000001</v>
      </c>
    </row>
    <row r="123" spans="1:18" x14ac:dyDescent="0.4">
      <c r="A123">
        <v>1.37037037037037</v>
      </c>
      <c r="C123">
        <v>1.0833333329999999</v>
      </c>
      <c r="F123">
        <v>0.82870370370370372</v>
      </c>
      <c r="H123">
        <v>0.717592593</v>
      </c>
      <c r="K123">
        <f t="shared" si="6"/>
        <v>1.1356310013717419</v>
      </c>
      <c r="M123">
        <v>0.77739197551080241</v>
      </c>
      <c r="P123">
        <f t="shared" si="7"/>
        <v>1.6536312849162007</v>
      </c>
      <c r="R123">
        <v>1.509677419</v>
      </c>
    </row>
    <row r="124" spans="1:18" x14ac:dyDescent="0.4">
      <c r="A124">
        <v>1.3796296296296295</v>
      </c>
      <c r="C124">
        <v>1.3333333329999999</v>
      </c>
      <c r="F124">
        <v>0.84259259259259256</v>
      </c>
      <c r="H124">
        <v>0.60648148099999999</v>
      </c>
      <c r="K124">
        <f t="shared" si="6"/>
        <v>1.1624657064471877</v>
      </c>
      <c r="M124">
        <v>0.80864197446450614</v>
      </c>
      <c r="P124">
        <f t="shared" si="7"/>
        <v>1.6373626373626373</v>
      </c>
      <c r="R124">
        <v>2.1984732820000001</v>
      </c>
    </row>
    <row r="125" spans="1:18" x14ac:dyDescent="0.4">
      <c r="A125">
        <v>1.4398148148148147</v>
      </c>
      <c r="C125">
        <v>1.328703704</v>
      </c>
      <c r="F125">
        <v>0.69907407407407407</v>
      </c>
      <c r="H125">
        <v>0.532407407</v>
      </c>
      <c r="K125">
        <f t="shared" si="6"/>
        <v>1.006537208504801</v>
      </c>
      <c r="M125">
        <v>0.70741169371793555</v>
      </c>
      <c r="P125">
        <f t="shared" si="7"/>
        <v>2.0596026490066222</v>
      </c>
      <c r="R125">
        <v>2.4956521739999999</v>
      </c>
    </row>
    <row r="126" spans="1:18" x14ac:dyDescent="0.4">
      <c r="A126">
        <v>1.3101851851851849</v>
      </c>
      <c r="C126">
        <v>1.1851851849999999</v>
      </c>
      <c r="F126">
        <v>0.80555555555555547</v>
      </c>
      <c r="H126">
        <v>0.69907407399999999</v>
      </c>
      <c r="K126">
        <f t="shared" si="6"/>
        <v>1.0554269547325099</v>
      </c>
      <c r="M126">
        <v>0.82853223572239365</v>
      </c>
      <c r="P126">
        <f t="shared" si="7"/>
        <v>1.6264367816091951</v>
      </c>
      <c r="R126">
        <v>1.695364238</v>
      </c>
    </row>
    <row r="127" spans="1:18" x14ac:dyDescent="0.4">
      <c r="A127">
        <v>1.5925925925925923</v>
      </c>
      <c r="C127">
        <v>1.578703704</v>
      </c>
      <c r="F127">
        <v>0.83796296296296291</v>
      </c>
      <c r="H127">
        <v>0.717592593</v>
      </c>
      <c r="K127">
        <f t="shared" si="6"/>
        <v>1.3345336076817556</v>
      </c>
      <c r="M127">
        <v>1.1328660845320646</v>
      </c>
      <c r="P127">
        <f t="shared" si="7"/>
        <v>1.9005524861878451</v>
      </c>
      <c r="R127">
        <v>2.2000000000000002</v>
      </c>
    </row>
    <row r="128" spans="1:18" x14ac:dyDescent="0.4">
      <c r="A128">
        <v>1.7777777777777777</v>
      </c>
      <c r="C128">
        <v>1.1851851849999999</v>
      </c>
      <c r="F128">
        <v>0.90740740740740733</v>
      </c>
      <c r="H128">
        <v>0.62037036999999995</v>
      </c>
      <c r="K128">
        <f t="shared" si="6"/>
        <v>1.6131687242798352</v>
      </c>
      <c r="M128">
        <v>0.73525377173696838</v>
      </c>
      <c r="P128">
        <f t="shared" si="7"/>
        <v>1.9591836734693877</v>
      </c>
      <c r="R128">
        <v>1.9104477609999999</v>
      </c>
    </row>
    <row r="129" spans="1:18" x14ac:dyDescent="0.4">
      <c r="A129">
        <v>1.5231481481481481</v>
      </c>
      <c r="C129">
        <v>1.296296296</v>
      </c>
      <c r="F129">
        <v>0.71759259259259256</v>
      </c>
      <c r="H129">
        <v>0.66203703700000005</v>
      </c>
      <c r="K129">
        <f t="shared" si="6"/>
        <v>1.092999828532236</v>
      </c>
      <c r="M129">
        <v>0.85819615887791501</v>
      </c>
      <c r="P129">
        <f t="shared" si="7"/>
        <v>2.1225806451612903</v>
      </c>
      <c r="R129">
        <v>1.9580419579999999</v>
      </c>
    </row>
    <row r="130" spans="1:18" x14ac:dyDescent="0.4">
      <c r="A130">
        <v>1.4953703703703702</v>
      </c>
      <c r="C130">
        <v>1.203703704</v>
      </c>
      <c r="F130">
        <v>0.73611111111111116</v>
      </c>
      <c r="H130">
        <v>0.66666666699999999</v>
      </c>
      <c r="K130">
        <f t="shared" si="6"/>
        <v>1.100758744855967</v>
      </c>
      <c r="M130">
        <v>0.80246913640123463</v>
      </c>
      <c r="P130">
        <f t="shared" si="7"/>
        <v>2.0314465408805029</v>
      </c>
      <c r="R130">
        <v>1.8055555560000001</v>
      </c>
    </row>
    <row r="131" spans="1:18" x14ac:dyDescent="0.4">
      <c r="A131">
        <v>1.3842592592592591</v>
      </c>
      <c r="C131">
        <v>1.3472222220000001</v>
      </c>
      <c r="F131">
        <v>0.83333333333333315</v>
      </c>
      <c r="H131">
        <v>0.66203703700000005</v>
      </c>
      <c r="K131">
        <f t="shared" ref="K131:K162" si="8">A131*F131</f>
        <v>1.153549382716049</v>
      </c>
      <c r="M131">
        <v>0.89191100803343637</v>
      </c>
      <c r="P131">
        <f t="shared" ref="P131:P162" si="9">A131/F131</f>
        <v>1.6611111111111112</v>
      </c>
      <c r="R131">
        <v>2.0349650349999999</v>
      </c>
    </row>
    <row r="132" spans="1:18" x14ac:dyDescent="0.4">
      <c r="A132">
        <v>1.7499999999999998</v>
      </c>
      <c r="C132">
        <v>1.273148148</v>
      </c>
      <c r="F132">
        <v>0.73611111111111116</v>
      </c>
      <c r="H132">
        <v>0.76388888899999996</v>
      </c>
      <c r="K132">
        <f t="shared" si="8"/>
        <v>1.2881944444444444</v>
      </c>
      <c r="M132">
        <v>0.97254372430812752</v>
      </c>
      <c r="P132">
        <f t="shared" si="9"/>
        <v>2.3773584905660372</v>
      </c>
      <c r="R132">
        <v>1.6666666670000001</v>
      </c>
    </row>
    <row r="133" spans="1:18" x14ac:dyDescent="0.4">
      <c r="A133">
        <v>1.6249999999999998</v>
      </c>
      <c r="C133">
        <v>1.217592593</v>
      </c>
      <c r="F133">
        <v>0.91666666666666663</v>
      </c>
      <c r="H133">
        <v>0.69907407399999999</v>
      </c>
      <c r="K133">
        <f t="shared" si="8"/>
        <v>1.489583333333333</v>
      </c>
      <c r="M133">
        <v>0.85118741446073387</v>
      </c>
      <c r="P133">
        <f t="shared" si="9"/>
        <v>1.7727272727272725</v>
      </c>
      <c r="R133">
        <v>1.7417218539999999</v>
      </c>
    </row>
    <row r="134" spans="1:18" x14ac:dyDescent="0.4">
      <c r="A134">
        <v>1.4074074074074072</v>
      </c>
      <c r="C134">
        <v>1.1898148150000001</v>
      </c>
      <c r="F134">
        <v>0.6157407407407407</v>
      </c>
      <c r="H134">
        <v>0.59722222199999997</v>
      </c>
      <c r="K134">
        <f t="shared" si="8"/>
        <v>0.8665980795610424</v>
      </c>
      <c r="M134">
        <v>0.71058384758281889</v>
      </c>
      <c r="P134">
        <f t="shared" si="9"/>
        <v>2.2857142857142856</v>
      </c>
      <c r="R134">
        <v>1.992248062</v>
      </c>
    </row>
    <row r="135" spans="1:18" x14ac:dyDescent="0.4">
      <c r="A135">
        <v>1.37037037037037</v>
      </c>
      <c r="C135">
        <v>1.1944444439999999</v>
      </c>
      <c r="F135">
        <v>0.79629629629629617</v>
      </c>
      <c r="H135">
        <v>0.66666666699999999</v>
      </c>
      <c r="K135">
        <f t="shared" si="8"/>
        <v>1.0912208504801093</v>
      </c>
      <c r="M135">
        <v>0.79629629639814814</v>
      </c>
      <c r="P135">
        <f t="shared" si="9"/>
        <v>1.7209302325581393</v>
      </c>
      <c r="R135">
        <v>1.7916666670000001</v>
      </c>
    </row>
    <row r="136" spans="1:18" x14ac:dyDescent="0.4">
      <c r="A136">
        <v>1.3611111111111112</v>
      </c>
      <c r="C136">
        <v>1.1944444439999999</v>
      </c>
      <c r="F136">
        <v>0.71296296296296291</v>
      </c>
      <c r="H136">
        <v>0.69907407399999999</v>
      </c>
      <c r="K136">
        <f t="shared" si="8"/>
        <v>0.97042181069958844</v>
      </c>
      <c r="M136">
        <v>0.83500514363374478</v>
      </c>
      <c r="P136">
        <f t="shared" si="9"/>
        <v>1.9090909090909094</v>
      </c>
      <c r="R136">
        <v>1.7086092719999999</v>
      </c>
    </row>
    <row r="137" spans="1:18" x14ac:dyDescent="0.4">
      <c r="A137">
        <v>1.4675925925925926</v>
      </c>
      <c r="C137">
        <v>1.398148148</v>
      </c>
      <c r="F137">
        <v>0.7222222222222221</v>
      </c>
      <c r="H137">
        <v>0.61111111100000004</v>
      </c>
      <c r="K137">
        <f t="shared" si="8"/>
        <v>1.0599279835390945</v>
      </c>
      <c r="M137">
        <v>0.85442386806687243</v>
      </c>
      <c r="P137">
        <f t="shared" si="9"/>
        <v>2.0320512820512824</v>
      </c>
      <c r="R137">
        <v>2.287878788</v>
      </c>
    </row>
    <row r="138" spans="1:18" x14ac:dyDescent="0.4">
      <c r="A138">
        <v>1.5740740740740742</v>
      </c>
      <c r="C138">
        <v>1.4629629630000001</v>
      </c>
      <c r="F138">
        <v>0.79629629629629617</v>
      </c>
      <c r="H138">
        <v>0.66203703700000005</v>
      </c>
      <c r="K138">
        <f t="shared" si="8"/>
        <v>1.253429355281207</v>
      </c>
      <c r="M138">
        <v>0.96853566526526069</v>
      </c>
      <c r="P138">
        <f t="shared" si="9"/>
        <v>1.976744186046512</v>
      </c>
      <c r="R138">
        <v>2.20979021</v>
      </c>
    </row>
    <row r="139" spans="1:18" x14ac:dyDescent="0.4">
      <c r="A139">
        <v>1.5324074074074072</v>
      </c>
      <c r="C139">
        <v>1.0694444439999999</v>
      </c>
      <c r="F139">
        <v>0.79166666666666674</v>
      </c>
      <c r="H139">
        <v>0.61111111100000004</v>
      </c>
      <c r="K139">
        <f t="shared" si="8"/>
        <v>1.2131558641975309</v>
      </c>
      <c r="M139">
        <v>0.65354938232561732</v>
      </c>
      <c r="P139">
        <f t="shared" si="9"/>
        <v>1.9356725146198825</v>
      </c>
      <c r="R139">
        <v>1.75</v>
      </c>
    </row>
    <row r="140" spans="1:18" x14ac:dyDescent="0.4">
      <c r="A140">
        <v>1.7499999999999998</v>
      </c>
      <c r="C140">
        <v>1.157407407</v>
      </c>
      <c r="F140">
        <v>0.73611111111111116</v>
      </c>
      <c r="H140">
        <v>0.63888888899999996</v>
      </c>
      <c r="K140">
        <f t="shared" si="8"/>
        <v>1.2881944444444444</v>
      </c>
      <c r="M140">
        <v>0.73945473237860082</v>
      </c>
      <c r="P140">
        <f t="shared" si="9"/>
        <v>2.3773584905660372</v>
      </c>
      <c r="R140">
        <v>1.8115942030000001</v>
      </c>
    </row>
    <row r="141" spans="1:18" x14ac:dyDescent="0.4">
      <c r="A141">
        <v>1.3101851851851849</v>
      </c>
      <c r="C141">
        <v>0.99537036999999995</v>
      </c>
      <c r="F141">
        <v>0.89814814814814814</v>
      </c>
      <c r="H141">
        <v>0.67129629599999996</v>
      </c>
      <c r="K141">
        <f t="shared" si="8"/>
        <v>1.1767403978052124</v>
      </c>
      <c r="M141">
        <v>0.66818844252914944</v>
      </c>
      <c r="P141">
        <f t="shared" si="9"/>
        <v>1.4587628865979378</v>
      </c>
      <c r="R141">
        <v>1.4827586210000001</v>
      </c>
    </row>
    <row r="142" spans="1:18" x14ac:dyDescent="0.4">
      <c r="A142">
        <v>1.2916666666666667</v>
      </c>
      <c r="C142">
        <v>1.1759259259999999</v>
      </c>
      <c r="F142">
        <v>0.94444444444444431</v>
      </c>
      <c r="H142">
        <v>0.63425925900000002</v>
      </c>
      <c r="K142">
        <f t="shared" si="8"/>
        <v>1.2199074074074072</v>
      </c>
      <c r="M142">
        <v>0.74584190646364878</v>
      </c>
      <c r="P142">
        <f t="shared" si="9"/>
        <v>1.3676470588235297</v>
      </c>
      <c r="R142">
        <v>1.8540145990000001</v>
      </c>
    </row>
    <row r="143" spans="1:18" x14ac:dyDescent="0.4">
      <c r="A143">
        <v>1.5462962962962965</v>
      </c>
      <c r="C143">
        <v>1.2453703700000001</v>
      </c>
      <c r="F143">
        <v>0.69444444444444442</v>
      </c>
      <c r="H143">
        <v>0.61111111100000004</v>
      </c>
      <c r="K143">
        <f t="shared" si="8"/>
        <v>1.0738168724279837</v>
      </c>
      <c r="M143">
        <v>0.76105967041718114</v>
      </c>
      <c r="P143">
        <f t="shared" si="9"/>
        <v>2.226666666666667</v>
      </c>
      <c r="R143">
        <v>2.037878788</v>
      </c>
    </row>
    <row r="144" spans="1:18" x14ac:dyDescent="0.4">
      <c r="A144">
        <v>1.5601851851851853</v>
      </c>
      <c r="C144">
        <v>1.2546296299999999</v>
      </c>
      <c r="F144">
        <v>0.81944444444444431</v>
      </c>
      <c r="H144">
        <v>0.69907407399999999</v>
      </c>
      <c r="K144">
        <f t="shared" si="8"/>
        <v>1.2784850823045266</v>
      </c>
      <c r="M144">
        <v>0.87707904680521254</v>
      </c>
      <c r="P144">
        <f t="shared" si="9"/>
        <v>1.9039548022598876</v>
      </c>
      <c r="R144">
        <v>1.7947019870000001</v>
      </c>
    </row>
    <row r="145" spans="1:18" x14ac:dyDescent="0.4">
      <c r="A145">
        <v>1.5277777777777777</v>
      </c>
      <c r="C145">
        <v>1.1851851849999999</v>
      </c>
      <c r="F145">
        <v>1.0277777777777777</v>
      </c>
      <c r="H145">
        <v>0.69444444400000005</v>
      </c>
      <c r="K145">
        <f t="shared" si="8"/>
        <v>1.5702160493827158</v>
      </c>
      <c r="M145">
        <v>0.82304526683436219</v>
      </c>
      <c r="P145">
        <f t="shared" si="9"/>
        <v>1.4864864864864866</v>
      </c>
      <c r="R145">
        <v>1.7066666669999999</v>
      </c>
    </row>
    <row r="146" spans="1:18" x14ac:dyDescent="0.4">
      <c r="A146">
        <v>1.7777777777777777</v>
      </c>
      <c r="C146">
        <v>1.2916666670000001</v>
      </c>
      <c r="F146">
        <v>0.82870370370370372</v>
      </c>
      <c r="H146">
        <v>0.76388888899999996</v>
      </c>
      <c r="K146">
        <f t="shared" si="8"/>
        <v>1.4732510288065843</v>
      </c>
      <c r="M146">
        <v>0.98668981521296295</v>
      </c>
      <c r="P146">
        <f t="shared" si="9"/>
        <v>2.1452513966480447</v>
      </c>
      <c r="R146">
        <v>1.690909091</v>
      </c>
    </row>
    <row r="147" spans="1:18" x14ac:dyDescent="0.4">
      <c r="A147">
        <v>1.5416666666666665</v>
      </c>
      <c r="C147">
        <v>1.25</v>
      </c>
      <c r="F147">
        <v>0.6342592592592593</v>
      </c>
      <c r="H147">
        <v>0.64351851900000001</v>
      </c>
      <c r="K147">
        <f t="shared" si="8"/>
        <v>0.97781635802469136</v>
      </c>
      <c r="M147">
        <v>0.80439814875000004</v>
      </c>
      <c r="P147">
        <f t="shared" si="9"/>
        <v>2.4306569343065689</v>
      </c>
      <c r="R147">
        <v>1.9424460429999999</v>
      </c>
    </row>
    <row r="148" spans="1:18" x14ac:dyDescent="0.4">
      <c r="A148">
        <v>1.5833333333333335</v>
      </c>
      <c r="C148">
        <v>1.328703704</v>
      </c>
      <c r="F148">
        <v>0.6342592592592593</v>
      </c>
      <c r="H148">
        <v>0.51388888899999996</v>
      </c>
      <c r="K148">
        <f t="shared" si="8"/>
        <v>1.0042438271604941</v>
      </c>
      <c r="M148">
        <v>0.68280607025874485</v>
      </c>
      <c r="P148">
        <f t="shared" si="9"/>
        <v>2.4963503649635039</v>
      </c>
      <c r="R148">
        <v>2.5855855860000001</v>
      </c>
    </row>
    <row r="149" spans="1:18" x14ac:dyDescent="0.4">
      <c r="A149">
        <v>1.287037037037037</v>
      </c>
      <c r="C149">
        <v>1.0879629630000001</v>
      </c>
      <c r="F149">
        <v>0.75</v>
      </c>
      <c r="H149">
        <v>0.66666666699999999</v>
      </c>
      <c r="K149">
        <f t="shared" si="8"/>
        <v>0.96527777777777768</v>
      </c>
      <c r="M149">
        <v>0.72530864236265435</v>
      </c>
      <c r="P149">
        <f t="shared" si="9"/>
        <v>1.7160493827160492</v>
      </c>
      <c r="R149">
        <v>1.6319444439999999</v>
      </c>
    </row>
    <row r="150" spans="1:18" x14ac:dyDescent="0.4">
      <c r="A150">
        <v>1.37037037037037</v>
      </c>
      <c r="C150">
        <v>1.2083333329999999</v>
      </c>
      <c r="F150">
        <v>0.83796296296296291</v>
      </c>
      <c r="H150">
        <v>0.63425925900000002</v>
      </c>
      <c r="K150">
        <f t="shared" si="8"/>
        <v>1.1483196159122082</v>
      </c>
      <c r="M150">
        <v>0.76639660441358015</v>
      </c>
      <c r="P150">
        <f t="shared" si="9"/>
        <v>1.635359116022099</v>
      </c>
      <c r="R150">
        <v>1.905109489</v>
      </c>
    </row>
    <row r="151" spans="1:18" x14ac:dyDescent="0.4">
      <c r="A151">
        <v>1.6435185185185182</v>
      </c>
      <c r="C151">
        <v>1.1898148150000001</v>
      </c>
      <c r="F151">
        <v>0.84722222222222221</v>
      </c>
      <c r="H151">
        <v>0.80555555599999995</v>
      </c>
      <c r="K151">
        <f t="shared" si="8"/>
        <v>1.3924254115226333</v>
      </c>
      <c r="M151">
        <v>0.95846193483436215</v>
      </c>
      <c r="P151">
        <f t="shared" si="9"/>
        <v>1.9398907103825134</v>
      </c>
      <c r="R151">
        <v>1.4770114940000001</v>
      </c>
    </row>
    <row r="152" spans="1:18" x14ac:dyDescent="0.4">
      <c r="A152">
        <v>1.5416666666666665</v>
      </c>
      <c r="C152">
        <v>1.115740741</v>
      </c>
      <c r="F152">
        <v>0.80092592592592582</v>
      </c>
      <c r="H152">
        <v>0.75462963000000005</v>
      </c>
      <c r="K152">
        <f t="shared" si="8"/>
        <v>1.2347608024691354</v>
      </c>
      <c r="M152">
        <v>0.84197102255675582</v>
      </c>
      <c r="P152">
        <f t="shared" si="9"/>
        <v>1.9248554913294798</v>
      </c>
      <c r="R152">
        <v>1.478527607</v>
      </c>
    </row>
    <row r="153" spans="1:18" x14ac:dyDescent="0.4">
      <c r="A153">
        <v>1.3425925925925923</v>
      </c>
      <c r="C153">
        <v>1.3703703700000001</v>
      </c>
      <c r="F153">
        <v>0.76851851851851849</v>
      </c>
      <c r="H153">
        <v>0.66666666699999999</v>
      </c>
      <c r="K153">
        <f t="shared" si="8"/>
        <v>1.031807270233196</v>
      </c>
      <c r="M153">
        <v>0.91358024712345687</v>
      </c>
      <c r="P153">
        <f t="shared" si="9"/>
        <v>1.7469879518072287</v>
      </c>
      <c r="R153">
        <v>2.0555555559999998</v>
      </c>
    </row>
    <row r="154" spans="1:18" x14ac:dyDescent="0.4">
      <c r="A154">
        <v>1.5925925925925923</v>
      </c>
      <c r="C154">
        <v>1.2453703700000001</v>
      </c>
      <c r="F154">
        <v>0.89814814814814814</v>
      </c>
      <c r="H154">
        <v>0.62037036999999995</v>
      </c>
      <c r="K154">
        <f t="shared" si="8"/>
        <v>1.4303840877914951</v>
      </c>
      <c r="M154">
        <v>0.77259087722393682</v>
      </c>
      <c r="P154">
        <f t="shared" si="9"/>
        <v>1.7731958762886595</v>
      </c>
      <c r="R154">
        <v>2.0074626869999999</v>
      </c>
    </row>
    <row r="155" spans="1:18" x14ac:dyDescent="0.4">
      <c r="A155">
        <v>1.4212962962962961</v>
      </c>
      <c r="C155">
        <v>1.125</v>
      </c>
      <c r="F155">
        <v>0.66203703703703698</v>
      </c>
      <c r="H155">
        <v>0.61111111100000004</v>
      </c>
      <c r="K155">
        <f t="shared" si="8"/>
        <v>0.94095078875171445</v>
      </c>
      <c r="M155">
        <v>0.68749999987499999</v>
      </c>
      <c r="P155">
        <f t="shared" si="9"/>
        <v>2.1468531468531467</v>
      </c>
      <c r="R155">
        <v>1.8409090910000001</v>
      </c>
    </row>
    <row r="156" spans="1:18" x14ac:dyDescent="0.4">
      <c r="A156">
        <v>1.5972222222222221</v>
      </c>
      <c r="C156">
        <v>1.2314814810000001</v>
      </c>
      <c r="F156">
        <v>0.68518518518518501</v>
      </c>
      <c r="H156">
        <v>0.58333333300000001</v>
      </c>
      <c r="K156">
        <f t="shared" si="8"/>
        <v>1.0943930041152259</v>
      </c>
      <c r="M156">
        <v>0.71836419683950625</v>
      </c>
      <c r="P156">
        <f t="shared" si="9"/>
        <v>2.3310810810810816</v>
      </c>
      <c r="R156">
        <v>2.111111111</v>
      </c>
    </row>
    <row r="157" spans="1:18" x14ac:dyDescent="0.4">
      <c r="A157">
        <v>1.5555555555555554</v>
      </c>
      <c r="C157">
        <v>1.203703704</v>
      </c>
      <c r="F157">
        <v>0.73148148148148151</v>
      </c>
      <c r="H157">
        <v>0.75462963000000005</v>
      </c>
      <c r="K157">
        <f t="shared" si="8"/>
        <v>1.1378600823045266</v>
      </c>
      <c r="M157">
        <v>0.90835048077914959</v>
      </c>
      <c r="P157">
        <f t="shared" si="9"/>
        <v>2.1265822784810124</v>
      </c>
      <c r="R157">
        <v>1.595092025</v>
      </c>
    </row>
    <row r="158" spans="1:18" x14ac:dyDescent="0.4">
      <c r="A158">
        <v>1.587962962962963</v>
      </c>
      <c r="C158">
        <v>1.1944444439999999</v>
      </c>
      <c r="F158">
        <v>0.79629629629629617</v>
      </c>
      <c r="H158">
        <v>0.56018518500000003</v>
      </c>
      <c r="K158">
        <f t="shared" si="8"/>
        <v>1.2644890260630999</v>
      </c>
      <c r="M158">
        <v>0.66911008183436216</v>
      </c>
      <c r="P158">
        <f t="shared" si="9"/>
        <v>1.9941860465116283</v>
      </c>
      <c r="R158">
        <v>2.1322314050000002</v>
      </c>
    </row>
    <row r="159" spans="1:18" x14ac:dyDescent="0.4">
      <c r="A159">
        <v>1.3379629629629628</v>
      </c>
      <c r="C159">
        <v>1.0833333329999999</v>
      </c>
      <c r="F159">
        <v>0.8564814814814814</v>
      </c>
      <c r="H159">
        <v>0.87962963000000005</v>
      </c>
      <c r="K159">
        <f t="shared" si="8"/>
        <v>1.1459405006858707</v>
      </c>
      <c r="M159">
        <v>0.95293209887345676</v>
      </c>
      <c r="P159">
        <f t="shared" si="9"/>
        <v>1.5621621621621622</v>
      </c>
      <c r="R159">
        <v>1.231578947</v>
      </c>
    </row>
    <row r="160" spans="1:18" x14ac:dyDescent="0.4">
      <c r="A160">
        <v>1.333333333333333</v>
      </c>
      <c r="C160">
        <v>1.3194444439999999</v>
      </c>
      <c r="F160">
        <v>0.93518518518518523</v>
      </c>
      <c r="H160">
        <v>0.657407407</v>
      </c>
      <c r="K160">
        <f t="shared" si="8"/>
        <v>1.2469135802469133</v>
      </c>
      <c r="M160">
        <v>0.86741255061059663</v>
      </c>
      <c r="P160">
        <f t="shared" si="9"/>
        <v>1.4257425742574255</v>
      </c>
      <c r="R160">
        <v>2.0070422539999999</v>
      </c>
    </row>
    <row r="161" spans="1:18" x14ac:dyDescent="0.4">
      <c r="A161">
        <v>1.6574074074074074</v>
      </c>
      <c r="C161">
        <v>1.157407407</v>
      </c>
      <c r="F161">
        <v>0.74537037037037035</v>
      </c>
      <c r="H161">
        <v>0.61111111100000004</v>
      </c>
      <c r="K161">
        <f t="shared" si="8"/>
        <v>1.2353823731138547</v>
      </c>
      <c r="M161">
        <v>0.70730452637139918</v>
      </c>
      <c r="P161">
        <f t="shared" si="9"/>
        <v>2.2236024844720497</v>
      </c>
      <c r="R161">
        <v>1.893939394</v>
      </c>
    </row>
    <row r="162" spans="1:18" x14ac:dyDescent="0.4">
      <c r="A162">
        <v>1.550925925925926</v>
      </c>
      <c r="C162">
        <v>1.3379629630000001</v>
      </c>
      <c r="F162">
        <v>0.85185185185185175</v>
      </c>
      <c r="H162">
        <v>0.55092592600000001</v>
      </c>
      <c r="K162">
        <f t="shared" si="8"/>
        <v>1.321159122085048</v>
      </c>
      <c r="M162">
        <v>0.7371184843444788</v>
      </c>
      <c r="P162">
        <f t="shared" si="9"/>
        <v>1.8206521739130439</v>
      </c>
      <c r="R162">
        <v>2.4285714289999998</v>
      </c>
    </row>
    <row r="163" spans="1:18" x14ac:dyDescent="0.4">
      <c r="A163">
        <v>1.4398148148148147</v>
      </c>
      <c r="C163">
        <v>1.0879629630000001</v>
      </c>
      <c r="F163">
        <v>0.86111111111111105</v>
      </c>
      <c r="H163">
        <v>0.80555555599999995</v>
      </c>
      <c r="K163">
        <f t="shared" ref="K163:K178" si="10">A163*F163</f>
        <v>1.2398405349794237</v>
      </c>
      <c r="M163">
        <v>0.87641460956687245</v>
      </c>
      <c r="P163">
        <f t="shared" ref="P163:P178" si="11">A163/F163</f>
        <v>1.672043010752688</v>
      </c>
      <c r="R163">
        <v>1.3505747130000001</v>
      </c>
    </row>
    <row r="164" spans="1:18" x14ac:dyDescent="0.4">
      <c r="A164">
        <v>1.5648148148148149</v>
      </c>
      <c r="C164">
        <v>1.0648148150000001</v>
      </c>
      <c r="F164">
        <v>0.75462962962962965</v>
      </c>
      <c r="H164">
        <v>0.73611111100000004</v>
      </c>
      <c r="K164">
        <f t="shared" si="10"/>
        <v>1.1808556241426613</v>
      </c>
      <c r="M164">
        <v>0.78382201647890959</v>
      </c>
      <c r="P164">
        <f t="shared" si="11"/>
        <v>2.0736196319018405</v>
      </c>
      <c r="R164">
        <v>1.446540881</v>
      </c>
    </row>
    <row r="165" spans="1:18" x14ac:dyDescent="0.4">
      <c r="A165">
        <v>1.1342592592592591</v>
      </c>
      <c r="C165">
        <v>1.453703704</v>
      </c>
      <c r="F165">
        <v>0.82870370370370372</v>
      </c>
      <c r="H165">
        <v>0.59722222199999997</v>
      </c>
      <c r="K165">
        <f t="shared" si="10"/>
        <v>0.93996484910836753</v>
      </c>
      <c r="M165">
        <v>0.86818415623251022</v>
      </c>
      <c r="P165">
        <f t="shared" si="11"/>
        <v>1.3687150837988824</v>
      </c>
      <c r="R165">
        <v>2.4341085269999998</v>
      </c>
    </row>
    <row r="166" spans="1:18" x14ac:dyDescent="0.4">
      <c r="A166">
        <v>1.1481481481481479</v>
      </c>
      <c r="C166">
        <v>1.3564814810000001</v>
      </c>
      <c r="F166">
        <v>0.84259259259259256</v>
      </c>
      <c r="H166">
        <v>0.59722222199999997</v>
      </c>
      <c r="K166">
        <f t="shared" si="10"/>
        <v>0.96742112482853204</v>
      </c>
      <c r="M166">
        <v>0.81012088418467076</v>
      </c>
      <c r="P166">
        <f t="shared" si="11"/>
        <v>1.3626373626373625</v>
      </c>
      <c r="R166">
        <v>2.271317829</v>
      </c>
    </row>
    <row r="167" spans="1:18" x14ac:dyDescent="0.4">
      <c r="A167">
        <v>1.5277777777777777</v>
      </c>
      <c r="C167">
        <v>1.226851852</v>
      </c>
      <c r="F167">
        <v>0.72685185185185175</v>
      </c>
      <c r="H167">
        <v>0.67592592600000001</v>
      </c>
      <c r="K167">
        <f t="shared" si="10"/>
        <v>1.1104681069958846</v>
      </c>
      <c r="M167">
        <v>0.829260974127915</v>
      </c>
      <c r="P167">
        <f t="shared" si="11"/>
        <v>2.1019108280254777</v>
      </c>
      <c r="R167">
        <v>1.8150684930000001</v>
      </c>
    </row>
    <row r="168" spans="1:18" x14ac:dyDescent="0.4">
      <c r="A168">
        <v>1.4953703703703702</v>
      </c>
      <c r="C168">
        <v>1.351851852</v>
      </c>
      <c r="F168">
        <v>0.67129629629629617</v>
      </c>
      <c r="H168">
        <v>0.72685185200000002</v>
      </c>
      <c r="K168">
        <f t="shared" si="10"/>
        <v>1.0038365912208502</v>
      </c>
      <c r="M168">
        <v>0.98259602225582998</v>
      </c>
      <c r="P168">
        <f t="shared" si="11"/>
        <v>2.227586206896552</v>
      </c>
      <c r="R168">
        <v>1.8598726109999999</v>
      </c>
    </row>
    <row r="169" spans="1:18" x14ac:dyDescent="0.4">
      <c r="A169">
        <v>1.4351851851851851</v>
      </c>
      <c r="C169">
        <v>1.3379629630000001</v>
      </c>
      <c r="F169">
        <v>0.6342592592592593</v>
      </c>
      <c r="H169">
        <v>0.64814814799999998</v>
      </c>
      <c r="K169">
        <f t="shared" si="10"/>
        <v>0.91027949245541839</v>
      </c>
      <c r="M169">
        <v>0.86719821656104257</v>
      </c>
      <c r="P169">
        <f t="shared" si="11"/>
        <v>2.2627737226277369</v>
      </c>
      <c r="R169">
        <v>2.0642857139999999</v>
      </c>
    </row>
    <row r="170" spans="1:18" x14ac:dyDescent="0.4">
      <c r="A170">
        <v>1.5138888888888888</v>
      </c>
      <c r="C170">
        <v>1.263888889</v>
      </c>
      <c r="F170">
        <v>0.79166666666666674</v>
      </c>
      <c r="H170">
        <v>0.79629629599999996</v>
      </c>
      <c r="K170">
        <f t="shared" si="10"/>
        <v>1.1984953703703705</v>
      </c>
      <c r="M170">
        <v>1.006430040866255</v>
      </c>
      <c r="P170">
        <f t="shared" si="11"/>
        <v>1.9122807017543857</v>
      </c>
      <c r="R170">
        <v>1.587209302</v>
      </c>
    </row>
    <row r="171" spans="1:18" x14ac:dyDescent="0.4">
      <c r="A171">
        <v>1.6944444444444444</v>
      </c>
      <c r="C171">
        <v>1.328703704</v>
      </c>
      <c r="F171">
        <v>0.66203703703703698</v>
      </c>
      <c r="H171">
        <v>0.842592593</v>
      </c>
      <c r="K171">
        <f t="shared" si="10"/>
        <v>1.1217849794238681</v>
      </c>
      <c r="M171">
        <v>1.1195558992820644</v>
      </c>
      <c r="P171">
        <f t="shared" si="11"/>
        <v>2.5594405594405596</v>
      </c>
      <c r="R171">
        <v>1.576923077</v>
      </c>
    </row>
    <row r="172" spans="1:18" x14ac:dyDescent="0.4">
      <c r="A172">
        <v>1.6527777777777775</v>
      </c>
      <c r="C172">
        <v>1.7314814810000001</v>
      </c>
      <c r="F172">
        <v>0.7407407407407407</v>
      </c>
      <c r="H172">
        <v>0.55092592600000001</v>
      </c>
      <c r="K172">
        <f t="shared" si="10"/>
        <v>1.2242798353909461</v>
      </c>
      <c r="M172">
        <v>0.95391803827177646</v>
      </c>
      <c r="P172">
        <f t="shared" si="11"/>
        <v>2.2312499999999997</v>
      </c>
      <c r="R172">
        <v>3.1428571430000001</v>
      </c>
    </row>
    <row r="173" spans="1:18" x14ac:dyDescent="0.4">
      <c r="A173">
        <v>1.5740740740740742</v>
      </c>
      <c r="C173">
        <v>1.171296296</v>
      </c>
      <c r="F173">
        <v>0.80555555555555547</v>
      </c>
      <c r="H173">
        <v>0.63425925900000002</v>
      </c>
      <c r="K173">
        <f t="shared" si="10"/>
        <v>1.2680041152263375</v>
      </c>
      <c r="M173">
        <v>0.74290552077040461</v>
      </c>
      <c r="P173">
        <f t="shared" si="11"/>
        <v>1.9540229885057474</v>
      </c>
      <c r="R173">
        <v>1.8467153279999999</v>
      </c>
    </row>
    <row r="174" spans="1:18" x14ac:dyDescent="0.4">
      <c r="A174">
        <v>1.6481481481481479</v>
      </c>
      <c r="C174">
        <v>1.3379629630000001</v>
      </c>
      <c r="F174">
        <v>0.78703703703703709</v>
      </c>
      <c r="H174">
        <v>0.66666666699999999</v>
      </c>
      <c r="K174">
        <f t="shared" si="10"/>
        <v>1.297153635116598</v>
      </c>
      <c r="M174">
        <v>0.89197530911265432</v>
      </c>
      <c r="P174">
        <f t="shared" si="11"/>
        <v>2.0941176470588232</v>
      </c>
      <c r="R174">
        <v>2.0069444440000002</v>
      </c>
    </row>
    <row r="175" spans="1:18" x14ac:dyDescent="0.4">
      <c r="A175">
        <v>1.6435185185185182</v>
      </c>
      <c r="C175">
        <v>1.421296296</v>
      </c>
      <c r="F175">
        <v>0.8564814814814814</v>
      </c>
      <c r="H175">
        <v>0.63888888899999996</v>
      </c>
      <c r="K175">
        <f t="shared" si="10"/>
        <v>1.4076431755829899</v>
      </c>
      <c r="M175">
        <v>0.90805041149125509</v>
      </c>
      <c r="P175">
        <f t="shared" si="11"/>
        <v>1.9189189189189186</v>
      </c>
      <c r="R175">
        <v>2.2246376809999999</v>
      </c>
    </row>
    <row r="176" spans="1:18" x14ac:dyDescent="0.4">
      <c r="A176">
        <v>1.5601851851851853</v>
      </c>
      <c r="C176">
        <v>1.171296296</v>
      </c>
      <c r="F176">
        <v>1.0092592592592593</v>
      </c>
      <c r="H176">
        <v>0.75925925900000002</v>
      </c>
      <c r="K176">
        <f t="shared" si="10"/>
        <v>1.5746313443072704</v>
      </c>
      <c r="M176">
        <v>0.88931755777040467</v>
      </c>
      <c r="P176">
        <f t="shared" si="11"/>
        <v>1.5458715596330277</v>
      </c>
      <c r="R176">
        <v>1.542682927</v>
      </c>
    </row>
    <row r="177" spans="1:18" x14ac:dyDescent="0.4">
      <c r="A177">
        <v>1.4861111111111112</v>
      </c>
      <c r="C177">
        <v>1.4722222220000001</v>
      </c>
      <c r="F177">
        <v>0.75925925925925919</v>
      </c>
      <c r="H177">
        <v>0.71296296299999995</v>
      </c>
      <c r="K177">
        <f t="shared" si="10"/>
        <v>1.1283436213991769</v>
      </c>
      <c r="M177">
        <v>1.0496399175915638</v>
      </c>
      <c r="P177">
        <f t="shared" si="11"/>
        <v>1.9573170731707319</v>
      </c>
      <c r="R177">
        <v>2.0649350649999998</v>
      </c>
    </row>
    <row r="178" spans="1:18" x14ac:dyDescent="0.4">
      <c r="A178">
        <v>1.4722222222222223</v>
      </c>
      <c r="C178">
        <v>1.3472222220000001</v>
      </c>
      <c r="F178">
        <v>0.84722222222222221</v>
      </c>
      <c r="H178">
        <v>0.64814814799999998</v>
      </c>
      <c r="K178">
        <f t="shared" si="10"/>
        <v>1.2472993827160495</v>
      </c>
      <c r="M178">
        <v>0.87319958813374488</v>
      </c>
      <c r="P178">
        <f t="shared" si="11"/>
        <v>1.737704918032787</v>
      </c>
      <c r="R178">
        <v>2.0785714290000001</v>
      </c>
    </row>
    <row r="179" spans="1:18" x14ac:dyDescent="0.4">
      <c r="C179">
        <v>1.3333333329999999</v>
      </c>
      <c r="H179">
        <v>0.56018518500000003</v>
      </c>
      <c r="M179">
        <v>0.74691357981327156</v>
      </c>
      <c r="R179">
        <v>2.3801652889999998</v>
      </c>
    </row>
    <row r="180" spans="1:18" x14ac:dyDescent="0.4">
      <c r="C180">
        <v>1.3564814810000001</v>
      </c>
      <c r="H180">
        <v>0.77777777800000003</v>
      </c>
      <c r="M180">
        <v>1.0550411521903293</v>
      </c>
      <c r="R180">
        <v>1.744047619</v>
      </c>
    </row>
    <row r="181" spans="1:18" x14ac:dyDescent="0.4">
      <c r="C181">
        <v>1.3564814810000001</v>
      </c>
      <c r="H181">
        <v>0.717592593</v>
      </c>
      <c r="M181">
        <v>0.97340106330727028</v>
      </c>
      <c r="R181">
        <v>1.8903225809999999</v>
      </c>
    </row>
    <row r="182" spans="1:18" x14ac:dyDescent="0.4">
      <c r="C182">
        <v>1.171296296</v>
      </c>
      <c r="H182">
        <v>0.74074074099999998</v>
      </c>
      <c r="M182">
        <v>0.86762688622959527</v>
      </c>
      <c r="R182">
        <v>1.58125</v>
      </c>
    </row>
    <row r="183" spans="1:18" x14ac:dyDescent="0.4">
      <c r="C183">
        <v>1.361111111</v>
      </c>
      <c r="H183">
        <v>0.72222222199999997</v>
      </c>
      <c r="M183">
        <v>0.98302469097530865</v>
      </c>
      <c r="R183">
        <v>1.884615385</v>
      </c>
    </row>
    <row r="184" spans="1:18" x14ac:dyDescent="0.4">
      <c r="C184">
        <v>1.361111111</v>
      </c>
      <c r="H184">
        <v>0.842592593</v>
      </c>
      <c r="M184">
        <v>1.1468621403786008</v>
      </c>
      <c r="R184">
        <v>1.615384615</v>
      </c>
    </row>
    <row r="185" spans="1:18" x14ac:dyDescent="0.4">
      <c r="C185">
        <v>1.513888889</v>
      </c>
      <c r="H185">
        <v>0.73148148099999999</v>
      </c>
      <c r="M185">
        <v>1.1073816865951647</v>
      </c>
      <c r="R185">
        <v>2.0696202530000001</v>
      </c>
    </row>
    <row r="186" spans="1:18" x14ac:dyDescent="0.4">
      <c r="C186">
        <v>1.296296296</v>
      </c>
      <c r="H186">
        <v>0.60185185200000002</v>
      </c>
      <c r="M186">
        <v>0.78017832648834018</v>
      </c>
      <c r="R186">
        <v>2.153846154</v>
      </c>
    </row>
    <row r="187" spans="1:18" x14ac:dyDescent="0.4">
      <c r="C187">
        <v>1.0648148150000001</v>
      </c>
      <c r="H187">
        <v>0.69444444400000005</v>
      </c>
      <c r="M187">
        <v>0.73945473216563795</v>
      </c>
      <c r="R187">
        <v>1.5333333330000001</v>
      </c>
    </row>
    <row r="188" spans="1:18" x14ac:dyDescent="0.4">
      <c r="C188">
        <v>1.3148148150000001</v>
      </c>
      <c r="H188">
        <v>0.67592592600000001</v>
      </c>
      <c r="M188">
        <v>0.88871742134739373</v>
      </c>
      <c r="R188">
        <v>1.945205479</v>
      </c>
    </row>
    <row r="189" spans="1:18" x14ac:dyDescent="0.4">
      <c r="C189">
        <v>1.2222222220000001</v>
      </c>
      <c r="H189">
        <v>0.68981481499999997</v>
      </c>
      <c r="M189">
        <v>0.84310699595781891</v>
      </c>
      <c r="R189">
        <v>1.771812081</v>
      </c>
    </row>
    <row r="190" spans="1:18" x14ac:dyDescent="0.4">
      <c r="C190">
        <v>1.467592593</v>
      </c>
      <c r="H190">
        <v>0.69444444400000005</v>
      </c>
      <c r="M190">
        <v>1.0191615222644033</v>
      </c>
      <c r="R190">
        <v>2.1133333329999999</v>
      </c>
    </row>
    <row r="191" spans="1:18" x14ac:dyDescent="0.4">
      <c r="C191">
        <v>1.226851852</v>
      </c>
      <c r="H191">
        <v>0.74537036999999995</v>
      </c>
      <c r="M191">
        <v>0.91445901886042524</v>
      </c>
      <c r="R191">
        <v>1.645962733</v>
      </c>
    </row>
    <row r="192" spans="1:18" x14ac:dyDescent="0.4">
      <c r="C192">
        <v>1.157407407</v>
      </c>
      <c r="H192">
        <v>0.69907407399999999</v>
      </c>
      <c r="M192">
        <v>0.80911351128926612</v>
      </c>
      <c r="R192">
        <v>1.655629139</v>
      </c>
    </row>
    <row r="193" spans="3:18" x14ac:dyDescent="0.4">
      <c r="C193">
        <v>1.5879629630000001</v>
      </c>
      <c r="H193">
        <v>0.61574074099999998</v>
      </c>
      <c r="M193">
        <v>0.97777349151817561</v>
      </c>
      <c r="R193">
        <v>2.5789473680000001</v>
      </c>
    </row>
    <row r="194" spans="3:18" x14ac:dyDescent="0.4">
      <c r="C194">
        <v>1.398148148</v>
      </c>
      <c r="H194">
        <v>0.62037036999999995</v>
      </c>
      <c r="M194">
        <v>0.86736968388957469</v>
      </c>
      <c r="R194">
        <v>2.2537313430000001</v>
      </c>
    </row>
    <row r="195" spans="3:18" x14ac:dyDescent="0.4">
      <c r="C195">
        <v>1.509259259</v>
      </c>
      <c r="H195">
        <v>0.74537036999999995</v>
      </c>
      <c r="M195">
        <v>1.1249571323067558</v>
      </c>
      <c r="R195">
        <v>2.0248447199999999</v>
      </c>
    </row>
    <row r="196" spans="3:18" x14ac:dyDescent="0.4">
      <c r="C196">
        <v>1.1944444439999999</v>
      </c>
      <c r="H196">
        <v>0.61111111100000004</v>
      </c>
      <c r="M196">
        <v>0.72993827120061727</v>
      </c>
      <c r="R196">
        <v>1.9545454550000001</v>
      </c>
    </row>
    <row r="197" spans="3:18" x14ac:dyDescent="0.4">
      <c r="C197">
        <v>1.138888889</v>
      </c>
      <c r="H197">
        <v>0.66203703700000005</v>
      </c>
      <c r="M197">
        <v>0.75398662554578189</v>
      </c>
      <c r="R197">
        <v>1.72027972</v>
      </c>
    </row>
    <row r="198" spans="3:18" x14ac:dyDescent="0.4">
      <c r="C198">
        <v>1.2222222220000001</v>
      </c>
      <c r="H198">
        <v>0.625</v>
      </c>
      <c r="M198">
        <v>0.76388888875000005</v>
      </c>
      <c r="R198">
        <v>1.955555556</v>
      </c>
    </row>
    <row r="199" spans="3:18" x14ac:dyDescent="0.4">
      <c r="C199">
        <v>1.375</v>
      </c>
      <c r="H199">
        <v>0.625</v>
      </c>
      <c r="M199">
        <v>0.859375</v>
      </c>
      <c r="R199">
        <v>2.2000000000000002</v>
      </c>
    </row>
    <row r="200" spans="3:18" x14ac:dyDescent="0.4">
      <c r="C200">
        <v>1.1944444439999999</v>
      </c>
      <c r="H200">
        <v>0.69907407399999999</v>
      </c>
      <c r="M200">
        <v>0.83500514363374478</v>
      </c>
      <c r="R200">
        <v>1.7086092719999999</v>
      </c>
    </row>
    <row r="201" spans="3:18" x14ac:dyDescent="0.4">
      <c r="C201">
        <v>1.236111111</v>
      </c>
      <c r="H201">
        <v>0.75462963000000005</v>
      </c>
      <c r="M201">
        <v>0.93280607033281904</v>
      </c>
      <c r="R201">
        <v>1.63803681</v>
      </c>
    </row>
    <row r="202" spans="3:18" x14ac:dyDescent="0.4">
      <c r="C202">
        <v>1.171296296</v>
      </c>
      <c r="H202">
        <v>0.61574074099999998</v>
      </c>
      <c r="M202">
        <v>0.72121484922959533</v>
      </c>
      <c r="R202">
        <v>1.9022556390000001</v>
      </c>
    </row>
    <row r="203" spans="3:18" x14ac:dyDescent="0.4">
      <c r="C203">
        <v>0.95833333300000001</v>
      </c>
      <c r="H203">
        <v>0.72685185200000002</v>
      </c>
      <c r="M203">
        <v>0.69656635792438271</v>
      </c>
      <c r="R203">
        <v>1.3184713379999999</v>
      </c>
    </row>
    <row r="204" spans="3:18" x14ac:dyDescent="0.4">
      <c r="C204">
        <v>1.0879629630000001</v>
      </c>
      <c r="H204">
        <v>0.82407407399999999</v>
      </c>
      <c r="M204">
        <v>0.89656207128052134</v>
      </c>
      <c r="R204">
        <v>1.320224719</v>
      </c>
    </row>
    <row r="205" spans="3:18" x14ac:dyDescent="0.4">
      <c r="C205">
        <v>1.1944444439999999</v>
      </c>
      <c r="H205">
        <v>0.75</v>
      </c>
      <c r="M205">
        <v>0.8958333329999999</v>
      </c>
      <c r="R205">
        <v>1.592592593</v>
      </c>
    </row>
    <row r="206" spans="3:18" x14ac:dyDescent="0.4">
      <c r="C206">
        <v>1.171296296</v>
      </c>
      <c r="H206">
        <v>0.63888888899999996</v>
      </c>
      <c r="M206">
        <v>0.7483281892412551</v>
      </c>
      <c r="R206">
        <v>1.8333333329999999</v>
      </c>
    </row>
    <row r="207" spans="3:18" x14ac:dyDescent="0.4">
      <c r="C207">
        <v>1.2685185189999999</v>
      </c>
      <c r="H207">
        <v>0.657407407</v>
      </c>
      <c r="M207">
        <v>0.83393347030727016</v>
      </c>
      <c r="R207">
        <v>1.9295774649999999</v>
      </c>
    </row>
    <row r="208" spans="3:18" x14ac:dyDescent="0.4">
      <c r="C208">
        <v>1.3703703700000001</v>
      </c>
      <c r="H208">
        <v>0.64351851900000001</v>
      </c>
      <c r="M208">
        <v>0.88185871098388213</v>
      </c>
      <c r="R208">
        <v>2.1294964030000001</v>
      </c>
    </row>
    <row r="209" spans="3:18" x14ac:dyDescent="0.4">
      <c r="C209">
        <v>1.0972222220000001</v>
      </c>
      <c r="H209">
        <v>0.842592593</v>
      </c>
      <c r="M209">
        <v>0.92451131713220169</v>
      </c>
      <c r="R209">
        <v>1.302197802</v>
      </c>
    </row>
    <row r="210" spans="3:18" x14ac:dyDescent="0.4">
      <c r="C210">
        <v>1.2222222220000001</v>
      </c>
      <c r="H210">
        <v>0.62037036999999995</v>
      </c>
      <c r="M210">
        <v>0.75823045208436213</v>
      </c>
      <c r="R210">
        <v>1.9701492540000001</v>
      </c>
    </row>
    <row r="211" spans="3:18" x14ac:dyDescent="0.4">
      <c r="C211">
        <v>1.0277777779999999</v>
      </c>
      <c r="H211">
        <v>0.87962963000000005</v>
      </c>
      <c r="M211">
        <v>0.90406378658436215</v>
      </c>
      <c r="R211">
        <v>1.1684210530000001</v>
      </c>
    </row>
    <row r="212" spans="3:18" x14ac:dyDescent="0.4">
      <c r="C212">
        <v>1.3703703700000001</v>
      </c>
      <c r="H212">
        <v>0.71296296299999995</v>
      </c>
      <c r="M212">
        <v>0.97702331940260634</v>
      </c>
      <c r="R212">
        <v>1.9220779219999999</v>
      </c>
    </row>
    <row r="213" spans="3:18" x14ac:dyDescent="0.4">
      <c r="C213">
        <v>1.365740741</v>
      </c>
      <c r="H213">
        <v>0.63888888899999996</v>
      </c>
      <c r="M213">
        <v>0.87255658467952668</v>
      </c>
      <c r="R213">
        <v>2.137681159</v>
      </c>
    </row>
    <row r="214" spans="3:18" x14ac:dyDescent="0.4">
      <c r="C214">
        <v>1.5416666670000001</v>
      </c>
      <c r="H214">
        <v>0.97222222199999997</v>
      </c>
      <c r="M214">
        <v>1.498842592574074</v>
      </c>
      <c r="R214">
        <v>1.585714286</v>
      </c>
    </row>
    <row r="215" spans="3:18" x14ac:dyDescent="0.4">
      <c r="C215">
        <v>1.486111111</v>
      </c>
      <c r="H215">
        <v>0.82870370400000004</v>
      </c>
      <c r="M215">
        <v>1.2315457822412552</v>
      </c>
      <c r="R215">
        <v>1.793296089</v>
      </c>
    </row>
    <row r="216" spans="3:18" x14ac:dyDescent="0.4">
      <c r="C216">
        <v>1.240740741</v>
      </c>
      <c r="H216">
        <v>0.92592592600000001</v>
      </c>
      <c r="M216">
        <v>1.1488340195363511</v>
      </c>
      <c r="R216">
        <v>1.34</v>
      </c>
    </row>
    <row r="217" spans="3:18" x14ac:dyDescent="0.4">
      <c r="C217">
        <v>1.3194444439999999</v>
      </c>
      <c r="H217">
        <v>0.89814814799999998</v>
      </c>
      <c r="M217">
        <v>1.1850565837674896</v>
      </c>
      <c r="R217">
        <v>1.469072165</v>
      </c>
    </row>
    <row r="218" spans="3:18" x14ac:dyDescent="0.4">
      <c r="C218">
        <v>1.421296296</v>
      </c>
      <c r="H218">
        <v>0.96296296299999995</v>
      </c>
      <c r="M218">
        <v>1.368655692497085</v>
      </c>
      <c r="R218">
        <v>1.475961538</v>
      </c>
    </row>
    <row r="219" spans="3:18" x14ac:dyDescent="0.4">
      <c r="C219">
        <v>1.240740741</v>
      </c>
      <c r="H219">
        <v>0.86111111100000004</v>
      </c>
      <c r="M219">
        <v>1.0684156379454732</v>
      </c>
      <c r="R219">
        <v>1.4408602150000001</v>
      </c>
    </row>
    <row r="220" spans="3:18" x14ac:dyDescent="0.4">
      <c r="C220">
        <v>1.1898148150000001</v>
      </c>
      <c r="H220">
        <v>0.81018518500000003</v>
      </c>
      <c r="M220">
        <v>0.96397033600651583</v>
      </c>
      <c r="R220">
        <v>1.468571429</v>
      </c>
    </row>
    <row r="221" spans="3:18" x14ac:dyDescent="0.4">
      <c r="C221">
        <v>1.5879629630000001</v>
      </c>
      <c r="H221">
        <v>0.96450617299999997</v>
      </c>
      <c r="M221">
        <v>1.5316000803088705</v>
      </c>
      <c r="R221">
        <v>1.6464000000000001</v>
      </c>
    </row>
    <row r="222" spans="3:18" x14ac:dyDescent="0.4">
      <c r="C222">
        <v>1.3472222220000001</v>
      </c>
      <c r="H222">
        <v>1.035493827</v>
      </c>
      <c r="M222">
        <v>1.3950402944782236</v>
      </c>
      <c r="R222">
        <v>1.3010432190000001</v>
      </c>
    </row>
    <row r="223" spans="3:18" x14ac:dyDescent="0.4">
      <c r="C223">
        <v>1.513888889</v>
      </c>
      <c r="H223">
        <v>0.77777777800000003</v>
      </c>
      <c r="M223">
        <v>1.1774691362253087</v>
      </c>
      <c r="R223">
        <v>1.946428571</v>
      </c>
    </row>
    <row r="224" spans="3:18" x14ac:dyDescent="0.4">
      <c r="C224">
        <v>1.464506173</v>
      </c>
      <c r="H224">
        <v>0.80246913600000003</v>
      </c>
      <c r="M224">
        <v>1.1752210033139765</v>
      </c>
      <c r="R224">
        <v>1.825</v>
      </c>
    </row>
    <row r="225" spans="3:18" x14ac:dyDescent="0.4">
      <c r="C225">
        <v>1.404320988</v>
      </c>
      <c r="H225">
        <v>0.67129629599999996</v>
      </c>
      <c r="M225">
        <v>0.9427154776394604</v>
      </c>
      <c r="R225">
        <v>2.091954023</v>
      </c>
    </row>
    <row r="226" spans="3:18" x14ac:dyDescent="0.4">
      <c r="C226">
        <v>1.3688271599999999</v>
      </c>
      <c r="H226">
        <v>1.0246913580000001</v>
      </c>
      <c r="M226">
        <v>1.4026253614476833</v>
      </c>
      <c r="R226">
        <v>1.3358433729999999</v>
      </c>
    </row>
    <row r="227" spans="3:18" x14ac:dyDescent="0.4">
      <c r="C227">
        <v>1.339506173</v>
      </c>
      <c r="H227">
        <v>0.617283951</v>
      </c>
      <c r="M227">
        <v>0.82685566285832945</v>
      </c>
      <c r="R227">
        <v>2.17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3"/>
  <sheetViews>
    <sheetView topLeftCell="A28" workbookViewId="0">
      <selection activeCell="L37" sqref="L37"/>
    </sheetView>
  </sheetViews>
  <sheetFormatPr defaultRowHeight="14.6" x14ac:dyDescent="0.4"/>
  <cols>
    <col min="14" max="14" width="14" customWidth="1"/>
    <col min="18" max="18" width="10.84375" customWidth="1"/>
    <col min="19" max="19" width="12" bestFit="1" customWidth="1"/>
  </cols>
  <sheetData>
    <row r="1" spans="2:19" x14ac:dyDescent="0.4">
      <c r="B1" t="s">
        <v>49</v>
      </c>
    </row>
    <row r="2" spans="2:19" x14ac:dyDescent="0.4">
      <c r="N2" t="s">
        <v>50</v>
      </c>
      <c r="O2" t="s">
        <v>4</v>
      </c>
      <c r="P2" t="s">
        <v>5</v>
      </c>
    </row>
    <row r="3" spans="2:19" x14ac:dyDescent="0.4">
      <c r="B3" t="s">
        <v>51</v>
      </c>
      <c r="C3" t="s">
        <v>52</v>
      </c>
      <c r="E3" t="s">
        <v>44</v>
      </c>
      <c r="F3" t="s">
        <v>52</v>
      </c>
      <c r="H3" t="s">
        <v>5</v>
      </c>
      <c r="I3" t="s">
        <v>52</v>
      </c>
      <c r="N3" t="s">
        <v>52</v>
      </c>
      <c r="O3" t="s">
        <v>52</v>
      </c>
      <c r="P3" t="s">
        <v>52</v>
      </c>
    </row>
    <row r="4" spans="2:19" x14ac:dyDescent="0.4">
      <c r="B4" t="s">
        <v>53</v>
      </c>
      <c r="C4">
        <v>592.17999999999995</v>
      </c>
      <c r="E4" t="s">
        <v>54</v>
      </c>
      <c r="F4">
        <v>708.42700000000002</v>
      </c>
      <c r="H4" t="s">
        <v>54</v>
      </c>
      <c r="I4">
        <v>592.00800000000004</v>
      </c>
      <c r="N4">
        <v>592.17999999999995</v>
      </c>
      <c r="O4">
        <v>708.42700000000002</v>
      </c>
      <c r="P4">
        <v>592.00800000000004</v>
      </c>
      <c r="R4" t="s">
        <v>7</v>
      </c>
    </row>
    <row r="5" spans="2:19" x14ac:dyDescent="0.4">
      <c r="C5">
        <v>600.16399999999999</v>
      </c>
      <c r="F5">
        <v>671.96600000000001</v>
      </c>
      <c r="I5">
        <v>684.44</v>
      </c>
      <c r="N5">
        <v>600.16399999999999</v>
      </c>
      <c r="O5">
        <v>671.96600000000001</v>
      </c>
      <c r="P5">
        <v>684.44</v>
      </c>
      <c r="R5" t="s">
        <v>55</v>
      </c>
      <c r="S5">
        <f>TTEST(N4:N105,O4:O47,2,3)</f>
        <v>3.2530166019289382E-10</v>
      </c>
    </row>
    <row r="6" spans="2:19" x14ac:dyDescent="0.4">
      <c r="C6">
        <v>558.74599999999998</v>
      </c>
      <c r="F6">
        <v>671.64599999999996</v>
      </c>
      <c r="I6">
        <v>625.59100000000001</v>
      </c>
      <c r="N6">
        <v>558.74599999999998</v>
      </c>
      <c r="O6">
        <v>671.64599999999996</v>
      </c>
      <c r="P6">
        <v>625.59100000000001</v>
      </c>
      <c r="R6" t="s">
        <v>56</v>
      </c>
      <c r="S6">
        <f>TTEST(N4:N105,P4:P88,2,2)</f>
        <v>4.3518177542574595E-2</v>
      </c>
    </row>
    <row r="7" spans="2:19" x14ac:dyDescent="0.4">
      <c r="C7">
        <v>651.65700000000004</v>
      </c>
      <c r="F7">
        <v>689.23699999999997</v>
      </c>
      <c r="I7">
        <v>837.31899999999996</v>
      </c>
      <c r="N7">
        <v>651.65700000000004</v>
      </c>
      <c r="O7">
        <v>689.23699999999997</v>
      </c>
      <c r="P7">
        <v>837.31899999999996</v>
      </c>
      <c r="R7" t="s">
        <v>57</v>
      </c>
      <c r="S7">
        <f>TTEST(O4:O47,P4:P88,2,3)</f>
        <v>1.0886621252451054E-13</v>
      </c>
    </row>
    <row r="8" spans="2:19" x14ac:dyDescent="0.4">
      <c r="B8" t="s">
        <v>58</v>
      </c>
      <c r="C8">
        <v>651.65700000000004</v>
      </c>
      <c r="F8">
        <v>802.77700000000004</v>
      </c>
      <c r="I8">
        <v>627.51</v>
      </c>
      <c r="N8">
        <v>651.65700000000004</v>
      </c>
      <c r="O8">
        <v>802.77700000000004</v>
      </c>
      <c r="P8">
        <v>627.51</v>
      </c>
    </row>
    <row r="9" spans="2:19" x14ac:dyDescent="0.4">
      <c r="C9">
        <v>568.02099999999996</v>
      </c>
      <c r="F9">
        <v>697.39300000000003</v>
      </c>
      <c r="I9">
        <v>600.48400000000004</v>
      </c>
      <c r="N9">
        <v>568.02099999999996</v>
      </c>
      <c r="O9">
        <v>697.39300000000003</v>
      </c>
      <c r="P9">
        <v>600.48400000000004</v>
      </c>
    </row>
    <row r="10" spans="2:19" x14ac:dyDescent="0.4">
      <c r="C10">
        <v>695.47400000000005</v>
      </c>
      <c r="F10">
        <v>720.26099999999997</v>
      </c>
      <c r="I10">
        <v>674.875</v>
      </c>
      <c r="N10">
        <v>695.47400000000005</v>
      </c>
      <c r="O10">
        <v>720.26099999999997</v>
      </c>
      <c r="P10">
        <v>674.875</v>
      </c>
    </row>
    <row r="11" spans="2:19" x14ac:dyDescent="0.4">
      <c r="C11">
        <v>703.94899999999996</v>
      </c>
      <c r="F11">
        <v>693.39499999999998</v>
      </c>
      <c r="I11">
        <v>549.95000000000005</v>
      </c>
      <c r="N11">
        <v>703.94899999999996</v>
      </c>
      <c r="O11">
        <v>693.39499999999998</v>
      </c>
      <c r="P11">
        <v>549.95000000000005</v>
      </c>
    </row>
    <row r="12" spans="2:19" x14ac:dyDescent="0.4">
      <c r="C12">
        <v>705.38900000000001</v>
      </c>
      <c r="F12">
        <v>730.17600000000004</v>
      </c>
      <c r="I12">
        <v>616.47500000000002</v>
      </c>
      <c r="N12">
        <v>705.38900000000001</v>
      </c>
      <c r="O12">
        <v>730.17600000000004</v>
      </c>
      <c r="P12">
        <v>616.47500000000002</v>
      </c>
    </row>
    <row r="13" spans="2:19" x14ac:dyDescent="0.4">
      <c r="C13">
        <v>630.06799999999998</v>
      </c>
      <c r="E13" t="s">
        <v>53</v>
      </c>
      <c r="F13">
        <v>774.952</v>
      </c>
      <c r="I13">
        <v>570.41999999999996</v>
      </c>
      <c r="N13">
        <v>630.06799999999998</v>
      </c>
      <c r="O13">
        <v>774.952</v>
      </c>
      <c r="P13">
        <v>570.41999999999996</v>
      </c>
    </row>
    <row r="14" spans="2:19" x14ac:dyDescent="0.4">
      <c r="C14">
        <v>617.91499999999996</v>
      </c>
      <c r="F14">
        <v>789.50400000000002</v>
      </c>
      <c r="H14" t="s">
        <v>53</v>
      </c>
      <c r="I14">
        <v>602.88300000000004</v>
      </c>
      <c r="N14">
        <v>617.91499999999996</v>
      </c>
      <c r="O14">
        <v>789.50400000000002</v>
      </c>
      <c r="P14">
        <v>602.88300000000004</v>
      </c>
    </row>
    <row r="15" spans="2:19" x14ac:dyDescent="0.4">
      <c r="C15">
        <v>678.04300000000001</v>
      </c>
      <c r="F15">
        <v>740.25</v>
      </c>
      <c r="I15">
        <v>593.60699999999997</v>
      </c>
      <c r="N15">
        <v>678.04300000000001</v>
      </c>
      <c r="O15">
        <v>740.25</v>
      </c>
      <c r="P15">
        <v>593.60699999999997</v>
      </c>
    </row>
    <row r="16" spans="2:19" x14ac:dyDescent="0.4">
      <c r="C16">
        <v>601.923</v>
      </c>
      <c r="F16">
        <v>796.38099999999997</v>
      </c>
      <c r="I16">
        <v>578.89499999999998</v>
      </c>
      <c r="N16">
        <v>601.923</v>
      </c>
      <c r="O16">
        <v>796.38099999999997</v>
      </c>
      <c r="P16">
        <v>578.89499999999998</v>
      </c>
    </row>
    <row r="17" spans="2:16" x14ac:dyDescent="0.4">
      <c r="C17">
        <v>676.12400000000002</v>
      </c>
      <c r="E17" t="s">
        <v>58</v>
      </c>
      <c r="F17">
        <v>689.87699999999995</v>
      </c>
      <c r="I17">
        <v>636.625</v>
      </c>
      <c r="N17">
        <v>676.12400000000002</v>
      </c>
      <c r="O17">
        <v>689.87699999999995</v>
      </c>
      <c r="P17">
        <v>636.625</v>
      </c>
    </row>
    <row r="18" spans="2:16" x14ac:dyDescent="0.4">
      <c r="C18">
        <v>708.74699999999996</v>
      </c>
      <c r="F18">
        <v>791.90300000000002</v>
      </c>
      <c r="I18">
        <v>645.26</v>
      </c>
      <c r="N18">
        <v>708.74699999999996</v>
      </c>
      <c r="O18">
        <v>791.90300000000002</v>
      </c>
      <c r="P18">
        <v>645.26</v>
      </c>
    </row>
    <row r="19" spans="2:16" x14ac:dyDescent="0.4">
      <c r="C19">
        <v>731.45500000000004</v>
      </c>
      <c r="F19">
        <v>825.48500000000001</v>
      </c>
      <c r="I19">
        <v>632.947</v>
      </c>
      <c r="N19">
        <v>731.45500000000004</v>
      </c>
      <c r="O19">
        <v>825.48500000000001</v>
      </c>
      <c r="P19">
        <v>632.947</v>
      </c>
    </row>
    <row r="20" spans="2:16" x14ac:dyDescent="0.4">
      <c r="C20">
        <v>687.31799999999998</v>
      </c>
      <c r="F20">
        <v>768.23599999999999</v>
      </c>
      <c r="I20">
        <v>567.06100000000004</v>
      </c>
      <c r="N20">
        <v>687.31799999999998</v>
      </c>
      <c r="O20">
        <v>768.23599999999999</v>
      </c>
      <c r="P20">
        <v>567.06100000000004</v>
      </c>
    </row>
    <row r="21" spans="2:16" x14ac:dyDescent="0.4">
      <c r="C21">
        <v>755.44200000000001</v>
      </c>
      <c r="F21">
        <v>728.73599999999999</v>
      </c>
      <c r="I21">
        <v>695.63400000000001</v>
      </c>
      <c r="N21">
        <v>755.44200000000001</v>
      </c>
      <c r="O21">
        <v>728.73599999999999</v>
      </c>
      <c r="P21">
        <v>695.63400000000001</v>
      </c>
    </row>
    <row r="22" spans="2:16" x14ac:dyDescent="0.4">
      <c r="C22">
        <v>836.68</v>
      </c>
      <c r="F22">
        <v>746.96699999999998</v>
      </c>
      <c r="I22">
        <v>544.83299999999997</v>
      </c>
      <c r="N22">
        <v>836.68</v>
      </c>
      <c r="O22">
        <v>746.96699999999998</v>
      </c>
      <c r="P22">
        <v>544.83299999999997</v>
      </c>
    </row>
    <row r="23" spans="2:16" x14ac:dyDescent="0.4">
      <c r="C23">
        <v>808.53399999999999</v>
      </c>
      <c r="E23" t="s">
        <v>59</v>
      </c>
      <c r="F23">
        <v>658.87900000000002</v>
      </c>
      <c r="I23">
        <v>573.77800000000002</v>
      </c>
      <c r="N23">
        <v>808.53399999999999</v>
      </c>
      <c r="O23">
        <v>658.87900000000002</v>
      </c>
      <c r="P23">
        <v>573.77800000000002</v>
      </c>
    </row>
    <row r="24" spans="2:16" x14ac:dyDescent="0.4">
      <c r="B24" t="s">
        <v>60</v>
      </c>
      <c r="C24">
        <v>655.65499999999997</v>
      </c>
      <c r="F24">
        <v>776.39099999999996</v>
      </c>
      <c r="I24">
        <v>624.31100000000004</v>
      </c>
      <c r="N24">
        <v>655.65499999999997</v>
      </c>
      <c r="O24">
        <v>776.39099999999996</v>
      </c>
      <c r="P24">
        <v>624.31100000000004</v>
      </c>
    </row>
    <row r="25" spans="2:16" x14ac:dyDescent="0.4">
      <c r="C25">
        <v>735.93299999999999</v>
      </c>
      <c r="F25">
        <v>673.56500000000005</v>
      </c>
      <c r="I25">
        <v>672.28599999999994</v>
      </c>
      <c r="N25">
        <v>735.93299999999999</v>
      </c>
      <c r="O25">
        <v>673.56500000000005</v>
      </c>
      <c r="P25">
        <v>672.28599999999994</v>
      </c>
    </row>
    <row r="26" spans="2:16" x14ac:dyDescent="0.4">
      <c r="C26">
        <v>730.17600000000004</v>
      </c>
      <c r="F26">
        <v>752.88400000000001</v>
      </c>
      <c r="H26" t="s">
        <v>61</v>
      </c>
      <c r="I26">
        <v>671.96600000000001</v>
      </c>
      <c r="N26">
        <v>730.17600000000004</v>
      </c>
      <c r="O26">
        <v>752.88400000000001</v>
      </c>
      <c r="P26">
        <v>671.96600000000001</v>
      </c>
    </row>
    <row r="27" spans="2:16" x14ac:dyDescent="0.4">
      <c r="C27">
        <v>618.39400000000001</v>
      </c>
      <c r="F27">
        <v>581.774</v>
      </c>
      <c r="I27">
        <v>574.73699999999997</v>
      </c>
      <c r="N27">
        <v>618.39400000000001</v>
      </c>
      <c r="O27">
        <v>581.774</v>
      </c>
      <c r="P27">
        <v>574.73699999999997</v>
      </c>
    </row>
    <row r="28" spans="2:16" x14ac:dyDescent="0.4">
      <c r="C28">
        <v>630.548</v>
      </c>
      <c r="F28">
        <v>723.779</v>
      </c>
      <c r="I28">
        <v>698.51199999999994</v>
      </c>
      <c r="N28">
        <v>630.548</v>
      </c>
      <c r="O28">
        <v>723.779</v>
      </c>
      <c r="P28">
        <v>698.51199999999994</v>
      </c>
    </row>
    <row r="29" spans="2:16" x14ac:dyDescent="0.4">
      <c r="C29">
        <v>603.36199999999997</v>
      </c>
      <c r="E29" t="s">
        <v>60</v>
      </c>
      <c r="F29">
        <v>690.35699999999997</v>
      </c>
      <c r="I29">
        <v>653.73599999999999</v>
      </c>
      <c r="N29">
        <v>603.36199999999997</v>
      </c>
      <c r="O29">
        <v>690.35699999999997</v>
      </c>
      <c r="P29">
        <v>653.73599999999999</v>
      </c>
    </row>
    <row r="30" spans="2:16" x14ac:dyDescent="0.4">
      <c r="C30">
        <v>584.17200000000003</v>
      </c>
      <c r="F30">
        <v>782.30799999999999</v>
      </c>
      <c r="I30">
        <v>624.79100000000005</v>
      </c>
      <c r="N30">
        <v>584.17200000000003</v>
      </c>
      <c r="O30">
        <v>782.30799999999999</v>
      </c>
      <c r="P30">
        <v>624.79100000000005</v>
      </c>
    </row>
    <row r="31" spans="2:16" x14ac:dyDescent="0.4">
      <c r="C31">
        <v>590.56899999999996</v>
      </c>
      <c r="F31">
        <v>787.90499999999997</v>
      </c>
      <c r="I31">
        <v>687.63800000000003</v>
      </c>
      <c r="N31">
        <v>590.56899999999996</v>
      </c>
      <c r="O31">
        <v>787.90499999999997</v>
      </c>
      <c r="P31">
        <v>687.63800000000003</v>
      </c>
    </row>
    <row r="32" spans="2:16" x14ac:dyDescent="0.4">
      <c r="B32" t="s">
        <v>62</v>
      </c>
      <c r="C32">
        <v>674.68499999999995</v>
      </c>
      <c r="F32">
        <v>696.59299999999996</v>
      </c>
      <c r="I32">
        <v>657.25400000000002</v>
      </c>
      <c r="N32">
        <v>674.68499999999995</v>
      </c>
      <c r="O32">
        <v>696.59299999999996</v>
      </c>
      <c r="P32">
        <v>657.25400000000002</v>
      </c>
    </row>
    <row r="33" spans="2:16" x14ac:dyDescent="0.4">
      <c r="C33">
        <v>644.46100000000001</v>
      </c>
      <c r="F33">
        <v>730.495</v>
      </c>
      <c r="I33">
        <v>598.08500000000004</v>
      </c>
      <c r="N33">
        <v>644.46100000000001</v>
      </c>
      <c r="O33">
        <v>730.495</v>
      </c>
      <c r="P33">
        <v>598.08500000000004</v>
      </c>
    </row>
    <row r="34" spans="2:16" x14ac:dyDescent="0.4">
      <c r="C34">
        <v>779.90899999999999</v>
      </c>
      <c r="F34">
        <v>701.39099999999996</v>
      </c>
      <c r="I34">
        <v>752.56399999999996</v>
      </c>
      <c r="N34">
        <v>779.90899999999999</v>
      </c>
      <c r="O34">
        <v>701.39099999999996</v>
      </c>
      <c r="P34">
        <v>752.56399999999996</v>
      </c>
    </row>
    <row r="35" spans="2:16" x14ac:dyDescent="0.4">
      <c r="C35">
        <v>698.83199999999999</v>
      </c>
      <c r="F35">
        <v>636.14499999999998</v>
      </c>
      <c r="I35">
        <v>699.15200000000004</v>
      </c>
      <c r="N35">
        <v>698.83199999999999</v>
      </c>
      <c r="O35">
        <v>636.14499999999998</v>
      </c>
      <c r="P35">
        <v>699.15200000000004</v>
      </c>
    </row>
    <row r="36" spans="2:16" x14ac:dyDescent="0.4">
      <c r="B36" t="s">
        <v>63</v>
      </c>
      <c r="C36">
        <v>674.52499999999998</v>
      </c>
      <c r="E36" t="s">
        <v>64</v>
      </c>
      <c r="F36">
        <v>741.37</v>
      </c>
      <c r="I36">
        <v>680.60199999999998</v>
      </c>
      <c r="N36">
        <v>674.52499999999998</v>
      </c>
      <c r="O36">
        <v>741.37</v>
      </c>
      <c r="P36">
        <v>680.60199999999998</v>
      </c>
    </row>
    <row r="37" spans="2:16" x14ac:dyDescent="0.4">
      <c r="C37">
        <v>690.197</v>
      </c>
      <c r="F37">
        <v>715.62300000000005</v>
      </c>
      <c r="I37">
        <v>587.53099999999995</v>
      </c>
      <c r="N37">
        <v>690.197</v>
      </c>
      <c r="O37">
        <v>715.62300000000005</v>
      </c>
      <c r="P37">
        <v>587.53099999999995</v>
      </c>
    </row>
    <row r="38" spans="2:16" x14ac:dyDescent="0.4">
      <c r="C38">
        <v>666.84900000000005</v>
      </c>
      <c r="F38">
        <v>681.56100000000004</v>
      </c>
      <c r="I38">
        <v>596.80600000000004</v>
      </c>
      <c r="N38">
        <v>666.84900000000005</v>
      </c>
      <c r="O38">
        <v>681.56100000000004</v>
      </c>
      <c r="P38">
        <v>596.80600000000004</v>
      </c>
    </row>
    <row r="39" spans="2:16" x14ac:dyDescent="0.4">
      <c r="C39">
        <v>589.13</v>
      </c>
      <c r="F39">
        <v>798.93899999999996</v>
      </c>
      <c r="H39" t="s">
        <v>60</v>
      </c>
      <c r="I39">
        <v>596.48599999999999</v>
      </c>
      <c r="N39">
        <v>589.13</v>
      </c>
      <c r="O39">
        <v>798.93899999999996</v>
      </c>
      <c r="P39">
        <v>596.48599999999999</v>
      </c>
    </row>
    <row r="40" spans="2:16" x14ac:dyDescent="0.4">
      <c r="C40">
        <v>646.38</v>
      </c>
      <c r="F40">
        <v>706.50800000000004</v>
      </c>
      <c r="I40">
        <v>646.05999999999995</v>
      </c>
      <c r="N40">
        <v>646.38</v>
      </c>
      <c r="O40">
        <v>706.50800000000004</v>
      </c>
      <c r="P40">
        <v>646.05999999999995</v>
      </c>
    </row>
    <row r="41" spans="2:16" x14ac:dyDescent="0.4">
      <c r="C41">
        <v>584.33199999999999</v>
      </c>
      <c r="F41">
        <v>658.21299999999997</v>
      </c>
      <c r="I41">
        <v>742.649</v>
      </c>
      <c r="N41">
        <v>584.33199999999999</v>
      </c>
      <c r="O41">
        <v>658.21299999999997</v>
      </c>
      <c r="P41">
        <v>742.649</v>
      </c>
    </row>
    <row r="42" spans="2:16" x14ac:dyDescent="0.4">
      <c r="C42">
        <v>687.31799999999998</v>
      </c>
      <c r="F42">
        <v>743.28899999999999</v>
      </c>
      <c r="I42">
        <v>593.60699999999997</v>
      </c>
      <c r="N42">
        <v>687.31799999999998</v>
      </c>
      <c r="O42">
        <v>743.28899999999999</v>
      </c>
      <c r="P42">
        <v>593.60699999999997</v>
      </c>
    </row>
    <row r="43" spans="2:16" x14ac:dyDescent="0.4">
      <c r="C43">
        <v>610.87800000000004</v>
      </c>
      <c r="F43">
        <v>719.62099999999998</v>
      </c>
      <c r="I43">
        <v>650.21799999999996</v>
      </c>
      <c r="N43">
        <v>610.87800000000004</v>
      </c>
      <c r="O43">
        <v>719.62099999999998</v>
      </c>
      <c r="P43">
        <v>650.21799999999996</v>
      </c>
    </row>
    <row r="44" spans="2:16" x14ac:dyDescent="0.4">
      <c r="C44">
        <v>630.86800000000005</v>
      </c>
      <c r="F44">
        <v>694.03499999999997</v>
      </c>
      <c r="H44" t="s">
        <v>63</v>
      </c>
      <c r="I44">
        <v>675.48400000000004</v>
      </c>
      <c r="N44">
        <v>630.86800000000005</v>
      </c>
      <c r="O44">
        <v>694.03499999999997</v>
      </c>
      <c r="P44">
        <v>675.48400000000004</v>
      </c>
    </row>
    <row r="45" spans="2:16" x14ac:dyDescent="0.4">
      <c r="C45">
        <v>608.32000000000005</v>
      </c>
      <c r="F45">
        <v>642.54200000000003</v>
      </c>
      <c r="I45">
        <v>659.49300000000005</v>
      </c>
      <c r="N45">
        <v>608.32000000000005</v>
      </c>
      <c r="O45">
        <v>642.54200000000003</v>
      </c>
      <c r="P45">
        <v>659.49300000000005</v>
      </c>
    </row>
    <row r="46" spans="2:16" x14ac:dyDescent="0.4">
      <c r="C46">
        <v>746.327</v>
      </c>
      <c r="E46" t="s">
        <v>65</v>
      </c>
      <c r="F46">
        <v>713.54399999999998</v>
      </c>
      <c r="I46">
        <v>594.40700000000004</v>
      </c>
      <c r="N46">
        <v>746.327</v>
      </c>
      <c r="O46">
        <v>713.54399999999998</v>
      </c>
      <c r="P46">
        <v>594.40700000000004</v>
      </c>
    </row>
    <row r="47" spans="2:16" x14ac:dyDescent="0.4">
      <c r="C47">
        <v>589.76900000000001</v>
      </c>
      <c r="F47">
        <v>741.69</v>
      </c>
      <c r="I47">
        <v>572.17899999999997</v>
      </c>
      <c r="N47">
        <v>589.76900000000001</v>
      </c>
      <c r="O47">
        <v>741.69</v>
      </c>
      <c r="P47">
        <v>572.17899999999997</v>
      </c>
    </row>
    <row r="48" spans="2:16" x14ac:dyDescent="0.4">
      <c r="B48" t="s">
        <v>66</v>
      </c>
      <c r="C48">
        <v>689.23699999999997</v>
      </c>
      <c r="I48">
        <v>688.91700000000003</v>
      </c>
      <c r="N48">
        <v>689.23699999999997</v>
      </c>
      <c r="P48">
        <v>688.91700000000003</v>
      </c>
    </row>
    <row r="49" spans="2:16" x14ac:dyDescent="0.4">
      <c r="C49">
        <v>642.38199999999995</v>
      </c>
      <c r="E49" t="s">
        <v>67</v>
      </c>
      <c r="F49">
        <f>AVERAGE(F4:F47)</f>
        <v>722.43113636363648</v>
      </c>
      <c r="I49">
        <v>599.68399999999997</v>
      </c>
      <c r="N49">
        <v>642.38199999999995</v>
      </c>
      <c r="P49">
        <v>599.68399999999997</v>
      </c>
    </row>
    <row r="50" spans="2:16" x14ac:dyDescent="0.4">
      <c r="C50">
        <v>619.51400000000001</v>
      </c>
      <c r="E50" t="s">
        <v>13</v>
      </c>
      <c r="F50">
        <f>STDEV(F4:F47)</f>
        <v>51.639325416482208</v>
      </c>
      <c r="I50">
        <v>564.18299999999999</v>
      </c>
      <c r="N50">
        <v>619.51400000000001</v>
      </c>
      <c r="P50">
        <v>564.18299999999999</v>
      </c>
    </row>
    <row r="51" spans="2:16" x14ac:dyDescent="0.4">
      <c r="C51">
        <v>651.17700000000002</v>
      </c>
      <c r="I51">
        <v>614.71600000000001</v>
      </c>
      <c r="N51">
        <v>651.17700000000002</v>
      </c>
      <c r="P51">
        <v>614.71600000000001</v>
      </c>
    </row>
    <row r="52" spans="2:16" x14ac:dyDescent="0.4">
      <c r="C52">
        <v>530.44100000000003</v>
      </c>
      <c r="I52">
        <v>565.30200000000002</v>
      </c>
      <c r="N52">
        <v>530.44100000000003</v>
      </c>
      <c r="P52">
        <v>565.30200000000002</v>
      </c>
    </row>
    <row r="53" spans="2:16" x14ac:dyDescent="0.4">
      <c r="C53">
        <v>520.20600000000002</v>
      </c>
      <c r="I53">
        <v>599.04499999999996</v>
      </c>
      <c r="N53">
        <v>520.20600000000002</v>
      </c>
      <c r="P53">
        <v>599.04499999999996</v>
      </c>
    </row>
    <row r="54" spans="2:16" x14ac:dyDescent="0.4">
      <c r="B54" t="s">
        <v>65</v>
      </c>
      <c r="C54">
        <v>717.38199999999995</v>
      </c>
      <c r="I54">
        <v>650.53700000000003</v>
      </c>
      <c r="N54">
        <v>717.38199999999995</v>
      </c>
      <c r="P54">
        <v>650.53700000000003</v>
      </c>
    </row>
    <row r="55" spans="2:16" x14ac:dyDescent="0.4">
      <c r="C55">
        <v>631.98699999999997</v>
      </c>
      <c r="I55">
        <v>593.12800000000004</v>
      </c>
      <c r="N55">
        <v>631.98699999999997</v>
      </c>
      <c r="P55">
        <v>593.12800000000004</v>
      </c>
    </row>
    <row r="56" spans="2:16" x14ac:dyDescent="0.4">
      <c r="C56">
        <v>610.07899999999995</v>
      </c>
      <c r="I56">
        <v>742.23900000000003</v>
      </c>
      <c r="N56">
        <v>610.07899999999995</v>
      </c>
      <c r="P56">
        <v>742.23900000000003</v>
      </c>
    </row>
    <row r="57" spans="2:16" x14ac:dyDescent="0.4">
      <c r="C57">
        <v>644.46100000000001</v>
      </c>
      <c r="I57">
        <v>659.81299999999999</v>
      </c>
      <c r="N57">
        <v>644.46100000000001</v>
      </c>
      <c r="P57">
        <v>659.81299999999999</v>
      </c>
    </row>
    <row r="58" spans="2:16" x14ac:dyDescent="0.4">
      <c r="C58">
        <v>669.72699999999998</v>
      </c>
      <c r="H58" t="s">
        <v>66</v>
      </c>
      <c r="I58">
        <v>605.44100000000003</v>
      </c>
      <c r="N58">
        <v>669.72699999999998</v>
      </c>
      <c r="P58">
        <v>605.44100000000003</v>
      </c>
    </row>
    <row r="59" spans="2:16" x14ac:dyDescent="0.4">
      <c r="C59">
        <v>600.64400000000001</v>
      </c>
      <c r="I59">
        <v>632.46699999999998</v>
      </c>
      <c r="N59">
        <v>600.64400000000001</v>
      </c>
      <c r="P59">
        <v>632.46699999999998</v>
      </c>
    </row>
    <row r="60" spans="2:16" x14ac:dyDescent="0.4">
      <c r="C60">
        <v>656.29399999999998</v>
      </c>
      <c r="I60">
        <v>635.98500000000001</v>
      </c>
      <c r="N60">
        <v>656.29399999999998</v>
      </c>
      <c r="P60">
        <v>635.98500000000001</v>
      </c>
    </row>
    <row r="61" spans="2:16" x14ac:dyDescent="0.4">
      <c r="C61">
        <v>683.8</v>
      </c>
      <c r="I61">
        <v>581.774</v>
      </c>
      <c r="N61">
        <v>683.8</v>
      </c>
      <c r="P61">
        <v>581.774</v>
      </c>
    </row>
    <row r="62" spans="2:16" x14ac:dyDescent="0.4">
      <c r="B62" t="s">
        <v>68</v>
      </c>
      <c r="C62">
        <v>645.41999999999996</v>
      </c>
      <c r="I62">
        <v>737.85199999999998</v>
      </c>
      <c r="N62">
        <v>645.41999999999996</v>
      </c>
      <c r="P62">
        <v>737.85199999999998</v>
      </c>
    </row>
    <row r="63" spans="2:16" x14ac:dyDescent="0.4">
      <c r="C63">
        <v>659.81299999999999</v>
      </c>
      <c r="I63">
        <v>682.52099999999996</v>
      </c>
      <c r="N63">
        <v>659.81299999999999</v>
      </c>
      <c r="P63">
        <v>682.52099999999996</v>
      </c>
    </row>
    <row r="64" spans="2:16" x14ac:dyDescent="0.4">
      <c r="C64">
        <v>658.69299999999998</v>
      </c>
      <c r="I64">
        <v>674.68499999999995</v>
      </c>
      <c r="N64">
        <v>658.69299999999998</v>
      </c>
      <c r="P64">
        <v>674.68499999999995</v>
      </c>
    </row>
    <row r="65" spans="2:16" x14ac:dyDescent="0.4">
      <c r="C65">
        <v>677.72299999999996</v>
      </c>
      <c r="I65">
        <v>669.08799999999997</v>
      </c>
      <c r="N65">
        <v>677.72299999999996</v>
      </c>
      <c r="P65">
        <v>669.08799999999997</v>
      </c>
    </row>
    <row r="66" spans="2:16" x14ac:dyDescent="0.4">
      <c r="C66">
        <v>643.98099999999999</v>
      </c>
      <c r="I66">
        <v>709.70600000000002</v>
      </c>
      <c r="N66">
        <v>643.98099999999999</v>
      </c>
      <c r="P66">
        <v>709.70600000000002</v>
      </c>
    </row>
    <row r="67" spans="2:16" x14ac:dyDescent="0.4">
      <c r="B67" t="s">
        <v>69</v>
      </c>
      <c r="C67">
        <v>691.476</v>
      </c>
      <c r="I67">
        <v>643.50099999999998</v>
      </c>
      <c r="N67">
        <v>691.476</v>
      </c>
      <c r="P67">
        <v>643.50099999999998</v>
      </c>
    </row>
    <row r="68" spans="2:16" x14ac:dyDescent="0.4">
      <c r="C68">
        <v>575.53700000000003</v>
      </c>
      <c r="I68">
        <v>681.24099999999999</v>
      </c>
      <c r="N68">
        <v>575.53700000000003</v>
      </c>
      <c r="P68">
        <v>681.24099999999999</v>
      </c>
    </row>
    <row r="69" spans="2:16" x14ac:dyDescent="0.4">
      <c r="C69">
        <v>705.86800000000005</v>
      </c>
      <c r="I69">
        <v>652.45600000000002</v>
      </c>
      <c r="N69">
        <v>705.86800000000005</v>
      </c>
      <c r="P69">
        <v>652.45600000000002</v>
      </c>
    </row>
    <row r="70" spans="2:16" x14ac:dyDescent="0.4">
      <c r="B70" t="s">
        <v>70</v>
      </c>
      <c r="C70">
        <v>694.67399999999998</v>
      </c>
      <c r="I70">
        <v>710.02599999999995</v>
      </c>
      <c r="N70">
        <v>694.67399999999998</v>
      </c>
      <c r="P70">
        <v>710.02599999999995</v>
      </c>
    </row>
    <row r="71" spans="2:16" x14ac:dyDescent="0.4">
      <c r="C71">
        <v>552.66899999999998</v>
      </c>
      <c r="H71" t="s">
        <v>65</v>
      </c>
      <c r="I71">
        <v>534.11900000000003</v>
      </c>
      <c r="N71">
        <v>552.66899999999998</v>
      </c>
      <c r="P71">
        <v>534.11900000000003</v>
      </c>
    </row>
    <row r="72" spans="2:16" x14ac:dyDescent="0.4">
      <c r="C72">
        <v>636.14499999999998</v>
      </c>
      <c r="I72">
        <v>573.13800000000003</v>
      </c>
      <c r="N72">
        <v>636.14499999999998</v>
      </c>
      <c r="P72">
        <v>573.13800000000003</v>
      </c>
    </row>
    <row r="73" spans="2:16" x14ac:dyDescent="0.4">
      <c r="C73">
        <v>673.56500000000005</v>
      </c>
      <c r="I73">
        <v>542.11500000000001</v>
      </c>
      <c r="N73">
        <v>673.56500000000005</v>
      </c>
      <c r="P73">
        <v>542.11500000000001</v>
      </c>
    </row>
    <row r="74" spans="2:16" x14ac:dyDescent="0.4">
      <c r="C74">
        <v>613.27700000000004</v>
      </c>
      <c r="I74">
        <v>632.947</v>
      </c>
      <c r="N74">
        <v>613.27700000000004</v>
      </c>
      <c r="P74">
        <v>632.947</v>
      </c>
    </row>
    <row r="75" spans="2:16" x14ac:dyDescent="0.4">
      <c r="B75" t="s">
        <v>71</v>
      </c>
      <c r="C75">
        <v>780.38900000000001</v>
      </c>
      <c r="I75">
        <v>653.73599999999999</v>
      </c>
      <c r="N75">
        <v>780.38900000000001</v>
      </c>
      <c r="P75">
        <v>653.73599999999999</v>
      </c>
    </row>
    <row r="76" spans="2:16" x14ac:dyDescent="0.4">
      <c r="C76">
        <v>726.01800000000003</v>
      </c>
      <c r="I76">
        <v>630.38800000000003</v>
      </c>
      <c r="N76">
        <v>726.01800000000003</v>
      </c>
      <c r="P76">
        <v>630.38800000000003</v>
      </c>
    </row>
    <row r="77" spans="2:16" x14ac:dyDescent="0.4">
      <c r="C77">
        <v>663.33100000000002</v>
      </c>
      <c r="I77">
        <v>672.28599999999994</v>
      </c>
      <c r="N77">
        <v>663.33100000000002</v>
      </c>
      <c r="P77">
        <v>672.28599999999994</v>
      </c>
    </row>
    <row r="78" spans="2:16" x14ac:dyDescent="0.4">
      <c r="C78">
        <v>638.70399999999995</v>
      </c>
      <c r="I78">
        <v>658.21299999999997</v>
      </c>
      <c r="N78">
        <v>638.70399999999995</v>
      </c>
      <c r="P78">
        <v>658.21299999999997</v>
      </c>
    </row>
    <row r="79" spans="2:16" x14ac:dyDescent="0.4">
      <c r="C79">
        <v>647.17899999999997</v>
      </c>
      <c r="I79">
        <v>634.54600000000005</v>
      </c>
      <c r="N79">
        <v>647.17899999999997</v>
      </c>
      <c r="P79">
        <v>634.54600000000005</v>
      </c>
    </row>
    <row r="80" spans="2:16" x14ac:dyDescent="0.4">
      <c r="C80">
        <v>714.50400000000002</v>
      </c>
      <c r="I80">
        <v>631.34799999999996</v>
      </c>
      <c r="N80">
        <v>714.50400000000002</v>
      </c>
      <c r="P80">
        <v>631.34799999999996</v>
      </c>
    </row>
    <row r="81" spans="2:16" x14ac:dyDescent="0.4">
      <c r="C81">
        <v>634.06600000000003</v>
      </c>
      <c r="I81">
        <v>594.72699999999998</v>
      </c>
      <c r="N81">
        <v>634.06600000000003</v>
      </c>
      <c r="P81">
        <v>594.72699999999998</v>
      </c>
    </row>
    <row r="82" spans="2:16" x14ac:dyDescent="0.4">
      <c r="B82" t="s">
        <v>72</v>
      </c>
      <c r="C82">
        <v>542.43399999999997</v>
      </c>
      <c r="I82">
        <v>589.76900000000001</v>
      </c>
      <c r="N82">
        <v>542.43399999999997</v>
      </c>
      <c r="P82">
        <v>589.76900000000001</v>
      </c>
    </row>
    <row r="83" spans="2:16" x14ac:dyDescent="0.4">
      <c r="C83">
        <v>617.59500000000003</v>
      </c>
      <c r="I83">
        <v>609.59900000000005</v>
      </c>
      <c r="N83">
        <v>617.59500000000003</v>
      </c>
      <c r="P83">
        <v>609.59900000000005</v>
      </c>
    </row>
    <row r="84" spans="2:16" x14ac:dyDescent="0.4">
      <c r="C84">
        <v>564.82299999999998</v>
      </c>
      <c r="I84">
        <v>597.60500000000002</v>
      </c>
      <c r="N84">
        <v>564.82299999999998</v>
      </c>
      <c r="P84">
        <v>597.60500000000002</v>
      </c>
    </row>
    <row r="85" spans="2:16" x14ac:dyDescent="0.4">
      <c r="C85">
        <v>732.41399999999999</v>
      </c>
      <c r="H85" t="s">
        <v>73</v>
      </c>
      <c r="I85">
        <v>681.721</v>
      </c>
      <c r="N85">
        <v>732.41399999999999</v>
      </c>
      <c r="P85">
        <v>681.721</v>
      </c>
    </row>
    <row r="86" spans="2:16" x14ac:dyDescent="0.4">
      <c r="C86">
        <v>593.28800000000001</v>
      </c>
      <c r="I86">
        <v>643.18100000000004</v>
      </c>
      <c r="N86">
        <v>593.28800000000001</v>
      </c>
      <c r="P86">
        <v>643.18100000000004</v>
      </c>
    </row>
    <row r="87" spans="2:16" x14ac:dyDescent="0.4">
      <c r="C87">
        <v>679.00300000000004</v>
      </c>
      <c r="I87">
        <v>758.00099999999998</v>
      </c>
      <c r="N87">
        <v>679.00300000000004</v>
      </c>
      <c r="P87">
        <v>758.00099999999998</v>
      </c>
    </row>
    <row r="88" spans="2:16" x14ac:dyDescent="0.4">
      <c r="B88" t="s">
        <v>74</v>
      </c>
      <c r="C88">
        <v>624.31100000000004</v>
      </c>
      <c r="I88">
        <v>623.35199999999998</v>
      </c>
      <c r="N88">
        <v>624.31100000000004</v>
      </c>
      <c r="P88">
        <v>623.35199999999998</v>
      </c>
    </row>
    <row r="89" spans="2:16" x14ac:dyDescent="0.4">
      <c r="C89">
        <v>585.93200000000002</v>
      </c>
      <c r="N89">
        <v>585.93200000000002</v>
      </c>
    </row>
    <row r="90" spans="2:16" x14ac:dyDescent="0.4">
      <c r="C90">
        <v>640.303</v>
      </c>
      <c r="H90" t="s">
        <v>12</v>
      </c>
      <c r="I90">
        <f>AVERAGE(I4:I88)</f>
        <v>636.66172941176444</v>
      </c>
      <c r="N90">
        <v>640.303</v>
      </c>
    </row>
    <row r="91" spans="2:16" x14ac:dyDescent="0.4">
      <c r="C91">
        <v>614.077</v>
      </c>
      <c r="H91" t="s">
        <v>13</v>
      </c>
      <c r="I91">
        <f>STDEV(I4:I88)</f>
        <v>55.548310874278009</v>
      </c>
      <c r="N91">
        <v>614.077</v>
      </c>
    </row>
    <row r="92" spans="2:16" x14ac:dyDescent="0.4">
      <c r="C92">
        <v>649.25800000000004</v>
      </c>
      <c r="N92">
        <v>649.25800000000004</v>
      </c>
    </row>
    <row r="93" spans="2:16" x14ac:dyDescent="0.4">
      <c r="C93">
        <v>608</v>
      </c>
      <c r="N93">
        <v>608</v>
      </c>
    </row>
    <row r="94" spans="2:16" x14ac:dyDescent="0.4">
      <c r="C94">
        <v>653.096</v>
      </c>
      <c r="N94">
        <v>653.096</v>
      </c>
    </row>
    <row r="95" spans="2:16" x14ac:dyDescent="0.4">
      <c r="B95" t="s">
        <v>75</v>
      </c>
      <c r="C95">
        <v>628.78899999999999</v>
      </c>
      <c r="N95">
        <v>628.78899999999999</v>
      </c>
    </row>
    <row r="96" spans="2:16" x14ac:dyDescent="0.4">
      <c r="C96">
        <v>622.71199999999999</v>
      </c>
      <c r="N96">
        <v>622.71199999999999</v>
      </c>
    </row>
    <row r="97" spans="2:14" x14ac:dyDescent="0.4">
      <c r="C97">
        <v>647.97900000000004</v>
      </c>
      <c r="N97">
        <v>647.97900000000004</v>
      </c>
    </row>
    <row r="98" spans="2:14" x14ac:dyDescent="0.4">
      <c r="C98">
        <v>610.23900000000003</v>
      </c>
      <c r="N98">
        <v>610.23900000000003</v>
      </c>
    </row>
    <row r="99" spans="2:14" x14ac:dyDescent="0.4">
      <c r="C99">
        <v>666.20899999999995</v>
      </c>
      <c r="N99">
        <v>666.20899999999995</v>
      </c>
    </row>
    <row r="100" spans="2:14" x14ac:dyDescent="0.4">
      <c r="C100">
        <v>720.9</v>
      </c>
      <c r="N100">
        <v>720.9</v>
      </c>
    </row>
    <row r="101" spans="2:14" x14ac:dyDescent="0.4">
      <c r="B101" t="s">
        <v>76</v>
      </c>
      <c r="C101">
        <v>632.947</v>
      </c>
      <c r="N101">
        <v>632.947</v>
      </c>
    </row>
    <row r="102" spans="2:14" x14ac:dyDescent="0.4">
      <c r="C102">
        <v>760.56</v>
      </c>
      <c r="N102">
        <v>760.56</v>
      </c>
    </row>
    <row r="103" spans="2:14" x14ac:dyDescent="0.4">
      <c r="C103">
        <v>643.18100000000004</v>
      </c>
      <c r="N103">
        <v>643.18100000000004</v>
      </c>
    </row>
    <row r="104" spans="2:14" x14ac:dyDescent="0.4">
      <c r="C104">
        <v>687.63800000000003</v>
      </c>
      <c r="N104">
        <v>687.63800000000003</v>
      </c>
    </row>
    <row r="105" spans="2:14" x14ac:dyDescent="0.4">
      <c r="C105">
        <v>734.33299999999997</v>
      </c>
      <c r="N105">
        <v>734.33299999999997</v>
      </c>
    </row>
    <row r="107" spans="2:14" x14ac:dyDescent="0.4">
      <c r="B107" t="s">
        <v>12</v>
      </c>
      <c r="C107">
        <f>AVERAGE(C4:C105)</f>
        <v>653.83783333333304</v>
      </c>
    </row>
    <row r="108" spans="2:14" x14ac:dyDescent="0.4">
      <c r="B108" t="s">
        <v>13</v>
      </c>
      <c r="C108">
        <f>STDEV(C4:C105)</f>
        <v>59.141368170267697</v>
      </c>
    </row>
    <row r="111" spans="2:14" x14ac:dyDescent="0.4">
      <c r="H111" t="s">
        <v>3</v>
      </c>
      <c r="I111" t="s">
        <v>44</v>
      </c>
      <c r="J111" t="s">
        <v>45</v>
      </c>
    </row>
    <row r="112" spans="2:14" x14ac:dyDescent="0.4">
      <c r="H112">
        <v>653.83783333333304</v>
      </c>
      <c r="I112">
        <v>722.43113636363648</v>
      </c>
      <c r="J112">
        <v>636.66172941176444</v>
      </c>
    </row>
    <row r="113" spans="8:10" x14ac:dyDescent="0.4">
      <c r="H113">
        <v>59.141368170267697</v>
      </c>
      <c r="I113">
        <v>51.639325416482208</v>
      </c>
      <c r="J113">
        <v>55.548310874278009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for figure 2</vt:lpstr>
      <vt:lpstr>data for Figure 4</vt:lpstr>
      <vt:lpstr>data for Figure 5d</vt:lpstr>
      <vt:lpstr>data for Figure 5e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Xing, Yun Ctr USAF AETC AFIT/ENV</dc:creator>
  <cp:lastModifiedBy>Harper, Willie F Civ USAF AETC AFIT/ENV</cp:lastModifiedBy>
  <dcterms:created xsi:type="dcterms:W3CDTF">2019-02-20T21:13:11Z</dcterms:created>
  <dcterms:modified xsi:type="dcterms:W3CDTF">2020-02-26T17:45:09Z</dcterms:modified>
</cp:coreProperties>
</file>