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ang\Documents\Lili files\Personal\Myself\My manuscripts\Multiple contaminants\IX paper\IX paper figures\Revised Figures\ORD QA review\"/>
    </mc:Choice>
  </mc:AlternateContent>
  <xr:revisionPtr revIDLastSave="0" documentId="13_ncr:1_{D2B8C3F9-5F00-4D5E-80CB-AF709E541EB3}" xr6:coauthVersionLast="41" xr6:coauthVersionMax="41" xr10:uidLastSave="{00000000-0000-0000-0000-000000000000}"/>
  <bookViews>
    <workbookView xWindow="-110" yWindow="-110" windowWidth="19420" windowHeight="14980" tabRatio="892" xr2:uid="{00000000-000D-0000-FFFF-FFFF00000000}"/>
  </bookViews>
  <sheets>
    <sheet name="Figure 4b" sheetId="29" r:id="rId1"/>
    <sheet name="As-gal-2" sheetId="22" r:id="rId2"/>
    <sheet name="MCL" sheetId="27" r:id="rId3"/>
    <sheet name="ESRI_MAPINFO_SHEET" sheetId="53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22" l="1"/>
  <c r="K11" i="22"/>
  <c r="Q10" i="22"/>
  <c r="K10" i="22"/>
  <c r="Q9" i="22"/>
  <c r="K9" i="22"/>
  <c r="Q8" i="22"/>
  <c r="K8" i="22"/>
  <c r="Q7" i="22"/>
  <c r="K7" i="22"/>
  <c r="Q6" i="22"/>
  <c r="K6" i="22"/>
  <c r="Q5" i="22"/>
  <c r="K5" i="22"/>
  <c r="Q4" i="22"/>
  <c r="N62" i="22" l="1"/>
  <c r="N61" i="22"/>
  <c r="N63" i="22" s="1"/>
</calcChain>
</file>

<file path=xl/sharedStrings.xml><?xml version="1.0" encoding="utf-8"?>
<sst xmlns="http://schemas.openxmlformats.org/spreadsheetml/2006/main" count="141" uniqueCount="27">
  <si>
    <t>SAMPLE_LOCATION_ID</t>
  </si>
  <si>
    <t>As (total)</t>
  </si>
  <si>
    <t>IN</t>
  </si>
  <si>
    <t>&lt;0.1</t>
  </si>
  <si>
    <t>TA</t>
  </si>
  <si>
    <t>TB</t>
  </si>
  <si>
    <t>TT</t>
  </si>
  <si>
    <t>water treated</t>
  </si>
  <si>
    <t>note</t>
  </si>
  <si>
    <t>BV</t>
  </si>
  <si>
    <t>dual bed</t>
  </si>
  <si>
    <t>ArseneII</t>
  </si>
  <si>
    <t>TT Total Gal</t>
  </si>
  <si>
    <t>Arsenic, ppb</t>
  </si>
  <si>
    <t>Nitrate, ppm</t>
  </si>
  <si>
    <t>TOC, ppm</t>
  </si>
  <si>
    <t>Vanadium, ppb</t>
  </si>
  <si>
    <t>P, ppb</t>
  </si>
  <si>
    <t>PO4, ppm</t>
  </si>
  <si>
    <t>Inlet</t>
  </si>
  <si>
    <t>VA-TT-RL-100</t>
  </si>
  <si>
    <t>Weekly samples</t>
  </si>
  <si>
    <t>VA-TT-RL-400</t>
  </si>
  <si>
    <t>VA-TT-RL-450</t>
  </si>
  <si>
    <t>VA-TT-RL-475</t>
  </si>
  <si>
    <t>VA-TT-RL-500</t>
  </si>
  <si>
    <t>VA-TT-RL-550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</si>
</sst>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00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/>
    <xf numFmtId="3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0" fillId="0" borderId="1" xfId="0" quotePrefix="1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2 2" xfId="3" xr:uid="{00000000-0005-0000-0000-000002000000}"/>
    <cellStyle name="Normal 2 3" xfId="4" xr:uid="{00000000-0005-0000-0000-000003000000}"/>
    <cellStyle name="Normal 2 4" xfId="5" xr:uid="{00000000-0005-0000-0000-000004000000}"/>
    <cellStyle name="Normal 2 5" xfId="6" xr:uid="{00000000-0005-0000-0000-000005000000}"/>
    <cellStyle name="Normal 2 6" xfId="7" xr:uid="{00000000-0005-0000-0000-000006000000}"/>
    <cellStyle name="Normal 3" xfId="2" xr:uid="{00000000-0005-0000-0000-000007000000}"/>
  </cellStyles>
  <dxfs count="0"/>
  <tableStyles count="0" defaultTableStyle="TableStyleMedium9" defaultPivotStyle="PivotStyleLight16"/>
  <colors>
    <mruColors>
      <color rgb="FF993366"/>
      <color rgb="FFFFFFCC"/>
      <color rgb="FFFFFFFF"/>
      <color rgb="FFF0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7195126728562E-2"/>
          <c:y val="3.266212093485963E-2"/>
          <c:w val="0.85407278567790956"/>
          <c:h val="0.82551509384737809"/>
        </c:manualLayout>
      </c:layout>
      <c:scatterChart>
        <c:scatterStyle val="lineMarker"/>
        <c:varyColors val="0"/>
        <c:ser>
          <c:idx val="0"/>
          <c:order val="0"/>
          <c:tx>
            <c:v>IN</c:v>
          </c:tx>
          <c:spPr>
            <a:ln w="12700">
              <a:solidFill>
                <a:srgbClr val="C00000"/>
              </a:solidFill>
              <a:prstDash val="sysDot"/>
            </a:ln>
          </c:spPr>
          <c:marker>
            <c:symbol val="diamond"/>
            <c:size val="5"/>
            <c:spPr>
              <a:noFill/>
              <a:ln w="12700">
                <a:solidFill>
                  <a:srgbClr val="C00000"/>
                </a:solidFill>
              </a:ln>
            </c:spPr>
          </c:marker>
          <c:xVal>
            <c:numRef>
              <c:f>'As-gal-2'!$B$3:$B$31</c:f>
              <c:numCache>
                <c:formatCode>#,##0</c:formatCode>
                <c:ptCount val="29"/>
                <c:pt idx="0">
                  <c:v>56986</c:v>
                </c:pt>
                <c:pt idx="1">
                  <c:v>59084</c:v>
                </c:pt>
                <c:pt idx="2">
                  <c:v>104715</c:v>
                </c:pt>
                <c:pt idx="3">
                  <c:v>112792</c:v>
                </c:pt>
                <c:pt idx="4">
                  <c:v>145268</c:v>
                </c:pt>
                <c:pt idx="5">
                  <c:v>162061</c:v>
                </c:pt>
                <c:pt idx="6">
                  <c:v>172559</c:v>
                </c:pt>
                <c:pt idx="7">
                  <c:v>229445</c:v>
                </c:pt>
                <c:pt idx="8">
                  <c:v>236355</c:v>
                </c:pt>
                <c:pt idx="9">
                  <c:v>246140</c:v>
                </c:pt>
                <c:pt idx="10">
                  <c:v>316110</c:v>
                </c:pt>
                <c:pt idx="11">
                  <c:v>319637</c:v>
                </c:pt>
                <c:pt idx="12">
                  <c:v>339549</c:v>
                </c:pt>
                <c:pt idx="13">
                  <c:v>353486</c:v>
                </c:pt>
                <c:pt idx="14">
                  <c:v>357543</c:v>
                </c:pt>
                <c:pt idx="15">
                  <c:v>359668</c:v>
                </c:pt>
                <c:pt idx="16">
                  <c:v>417977</c:v>
                </c:pt>
                <c:pt idx="17">
                  <c:v>424882</c:v>
                </c:pt>
                <c:pt idx="18">
                  <c:v>434234</c:v>
                </c:pt>
                <c:pt idx="19">
                  <c:v>444177</c:v>
                </c:pt>
                <c:pt idx="20">
                  <c:v>487940</c:v>
                </c:pt>
                <c:pt idx="21">
                  <c:v>522690</c:v>
                </c:pt>
                <c:pt idx="22">
                  <c:v>539420</c:v>
                </c:pt>
                <c:pt idx="23">
                  <c:v>540850</c:v>
                </c:pt>
                <c:pt idx="24">
                  <c:v>551090</c:v>
                </c:pt>
                <c:pt idx="25">
                  <c:v>559404</c:v>
                </c:pt>
                <c:pt idx="26">
                  <c:v>568210</c:v>
                </c:pt>
                <c:pt idx="27">
                  <c:v>570142</c:v>
                </c:pt>
                <c:pt idx="28">
                  <c:v>587423</c:v>
                </c:pt>
              </c:numCache>
            </c:numRef>
          </c:xVal>
          <c:yVal>
            <c:numRef>
              <c:f>'As-gal-2'!$C$3:$C$31</c:f>
              <c:numCache>
                <c:formatCode>0.0</c:formatCode>
                <c:ptCount val="29"/>
                <c:pt idx="0">
                  <c:v>21.663</c:v>
                </c:pt>
                <c:pt idx="1">
                  <c:v>21.742999999999999</c:v>
                </c:pt>
                <c:pt idx="2">
                  <c:v>19.748999999999999</c:v>
                </c:pt>
                <c:pt idx="3">
                  <c:v>18.974</c:v>
                </c:pt>
                <c:pt idx="4">
                  <c:v>22.335000000000001</c:v>
                </c:pt>
                <c:pt idx="5">
                  <c:v>23.286000000000001</c:v>
                </c:pt>
                <c:pt idx="6">
                  <c:v>16.041</c:v>
                </c:pt>
                <c:pt idx="7">
                  <c:v>20.533999999999999</c:v>
                </c:pt>
                <c:pt idx="8">
                  <c:v>20.969000000000001</c:v>
                </c:pt>
                <c:pt idx="9">
                  <c:v>18.327999999999999</c:v>
                </c:pt>
                <c:pt idx="10">
                  <c:v>17.725999999999999</c:v>
                </c:pt>
                <c:pt idx="11">
                  <c:v>20.468</c:v>
                </c:pt>
                <c:pt idx="12">
                  <c:v>16.431000000000001</c:v>
                </c:pt>
                <c:pt idx="13">
                  <c:v>18.07</c:v>
                </c:pt>
                <c:pt idx="14">
                  <c:v>19.786000000000001</c:v>
                </c:pt>
                <c:pt idx="15">
                  <c:v>18.363</c:v>
                </c:pt>
                <c:pt idx="16">
                  <c:v>20.155999999999999</c:v>
                </c:pt>
                <c:pt idx="17">
                  <c:v>19.379000000000001</c:v>
                </c:pt>
                <c:pt idx="18">
                  <c:v>20.262</c:v>
                </c:pt>
                <c:pt idx="19">
                  <c:v>18.553000000000001</c:v>
                </c:pt>
                <c:pt idx="20">
                  <c:v>18.524000000000001</c:v>
                </c:pt>
                <c:pt idx="21">
                  <c:v>21.135999999999999</c:v>
                </c:pt>
                <c:pt idx="22">
                  <c:v>18.904</c:v>
                </c:pt>
                <c:pt idx="23">
                  <c:v>18.443000000000001</c:v>
                </c:pt>
                <c:pt idx="24">
                  <c:v>18.38</c:v>
                </c:pt>
                <c:pt idx="25">
                  <c:v>22.248999999999999</c:v>
                </c:pt>
                <c:pt idx="26">
                  <c:v>17.975000000000001</c:v>
                </c:pt>
                <c:pt idx="27">
                  <c:v>19.45</c:v>
                </c:pt>
                <c:pt idx="28">
                  <c:v>20.721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BB-43AB-8027-801BFDDD48B3}"/>
            </c:ext>
          </c:extLst>
        </c:ser>
        <c:ser>
          <c:idx val="1"/>
          <c:order val="1"/>
          <c:tx>
            <c:v>TA</c:v>
          </c:tx>
          <c:spPr>
            <a:ln w="12700">
              <a:noFill/>
            </a:ln>
          </c:spPr>
          <c:marker>
            <c:symbol val="circle"/>
            <c:size val="5"/>
            <c:spPr>
              <a:noFill/>
              <a:ln w="12700">
                <a:solidFill>
                  <a:srgbClr val="9BBB59">
                    <a:lumMod val="50000"/>
                  </a:srgbClr>
                </a:solidFill>
              </a:ln>
            </c:spPr>
          </c:marker>
          <c:xVal>
            <c:numRef>
              <c:f>'As-gal-2'!$B$33:$B$61</c:f>
              <c:numCache>
                <c:formatCode>#,##0</c:formatCode>
                <c:ptCount val="29"/>
                <c:pt idx="0">
                  <c:v>56986</c:v>
                </c:pt>
                <c:pt idx="1">
                  <c:v>59084</c:v>
                </c:pt>
                <c:pt idx="2">
                  <c:v>104715</c:v>
                </c:pt>
                <c:pt idx="3">
                  <c:v>112792</c:v>
                </c:pt>
                <c:pt idx="4">
                  <c:v>145268</c:v>
                </c:pt>
                <c:pt idx="5">
                  <c:v>162061</c:v>
                </c:pt>
                <c:pt idx="6">
                  <c:v>172559</c:v>
                </c:pt>
                <c:pt idx="7">
                  <c:v>229445</c:v>
                </c:pt>
                <c:pt idx="8">
                  <c:v>236355</c:v>
                </c:pt>
                <c:pt idx="9">
                  <c:v>246140</c:v>
                </c:pt>
                <c:pt idx="10">
                  <c:v>316110</c:v>
                </c:pt>
                <c:pt idx="11">
                  <c:v>319637</c:v>
                </c:pt>
                <c:pt idx="12">
                  <c:v>339549</c:v>
                </c:pt>
                <c:pt idx="13">
                  <c:v>353486</c:v>
                </c:pt>
                <c:pt idx="14">
                  <c:v>357543</c:v>
                </c:pt>
                <c:pt idx="15">
                  <c:v>359668</c:v>
                </c:pt>
                <c:pt idx="16">
                  <c:v>417977</c:v>
                </c:pt>
                <c:pt idx="17">
                  <c:v>424882</c:v>
                </c:pt>
                <c:pt idx="18">
                  <c:v>434234</c:v>
                </c:pt>
                <c:pt idx="19">
                  <c:v>444177</c:v>
                </c:pt>
                <c:pt idx="20">
                  <c:v>487940</c:v>
                </c:pt>
                <c:pt idx="21">
                  <c:v>522690</c:v>
                </c:pt>
                <c:pt idx="22">
                  <c:v>539420</c:v>
                </c:pt>
                <c:pt idx="23">
                  <c:v>540850</c:v>
                </c:pt>
                <c:pt idx="24">
                  <c:v>551090</c:v>
                </c:pt>
                <c:pt idx="25">
                  <c:v>559404</c:v>
                </c:pt>
                <c:pt idx="26">
                  <c:v>568210</c:v>
                </c:pt>
                <c:pt idx="27">
                  <c:v>570142</c:v>
                </c:pt>
                <c:pt idx="28">
                  <c:v>587423</c:v>
                </c:pt>
              </c:numCache>
            </c:numRef>
          </c:xVal>
          <c:yVal>
            <c:numRef>
              <c:f>'As-gal-2'!$C$33:$C$61</c:f>
              <c:numCache>
                <c:formatCode>0.0</c:formatCode>
                <c:ptCount val="29"/>
                <c:pt idx="0">
                  <c:v>1.7210000000000001</c:v>
                </c:pt>
                <c:pt idx="1">
                  <c:v>2.8940000000000001</c:v>
                </c:pt>
                <c:pt idx="2">
                  <c:v>1.903</c:v>
                </c:pt>
                <c:pt idx="3">
                  <c:v>0.752</c:v>
                </c:pt>
                <c:pt idx="4">
                  <c:v>2.911</c:v>
                </c:pt>
                <c:pt idx="5">
                  <c:v>2.4489999999999998</c:v>
                </c:pt>
                <c:pt idx="6">
                  <c:v>0.64400000000000002</c:v>
                </c:pt>
                <c:pt idx="7">
                  <c:v>1.7030000000000001</c:v>
                </c:pt>
                <c:pt idx="8">
                  <c:v>1.5720000000000001</c:v>
                </c:pt>
                <c:pt idx="9">
                  <c:v>0.79</c:v>
                </c:pt>
                <c:pt idx="10">
                  <c:v>0.68500000000000005</c:v>
                </c:pt>
                <c:pt idx="11">
                  <c:v>2.1829999999999998</c:v>
                </c:pt>
                <c:pt idx="12">
                  <c:v>0.252</c:v>
                </c:pt>
                <c:pt idx="13">
                  <c:v>0.624</c:v>
                </c:pt>
                <c:pt idx="14">
                  <c:v>0.71699999999999997</c:v>
                </c:pt>
                <c:pt idx="15">
                  <c:v>0.13800000000000001</c:v>
                </c:pt>
                <c:pt idx="16">
                  <c:v>4.8840000000000003</c:v>
                </c:pt>
                <c:pt idx="17">
                  <c:v>1.264</c:v>
                </c:pt>
                <c:pt idx="18">
                  <c:v>11.175000000000001</c:v>
                </c:pt>
                <c:pt idx="19">
                  <c:v>5.3250000000000002</c:v>
                </c:pt>
                <c:pt idx="20">
                  <c:v>23.399000000000001</c:v>
                </c:pt>
                <c:pt idx="21">
                  <c:v>25.140999999999998</c:v>
                </c:pt>
                <c:pt idx="22">
                  <c:v>25.251000000000001</c:v>
                </c:pt>
                <c:pt idx="23">
                  <c:v>26.943999999999999</c:v>
                </c:pt>
                <c:pt idx="24">
                  <c:v>21.934999999999999</c:v>
                </c:pt>
                <c:pt idx="25">
                  <c:v>34.67</c:v>
                </c:pt>
                <c:pt idx="26">
                  <c:v>22.966999999999999</c:v>
                </c:pt>
                <c:pt idx="27">
                  <c:v>25.785</c:v>
                </c:pt>
                <c:pt idx="28">
                  <c:v>30.78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BB-43AB-8027-801BFDDD48B3}"/>
            </c:ext>
          </c:extLst>
        </c:ser>
        <c:ser>
          <c:idx val="2"/>
          <c:order val="2"/>
          <c:tx>
            <c:v>TB</c:v>
          </c:tx>
          <c:spPr>
            <a:ln w="12700">
              <a:noFill/>
            </a:ln>
          </c:spPr>
          <c:marker>
            <c:symbol val="triangle"/>
            <c:size val="5"/>
            <c:spPr>
              <a:noFill/>
              <a:ln w="12700">
                <a:solidFill>
                  <a:srgbClr val="4F81BD">
                    <a:lumMod val="75000"/>
                  </a:srgbClr>
                </a:solidFill>
              </a:ln>
            </c:spPr>
          </c:marker>
          <c:xVal>
            <c:numRef>
              <c:f>'As-gal-2'!$B$63:$B$91</c:f>
              <c:numCache>
                <c:formatCode>#,##0</c:formatCode>
                <c:ptCount val="29"/>
                <c:pt idx="0">
                  <c:v>56986</c:v>
                </c:pt>
                <c:pt idx="1">
                  <c:v>59084</c:v>
                </c:pt>
                <c:pt idx="2">
                  <c:v>104715</c:v>
                </c:pt>
                <c:pt idx="3">
                  <c:v>112792</c:v>
                </c:pt>
                <c:pt idx="4">
                  <c:v>145268</c:v>
                </c:pt>
                <c:pt idx="5">
                  <c:v>162061</c:v>
                </c:pt>
                <c:pt idx="6">
                  <c:v>172559</c:v>
                </c:pt>
                <c:pt idx="7">
                  <c:v>229445</c:v>
                </c:pt>
                <c:pt idx="8">
                  <c:v>236355</c:v>
                </c:pt>
                <c:pt idx="9">
                  <c:v>246140</c:v>
                </c:pt>
                <c:pt idx="10">
                  <c:v>316110</c:v>
                </c:pt>
                <c:pt idx="11">
                  <c:v>319637</c:v>
                </c:pt>
                <c:pt idx="12">
                  <c:v>339549</c:v>
                </c:pt>
                <c:pt idx="13">
                  <c:v>353486</c:v>
                </c:pt>
                <c:pt idx="14">
                  <c:v>357543</c:v>
                </c:pt>
                <c:pt idx="15">
                  <c:v>359668</c:v>
                </c:pt>
                <c:pt idx="16">
                  <c:v>417977</c:v>
                </c:pt>
                <c:pt idx="17">
                  <c:v>424882</c:v>
                </c:pt>
                <c:pt idx="18">
                  <c:v>434234</c:v>
                </c:pt>
                <c:pt idx="19">
                  <c:v>444177</c:v>
                </c:pt>
                <c:pt idx="20">
                  <c:v>487940</c:v>
                </c:pt>
                <c:pt idx="21">
                  <c:v>522690</c:v>
                </c:pt>
                <c:pt idx="22">
                  <c:v>539420</c:v>
                </c:pt>
                <c:pt idx="23">
                  <c:v>540850</c:v>
                </c:pt>
                <c:pt idx="24">
                  <c:v>551090</c:v>
                </c:pt>
                <c:pt idx="25">
                  <c:v>559404</c:v>
                </c:pt>
                <c:pt idx="26">
                  <c:v>568210</c:v>
                </c:pt>
                <c:pt idx="27">
                  <c:v>570142</c:v>
                </c:pt>
                <c:pt idx="28">
                  <c:v>587423</c:v>
                </c:pt>
              </c:numCache>
            </c:numRef>
          </c:xVal>
          <c:yVal>
            <c:numRef>
              <c:f>'As-gal-2'!$C$63:$C$91</c:f>
              <c:numCache>
                <c:formatCode>0.0</c:formatCode>
                <c:ptCount val="29"/>
                <c:pt idx="0">
                  <c:v>3.3494999999999999</c:v>
                </c:pt>
                <c:pt idx="1">
                  <c:v>4.4589999999999996</c:v>
                </c:pt>
                <c:pt idx="2">
                  <c:v>2.8010000000000002</c:v>
                </c:pt>
                <c:pt idx="3">
                  <c:v>1.361</c:v>
                </c:pt>
                <c:pt idx="4">
                  <c:v>3.17</c:v>
                </c:pt>
                <c:pt idx="5">
                  <c:v>2.831</c:v>
                </c:pt>
                <c:pt idx="6">
                  <c:v>0.998</c:v>
                </c:pt>
                <c:pt idx="7">
                  <c:v>1.905</c:v>
                </c:pt>
                <c:pt idx="8">
                  <c:v>1.474</c:v>
                </c:pt>
                <c:pt idx="9">
                  <c:v>1.1419999999999999</c:v>
                </c:pt>
                <c:pt idx="10">
                  <c:v>0.55600000000000005</c:v>
                </c:pt>
                <c:pt idx="11">
                  <c:v>1.5980000000000001</c:v>
                </c:pt>
                <c:pt idx="12">
                  <c:v>0.22900000000000001</c:v>
                </c:pt>
                <c:pt idx="13">
                  <c:v>0.621</c:v>
                </c:pt>
                <c:pt idx="14">
                  <c:v>0.64200000000000002</c:v>
                </c:pt>
                <c:pt idx="15">
                  <c:v>0.05</c:v>
                </c:pt>
                <c:pt idx="16">
                  <c:v>0.49399999999999999</c:v>
                </c:pt>
                <c:pt idx="17">
                  <c:v>1.4530000000000001</c:v>
                </c:pt>
                <c:pt idx="18">
                  <c:v>1.131</c:v>
                </c:pt>
                <c:pt idx="19">
                  <c:v>0.55200000000000005</c:v>
                </c:pt>
                <c:pt idx="20">
                  <c:v>3.3490000000000002</c:v>
                </c:pt>
                <c:pt idx="21">
                  <c:v>17.68</c:v>
                </c:pt>
                <c:pt idx="22">
                  <c:v>22.646000000000001</c:v>
                </c:pt>
                <c:pt idx="23">
                  <c:v>22.001000000000001</c:v>
                </c:pt>
                <c:pt idx="24">
                  <c:v>19.324000000000002</c:v>
                </c:pt>
                <c:pt idx="25">
                  <c:v>26.257000000000001</c:v>
                </c:pt>
                <c:pt idx="26">
                  <c:v>21.704000000000001</c:v>
                </c:pt>
                <c:pt idx="27">
                  <c:v>21.414999999999999</c:v>
                </c:pt>
                <c:pt idx="28">
                  <c:v>31.076000000000001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BB-43AB-8027-801BFDDD48B3}"/>
            </c:ext>
          </c:extLst>
        </c:ser>
        <c:ser>
          <c:idx val="3"/>
          <c:order val="3"/>
          <c:tx>
            <c:v>TT</c:v>
          </c:tx>
          <c:spPr>
            <a:ln w="12700">
              <a:noFill/>
            </a:ln>
          </c:spPr>
          <c:marker>
            <c:symbol val="square"/>
            <c:size val="4"/>
            <c:spPr>
              <a:noFill/>
            </c:spPr>
          </c:marker>
          <c:dPt>
            <c:idx val="20"/>
            <c:marker>
              <c:spPr>
                <a:noFill/>
                <a:ln w="12700">
                  <a:solidFill>
                    <a:srgbClr val="8064A2">
                      <a:lumMod val="75000"/>
                    </a:srgb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3BB-43AB-8027-801BFDDD48B3}"/>
              </c:ext>
            </c:extLst>
          </c:dPt>
          <c:xVal>
            <c:numRef>
              <c:f>'As-gal-2'!$B$93:$B$121</c:f>
              <c:numCache>
                <c:formatCode>#,##0</c:formatCode>
                <c:ptCount val="29"/>
                <c:pt idx="0">
                  <c:v>56986</c:v>
                </c:pt>
                <c:pt idx="1">
                  <c:v>59084</c:v>
                </c:pt>
                <c:pt idx="2">
                  <c:v>104715</c:v>
                </c:pt>
                <c:pt idx="3">
                  <c:v>112792</c:v>
                </c:pt>
                <c:pt idx="4">
                  <c:v>145268</c:v>
                </c:pt>
                <c:pt idx="5">
                  <c:v>162061</c:v>
                </c:pt>
                <c:pt idx="6">
                  <c:v>172559</c:v>
                </c:pt>
                <c:pt idx="7">
                  <c:v>229445</c:v>
                </c:pt>
                <c:pt idx="8">
                  <c:v>236355</c:v>
                </c:pt>
                <c:pt idx="9">
                  <c:v>246140</c:v>
                </c:pt>
                <c:pt idx="10">
                  <c:v>316110</c:v>
                </c:pt>
                <c:pt idx="11">
                  <c:v>319637</c:v>
                </c:pt>
                <c:pt idx="12">
                  <c:v>339549</c:v>
                </c:pt>
                <c:pt idx="13">
                  <c:v>353486</c:v>
                </c:pt>
                <c:pt idx="14">
                  <c:v>357543</c:v>
                </c:pt>
                <c:pt idx="15">
                  <c:v>359668</c:v>
                </c:pt>
                <c:pt idx="16">
                  <c:v>417977</c:v>
                </c:pt>
                <c:pt idx="17">
                  <c:v>424882</c:v>
                </c:pt>
                <c:pt idx="18">
                  <c:v>434234</c:v>
                </c:pt>
                <c:pt idx="19">
                  <c:v>444177</c:v>
                </c:pt>
                <c:pt idx="20">
                  <c:v>487940</c:v>
                </c:pt>
                <c:pt idx="21">
                  <c:v>522690</c:v>
                </c:pt>
                <c:pt idx="22">
                  <c:v>539420</c:v>
                </c:pt>
                <c:pt idx="23">
                  <c:v>540850</c:v>
                </c:pt>
                <c:pt idx="24">
                  <c:v>551090</c:v>
                </c:pt>
                <c:pt idx="25">
                  <c:v>559404</c:v>
                </c:pt>
                <c:pt idx="26">
                  <c:v>568210</c:v>
                </c:pt>
                <c:pt idx="27">
                  <c:v>570142</c:v>
                </c:pt>
                <c:pt idx="28">
                  <c:v>587423</c:v>
                </c:pt>
              </c:numCache>
            </c:numRef>
          </c:xVal>
          <c:yVal>
            <c:numRef>
              <c:f>'As-gal-2'!$C$93:$C$121</c:f>
              <c:numCache>
                <c:formatCode>0.0</c:formatCode>
                <c:ptCount val="29"/>
                <c:pt idx="0">
                  <c:v>2.9245000000000001</c:v>
                </c:pt>
                <c:pt idx="1">
                  <c:v>3.8809999999999998</c:v>
                </c:pt>
                <c:pt idx="2">
                  <c:v>2.5590000000000002</c:v>
                </c:pt>
                <c:pt idx="3">
                  <c:v>1.2030000000000001</c:v>
                </c:pt>
                <c:pt idx="4">
                  <c:v>3.008</c:v>
                </c:pt>
                <c:pt idx="5">
                  <c:v>2.5910000000000002</c:v>
                </c:pt>
                <c:pt idx="6">
                  <c:v>0.99099999999999999</c:v>
                </c:pt>
                <c:pt idx="7">
                  <c:v>1.9630000000000001</c:v>
                </c:pt>
                <c:pt idx="8">
                  <c:v>1.3859999999999999</c:v>
                </c:pt>
                <c:pt idx="9">
                  <c:v>0.995</c:v>
                </c:pt>
                <c:pt idx="10">
                  <c:v>0.61499999999999999</c:v>
                </c:pt>
                <c:pt idx="11">
                  <c:v>1.893</c:v>
                </c:pt>
                <c:pt idx="12">
                  <c:v>0.23799999999999999</c:v>
                </c:pt>
                <c:pt idx="13">
                  <c:v>0.64800000000000002</c:v>
                </c:pt>
                <c:pt idx="14">
                  <c:v>0.67800000000000005</c:v>
                </c:pt>
                <c:pt idx="15" formatCode="General">
                  <c:v>0.05</c:v>
                </c:pt>
                <c:pt idx="16">
                  <c:v>2.41</c:v>
                </c:pt>
                <c:pt idx="17">
                  <c:v>1.371</c:v>
                </c:pt>
                <c:pt idx="18">
                  <c:v>6.0419999999999998</c:v>
                </c:pt>
                <c:pt idx="19">
                  <c:v>3.2250000000000001</c:v>
                </c:pt>
                <c:pt idx="20">
                  <c:v>13.680999999999999</c:v>
                </c:pt>
                <c:pt idx="21">
                  <c:v>19.239000000000001</c:v>
                </c:pt>
                <c:pt idx="22">
                  <c:v>22.995000000000001</c:v>
                </c:pt>
                <c:pt idx="23">
                  <c:v>24.645</c:v>
                </c:pt>
                <c:pt idx="24">
                  <c:v>20.43</c:v>
                </c:pt>
                <c:pt idx="25">
                  <c:v>30.405999999999999</c:v>
                </c:pt>
                <c:pt idx="26">
                  <c:v>22.305</c:v>
                </c:pt>
                <c:pt idx="27">
                  <c:v>23.183</c:v>
                </c:pt>
                <c:pt idx="28">
                  <c:v>31.407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3BB-43AB-8027-801BFDDD48B3}"/>
            </c:ext>
          </c:extLst>
        </c:ser>
        <c:ser>
          <c:idx val="5"/>
          <c:order val="4"/>
          <c:tx>
            <c:v>Baseline</c:v>
          </c:tx>
          <c:spPr>
            <a:ln w="25400"/>
          </c:spPr>
          <c:marker>
            <c:symbol val="circle"/>
            <c:size val="5"/>
            <c:spPr>
              <a:ln w="12700"/>
            </c:spPr>
          </c:marker>
          <c:xVal>
            <c:numRef>
              <c:f>'As-gal-2'!$J$5:$J$11</c:f>
              <c:numCache>
                <c:formatCode>#,##0</c:formatCode>
                <c:ptCount val="7"/>
                <c:pt idx="0">
                  <c:v>99499</c:v>
                </c:pt>
                <c:pt idx="1">
                  <c:v>162061</c:v>
                </c:pt>
                <c:pt idx="2">
                  <c:v>403000</c:v>
                </c:pt>
                <c:pt idx="3">
                  <c:v>449690</c:v>
                </c:pt>
                <c:pt idx="4">
                  <c:v>490000</c:v>
                </c:pt>
                <c:pt idx="5">
                  <c:v>511412</c:v>
                </c:pt>
                <c:pt idx="6">
                  <c:v>575960</c:v>
                </c:pt>
              </c:numCache>
            </c:numRef>
          </c:xVal>
          <c:yVal>
            <c:numRef>
              <c:f>'As-gal-2'!$L$5:$L$11</c:f>
              <c:numCache>
                <c:formatCode>0.0</c:formatCode>
                <c:ptCount val="7"/>
                <c:pt idx="0">
                  <c:v>2.4420000000000002</c:v>
                </c:pt>
                <c:pt idx="1">
                  <c:v>2.6</c:v>
                </c:pt>
                <c:pt idx="2">
                  <c:v>2.9820000000000002</c:v>
                </c:pt>
                <c:pt idx="3">
                  <c:v>12.842000000000001</c:v>
                </c:pt>
                <c:pt idx="4">
                  <c:v>22.654</c:v>
                </c:pt>
                <c:pt idx="5">
                  <c:v>24.452000000000002</c:v>
                </c:pt>
                <c:pt idx="6">
                  <c:v>29.885999999999999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13-4253-A540-15464F4A6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74624"/>
        <c:axId val="123676544"/>
      </c:scatterChart>
      <c:valAx>
        <c:axId val="123674624"/>
        <c:scaling>
          <c:orientation val="minMax"/>
          <c:max val="70000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Volume of Water Treated (gal)</a:t>
                </a:r>
              </a:p>
            </c:rich>
          </c:tx>
          <c:layout>
            <c:manualLayout>
              <c:xMode val="edge"/>
              <c:yMode val="edge"/>
              <c:x val="0.40718559138505411"/>
              <c:y val="0.9207621951025148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prstDash val="dash"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3676544"/>
        <c:crosses val="autoZero"/>
        <c:crossBetween val="midCat"/>
        <c:majorUnit val="100000"/>
      </c:valAx>
      <c:valAx>
        <c:axId val="123676544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Total As concentration (µg/L)</a:t>
                </a:r>
              </a:p>
            </c:rich>
          </c:tx>
          <c:layout>
            <c:manualLayout>
              <c:xMode val="edge"/>
              <c:yMode val="edge"/>
              <c:x val="1.2350060720021936E-2"/>
              <c:y val="0.2535024814978335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3674624"/>
        <c:crosses val="autoZero"/>
        <c:crossBetween val="midCat"/>
        <c:majorUnit val="5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2631141144142183"/>
          <c:y val="7.6388450600248251E-2"/>
          <c:w val="0.11564890236498566"/>
          <c:h val="0.19387897240917226"/>
        </c:manualLayout>
      </c:layout>
      <c:overlay val="0"/>
      <c:spPr>
        <a:solidFill>
          <a:schemeClr val="bg1"/>
        </a:solidFill>
        <a:ln>
          <a:solidFill>
            <a:sysClr val="window" lastClr="FFFFFF">
              <a:lumMod val="65000"/>
            </a:sysClr>
          </a:solidFill>
        </a:ln>
      </c:spPr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tabSelected="1" zoomScale="84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5655" cy="62819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0.09482</cdr:x>
      <cdr:y>0.61091</cdr:y>
    </cdr:from>
    <cdr:to>
      <cdr:x>0.2381</cdr:x>
      <cdr:y>0.64356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0758" y="3833108"/>
          <a:ext cx="1240182" cy="2048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10-µg/L Arsenic MCL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63465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F93BAB1-D09A-4CF7-BF9A-5D0137C19E54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121"/>
  <sheetViews>
    <sheetView zoomScale="90" zoomScaleNormal="90" workbookViewId="0">
      <selection activeCell="I18" sqref="I18"/>
    </sheetView>
  </sheetViews>
  <sheetFormatPr defaultRowHeight="12.5" x14ac:dyDescent="0.25"/>
  <cols>
    <col min="1" max="3" width="9.1796875" style="3"/>
    <col min="9" max="9" width="16.90625" customWidth="1"/>
  </cols>
  <sheetData>
    <row r="1" spans="1:17" x14ac:dyDescent="0.25">
      <c r="A1" s="2"/>
      <c r="C1" s="1"/>
    </row>
    <row r="2" spans="1:17" ht="13" x14ac:dyDescent="0.3">
      <c r="A2" s="5" t="s">
        <v>0</v>
      </c>
      <c r="B2" s="5" t="s">
        <v>7</v>
      </c>
      <c r="C2" s="5" t="s">
        <v>1</v>
      </c>
      <c r="D2" s="5" t="s">
        <v>8</v>
      </c>
    </row>
    <row r="3" spans="1:17" ht="13" x14ac:dyDescent="0.3">
      <c r="A3" s="6" t="s">
        <v>2</v>
      </c>
      <c r="B3" s="7">
        <v>56986</v>
      </c>
      <c r="C3" s="8">
        <v>21.663</v>
      </c>
      <c r="D3" s="6"/>
      <c r="I3" s="9"/>
      <c r="J3" s="10" t="s">
        <v>12</v>
      </c>
      <c r="K3" s="10" t="s">
        <v>9</v>
      </c>
      <c r="L3" s="10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pans="1:17" ht="13" x14ac:dyDescent="0.3">
      <c r="A4" s="6" t="s">
        <v>2</v>
      </c>
      <c r="B4" s="7">
        <v>59084</v>
      </c>
      <c r="C4" s="8">
        <v>21.742999999999999</v>
      </c>
      <c r="D4" s="6"/>
      <c r="I4" s="12" t="s">
        <v>19</v>
      </c>
      <c r="J4" s="13">
        <v>162061</v>
      </c>
      <c r="K4" s="10"/>
      <c r="L4" s="14">
        <v>23.3</v>
      </c>
      <c r="M4" s="15">
        <v>6.8</v>
      </c>
      <c r="N4" s="16">
        <v>2</v>
      </c>
      <c r="O4" s="16">
        <v>59.4</v>
      </c>
      <c r="P4" s="16">
        <v>308</v>
      </c>
      <c r="Q4" s="17">
        <f>(P4*(94.95/30.97))/1000</f>
        <v>0.94428802066515982</v>
      </c>
    </row>
    <row r="5" spans="1:17" ht="13" x14ac:dyDescent="0.3">
      <c r="A5" s="6" t="s">
        <v>2</v>
      </c>
      <c r="B5" s="7">
        <v>104715</v>
      </c>
      <c r="C5" s="8">
        <v>19.748999999999999</v>
      </c>
      <c r="D5" s="6"/>
      <c r="I5" s="18" t="s">
        <v>20</v>
      </c>
      <c r="J5" s="19">
        <v>99499</v>
      </c>
      <c r="K5" s="20">
        <f t="shared" ref="K5:K11" si="0">J5*(1/7.48)*(1/196)</f>
        <v>67.867374222416217</v>
      </c>
      <c r="L5" s="21">
        <v>2.4420000000000002</v>
      </c>
      <c r="M5" s="20">
        <v>1.7</v>
      </c>
      <c r="N5" s="22">
        <v>0.5</v>
      </c>
      <c r="O5" s="21">
        <v>5.6020000000000003</v>
      </c>
      <c r="P5" s="21">
        <v>20.335999999999999</v>
      </c>
      <c r="Q5" s="17">
        <f>(P5*(94.95/30.97))/1000</f>
        <v>6.2347536325476266E-2</v>
      </c>
    </row>
    <row r="6" spans="1:17" ht="13" x14ac:dyDescent="0.3">
      <c r="A6" s="6" t="s">
        <v>2</v>
      </c>
      <c r="B6" s="7">
        <v>112792</v>
      </c>
      <c r="C6" s="8">
        <v>18.974</v>
      </c>
      <c r="D6" s="6"/>
      <c r="I6" s="23" t="s">
        <v>21</v>
      </c>
      <c r="J6" s="13">
        <v>162061</v>
      </c>
      <c r="K6" s="24">
        <f t="shared" si="0"/>
        <v>110.54035250463819</v>
      </c>
      <c r="L6" s="21">
        <v>2.6</v>
      </c>
      <c r="M6" s="20">
        <v>1.3</v>
      </c>
      <c r="N6" s="22">
        <v>0.5</v>
      </c>
      <c r="O6" s="21">
        <v>3.5</v>
      </c>
      <c r="P6" s="21">
        <v>13.7</v>
      </c>
      <c r="Q6" s="17">
        <f t="shared" ref="Q6:Q11" si="1">(P6*(94.95/30.97))/1000</f>
        <v>4.2002421698417829E-2</v>
      </c>
    </row>
    <row r="7" spans="1:17" ht="13" x14ac:dyDescent="0.3">
      <c r="A7" s="6" t="s">
        <v>2</v>
      </c>
      <c r="B7" s="7">
        <v>145268</v>
      </c>
      <c r="C7" s="8">
        <v>22.335000000000001</v>
      </c>
      <c r="D7" s="6"/>
      <c r="I7" s="18" t="s">
        <v>22</v>
      </c>
      <c r="J7" s="19">
        <v>403000</v>
      </c>
      <c r="K7" s="24">
        <f t="shared" si="0"/>
        <v>274.88268034486515</v>
      </c>
      <c r="L7" s="21">
        <v>2.9820000000000002</v>
      </c>
      <c r="M7" s="20">
        <v>2.5499999999999998</v>
      </c>
      <c r="N7" s="22">
        <v>0.5</v>
      </c>
      <c r="O7" s="21">
        <v>1.151</v>
      </c>
      <c r="P7" s="21">
        <v>53.335999999999999</v>
      </c>
      <c r="Q7" s="17">
        <f t="shared" si="1"/>
        <v>0.16352125282531482</v>
      </c>
    </row>
    <row r="8" spans="1:17" ht="13" x14ac:dyDescent="0.3">
      <c r="A8" s="6" t="s">
        <v>2</v>
      </c>
      <c r="B8" s="7">
        <v>162061</v>
      </c>
      <c r="C8" s="8">
        <v>23.286000000000001</v>
      </c>
      <c r="D8" s="6"/>
      <c r="I8" s="18" t="s">
        <v>23</v>
      </c>
      <c r="J8" s="19">
        <v>449690</v>
      </c>
      <c r="K8" s="24">
        <f t="shared" si="0"/>
        <v>306.72950998581246</v>
      </c>
      <c r="L8" s="21">
        <v>12.842000000000001</v>
      </c>
      <c r="M8" s="20">
        <v>4.0599999999999996</v>
      </c>
      <c r="N8" s="22">
        <v>0.5</v>
      </c>
      <c r="O8" s="21">
        <v>1.367</v>
      </c>
      <c r="P8" s="25">
        <v>209.77500000000001</v>
      </c>
      <c r="Q8" s="17">
        <f t="shared" si="1"/>
        <v>0.64314292056829192</v>
      </c>
    </row>
    <row r="9" spans="1:17" ht="13" x14ac:dyDescent="0.3">
      <c r="A9" s="6" t="s">
        <v>2</v>
      </c>
      <c r="B9" s="7">
        <v>172559</v>
      </c>
      <c r="C9" s="8">
        <v>16.041</v>
      </c>
      <c r="D9" s="6"/>
      <c r="I9" s="18" t="s">
        <v>24</v>
      </c>
      <c r="J9" s="19">
        <v>490000</v>
      </c>
      <c r="K9" s="24">
        <f t="shared" si="0"/>
        <v>334.22459893048119</v>
      </c>
      <c r="L9" s="21">
        <v>22.654</v>
      </c>
      <c r="M9" s="20">
        <v>5.16</v>
      </c>
      <c r="N9" s="22">
        <v>0.5</v>
      </c>
      <c r="O9" s="21">
        <v>1.9239999999999999</v>
      </c>
      <c r="P9" s="25">
        <v>339.15100000000001</v>
      </c>
      <c r="Q9" s="17">
        <f t="shared" si="1"/>
        <v>1.0397929431708106</v>
      </c>
    </row>
    <row r="10" spans="1:17" ht="13" x14ac:dyDescent="0.3">
      <c r="A10" s="6" t="s">
        <v>2</v>
      </c>
      <c r="B10" s="7">
        <v>229445</v>
      </c>
      <c r="C10" s="8">
        <v>20.533999999999999</v>
      </c>
      <c r="D10" s="6"/>
      <c r="I10" s="18" t="s">
        <v>25</v>
      </c>
      <c r="J10" s="19">
        <v>511412</v>
      </c>
      <c r="K10" s="24">
        <f t="shared" si="0"/>
        <v>348.82953181272501</v>
      </c>
      <c r="L10" s="21">
        <v>24.452000000000002</v>
      </c>
      <c r="M10" s="20">
        <v>5.53</v>
      </c>
      <c r="N10" s="22">
        <v>0.5</v>
      </c>
      <c r="O10" s="21">
        <v>2.3279999999999998</v>
      </c>
      <c r="P10" s="25">
        <v>369.97399999999999</v>
      </c>
      <c r="Q10" s="17">
        <f t="shared" si="1"/>
        <v>1.1342922602518568</v>
      </c>
    </row>
    <row r="11" spans="1:17" ht="13" x14ac:dyDescent="0.3">
      <c r="A11" s="6" t="s">
        <v>2</v>
      </c>
      <c r="B11" s="7">
        <v>236355</v>
      </c>
      <c r="C11" s="8">
        <v>20.969000000000001</v>
      </c>
      <c r="D11" s="6"/>
      <c r="I11" s="18" t="s">
        <v>26</v>
      </c>
      <c r="J11" s="19">
        <v>575960</v>
      </c>
      <c r="K11" s="24">
        <f t="shared" si="0"/>
        <v>392.85714285714278</v>
      </c>
      <c r="L11" s="21">
        <v>29.885999999999999</v>
      </c>
      <c r="M11" s="20">
        <v>7.04</v>
      </c>
      <c r="N11" s="22">
        <v>0.5</v>
      </c>
      <c r="O11" s="21">
        <v>3.4990000000000001</v>
      </c>
      <c r="P11" s="25">
        <v>438.42599999999999</v>
      </c>
      <c r="Q11" s="17">
        <f t="shared" si="1"/>
        <v>1.3441572069744914</v>
      </c>
    </row>
    <row r="12" spans="1:17" ht="13" x14ac:dyDescent="0.3">
      <c r="A12" s="6" t="s">
        <v>2</v>
      </c>
      <c r="B12" s="7">
        <v>246140</v>
      </c>
      <c r="C12" s="8">
        <v>18.327999999999999</v>
      </c>
      <c r="D12" s="6"/>
    </row>
    <row r="13" spans="1:17" ht="13" x14ac:dyDescent="0.3">
      <c r="A13" s="6" t="s">
        <v>2</v>
      </c>
      <c r="B13" s="7">
        <v>316110</v>
      </c>
      <c r="C13" s="8">
        <v>17.725999999999999</v>
      </c>
      <c r="D13" s="6"/>
    </row>
    <row r="14" spans="1:17" ht="13" x14ac:dyDescent="0.3">
      <c r="A14" s="6" t="s">
        <v>2</v>
      </c>
      <c r="B14" s="7">
        <v>319637</v>
      </c>
      <c r="C14" s="8">
        <v>20.468</v>
      </c>
      <c r="D14" s="6"/>
    </row>
    <row r="15" spans="1:17" ht="13" x14ac:dyDescent="0.3">
      <c r="A15" s="6" t="s">
        <v>2</v>
      </c>
      <c r="B15" s="7">
        <v>339549</v>
      </c>
      <c r="C15" s="8">
        <v>16.431000000000001</v>
      </c>
      <c r="D15" s="6"/>
    </row>
    <row r="16" spans="1:17" ht="13" x14ac:dyDescent="0.3">
      <c r="A16" s="6" t="s">
        <v>2</v>
      </c>
      <c r="B16" s="7">
        <v>353486</v>
      </c>
      <c r="C16" s="8">
        <v>18.07</v>
      </c>
      <c r="D16" s="6"/>
    </row>
    <row r="17" spans="1:4" ht="13" x14ac:dyDescent="0.3">
      <c r="A17" s="6" t="s">
        <v>2</v>
      </c>
      <c r="B17" s="7">
        <v>357543</v>
      </c>
      <c r="C17" s="8">
        <v>19.786000000000001</v>
      </c>
      <c r="D17" s="6"/>
    </row>
    <row r="18" spans="1:4" ht="13" x14ac:dyDescent="0.3">
      <c r="A18" s="6" t="s">
        <v>2</v>
      </c>
      <c r="B18" s="7">
        <v>359668</v>
      </c>
      <c r="C18" s="8">
        <v>18.363</v>
      </c>
      <c r="D18" s="6"/>
    </row>
    <row r="19" spans="1:4" ht="13" x14ac:dyDescent="0.3">
      <c r="A19" s="6" t="s">
        <v>2</v>
      </c>
      <c r="B19" s="7">
        <v>417977</v>
      </c>
      <c r="C19" s="8">
        <v>20.155999999999999</v>
      </c>
      <c r="D19" s="6"/>
    </row>
    <row r="20" spans="1:4" ht="13" x14ac:dyDescent="0.3">
      <c r="A20" s="6" t="s">
        <v>2</v>
      </c>
      <c r="B20" s="7">
        <v>424882</v>
      </c>
      <c r="C20" s="8">
        <v>19.379000000000001</v>
      </c>
      <c r="D20" s="6"/>
    </row>
    <row r="21" spans="1:4" ht="13" x14ac:dyDescent="0.3">
      <c r="A21" s="6" t="s">
        <v>2</v>
      </c>
      <c r="B21" s="7">
        <v>434234</v>
      </c>
      <c r="C21" s="8">
        <v>20.262</v>
      </c>
      <c r="D21" s="6"/>
    </row>
    <row r="22" spans="1:4" ht="13" x14ac:dyDescent="0.3">
      <c r="A22" s="6" t="s">
        <v>2</v>
      </c>
      <c r="B22" s="7">
        <v>444177</v>
      </c>
      <c r="C22" s="8">
        <v>18.553000000000001</v>
      </c>
      <c r="D22" s="6"/>
    </row>
    <row r="23" spans="1:4" ht="13" x14ac:dyDescent="0.3">
      <c r="A23" s="6" t="s">
        <v>2</v>
      </c>
      <c r="B23" s="7">
        <v>487940</v>
      </c>
      <c r="C23" s="8">
        <v>18.524000000000001</v>
      </c>
      <c r="D23" s="6"/>
    </row>
    <row r="24" spans="1:4" ht="13" x14ac:dyDescent="0.3">
      <c r="A24" s="6" t="s">
        <v>2</v>
      </c>
      <c r="B24" s="7">
        <v>522690</v>
      </c>
      <c r="C24" s="8">
        <v>21.135999999999999</v>
      </c>
      <c r="D24" s="6"/>
    </row>
    <row r="25" spans="1:4" ht="13" x14ac:dyDescent="0.3">
      <c r="A25" s="6" t="s">
        <v>2</v>
      </c>
      <c r="B25" s="7">
        <v>539420</v>
      </c>
      <c r="C25" s="8">
        <v>18.904</v>
      </c>
      <c r="D25" s="6"/>
    </row>
    <row r="26" spans="1:4" ht="13" x14ac:dyDescent="0.3">
      <c r="A26" s="6" t="s">
        <v>2</v>
      </c>
      <c r="B26" s="7">
        <v>540850</v>
      </c>
      <c r="C26" s="8">
        <v>18.443000000000001</v>
      </c>
      <c r="D26" s="6"/>
    </row>
    <row r="27" spans="1:4" ht="13" x14ac:dyDescent="0.3">
      <c r="A27" s="6" t="s">
        <v>2</v>
      </c>
      <c r="B27" s="7">
        <v>551090</v>
      </c>
      <c r="C27" s="8">
        <v>18.38</v>
      </c>
      <c r="D27" s="6"/>
    </row>
    <row r="28" spans="1:4" ht="13" x14ac:dyDescent="0.3">
      <c r="A28" s="6" t="s">
        <v>2</v>
      </c>
      <c r="B28" s="7">
        <v>559404</v>
      </c>
      <c r="C28" s="8">
        <v>22.248999999999999</v>
      </c>
      <c r="D28" s="6"/>
    </row>
    <row r="29" spans="1:4" ht="13" x14ac:dyDescent="0.3">
      <c r="A29" s="6" t="s">
        <v>2</v>
      </c>
      <c r="B29" s="7">
        <v>568210</v>
      </c>
      <c r="C29" s="8">
        <v>17.975000000000001</v>
      </c>
      <c r="D29" s="6"/>
    </row>
    <row r="30" spans="1:4" ht="13" x14ac:dyDescent="0.3">
      <c r="A30" s="6" t="s">
        <v>2</v>
      </c>
      <c r="B30" s="7">
        <v>570142</v>
      </c>
      <c r="C30" s="8">
        <v>19.45</v>
      </c>
      <c r="D30" s="6"/>
    </row>
    <row r="31" spans="1:4" ht="13" x14ac:dyDescent="0.3">
      <c r="A31" s="6" t="s">
        <v>2</v>
      </c>
      <c r="B31" s="7">
        <v>587423</v>
      </c>
      <c r="C31" s="8">
        <v>20.721</v>
      </c>
      <c r="D31" s="6"/>
    </row>
    <row r="32" spans="1:4" s="3" customFormat="1" x14ac:dyDescent="0.25">
      <c r="B32" s="4"/>
      <c r="C32" s="1"/>
    </row>
    <row r="33" spans="1:3" ht="13" x14ac:dyDescent="0.3">
      <c r="A33" s="6" t="s">
        <v>4</v>
      </c>
      <c r="B33" s="7">
        <v>56986</v>
      </c>
      <c r="C33" s="8">
        <v>1.7210000000000001</v>
      </c>
    </row>
    <row r="34" spans="1:3" ht="13" x14ac:dyDescent="0.3">
      <c r="A34" s="6" t="s">
        <v>4</v>
      </c>
      <c r="B34" s="7">
        <v>59084</v>
      </c>
      <c r="C34" s="8">
        <v>2.8940000000000001</v>
      </c>
    </row>
    <row r="35" spans="1:3" ht="13" x14ac:dyDescent="0.3">
      <c r="A35" s="6" t="s">
        <v>4</v>
      </c>
      <c r="B35" s="7">
        <v>104715</v>
      </c>
      <c r="C35" s="8">
        <v>1.903</v>
      </c>
    </row>
    <row r="36" spans="1:3" ht="13" x14ac:dyDescent="0.3">
      <c r="A36" s="6" t="s">
        <v>4</v>
      </c>
      <c r="B36" s="7">
        <v>112792</v>
      </c>
      <c r="C36" s="8">
        <v>0.752</v>
      </c>
    </row>
    <row r="37" spans="1:3" ht="13" x14ac:dyDescent="0.3">
      <c r="A37" s="6" t="s">
        <v>4</v>
      </c>
      <c r="B37" s="7">
        <v>145268</v>
      </c>
      <c r="C37" s="8">
        <v>2.911</v>
      </c>
    </row>
    <row r="38" spans="1:3" ht="13" x14ac:dyDescent="0.3">
      <c r="A38" s="6" t="s">
        <v>4</v>
      </c>
      <c r="B38" s="7">
        <v>162061</v>
      </c>
      <c r="C38" s="8">
        <v>2.4489999999999998</v>
      </c>
    </row>
    <row r="39" spans="1:3" ht="13" x14ac:dyDescent="0.3">
      <c r="A39" s="6" t="s">
        <v>4</v>
      </c>
      <c r="B39" s="7">
        <v>172559</v>
      </c>
      <c r="C39" s="8">
        <v>0.64400000000000002</v>
      </c>
    </row>
    <row r="40" spans="1:3" ht="13" x14ac:dyDescent="0.3">
      <c r="A40" s="6" t="s">
        <v>4</v>
      </c>
      <c r="B40" s="7">
        <v>229445</v>
      </c>
      <c r="C40" s="8">
        <v>1.7030000000000001</v>
      </c>
    </row>
    <row r="41" spans="1:3" ht="13" x14ac:dyDescent="0.3">
      <c r="A41" s="6" t="s">
        <v>4</v>
      </c>
      <c r="B41" s="7">
        <v>236355</v>
      </c>
      <c r="C41" s="8">
        <v>1.5720000000000001</v>
      </c>
    </row>
    <row r="42" spans="1:3" ht="13" x14ac:dyDescent="0.3">
      <c r="A42" s="6" t="s">
        <v>4</v>
      </c>
      <c r="B42" s="7">
        <v>246140</v>
      </c>
      <c r="C42" s="8">
        <v>0.79</v>
      </c>
    </row>
    <row r="43" spans="1:3" ht="13" x14ac:dyDescent="0.3">
      <c r="A43" s="6" t="s">
        <v>4</v>
      </c>
      <c r="B43" s="7">
        <v>316110</v>
      </c>
      <c r="C43" s="8">
        <v>0.68500000000000005</v>
      </c>
    </row>
    <row r="44" spans="1:3" ht="13" x14ac:dyDescent="0.3">
      <c r="A44" s="6" t="s">
        <v>4</v>
      </c>
      <c r="B44" s="7">
        <v>319637</v>
      </c>
      <c r="C44" s="8">
        <v>2.1829999999999998</v>
      </c>
    </row>
    <row r="45" spans="1:3" ht="13" x14ac:dyDescent="0.3">
      <c r="A45" s="6" t="s">
        <v>4</v>
      </c>
      <c r="B45" s="7">
        <v>339549</v>
      </c>
      <c r="C45" s="8">
        <v>0.252</v>
      </c>
    </row>
    <row r="46" spans="1:3" ht="13" x14ac:dyDescent="0.3">
      <c r="A46" s="6" t="s">
        <v>4</v>
      </c>
      <c r="B46" s="7">
        <v>353486</v>
      </c>
      <c r="C46" s="8">
        <v>0.624</v>
      </c>
    </row>
    <row r="47" spans="1:3" ht="13" x14ac:dyDescent="0.3">
      <c r="A47" s="6" t="s">
        <v>4</v>
      </c>
      <c r="B47" s="7">
        <v>357543</v>
      </c>
      <c r="C47" s="8">
        <v>0.71699999999999997</v>
      </c>
    </row>
    <row r="48" spans="1:3" ht="13" x14ac:dyDescent="0.3">
      <c r="A48" s="6" t="s">
        <v>4</v>
      </c>
      <c r="B48" s="7">
        <v>359668</v>
      </c>
      <c r="C48" s="8">
        <v>0.13800000000000001</v>
      </c>
    </row>
    <row r="49" spans="1:14" ht="13" x14ac:dyDescent="0.3">
      <c r="A49" s="6" t="s">
        <v>4</v>
      </c>
      <c r="B49" s="7">
        <v>417977</v>
      </c>
      <c r="C49" s="8">
        <v>4.8840000000000003</v>
      </c>
    </row>
    <row r="50" spans="1:14" ht="13" x14ac:dyDescent="0.3">
      <c r="A50" s="6" t="s">
        <v>4</v>
      </c>
      <c r="B50" s="7">
        <v>424882</v>
      </c>
      <c r="C50" s="8">
        <v>1.264</v>
      </c>
    </row>
    <row r="51" spans="1:14" ht="13" x14ac:dyDescent="0.3">
      <c r="A51" s="6" t="s">
        <v>4</v>
      </c>
      <c r="B51" s="7">
        <v>434234</v>
      </c>
      <c r="C51" s="8">
        <v>11.175000000000001</v>
      </c>
    </row>
    <row r="52" spans="1:14" ht="13" x14ac:dyDescent="0.3">
      <c r="A52" s="6" t="s">
        <v>4</v>
      </c>
      <c r="B52" s="7">
        <v>444177</v>
      </c>
      <c r="C52" s="8">
        <v>5.3250000000000002</v>
      </c>
    </row>
    <row r="53" spans="1:14" ht="13" x14ac:dyDescent="0.3">
      <c r="A53" s="6" t="s">
        <v>4</v>
      </c>
      <c r="B53" s="7">
        <v>487940</v>
      </c>
      <c r="C53" s="8">
        <v>23.399000000000001</v>
      </c>
    </row>
    <row r="54" spans="1:14" ht="13" x14ac:dyDescent="0.3">
      <c r="A54" s="6" t="s">
        <v>4</v>
      </c>
      <c r="B54" s="7">
        <v>522690</v>
      </c>
      <c r="C54" s="8">
        <v>25.140999999999998</v>
      </c>
    </row>
    <row r="55" spans="1:14" ht="13" x14ac:dyDescent="0.3">
      <c r="A55" s="6" t="s">
        <v>4</v>
      </c>
      <c r="B55" s="7">
        <v>539420</v>
      </c>
      <c r="C55" s="8">
        <v>25.251000000000001</v>
      </c>
    </row>
    <row r="56" spans="1:14" ht="13" x14ac:dyDescent="0.3">
      <c r="A56" s="6" t="s">
        <v>4</v>
      </c>
      <c r="B56" s="7">
        <v>540850</v>
      </c>
      <c r="C56" s="8">
        <v>26.943999999999999</v>
      </c>
    </row>
    <row r="57" spans="1:14" ht="13" x14ac:dyDescent="0.3">
      <c r="A57" s="6" t="s">
        <v>4</v>
      </c>
      <c r="B57" s="7">
        <v>551090</v>
      </c>
      <c r="C57" s="8">
        <v>21.934999999999999</v>
      </c>
    </row>
    <row r="58" spans="1:14" ht="13" x14ac:dyDescent="0.3">
      <c r="A58" s="6" t="s">
        <v>4</v>
      </c>
      <c r="B58" s="7">
        <v>559404</v>
      </c>
      <c r="C58" s="8">
        <v>34.67</v>
      </c>
    </row>
    <row r="59" spans="1:14" ht="13" x14ac:dyDescent="0.3">
      <c r="A59" s="6" t="s">
        <v>4</v>
      </c>
      <c r="B59" s="7">
        <v>568210</v>
      </c>
      <c r="C59" s="8">
        <v>22.966999999999999</v>
      </c>
    </row>
    <row r="60" spans="1:14" ht="13" x14ac:dyDescent="0.3">
      <c r="A60" s="6" t="s">
        <v>4</v>
      </c>
      <c r="B60" s="7">
        <v>570142</v>
      </c>
      <c r="C60" s="8">
        <v>25.785</v>
      </c>
      <c r="N60" s="3" t="s">
        <v>9</v>
      </c>
    </row>
    <row r="61" spans="1:14" ht="13" x14ac:dyDescent="0.3">
      <c r="A61" s="6" t="s">
        <v>4</v>
      </c>
      <c r="B61" s="7">
        <v>587423</v>
      </c>
      <c r="C61" s="8">
        <v>30.78</v>
      </c>
      <c r="L61" s="3" t="s">
        <v>10</v>
      </c>
      <c r="M61">
        <v>487940</v>
      </c>
      <c r="N61">
        <f>+M61/163.3/7.481</f>
        <v>399.41151590970651</v>
      </c>
    </row>
    <row r="62" spans="1:14" s="3" customFormat="1" x14ac:dyDescent="0.25">
      <c r="B62" s="4"/>
      <c r="C62" s="1"/>
      <c r="L62" s="3" t="s">
        <v>11</v>
      </c>
      <c r="M62" s="3">
        <v>407330</v>
      </c>
      <c r="N62" s="3">
        <f>+M62/186/7.481</f>
        <v>292.73442541894667</v>
      </c>
    </row>
    <row r="63" spans="1:14" x14ac:dyDescent="0.25">
      <c r="A63" s="3" t="s">
        <v>5</v>
      </c>
      <c r="B63" s="4">
        <v>56986</v>
      </c>
      <c r="C63" s="1">
        <v>3.3494999999999999</v>
      </c>
      <c r="N63">
        <f>+N61/N62</f>
        <v>1.364415938911486</v>
      </c>
    </row>
    <row r="64" spans="1:14" x14ac:dyDescent="0.25">
      <c r="A64" s="3" t="s">
        <v>5</v>
      </c>
      <c r="B64" s="4">
        <v>59084</v>
      </c>
      <c r="C64" s="1">
        <v>4.4589999999999996</v>
      </c>
    </row>
    <row r="65" spans="1:4" x14ac:dyDescent="0.25">
      <c r="A65" s="3" t="s">
        <v>5</v>
      </c>
      <c r="B65" s="4">
        <v>104715</v>
      </c>
      <c r="C65" s="1">
        <v>2.8010000000000002</v>
      </c>
    </row>
    <row r="66" spans="1:4" x14ac:dyDescent="0.25">
      <c r="A66" s="3" t="s">
        <v>5</v>
      </c>
      <c r="B66" s="4">
        <v>112792</v>
      </c>
      <c r="C66" s="1">
        <v>1.361</v>
      </c>
    </row>
    <row r="67" spans="1:4" x14ac:dyDescent="0.25">
      <c r="A67" s="3" t="s">
        <v>5</v>
      </c>
      <c r="B67" s="4">
        <v>145268</v>
      </c>
      <c r="C67" s="1">
        <v>3.17</v>
      </c>
    </row>
    <row r="68" spans="1:4" x14ac:dyDescent="0.25">
      <c r="A68" s="3" t="s">
        <v>5</v>
      </c>
      <c r="B68" s="4">
        <v>162061</v>
      </c>
      <c r="C68" s="1">
        <v>2.831</v>
      </c>
    </row>
    <row r="69" spans="1:4" x14ac:dyDescent="0.25">
      <c r="A69" s="3" t="s">
        <v>5</v>
      </c>
      <c r="B69" s="4">
        <v>172559</v>
      </c>
      <c r="C69" s="1">
        <v>0.998</v>
      </c>
    </row>
    <row r="70" spans="1:4" x14ac:dyDescent="0.25">
      <c r="A70" s="3" t="s">
        <v>5</v>
      </c>
      <c r="B70" s="4">
        <v>229445</v>
      </c>
      <c r="C70" s="1">
        <v>1.905</v>
      </c>
    </row>
    <row r="71" spans="1:4" x14ac:dyDescent="0.25">
      <c r="A71" s="3" t="s">
        <v>5</v>
      </c>
      <c r="B71" s="4">
        <v>236355</v>
      </c>
      <c r="C71" s="1">
        <v>1.474</v>
      </c>
    </row>
    <row r="72" spans="1:4" x14ac:dyDescent="0.25">
      <c r="A72" s="3" t="s">
        <v>5</v>
      </c>
      <c r="B72" s="4">
        <v>246140</v>
      </c>
      <c r="C72" s="1">
        <v>1.1419999999999999</v>
      </c>
    </row>
    <row r="73" spans="1:4" x14ac:dyDescent="0.25">
      <c r="A73" s="3" t="s">
        <v>5</v>
      </c>
      <c r="B73" s="4">
        <v>316110</v>
      </c>
      <c r="C73" s="1">
        <v>0.55600000000000005</v>
      </c>
    </row>
    <row r="74" spans="1:4" x14ac:dyDescent="0.25">
      <c r="A74" s="3" t="s">
        <v>5</v>
      </c>
      <c r="B74" s="4">
        <v>319637</v>
      </c>
      <c r="C74" s="1">
        <v>1.5980000000000001</v>
      </c>
    </row>
    <row r="75" spans="1:4" x14ac:dyDescent="0.25">
      <c r="A75" s="3" t="s">
        <v>5</v>
      </c>
      <c r="B75" s="4">
        <v>339549</v>
      </c>
      <c r="C75" s="1">
        <v>0.22900000000000001</v>
      </c>
    </row>
    <row r="76" spans="1:4" x14ac:dyDescent="0.25">
      <c r="A76" s="3" t="s">
        <v>5</v>
      </c>
      <c r="B76" s="4">
        <v>353486</v>
      </c>
      <c r="C76" s="1">
        <v>0.621</v>
      </c>
    </row>
    <row r="77" spans="1:4" x14ac:dyDescent="0.25">
      <c r="A77" s="3" t="s">
        <v>5</v>
      </c>
      <c r="B77" s="4">
        <v>357543</v>
      </c>
      <c r="C77" s="1">
        <v>0.64200000000000002</v>
      </c>
    </row>
    <row r="78" spans="1:4" x14ac:dyDescent="0.25">
      <c r="A78" s="3" t="s">
        <v>5</v>
      </c>
      <c r="B78" s="4">
        <v>359668</v>
      </c>
      <c r="C78" s="1">
        <v>0.05</v>
      </c>
      <c r="D78" t="s">
        <v>3</v>
      </c>
    </row>
    <row r="79" spans="1:4" x14ac:dyDescent="0.25">
      <c r="A79" s="3" t="s">
        <v>5</v>
      </c>
      <c r="B79" s="4">
        <v>417977</v>
      </c>
      <c r="C79" s="1">
        <v>0.49399999999999999</v>
      </c>
    </row>
    <row r="80" spans="1:4" x14ac:dyDescent="0.25">
      <c r="A80" s="3" t="s">
        <v>5</v>
      </c>
      <c r="B80" s="4">
        <v>424882</v>
      </c>
      <c r="C80" s="1">
        <v>1.4530000000000001</v>
      </c>
    </row>
    <row r="81" spans="1:3" x14ac:dyDescent="0.25">
      <c r="A81" s="3" t="s">
        <v>5</v>
      </c>
      <c r="B81" s="4">
        <v>434234</v>
      </c>
      <c r="C81" s="1">
        <v>1.131</v>
      </c>
    </row>
    <row r="82" spans="1:3" x14ac:dyDescent="0.25">
      <c r="A82" s="3" t="s">
        <v>5</v>
      </c>
      <c r="B82" s="4">
        <v>444177</v>
      </c>
      <c r="C82" s="1">
        <v>0.55200000000000005</v>
      </c>
    </row>
    <row r="83" spans="1:3" x14ac:dyDescent="0.25">
      <c r="A83" s="3" t="s">
        <v>5</v>
      </c>
      <c r="B83" s="4">
        <v>487940</v>
      </c>
      <c r="C83" s="1">
        <v>3.3490000000000002</v>
      </c>
    </row>
    <row r="84" spans="1:3" x14ac:dyDescent="0.25">
      <c r="A84" s="3" t="s">
        <v>5</v>
      </c>
      <c r="B84" s="4">
        <v>522690</v>
      </c>
      <c r="C84" s="1">
        <v>17.68</v>
      </c>
    </row>
    <row r="85" spans="1:3" x14ac:dyDescent="0.25">
      <c r="A85" s="3" t="s">
        <v>5</v>
      </c>
      <c r="B85" s="4">
        <v>539420</v>
      </c>
      <c r="C85" s="1">
        <v>22.646000000000001</v>
      </c>
    </row>
    <row r="86" spans="1:3" x14ac:dyDescent="0.25">
      <c r="A86" s="3" t="s">
        <v>5</v>
      </c>
      <c r="B86" s="4">
        <v>540850</v>
      </c>
      <c r="C86" s="1">
        <v>22.001000000000001</v>
      </c>
    </row>
    <row r="87" spans="1:3" x14ac:dyDescent="0.25">
      <c r="A87" s="3" t="s">
        <v>5</v>
      </c>
      <c r="B87" s="4">
        <v>551090</v>
      </c>
      <c r="C87" s="1">
        <v>19.324000000000002</v>
      </c>
    </row>
    <row r="88" spans="1:3" x14ac:dyDescent="0.25">
      <c r="A88" s="3" t="s">
        <v>5</v>
      </c>
      <c r="B88" s="4">
        <v>559404</v>
      </c>
      <c r="C88" s="1">
        <v>26.257000000000001</v>
      </c>
    </row>
    <row r="89" spans="1:3" x14ac:dyDescent="0.25">
      <c r="A89" s="3" t="s">
        <v>5</v>
      </c>
      <c r="B89" s="4">
        <v>568210</v>
      </c>
      <c r="C89" s="1">
        <v>21.704000000000001</v>
      </c>
    </row>
    <row r="90" spans="1:3" x14ac:dyDescent="0.25">
      <c r="A90" s="3" t="s">
        <v>5</v>
      </c>
      <c r="B90" s="4">
        <v>570142</v>
      </c>
      <c r="C90" s="1">
        <v>21.414999999999999</v>
      </c>
    </row>
    <row r="91" spans="1:3" x14ac:dyDescent="0.25">
      <c r="A91" s="3" t="s">
        <v>5</v>
      </c>
      <c r="B91" s="4">
        <v>587423</v>
      </c>
      <c r="C91" s="1">
        <v>31.076000000000001</v>
      </c>
    </row>
    <row r="92" spans="1:3" s="3" customFormat="1" x14ac:dyDescent="0.25">
      <c r="B92" s="4"/>
      <c r="C92" s="1"/>
    </row>
    <row r="93" spans="1:3" x14ac:dyDescent="0.25">
      <c r="A93" s="3" t="s">
        <v>6</v>
      </c>
      <c r="B93" s="4">
        <v>56986</v>
      </c>
      <c r="C93" s="1">
        <v>2.9245000000000001</v>
      </c>
    </row>
    <row r="94" spans="1:3" x14ac:dyDescent="0.25">
      <c r="A94" s="3" t="s">
        <v>6</v>
      </c>
      <c r="B94" s="4">
        <v>59084</v>
      </c>
      <c r="C94" s="1">
        <v>3.8809999999999998</v>
      </c>
    </row>
    <row r="95" spans="1:3" x14ac:dyDescent="0.25">
      <c r="A95" s="3" t="s">
        <v>6</v>
      </c>
      <c r="B95" s="4">
        <v>104715</v>
      </c>
      <c r="C95" s="1">
        <v>2.5590000000000002</v>
      </c>
    </row>
    <row r="96" spans="1:3" x14ac:dyDescent="0.25">
      <c r="A96" s="3" t="s">
        <v>6</v>
      </c>
      <c r="B96" s="4">
        <v>112792</v>
      </c>
      <c r="C96" s="1">
        <v>1.2030000000000001</v>
      </c>
    </row>
    <row r="97" spans="1:4" x14ac:dyDescent="0.25">
      <c r="A97" s="3" t="s">
        <v>6</v>
      </c>
      <c r="B97" s="4">
        <v>145268</v>
      </c>
      <c r="C97" s="1">
        <v>3.008</v>
      </c>
    </row>
    <row r="98" spans="1:4" x14ac:dyDescent="0.25">
      <c r="A98" s="3" t="s">
        <v>6</v>
      </c>
      <c r="B98" s="4">
        <v>162061</v>
      </c>
      <c r="C98" s="1">
        <v>2.5910000000000002</v>
      </c>
    </row>
    <row r="99" spans="1:4" x14ac:dyDescent="0.25">
      <c r="A99" s="3" t="s">
        <v>6</v>
      </c>
      <c r="B99" s="4">
        <v>172559</v>
      </c>
      <c r="C99" s="1">
        <v>0.99099999999999999</v>
      </c>
    </row>
    <row r="100" spans="1:4" x14ac:dyDescent="0.25">
      <c r="A100" s="3" t="s">
        <v>6</v>
      </c>
      <c r="B100" s="4">
        <v>229445</v>
      </c>
      <c r="C100" s="1">
        <v>1.9630000000000001</v>
      </c>
      <c r="D100" s="3"/>
    </row>
    <row r="101" spans="1:4" x14ac:dyDescent="0.25">
      <c r="A101" s="3" t="s">
        <v>6</v>
      </c>
      <c r="B101" s="4">
        <v>236355</v>
      </c>
      <c r="C101" s="1">
        <v>1.3859999999999999</v>
      </c>
      <c r="D101" s="3"/>
    </row>
    <row r="102" spans="1:4" x14ac:dyDescent="0.25">
      <c r="A102" s="3" t="s">
        <v>6</v>
      </c>
      <c r="B102" s="4">
        <v>246140</v>
      </c>
      <c r="C102" s="1">
        <v>0.995</v>
      </c>
    </row>
    <row r="103" spans="1:4" x14ac:dyDescent="0.25">
      <c r="A103" s="3" t="s">
        <v>6</v>
      </c>
      <c r="B103" s="4">
        <v>316110</v>
      </c>
      <c r="C103" s="1">
        <v>0.61499999999999999</v>
      </c>
    </row>
    <row r="104" spans="1:4" x14ac:dyDescent="0.25">
      <c r="A104" s="3" t="s">
        <v>6</v>
      </c>
      <c r="B104" s="4">
        <v>319637</v>
      </c>
      <c r="C104" s="1">
        <v>1.893</v>
      </c>
    </row>
    <row r="105" spans="1:4" x14ac:dyDescent="0.25">
      <c r="A105" s="3" t="s">
        <v>6</v>
      </c>
      <c r="B105" s="4">
        <v>339549</v>
      </c>
      <c r="C105" s="1">
        <v>0.23799999999999999</v>
      </c>
    </row>
    <row r="106" spans="1:4" x14ac:dyDescent="0.25">
      <c r="A106" s="3" t="s">
        <v>6</v>
      </c>
      <c r="B106" s="4">
        <v>353486</v>
      </c>
      <c r="C106" s="1">
        <v>0.64800000000000002</v>
      </c>
    </row>
    <row r="107" spans="1:4" x14ac:dyDescent="0.25">
      <c r="A107" s="3" t="s">
        <v>6</v>
      </c>
      <c r="B107" s="4">
        <v>357543</v>
      </c>
      <c r="C107" s="1">
        <v>0.67800000000000005</v>
      </c>
    </row>
    <row r="108" spans="1:4" x14ac:dyDescent="0.25">
      <c r="A108" s="3" t="s">
        <v>6</v>
      </c>
      <c r="B108" s="4">
        <v>359668</v>
      </c>
      <c r="C108" s="3">
        <v>0.05</v>
      </c>
      <c r="D108" t="s">
        <v>3</v>
      </c>
    </row>
    <row r="109" spans="1:4" x14ac:dyDescent="0.25">
      <c r="A109" s="3" t="s">
        <v>6</v>
      </c>
      <c r="B109" s="4">
        <v>417977</v>
      </c>
      <c r="C109" s="1">
        <v>2.41</v>
      </c>
    </row>
    <row r="110" spans="1:4" x14ac:dyDescent="0.25">
      <c r="A110" s="3" t="s">
        <v>6</v>
      </c>
      <c r="B110" s="4">
        <v>424882</v>
      </c>
      <c r="C110" s="1">
        <v>1.371</v>
      </c>
    </row>
    <row r="111" spans="1:4" x14ac:dyDescent="0.25">
      <c r="A111" s="3" t="s">
        <v>6</v>
      </c>
      <c r="B111" s="4">
        <v>434234</v>
      </c>
      <c r="C111" s="1">
        <v>6.0419999999999998</v>
      </c>
    </row>
    <row r="112" spans="1:4" x14ac:dyDescent="0.25">
      <c r="A112" s="3" t="s">
        <v>6</v>
      </c>
      <c r="B112" s="4">
        <v>444177</v>
      </c>
      <c r="C112" s="1">
        <v>3.2250000000000001</v>
      </c>
    </row>
    <row r="113" spans="1:3" x14ac:dyDescent="0.25">
      <c r="A113" s="3" t="s">
        <v>6</v>
      </c>
      <c r="B113" s="4">
        <v>487940</v>
      </c>
      <c r="C113" s="1">
        <v>13.680999999999999</v>
      </c>
    </row>
    <row r="114" spans="1:3" x14ac:dyDescent="0.25">
      <c r="A114" s="3" t="s">
        <v>6</v>
      </c>
      <c r="B114" s="4">
        <v>522690</v>
      </c>
      <c r="C114" s="1">
        <v>19.239000000000001</v>
      </c>
    </row>
    <row r="115" spans="1:3" x14ac:dyDescent="0.25">
      <c r="A115" s="3" t="s">
        <v>6</v>
      </c>
      <c r="B115" s="4">
        <v>539420</v>
      </c>
      <c r="C115" s="1">
        <v>22.995000000000001</v>
      </c>
    </row>
    <row r="116" spans="1:3" x14ac:dyDescent="0.25">
      <c r="A116" s="3" t="s">
        <v>6</v>
      </c>
      <c r="B116" s="4">
        <v>540850</v>
      </c>
      <c r="C116" s="1">
        <v>24.645</v>
      </c>
    </row>
    <row r="117" spans="1:3" x14ac:dyDescent="0.25">
      <c r="A117" s="3" t="s">
        <v>6</v>
      </c>
      <c r="B117" s="4">
        <v>551090</v>
      </c>
      <c r="C117" s="1">
        <v>20.43</v>
      </c>
    </row>
    <row r="118" spans="1:3" x14ac:dyDescent="0.25">
      <c r="A118" s="3" t="s">
        <v>6</v>
      </c>
      <c r="B118" s="4">
        <v>559404</v>
      </c>
      <c r="C118" s="1">
        <v>30.405999999999999</v>
      </c>
    </row>
    <row r="119" spans="1:3" x14ac:dyDescent="0.25">
      <c r="A119" s="3" t="s">
        <v>6</v>
      </c>
      <c r="B119" s="4">
        <v>568210</v>
      </c>
      <c r="C119" s="1">
        <v>22.305</v>
      </c>
    </row>
    <row r="120" spans="1:3" x14ac:dyDescent="0.25">
      <c r="A120" s="3" t="s">
        <v>6</v>
      </c>
      <c r="B120" s="4">
        <v>570142</v>
      </c>
      <c r="C120" s="1">
        <v>23.183</v>
      </c>
    </row>
    <row r="121" spans="1:3" x14ac:dyDescent="0.25">
      <c r="A121" s="3" t="s">
        <v>6</v>
      </c>
      <c r="B121" s="4">
        <v>587423</v>
      </c>
      <c r="C121" s="1">
        <v>31.407</v>
      </c>
    </row>
  </sheetData>
  <sortState xmlns:xlrd2="http://schemas.microsoft.com/office/spreadsheetml/2017/richdata2" ref="A3:D118">
    <sortCondition ref="A3:A118"/>
    <sortCondition ref="B3:B1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2"/>
  <sheetViews>
    <sheetView workbookViewId="0">
      <selection activeCell="P12" sqref="P12"/>
    </sheetView>
  </sheetViews>
  <sheetFormatPr defaultRowHeight="12.5" x14ac:dyDescent="0.25"/>
  <sheetData>
    <row r="1" spans="1:2" x14ac:dyDescent="0.25">
      <c r="A1">
        <v>0</v>
      </c>
      <c r="B1">
        <v>10</v>
      </c>
    </row>
    <row r="2" spans="1:2" x14ac:dyDescent="0.25">
      <c r="A2">
        <v>700000</v>
      </c>
      <c r="B2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A4409-5BFD-44AE-8BD3-BD435F66BE01}">
  <dimension ref="A1"/>
  <sheetViews>
    <sheetView workbookViewId="0"/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As-gal-2</vt:lpstr>
      <vt:lpstr>MCL</vt:lpstr>
      <vt:lpstr>Figure 4b</vt:lpstr>
    </vt:vector>
  </TitlesOfParts>
  <Company>Battelle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Battelle</dc:creator>
  <cp:lastModifiedBy>Lili Wang</cp:lastModifiedBy>
  <cp:lastPrinted>2010-09-07T18:42:49Z</cp:lastPrinted>
  <dcterms:created xsi:type="dcterms:W3CDTF">2010-04-08T17:35:07Z</dcterms:created>
  <dcterms:modified xsi:type="dcterms:W3CDTF">2019-12-19T22:15:05Z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db59eecd93944b83ba6ba268716f0197</vt:lpwstr>
  </property>
</Properties>
</file>