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E:\projects\papers\FEST_C_genereal_paper_2017\plots\scienceHub_data\"/>
    </mc:Choice>
  </mc:AlternateContent>
  <xr:revisionPtr revIDLastSave="0" documentId="13_ncr:1_{5D2E7E79-3BCF-4C7A-8AA5-9C7631F7175C}" xr6:coauthVersionLast="41" xr6:coauthVersionMax="41" xr10:uidLastSave="{00000000-0000-0000-0000-000000000000}"/>
  <bookViews>
    <workbookView xWindow="-110" yWindow="-110" windowWidth="16220" windowHeight="11620" tabRatio="522" activeTab="1" xr2:uid="{00000000-000D-0000-FFFF-FFFF00000000}"/>
  </bookViews>
  <sheets>
    <sheet name="Monthly_Flow_comparison" sheetId="14" r:id="rId1"/>
    <sheet name="Monthly_DN_Comparison" sheetId="2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5" i="23" l="1"/>
  <c r="C135" i="23"/>
  <c r="G134" i="23"/>
  <c r="F41" i="14"/>
  <c r="F40" i="14"/>
  <c r="B41" i="14"/>
  <c r="B40" i="14"/>
  <c r="C134" i="23" l="1"/>
  <c r="C141" i="23" l="1"/>
  <c r="C140" i="23"/>
  <c r="C139" i="23"/>
  <c r="B141" i="23"/>
  <c r="B140" i="23"/>
  <c r="B139" i="23"/>
  <c r="H25" i="14"/>
  <c r="C49" i="14" s="1"/>
  <c r="D25" i="14"/>
  <c r="B49" i="14" s="1"/>
  <c r="C13" i="14"/>
  <c r="D13" i="14" l="1"/>
  <c r="B48" i="14" s="1"/>
  <c r="H37" i="14"/>
  <c r="C50" i="14" s="1"/>
  <c r="H13" i="14"/>
  <c r="C48" i="14" s="1"/>
  <c r="D37" i="14"/>
  <c r="B50" i="14" s="1"/>
  <c r="C52" i="14" l="1"/>
  <c r="B52" i="14"/>
  <c r="E41" i="14"/>
  <c r="D41" i="14"/>
  <c r="E40" i="14"/>
  <c r="D40" i="14"/>
</calcChain>
</file>

<file path=xl/sharedStrings.xml><?xml version="1.0" encoding="utf-8"?>
<sst xmlns="http://schemas.openxmlformats.org/spreadsheetml/2006/main" count="24" uniqueCount="18">
  <si>
    <t>DAY</t>
  </si>
  <si>
    <t>RSQ</t>
  </si>
  <si>
    <t>Sum</t>
  </si>
  <si>
    <t>Average</t>
  </si>
  <si>
    <t>PBIAS</t>
  </si>
  <si>
    <t>NSE</t>
  </si>
  <si>
    <t>HAWQS-SWAT</t>
  </si>
  <si>
    <t>HAWQS-SWAT WRF</t>
  </si>
  <si>
    <t>Month</t>
  </si>
  <si>
    <t>IMS-SWAT</t>
  </si>
  <si>
    <t>OBS at 07373420</t>
  </si>
  <si>
    <t>Year</t>
  </si>
  <si>
    <t>OBS</t>
  </si>
  <si>
    <t>OBS at 07295100</t>
  </si>
  <si>
    <t>sum</t>
  </si>
  <si>
    <t>average</t>
  </si>
  <si>
    <t>IMS-SWAT_FEST-Cv1.3</t>
  </si>
  <si>
    <t>IMS-SWAT_FEST-Cv1.4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</si>
</sst>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3" fontId="1" fillId="0" borderId="1" xfId="0" applyNumberFormat="1" applyFont="1" applyBorder="1" applyAlignment="1"/>
    <xf numFmtId="3" fontId="1" fillId="0" borderId="0" xfId="0" applyNumberFormat="1" applyFont="1" applyBorder="1" applyAlignment="1"/>
    <xf numFmtId="3" fontId="1" fillId="2" borderId="0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5" xfId="0" applyNumberFormat="1" applyFont="1" applyFill="1" applyBorder="1" applyAlignment="1"/>
    <xf numFmtId="164" fontId="0" fillId="0" borderId="0" xfId="0" applyNumberFormat="1" applyAlignment="1">
      <alignment horizontal="right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3" borderId="0" xfId="0" applyNumberFormat="1" applyFill="1"/>
    <xf numFmtId="164" fontId="0" fillId="3" borderId="0" xfId="0" applyNumberFormat="1" applyFill="1" applyAlignment="1">
      <alignment horizontal="center"/>
    </xf>
  </cellXfs>
  <cellStyles count="1">
    <cellStyle name="Normal" xfId="0" builtinId="0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8734161038861"/>
          <c:y val="5.4669332136591732E-2"/>
          <c:w val="0.83743450607999848"/>
          <c:h val="0.74892242158254796"/>
        </c:manualLayout>
      </c:layout>
      <c:lineChart>
        <c:grouping val="standard"/>
        <c:varyColors val="0"/>
        <c:ser>
          <c:idx val="0"/>
          <c:order val="0"/>
          <c:tx>
            <c:strRef>
              <c:f>Monthly_Flow_comparison!$B$1</c:f>
              <c:strCache>
                <c:ptCount val="1"/>
                <c:pt idx="0">
                  <c:v>OBS at 07295100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Monthly_Flow_comparison!$A$2:$A$37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Monthly_Flow_comparison!$B$2:$B$37</c:f>
              <c:numCache>
                <c:formatCode>0.0</c:formatCode>
                <c:ptCount val="36"/>
                <c:pt idx="0">
                  <c:v>23.918613299716355</c:v>
                </c:pt>
                <c:pt idx="1">
                  <c:v>31.891484399621813</c:v>
                </c:pt>
                <c:pt idx="2">
                  <c:v>23.088105893476204</c:v>
                </c:pt>
                <c:pt idx="3">
                  <c:v>26.160983296564762</c:v>
                </c:pt>
                <c:pt idx="4">
                  <c:v>25.994881815316731</c:v>
                </c:pt>
                <c:pt idx="5">
                  <c:v>23.171156634100218</c:v>
                </c:pt>
                <c:pt idx="6">
                  <c:v>20.098279231011663</c:v>
                </c:pt>
                <c:pt idx="7">
                  <c:v>15.613539237314843</c:v>
                </c:pt>
                <c:pt idx="8">
                  <c:v>11.045748502994012</c:v>
                </c:pt>
                <c:pt idx="9">
                  <c:v>10.464393318625905</c:v>
                </c:pt>
                <c:pt idx="10">
                  <c:v>8.38812480302553</c:v>
                </c:pt>
                <c:pt idx="11">
                  <c:v>11.461002206114088</c:v>
                </c:pt>
                <c:pt idx="12">
                  <c:v>10.027731063711737</c:v>
                </c:pt>
                <c:pt idx="13">
                  <c:v>10.378714647721537</c:v>
                </c:pt>
                <c:pt idx="14">
                  <c:v>27.231598256510864</c:v>
                </c:pt>
                <c:pt idx="15">
                  <c:v>28.384851732335438</c:v>
                </c:pt>
                <c:pt idx="16">
                  <c:v>47.058858469637038</c:v>
                </c:pt>
                <c:pt idx="17">
                  <c:v>34.93803148699682</c:v>
                </c:pt>
                <c:pt idx="18">
                  <c:v>20.488326698567686</c:v>
                </c:pt>
                <c:pt idx="19">
                  <c:v>13.404752284421644</c:v>
                </c:pt>
                <c:pt idx="20">
                  <c:v>10.155033896857825</c:v>
                </c:pt>
                <c:pt idx="21">
                  <c:v>8.2807371015711517</c:v>
                </c:pt>
                <c:pt idx="22">
                  <c:v>10.002477028724838</c:v>
                </c:pt>
                <c:pt idx="23">
                  <c:v>25.782383009295373</c:v>
                </c:pt>
                <c:pt idx="24">
                  <c:v>21.023686727375757</c:v>
                </c:pt>
                <c:pt idx="25">
                  <c:v>23.829462959323504</c:v>
                </c:pt>
                <c:pt idx="26">
                  <c:v>20.719623825276638</c:v>
                </c:pt>
                <c:pt idx="27">
                  <c:v>19.071492383941671</c:v>
                </c:pt>
                <c:pt idx="28">
                  <c:v>13.45778162479999</c:v>
                </c:pt>
                <c:pt idx="29">
                  <c:v>7.7121188932836864</c:v>
                </c:pt>
                <c:pt idx="30">
                  <c:v>5.9406396239157395</c:v>
                </c:pt>
                <c:pt idx="31">
                  <c:v>5.0865084008612271</c:v>
                </c:pt>
                <c:pt idx="32">
                  <c:v>5.2477843108721292</c:v>
                </c:pt>
                <c:pt idx="33">
                  <c:v>5.6877132098124417</c:v>
                </c:pt>
                <c:pt idx="34">
                  <c:v>6.0883179491800927</c:v>
                </c:pt>
                <c:pt idx="35">
                  <c:v>7.497396587695075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F-4D6F-A339-8E35E6F61E43}"/>
            </c:ext>
          </c:extLst>
        </c:ser>
        <c:ser>
          <c:idx val="4"/>
          <c:order val="1"/>
          <c:tx>
            <c:strRef>
              <c:f>Monthly_Flow_comparison!$F$1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Monthly_Flow_comparison!$A$2:$A$37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Monthly_Flow_comparison!$F$2:$F$37</c:f>
              <c:numCache>
                <c:formatCode>0.0</c:formatCode>
                <c:ptCount val="36"/>
                <c:pt idx="0">
                  <c:v>4.8167305641348879</c:v>
                </c:pt>
                <c:pt idx="1">
                  <c:v>9.509881626221242</c:v>
                </c:pt>
                <c:pt idx="2">
                  <c:v>10.976966151906712</c:v>
                </c:pt>
                <c:pt idx="3">
                  <c:v>30.053285597226598</c:v>
                </c:pt>
                <c:pt idx="4">
                  <c:v>30.572420800504254</c:v>
                </c:pt>
                <c:pt idx="5">
                  <c:v>20.978971068389537</c:v>
                </c:pt>
                <c:pt idx="6">
                  <c:v>15.96319647021746</c:v>
                </c:pt>
                <c:pt idx="7">
                  <c:v>9.951357579577687</c:v>
                </c:pt>
                <c:pt idx="8">
                  <c:v>6.7549197352663093</c:v>
                </c:pt>
                <c:pt idx="9">
                  <c:v>2.4199297573274503</c:v>
                </c:pt>
                <c:pt idx="10">
                  <c:v>1.9399618279231012</c:v>
                </c:pt>
                <c:pt idx="11">
                  <c:v>1.447838537661519</c:v>
                </c:pt>
                <c:pt idx="12">
                  <c:v>3.5528262716671914</c:v>
                </c:pt>
                <c:pt idx="13">
                  <c:v>7.109704330286795</c:v>
                </c:pt>
                <c:pt idx="14">
                  <c:v>15.197577560668137</c:v>
                </c:pt>
                <c:pt idx="15">
                  <c:v>48.090490513709426</c:v>
                </c:pt>
                <c:pt idx="16">
                  <c:v>56.792547116293726</c:v>
                </c:pt>
                <c:pt idx="17">
                  <c:v>37.328775543649542</c:v>
                </c:pt>
                <c:pt idx="18">
                  <c:v>22.149768673179956</c:v>
                </c:pt>
                <c:pt idx="19">
                  <c:v>10.689120453829183</c:v>
                </c:pt>
                <c:pt idx="20">
                  <c:v>8.1823305137094238</c:v>
                </c:pt>
                <c:pt idx="21">
                  <c:v>6.0574214938543962</c:v>
                </c:pt>
                <c:pt idx="22">
                  <c:v>7.371973123227229</c:v>
                </c:pt>
                <c:pt idx="23">
                  <c:v>15.326728269776236</c:v>
                </c:pt>
                <c:pt idx="24">
                  <c:v>9.801947935707533</c:v>
                </c:pt>
                <c:pt idx="25">
                  <c:v>9.9614870469587142</c:v>
                </c:pt>
                <c:pt idx="26">
                  <c:v>11.756091017964073</c:v>
                </c:pt>
                <c:pt idx="27">
                  <c:v>32.560328774030886</c:v>
                </c:pt>
                <c:pt idx="28">
                  <c:v>22.479820485345098</c:v>
                </c:pt>
                <c:pt idx="29">
                  <c:v>9.7935067128900091</c:v>
                </c:pt>
                <c:pt idx="30">
                  <c:v>6.1011470280491649</c:v>
                </c:pt>
                <c:pt idx="31">
                  <c:v>6.634463485660258</c:v>
                </c:pt>
                <c:pt idx="32">
                  <c:v>9.4474165773715733</c:v>
                </c:pt>
                <c:pt idx="33">
                  <c:v>8.2738333690513706</c:v>
                </c:pt>
                <c:pt idx="34">
                  <c:v>1.5424646454459503</c:v>
                </c:pt>
                <c:pt idx="35">
                  <c:v>2.6289344342893162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6F-4D6F-A339-8E35E6F61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0704"/>
        <c:axId val="87676416"/>
      </c:lineChart>
      <c:catAx>
        <c:axId val="73800704"/>
        <c:scaling>
          <c:orientation val="minMax"/>
          <c:max val="36"/>
          <c:min val="1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76416"/>
        <c:crosses val="autoZero"/>
        <c:auto val="0"/>
        <c:lblAlgn val="ctr"/>
        <c:lblOffset val="100"/>
        <c:noMultiLvlLbl val="1"/>
      </c:catAx>
      <c:valAx>
        <c:axId val="876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Monthlyh Flow (mm)</a:t>
                </a:r>
              </a:p>
            </c:rich>
          </c:tx>
          <c:layout>
            <c:manualLayout>
              <c:xMode val="edge"/>
              <c:yMode val="edge"/>
              <c:x val="1.9234379668269741E-2"/>
              <c:y val="0.22887465491684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284182173857484"/>
          <c:y val="8.0971536589014459E-2"/>
          <c:w val="0.35359521071102068"/>
          <c:h val="0.21251997790924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Monthly_Flow_comparison!$F$1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70C0"/>
              </a:solidFill>
            </c:spPr>
          </c:marker>
          <c:trendline>
            <c:spPr>
              <a:ln>
                <a:solidFill>
                  <a:schemeClr val="tx1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30161734618762598"/>
                  <c:y val="1.199577143830181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Monthly_Flow_comparison!$B$2:$B$37</c:f>
              <c:numCache>
                <c:formatCode>0.0</c:formatCode>
                <c:ptCount val="36"/>
                <c:pt idx="0">
                  <c:v>23.918613299716355</c:v>
                </c:pt>
                <c:pt idx="1">
                  <c:v>31.891484399621813</c:v>
                </c:pt>
                <c:pt idx="2">
                  <c:v>23.088105893476204</c:v>
                </c:pt>
                <c:pt idx="3">
                  <c:v>26.160983296564762</c:v>
                </c:pt>
                <c:pt idx="4">
                  <c:v>25.994881815316731</c:v>
                </c:pt>
                <c:pt idx="5">
                  <c:v>23.171156634100218</c:v>
                </c:pt>
                <c:pt idx="6">
                  <c:v>20.098279231011663</c:v>
                </c:pt>
                <c:pt idx="7">
                  <c:v>15.613539237314843</c:v>
                </c:pt>
                <c:pt idx="8">
                  <c:v>11.045748502994012</c:v>
                </c:pt>
                <c:pt idx="9">
                  <c:v>10.464393318625905</c:v>
                </c:pt>
                <c:pt idx="10">
                  <c:v>8.38812480302553</c:v>
                </c:pt>
                <c:pt idx="11">
                  <c:v>11.461002206114088</c:v>
                </c:pt>
                <c:pt idx="12">
                  <c:v>10.027731063711737</c:v>
                </c:pt>
                <c:pt idx="13">
                  <c:v>10.378714647721537</c:v>
                </c:pt>
                <c:pt idx="14">
                  <c:v>27.231598256510864</c:v>
                </c:pt>
                <c:pt idx="15">
                  <c:v>28.384851732335438</c:v>
                </c:pt>
                <c:pt idx="16">
                  <c:v>47.058858469637038</c:v>
                </c:pt>
                <c:pt idx="17">
                  <c:v>34.93803148699682</c:v>
                </c:pt>
                <c:pt idx="18">
                  <c:v>20.488326698567686</c:v>
                </c:pt>
                <c:pt idx="19">
                  <c:v>13.404752284421644</c:v>
                </c:pt>
                <c:pt idx="20">
                  <c:v>10.155033896857825</c:v>
                </c:pt>
                <c:pt idx="21">
                  <c:v>8.2807371015711517</c:v>
                </c:pt>
                <c:pt idx="22">
                  <c:v>10.002477028724838</c:v>
                </c:pt>
                <c:pt idx="23">
                  <c:v>25.782383009295373</c:v>
                </c:pt>
                <c:pt idx="24">
                  <c:v>21.023686727375757</c:v>
                </c:pt>
                <c:pt idx="25">
                  <c:v>23.829462959323504</c:v>
                </c:pt>
                <c:pt idx="26">
                  <c:v>20.719623825276638</c:v>
                </c:pt>
                <c:pt idx="27">
                  <c:v>19.071492383941671</c:v>
                </c:pt>
                <c:pt idx="28">
                  <c:v>13.45778162479999</c:v>
                </c:pt>
                <c:pt idx="29">
                  <c:v>7.7121188932836864</c:v>
                </c:pt>
                <c:pt idx="30">
                  <c:v>5.9406396239157395</c:v>
                </c:pt>
                <c:pt idx="31">
                  <c:v>5.0865084008612271</c:v>
                </c:pt>
                <c:pt idx="32">
                  <c:v>5.2477843108721292</c:v>
                </c:pt>
                <c:pt idx="33">
                  <c:v>5.6877132098124417</c:v>
                </c:pt>
                <c:pt idx="34">
                  <c:v>6.0883179491800927</c:v>
                </c:pt>
                <c:pt idx="35">
                  <c:v>7.497396587695075</c:v>
                </c:pt>
              </c:numCache>
            </c:numRef>
          </c:xVal>
          <c:yVal>
            <c:numRef>
              <c:f>Monthly_Flow_comparison!$F$2:$F$37</c:f>
              <c:numCache>
                <c:formatCode>0.0</c:formatCode>
                <c:ptCount val="36"/>
                <c:pt idx="0">
                  <c:v>4.8167305641348879</c:v>
                </c:pt>
                <c:pt idx="1">
                  <c:v>9.509881626221242</c:v>
                </c:pt>
                <c:pt idx="2">
                  <c:v>10.976966151906712</c:v>
                </c:pt>
                <c:pt idx="3">
                  <c:v>30.053285597226598</c:v>
                </c:pt>
                <c:pt idx="4">
                  <c:v>30.572420800504254</c:v>
                </c:pt>
                <c:pt idx="5">
                  <c:v>20.978971068389537</c:v>
                </c:pt>
                <c:pt idx="6">
                  <c:v>15.96319647021746</c:v>
                </c:pt>
                <c:pt idx="7">
                  <c:v>9.951357579577687</c:v>
                </c:pt>
                <c:pt idx="8">
                  <c:v>6.7549197352663093</c:v>
                </c:pt>
                <c:pt idx="9">
                  <c:v>2.4199297573274503</c:v>
                </c:pt>
                <c:pt idx="10">
                  <c:v>1.9399618279231012</c:v>
                </c:pt>
                <c:pt idx="11">
                  <c:v>1.447838537661519</c:v>
                </c:pt>
                <c:pt idx="12">
                  <c:v>3.5528262716671914</c:v>
                </c:pt>
                <c:pt idx="13">
                  <c:v>7.109704330286795</c:v>
                </c:pt>
                <c:pt idx="14">
                  <c:v>15.197577560668137</c:v>
                </c:pt>
                <c:pt idx="15">
                  <c:v>48.090490513709426</c:v>
                </c:pt>
                <c:pt idx="16">
                  <c:v>56.792547116293726</c:v>
                </c:pt>
                <c:pt idx="17">
                  <c:v>37.328775543649542</c:v>
                </c:pt>
                <c:pt idx="18">
                  <c:v>22.149768673179956</c:v>
                </c:pt>
                <c:pt idx="19">
                  <c:v>10.689120453829183</c:v>
                </c:pt>
                <c:pt idx="20">
                  <c:v>8.1823305137094238</c:v>
                </c:pt>
                <c:pt idx="21">
                  <c:v>6.0574214938543962</c:v>
                </c:pt>
                <c:pt idx="22">
                  <c:v>7.371973123227229</c:v>
                </c:pt>
                <c:pt idx="23">
                  <c:v>15.326728269776236</c:v>
                </c:pt>
                <c:pt idx="24">
                  <c:v>9.801947935707533</c:v>
                </c:pt>
                <c:pt idx="25">
                  <c:v>9.9614870469587142</c:v>
                </c:pt>
                <c:pt idx="26">
                  <c:v>11.756091017964073</c:v>
                </c:pt>
                <c:pt idx="27">
                  <c:v>32.560328774030886</c:v>
                </c:pt>
                <c:pt idx="28">
                  <c:v>22.479820485345098</c:v>
                </c:pt>
                <c:pt idx="29">
                  <c:v>9.7935067128900091</c:v>
                </c:pt>
                <c:pt idx="30">
                  <c:v>6.1011470280491649</c:v>
                </c:pt>
                <c:pt idx="31">
                  <c:v>6.634463485660258</c:v>
                </c:pt>
                <c:pt idx="32">
                  <c:v>9.4474165773715733</c:v>
                </c:pt>
                <c:pt idx="33">
                  <c:v>8.2738333690513706</c:v>
                </c:pt>
                <c:pt idx="34">
                  <c:v>1.5424646454459503</c:v>
                </c:pt>
                <c:pt idx="35">
                  <c:v>2.6289344342893162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79-4FEC-AA8C-72307984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223808"/>
        <c:axId val="85911808"/>
      </c:scatterChart>
      <c:valAx>
        <c:axId val="97223808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/>
                  <a:t>OBS at 07295100 (mm)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5911808"/>
        <c:crosses val="autoZero"/>
        <c:crossBetween val="midCat"/>
      </c:valAx>
      <c:valAx>
        <c:axId val="859118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IMS-SWAT (mm)</a:t>
                </a:r>
              </a:p>
            </c:rich>
          </c:tx>
          <c:layout>
            <c:manualLayout>
              <c:xMode val="edge"/>
              <c:yMode val="edge"/>
              <c:x val="1.2610340479192938E-2"/>
              <c:y val="0.207070127946966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97223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08734161038861"/>
          <c:y val="5.4669332136591732E-2"/>
          <c:w val="0.83743450607999848"/>
          <c:h val="0.74892242158254796"/>
        </c:manualLayout>
      </c:layout>
      <c:lineChart>
        <c:grouping val="standard"/>
        <c:varyColors val="0"/>
        <c:ser>
          <c:idx val="0"/>
          <c:order val="0"/>
          <c:tx>
            <c:strRef>
              <c:f>Monthly_Flow_comparison!$B$1</c:f>
              <c:strCache>
                <c:ptCount val="1"/>
                <c:pt idx="0">
                  <c:v>OBS at 07295100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Monthly_Flow_comparison!$A$2:$A$37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Monthly_Flow_comparison!$B$2:$B$37</c:f>
              <c:numCache>
                <c:formatCode>0.0</c:formatCode>
                <c:ptCount val="36"/>
                <c:pt idx="0">
                  <c:v>23.918613299716355</c:v>
                </c:pt>
                <c:pt idx="1">
                  <c:v>31.891484399621813</c:v>
                </c:pt>
                <c:pt idx="2">
                  <c:v>23.088105893476204</c:v>
                </c:pt>
                <c:pt idx="3">
                  <c:v>26.160983296564762</c:v>
                </c:pt>
                <c:pt idx="4">
                  <c:v>25.994881815316731</c:v>
                </c:pt>
                <c:pt idx="5">
                  <c:v>23.171156634100218</c:v>
                </c:pt>
                <c:pt idx="6">
                  <c:v>20.098279231011663</c:v>
                </c:pt>
                <c:pt idx="7">
                  <c:v>15.613539237314843</c:v>
                </c:pt>
                <c:pt idx="8">
                  <c:v>11.045748502994012</c:v>
                </c:pt>
                <c:pt idx="9">
                  <c:v>10.464393318625905</c:v>
                </c:pt>
                <c:pt idx="10">
                  <c:v>8.38812480302553</c:v>
                </c:pt>
                <c:pt idx="11">
                  <c:v>11.461002206114088</c:v>
                </c:pt>
                <c:pt idx="12">
                  <c:v>10.027731063711737</c:v>
                </c:pt>
                <c:pt idx="13">
                  <c:v>10.378714647721537</c:v>
                </c:pt>
                <c:pt idx="14">
                  <c:v>27.231598256510864</c:v>
                </c:pt>
                <c:pt idx="15">
                  <c:v>28.384851732335438</c:v>
                </c:pt>
                <c:pt idx="16">
                  <c:v>47.058858469637038</c:v>
                </c:pt>
                <c:pt idx="17">
                  <c:v>34.93803148699682</c:v>
                </c:pt>
                <c:pt idx="18">
                  <c:v>20.488326698567686</c:v>
                </c:pt>
                <c:pt idx="19">
                  <c:v>13.404752284421644</c:v>
                </c:pt>
                <c:pt idx="20">
                  <c:v>10.155033896857825</c:v>
                </c:pt>
                <c:pt idx="21">
                  <c:v>8.2807371015711517</c:v>
                </c:pt>
                <c:pt idx="22">
                  <c:v>10.002477028724838</c:v>
                </c:pt>
                <c:pt idx="23">
                  <c:v>25.782383009295373</c:v>
                </c:pt>
                <c:pt idx="24">
                  <c:v>21.023686727375757</c:v>
                </c:pt>
                <c:pt idx="25">
                  <c:v>23.829462959323504</c:v>
                </c:pt>
                <c:pt idx="26">
                  <c:v>20.719623825276638</c:v>
                </c:pt>
                <c:pt idx="27">
                  <c:v>19.071492383941671</c:v>
                </c:pt>
                <c:pt idx="28">
                  <c:v>13.45778162479999</c:v>
                </c:pt>
                <c:pt idx="29">
                  <c:v>7.7121188932836864</c:v>
                </c:pt>
                <c:pt idx="30">
                  <c:v>5.9406396239157395</c:v>
                </c:pt>
                <c:pt idx="31">
                  <c:v>5.0865084008612271</c:v>
                </c:pt>
                <c:pt idx="32">
                  <c:v>5.2477843108721292</c:v>
                </c:pt>
                <c:pt idx="33">
                  <c:v>5.6877132098124417</c:v>
                </c:pt>
                <c:pt idx="34">
                  <c:v>6.0883179491800927</c:v>
                </c:pt>
                <c:pt idx="35">
                  <c:v>7.497396587695075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6-4FA7-8EAE-608FBEDC7768}"/>
            </c:ext>
          </c:extLst>
        </c:ser>
        <c:ser>
          <c:idx val="1"/>
          <c:order val="1"/>
          <c:tx>
            <c:strRef>
              <c:f>Monthly_Flow_comparison!$E$1</c:f>
              <c:strCache>
                <c:ptCount val="1"/>
                <c:pt idx="0">
                  <c:v>IMS-SWAT_FEST-Cv1.3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Monthly_Flow_comparison!$E$2:$E$13</c:f>
              <c:numCache>
                <c:formatCode>0.0</c:formatCode>
                <c:ptCount val="12"/>
                <c:pt idx="0">
                  <c:v>9.9577838008194153</c:v>
                </c:pt>
                <c:pt idx="1">
                  <c:v>14.027270091396156</c:v>
                </c:pt>
                <c:pt idx="2">
                  <c:v>16.003877718247711</c:v>
                </c:pt>
                <c:pt idx="3">
                  <c:v>43.726214938543968</c:v>
                </c:pt>
                <c:pt idx="4">
                  <c:v>41.483844941695558</c:v>
                </c:pt>
                <c:pt idx="5">
                  <c:v>28.677420737472421</c:v>
                </c:pt>
                <c:pt idx="6">
                  <c:v>20.463702489757328</c:v>
                </c:pt>
                <c:pt idx="7">
                  <c:v>11.19523983611724</c:v>
                </c:pt>
                <c:pt idx="8">
                  <c:v>6.6008728647967212</c:v>
                </c:pt>
                <c:pt idx="9">
                  <c:v>2.6044712259691147</c:v>
                </c:pt>
                <c:pt idx="10">
                  <c:v>1.7490485975417585</c:v>
                </c:pt>
                <c:pt idx="11">
                  <c:v>1.3969134572959343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6-4FA7-8EAE-608FBEDC7768}"/>
            </c:ext>
          </c:extLst>
        </c:ser>
        <c:ser>
          <c:idx val="4"/>
          <c:order val="2"/>
          <c:tx>
            <c:strRef>
              <c:f>Monthly_Flow_comparison!$F$1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Monthly_Flow_comparison!$A$2:$A$37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Monthly_Flow_comparison!$F$2:$F$37</c:f>
              <c:numCache>
                <c:formatCode>0.0</c:formatCode>
                <c:ptCount val="36"/>
                <c:pt idx="0">
                  <c:v>4.8167305641348879</c:v>
                </c:pt>
                <c:pt idx="1">
                  <c:v>9.509881626221242</c:v>
                </c:pt>
                <c:pt idx="2">
                  <c:v>10.976966151906712</c:v>
                </c:pt>
                <c:pt idx="3">
                  <c:v>30.053285597226598</c:v>
                </c:pt>
                <c:pt idx="4">
                  <c:v>30.572420800504254</c:v>
                </c:pt>
                <c:pt idx="5">
                  <c:v>20.978971068389537</c:v>
                </c:pt>
                <c:pt idx="6">
                  <c:v>15.96319647021746</c:v>
                </c:pt>
                <c:pt idx="7">
                  <c:v>9.951357579577687</c:v>
                </c:pt>
                <c:pt idx="8">
                  <c:v>6.7549197352663093</c:v>
                </c:pt>
                <c:pt idx="9">
                  <c:v>2.4199297573274503</c:v>
                </c:pt>
                <c:pt idx="10">
                  <c:v>1.9399618279231012</c:v>
                </c:pt>
                <c:pt idx="11">
                  <c:v>1.447838537661519</c:v>
                </c:pt>
                <c:pt idx="12">
                  <c:v>3.5528262716671914</c:v>
                </c:pt>
                <c:pt idx="13">
                  <c:v>7.109704330286795</c:v>
                </c:pt>
                <c:pt idx="14">
                  <c:v>15.197577560668137</c:v>
                </c:pt>
                <c:pt idx="15">
                  <c:v>48.090490513709426</c:v>
                </c:pt>
                <c:pt idx="16">
                  <c:v>56.792547116293726</c:v>
                </c:pt>
                <c:pt idx="17">
                  <c:v>37.328775543649542</c:v>
                </c:pt>
                <c:pt idx="18">
                  <c:v>22.149768673179956</c:v>
                </c:pt>
                <c:pt idx="19">
                  <c:v>10.689120453829183</c:v>
                </c:pt>
                <c:pt idx="20">
                  <c:v>8.1823305137094238</c:v>
                </c:pt>
                <c:pt idx="21">
                  <c:v>6.0574214938543962</c:v>
                </c:pt>
                <c:pt idx="22">
                  <c:v>7.371973123227229</c:v>
                </c:pt>
                <c:pt idx="23">
                  <c:v>15.326728269776236</c:v>
                </c:pt>
                <c:pt idx="24">
                  <c:v>9.801947935707533</c:v>
                </c:pt>
                <c:pt idx="25">
                  <c:v>9.9614870469587142</c:v>
                </c:pt>
                <c:pt idx="26">
                  <c:v>11.756091017964073</c:v>
                </c:pt>
                <c:pt idx="27">
                  <c:v>32.560328774030886</c:v>
                </c:pt>
                <c:pt idx="28">
                  <c:v>22.479820485345098</c:v>
                </c:pt>
                <c:pt idx="29">
                  <c:v>9.7935067128900091</c:v>
                </c:pt>
                <c:pt idx="30">
                  <c:v>6.1011470280491649</c:v>
                </c:pt>
                <c:pt idx="31">
                  <c:v>6.634463485660258</c:v>
                </c:pt>
                <c:pt idx="32">
                  <c:v>9.4474165773715733</c:v>
                </c:pt>
                <c:pt idx="33">
                  <c:v>8.2738333690513706</c:v>
                </c:pt>
                <c:pt idx="34">
                  <c:v>1.5424646454459503</c:v>
                </c:pt>
                <c:pt idx="35">
                  <c:v>2.6289344342893162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6-4FA7-8EAE-608FBEDC7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0704"/>
        <c:axId val="87676416"/>
      </c:lineChart>
      <c:catAx>
        <c:axId val="73800704"/>
        <c:scaling>
          <c:orientation val="minMax"/>
          <c:max val="36"/>
          <c:min val="1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76416"/>
        <c:crosses val="autoZero"/>
        <c:auto val="0"/>
        <c:lblAlgn val="ctr"/>
        <c:lblOffset val="100"/>
        <c:noMultiLvlLbl val="1"/>
      </c:catAx>
      <c:valAx>
        <c:axId val="8767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Monthlyh Flow (mm)</a:t>
                </a:r>
              </a:p>
            </c:rich>
          </c:tx>
          <c:layout>
            <c:manualLayout>
              <c:xMode val="edge"/>
              <c:yMode val="edge"/>
              <c:x val="1.9234379668269741E-2"/>
              <c:y val="0.22887465491684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00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1642363554005"/>
          <c:y val="8.787999945602655E-2"/>
          <c:w val="0.42590965602983849"/>
          <c:h val="0.23258944963485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0785369000593"/>
          <c:y val="3.9605353790467444E-2"/>
          <c:w val="0.83779209417004696"/>
          <c:h val="0.7657111600329547"/>
        </c:manualLayout>
      </c:layout>
      <c:lineChart>
        <c:grouping val="standard"/>
        <c:varyColors val="0"/>
        <c:ser>
          <c:idx val="1"/>
          <c:order val="0"/>
          <c:tx>
            <c:strRef>
              <c:f>Monthly_DN_Comparison!$C$1</c:f>
              <c:strCache>
                <c:ptCount val="1"/>
                <c:pt idx="0">
                  <c:v>OBS at 07373420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Monthly_DN_Comparison!$C$98:$C$133</c:f>
              <c:numCache>
                <c:formatCode>General</c:formatCode>
                <c:ptCount val="36"/>
                <c:pt idx="0">
                  <c:v>0.29089190040970692</c:v>
                </c:pt>
                <c:pt idx="1">
                  <c:v>0.32461393003466749</c:v>
                </c:pt>
                <c:pt idx="2">
                  <c:v>0.38764576110936022</c:v>
                </c:pt>
                <c:pt idx="3">
                  <c:v>0.46958714150646075</c:v>
                </c:pt>
                <c:pt idx="4">
                  <c:v>0.38764576110936022</c:v>
                </c:pt>
                <c:pt idx="5">
                  <c:v>0.34667507091080996</c:v>
                </c:pt>
                <c:pt idx="6">
                  <c:v>0.30885597226599432</c:v>
                </c:pt>
                <c:pt idx="7">
                  <c:v>0.20233217774976364</c:v>
                </c:pt>
                <c:pt idx="8">
                  <c:v>0.10746927198235108</c:v>
                </c:pt>
                <c:pt idx="9">
                  <c:v>0.12732429877087931</c:v>
                </c:pt>
                <c:pt idx="10">
                  <c:v>9.1711314213677911E-2</c:v>
                </c:pt>
                <c:pt idx="11">
                  <c:v>0.15159155373463598</c:v>
                </c:pt>
                <c:pt idx="12">
                  <c:v>0.13998893812900665</c:v>
                </c:pt>
                <c:pt idx="13">
                  <c:v>0.138342009445136</c:v>
                </c:pt>
                <c:pt idx="14">
                  <c:v>0.45290538806443337</c:v>
                </c:pt>
                <c:pt idx="15">
                  <c:v>0.41996681438701999</c:v>
                </c:pt>
                <c:pt idx="16">
                  <c:v>0.51466521370958329</c:v>
                </c:pt>
                <c:pt idx="17">
                  <c:v>0.49819592687087666</c:v>
                </c:pt>
                <c:pt idx="18">
                  <c:v>0.34914888098058133</c:v>
                </c:pt>
                <c:pt idx="19">
                  <c:v>0.18980853081609433</c:v>
                </c:pt>
                <c:pt idx="20">
                  <c:v>0.11199115050320534</c:v>
                </c:pt>
                <c:pt idx="21">
                  <c:v>7.7817380312889012E-2</c:v>
                </c:pt>
                <c:pt idx="22">
                  <c:v>9.0992809783854336E-2</c:v>
                </c:pt>
                <c:pt idx="23">
                  <c:v>0.188985066474159</c:v>
                </c:pt>
                <c:pt idx="24">
                  <c:v>0.19557278120964167</c:v>
                </c:pt>
                <c:pt idx="25">
                  <c:v>0.21451246107415434</c:v>
                </c:pt>
                <c:pt idx="26">
                  <c:v>0.23262867659673167</c:v>
                </c:pt>
                <c:pt idx="27">
                  <c:v>0.25362701731608267</c:v>
                </c:pt>
                <c:pt idx="28">
                  <c:v>0.184044280422547</c:v>
                </c:pt>
                <c:pt idx="29">
                  <c:v>8.646375590321001E-2</c:v>
                </c:pt>
                <c:pt idx="30">
                  <c:v>5.5583843080634993E-2</c:v>
                </c:pt>
                <c:pt idx="31">
                  <c:v>4.2408413609669668E-2</c:v>
                </c:pt>
                <c:pt idx="32">
                  <c:v>4.0061540235153965E-2</c:v>
                </c:pt>
                <c:pt idx="33">
                  <c:v>3.5532486354509632E-2</c:v>
                </c:pt>
                <c:pt idx="34">
                  <c:v>4.3231877951605005E-2</c:v>
                </c:pt>
                <c:pt idx="35">
                  <c:v>5.7642503935473335E-2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D-4B27-9811-46C0DB7CDF12}"/>
            </c:ext>
          </c:extLst>
        </c:ser>
        <c:ser>
          <c:idx val="3"/>
          <c:order val="1"/>
          <c:tx>
            <c:strRef>
              <c:f>Monthly_DN_Comparison!$G$1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Monthly_DN_Comparison!$G$98:$G$133</c:f>
              <c:numCache>
                <c:formatCode>0.00</c:formatCode>
                <c:ptCount val="36"/>
                <c:pt idx="0">
                  <c:v>4.7445991175543649E-2</c:v>
                </c:pt>
                <c:pt idx="1">
                  <c:v>7.8672325874566656E-2</c:v>
                </c:pt>
                <c:pt idx="2">
                  <c:v>0.11866539552473999</c:v>
                </c:pt>
                <c:pt idx="3">
                  <c:v>0.29620264733690516</c:v>
                </c:pt>
                <c:pt idx="4">
                  <c:v>0.35598644815631897</c:v>
                </c:pt>
                <c:pt idx="5">
                  <c:v>0.21400346675070911</c:v>
                </c:pt>
                <c:pt idx="6">
                  <c:v>0.1429678537661519</c:v>
                </c:pt>
                <c:pt idx="7">
                  <c:v>7.2121966593129527E-2</c:v>
                </c:pt>
                <c:pt idx="8">
                  <c:v>4.078411597856918E-2</c:v>
                </c:pt>
                <c:pt idx="9">
                  <c:v>1.6748597541758586E-2</c:v>
                </c:pt>
                <c:pt idx="10">
                  <c:v>1.069376300031516E-2</c:v>
                </c:pt>
                <c:pt idx="11">
                  <c:v>6.5104295619287742E-3</c:v>
                </c:pt>
                <c:pt idx="12">
                  <c:v>2.1515921840529466E-2</c:v>
                </c:pt>
                <c:pt idx="13">
                  <c:v>4.9088244563504572E-2</c:v>
                </c:pt>
                <c:pt idx="14" formatCode="General">
                  <c:v>0.13843460447526001</c:v>
                </c:pt>
                <c:pt idx="15" formatCode="General">
                  <c:v>0.38804443744090766</c:v>
                </c:pt>
                <c:pt idx="16" formatCode="General">
                  <c:v>0.49235865111881499</c:v>
                </c:pt>
                <c:pt idx="17" formatCode="General">
                  <c:v>0.28286069965332494</c:v>
                </c:pt>
                <c:pt idx="18" formatCode="General">
                  <c:v>0.16453261897258115</c:v>
                </c:pt>
                <c:pt idx="19" formatCode="General">
                  <c:v>8.8289316104632837E-2</c:v>
                </c:pt>
                <c:pt idx="20">
                  <c:v>4.5246454459502046E-2</c:v>
                </c:pt>
                <c:pt idx="21">
                  <c:v>2.6715064607626852E-2</c:v>
                </c:pt>
                <c:pt idx="22">
                  <c:v>2.7588496690828867E-2</c:v>
                </c:pt>
                <c:pt idx="23">
                  <c:v>8.0521525370312014E-2</c:v>
                </c:pt>
                <c:pt idx="24">
                  <c:v>7.8003454144342899E-2</c:v>
                </c:pt>
                <c:pt idx="25">
                  <c:v>9.4018150015757959E-2</c:v>
                </c:pt>
                <c:pt idx="26">
                  <c:v>0.15524790419161677</c:v>
                </c:pt>
                <c:pt idx="27">
                  <c:v>0.31787362117869522</c:v>
                </c:pt>
                <c:pt idx="28">
                  <c:v>0.20548881184998424</c:v>
                </c:pt>
                <c:pt idx="29">
                  <c:v>7.3990860384494164E-2</c:v>
                </c:pt>
                <c:pt idx="30">
                  <c:v>2.8936968168925308E-2</c:v>
                </c:pt>
                <c:pt idx="31">
                  <c:v>2.5173337535455406E-2</c:v>
                </c:pt>
                <c:pt idx="32">
                  <c:v>3.3998298140560983E-2</c:v>
                </c:pt>
                <c:pt idx="33">
                  <c:v>2.7528855972265995E-2</c:v>
                </c:pt>
                <c:pt idx="34">
                  <c:v>6.669621809013552E-3</c:v>
                </c:pt>
                <c:pt idx="35">
                  <c:v>1.2454620233217775E-2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BD-4B27-9811-46C0DB7CD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95168"/>
        <c:axId val="92297088"/>
        <c:extLst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Monthly_DN_Comparison!$F$1</c15:sqref>
                        </c15:formulaRef>
                      </c:ext>
                    </c:extLst>
                    <c:strCache>
                      <c:ptCount val="1"/>
                      <c:pt idx="0">
                        <c:v>IMS-SWAT_FEST-Cv1.3</c:v>
                      </c:pt>
                    </c:strCache>
                  </c:strRef>
                </c:tx>
                <c:spPr>
                  <a:ln w="28575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92D050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Monthly_DN_Comparison!$A$98:$A$133</c15:sqref>
                        </c15:formulaRef>
                      </c:ext>
                    </c:extLst>
                    <c:numCache>
                      <c:formatCode>mmm\-yy</c:formatCode>
                      <c:ptCount val="36"/>
                      <c:pt idx="0">
                        <c:v>40179</c:v>
                      </c:pt>
                      <c:pt idx="1">
                        <c:v>40210</c:v>
                      </c:pt>
                      <c:pt idx="2">
                        <c:v>40238</c:v>
                      </c:pt>
                      <c:pt idx="3">
                        <c:v>40269</c:v>
                      </c:pt>
                      <c:pt idx="4">
                        <c:v>40299</c:v>
                      </c:pt>
                      <c:pt idx="5">
                        <c:v>40330</c:v>
                      </c:pt>
                      <c:pt idx="6">
                        <c:v>40360</c:v>
                      </c:pt>
                      <c:pt idx="7">
                        <c:v>40391</c:v>
                      </c:pt>
                      <c:pt idx="8">
                        <c:v>40422</c:v>
                      </c:pt>
                      <c:pt idx="9">
                        <c:v>40452</c:v>
                      </c:pt>
                      <c:pt idx="10">
                        <c:v>40483</c:v>
                      </c:pt>
                      <c:pt idx="11">
                        <c:v>40513</c:v>
                      </c:pt>
                      <c:pt idx="12">
                        <c:v>40544</c:v>
                      </c:pt>
                      <c:pt idx="13">
                        <c:v>40575</c:v>
                      </c:pt>
                      <c:pt idx="14">
                        <c:v>40603</c:v>
                      </c:pt>
                      <c:pt idx="15">
                        <c:v>40634</c:v>
                      </c:pt>
                      <c:pt idx="16">
                        <c:v>40664</c:v>
                      </c:pt>
                      <c:pt idx="17">
                        <c:v>40695</c:v>
                      </c:pt>
                      <c:pt idx="18">
                        <c:v>40725</c:v>
                      </c:pt>
                      <c:pt idx="19">
                        <c:v>40756</c:v>
                      </c:pt>
                      <c:pt idx="20">
                        <c:v>40787</c:v>
                      </c:pt>
                      <c:pt idx="21">
                        <c:v>40817</c:v>
                      </c:pt>
                      <c:pt idx="22">
                        <c:v>40848</c:v>
                      </c:pt>
                      <c:pt idx="23">
                        <c:v>40878</c:v>
                      </c:pt>
                      <c:pt idx="24">
                        <c:v>40909</c:v>
                      </c:pt>
                      <c:pt idx="25">
                        <c:v>40940</c:v>
                      </c:pt>
                      <c:pt idx="26">
                        <c:v>40969</c:v>
                      </c:pt>
                      <c:pt idx="27">
                        <c:v>41000</c:v>
                      </c:pt>
                      <c:pt idx="28">
                        <c:v>41030</c:v>
                      </c:pt>
                      <c:pt idx="29">
                        <c:v>41061</c:v>
                      </c:pt>
                      <c:pt idx="30">
                        <c:v>41091</c:v>
                      </c:pt>
                      <c:pt idx="31">
                        <c:v>41122</c:v>
                      </c:pt>
                      <c:pt idx="32">
                        <c:v>41153</c:v>
                      </c:pt>
                      <c:pt idx="33">
                        <c:v>41183</c:v>
                      </c:pt>
                      <c:pt idx="34">
                        <c:v>41214</c:v>
                      </c:pt>
                      <c:pt idx="35">
                        <c:v>41244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Monthly_DN_Comparison!$F$98:$F$133</c15:sqref>
                        </c15:formulaRef>
                      </c:ext>
                    </c:extLst>
                    <c:numCache>
                      <c:formatCode>0.00</c:formatCode>
                      <c:ptCount val="36"/>
                      <c:pt idx="0">
                        <c:v>6.4090450677592184E-2</c:v>
                      </c:pt>
                      <c:pt idx="1">
                        <c:v>8.5646706586826341E-2</c:v>
                      </c:pt>
                      <c:pt idx="2">
                        <c:v>0.15161897258115348</c:v>
                      </c:pt>
                      <c:pt idx="3">
                        <c:v>0.41132051686101484</c:v>
                      </c:pt>
                      <c:pt idx="4">
                        <c:v>0.4268515600378191</c:v>
                      </c:pt>
                      <c:pt idx="5">
                        <c:v>0.26754806177119445</c:v>
                      </c:pt>
                      <c:pt idx="6">
                        <c:v>0.16364639142767098</c:v>
                      </c:pt>
                      <c:pt idx="7">
                        <c:v>6.8124803025527897E-2</c:v>
                      </c:pt>
                      <c:pt idx="8">
                        <c:v>3.3110620863536083E-2</c:v>
                      </c:pt>
                      <c:pt idx="9">
                        <c:v>1.0958398991490703E-2</c:v>
                      </c:pt>
                      <c:pt idx="10">
                        <c:v>4.9212732429877084E-3</c:v>
                      </c:pt>
                      <c:pt idx="11">
                        <c:v>4.5333343838638513E-3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7BD-4B27-9811-46C0DB7CDF12}"/>
                  </c:ext>
                </c:extLst>
              </c15:ser>
            </c15:filteredLineSeries>
          </c:ext>
        </c:extLst>
      </c:lineChart>
      <c:dateAx>
        <c:axId val="9229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7088"/>
        <c:crosses val="autoZero"/>
        <c:auto val="1"/>
        <c:lblOffset val="100"/>
        <c:baseTimeUnit val="months"/>
      </c:dateAx>
      <c:valAx>
        <c:axId val="922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Monthly Dissolved N (kg ha</a:t>
                </a:r>
                <a:r>
                  <a:rPr lang="en-US" sz="1400" b="1" i="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2846788279578933E-3"/>
              <c:y val="0.15089720560230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5168"/>
        <c:crossesAt val="40179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035530829526673"/>
          <c:y val="7.1316702907848348E-2"/>
          <c:w val="0.39715704908083244"/>
          <c:h val="0.19910671114652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3241185165993"/>
          <c:y val="1.7235205149918057E-2"/>
          <c:w val="0.8916898356319235"/>
          <c:h val="0.82123414348487334"/>
        </c:manualLayout>
      </c:layout>
      <c:lineChart>
        <c:grouping val="standard"/>
        <c:varyColors val="0"/>
        <c:ser>
          <c:idx val="1"/>
          <c:order val="0"/>
          <c:tx>
            <c:strRef>
              <c:f>Monthly_DN_Comparison!$C$1</c:f>
              <c:strCache>
                <c:ptCount val="1"/>
                <c:pt idx="0">
                  <c:v>OBS at 07373420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Monthly_DN_Comparison!$C$98:$C$133</c:f>
              <c:numCache>
                <c:formatCode>General</c:formatCode>
                <c:ptCount val="36"/>
                <c:pt idx="0">
                  <c:v>0.29089190040970692</c:v>
                </c:pt>
                <c:pt idx="1">
                  <c:v>0.32461393003466749</c:v>
                </c:pt>
                <c:pt idx="2">
                  <c:v>0.38764576110936022</c:v>
                </c:pt>
                <c:pt idx="3">
                  <c:v>0.46958714150646075</c:v>
                </c:pt>
                <c:pt idx="4">
                  <c:v>0.38764576110936022</c:v>
                </c:pt>
                <c:pt idx="5">
                  <c:v>0.34667507091080996</c:v>
                </c:pt>
                <c:pt idx="6">
                  <c:v>0.30885597226599432</c:v>
                </c:pt>
                <c:pt idx="7">
                  <c:v>0.20233217774976364</c:v>
                </c:pt>
                <c:pt idx="8">
                  <c:v>0.10746927198235108</c:v>
                </c:pt>
                <c:pt idx="9">
                  <c:v>0.12732429877087931</c:v>
                </c:pt>
                <c:pt idx="10">
                  <c:v>9.1711314213677911E-2</c:v>
                </c:pt>
                <c:pt idx="11">
                  <c:v>0.15159155373463598</c:v>
                </c:pt>
                <c:pt idx="12">
                  <c:v>0.13998893812900665</c:v>
                </c:pt>
                <c:pt idx="13">
                  <c:v>0.138342009445136</c:v>
                </c:pt>
                <c:pt idx="14">
                  <c:v>0.45290538806443337</c:v>
                </c:pt>
                <c:pt idx="15">
                  <c:v>0.41996681438701999</c:v>
                </c:pt>
                <c:pt idx="16">
                  <c:v>0.51466521370958329</c:v>
                </c:pt>
                <c:pt idx="17">
                  <c:v>0.49819592687087666</c:v>
                </c:pt>
                <c:pt idx="18">
                  <c:v>0.34914888098058133</c:v>
                </c:pt>
                <c:pt idx="19">
                  <c:v>0.18980853081609433</c:v>
                </c:pt>
                <c:pt idx="20">
                  <c:v>0.11199115050320534</c:v>
                </c:pt>
                <c:pt idx="21">
                  <c:v>7.7817380312889012E-2</c:v>
                </c:pt>
                <c:pt idx="22">
                  <c:v>9.0992809783854336E-2</c:v>
                </c:pt>
                <c:pt idx="23">
                  <c:v>0.188985066474159</c:v>
                </c:pt>
                <c:pt idx="24">
                  <c:v>0.19557278120964167</c:v>
                </c:pt>
                <c:pt idx="25">
                  <c:v>0.21451246107415434</c:v>
                </c:pt>
                <c:pt idx="26">
                  <c:v>0.23262867659673167</c:v>
                </c:pt>
                <c:pt idx="27">
                  <c:v>0.25362701731608267</c:v>
                </c:pt>
                <c:pt idx="28">
                  <c:v>0.184044280422547</c:v>
                </c:pt>
                <c:pt idx="29">
                  <c:v>8.646375590321001E-2</c:v>
                </c:pt>
                <c:pt idx="30">
                  <c:v>5.5583843080634993E-2</c:v>
                </c:pt>
                <c:pt idx="31">
                  <c:v>4.2408413609669668E-2</c:v>
                </c:pt>
                <c:pt idx="32">
                  <c:v>4.0061540235153965E-2</c:v>
                </c:pt>
                <c:pt idx="33">
                  <c:v>3.5532486354509632E-2</c:v>
                </c:pt>
                <c:pt idx="34">
                  <c:v>4.3231877951605005E-2</c:v>
                </c:pt>
                <c:pt idx="35">
                  <c:v>5.7642503935473335E-2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B-4EB1-BA20-D5B12EC9515C}"/>
            </c:ext>
          </c:extLst>
        </c:ser>
        <c:ser>
          <c:idx val="3"/>
          <c:order val="1"/>
          <c:tx>
            <c:strRef>
              <c:f>Monthly_DN_Comparison!$G$1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Monthly_DN_Comparison!$G$98:$G$133</c:f>
              <c:numCache>
                <c:formatCode>0.00</c:formatCode>
                <c:ptCount val="36"/>
                <c:pt idx="0">
                  <c:v>4.7445991175543649E-2</c:v>
                </c:pt>
                <c:pt idx="1">
                  <c:v>7.8672325874566656E-2</c:v>
                </c:pt>
                <c:pt idx="2">
                  <c:v>0.11866539552473999</c:v>
                </c:pt>
                <c:pt idx="3">
                  <c:v>0.29620264733690516</c:v>
                </c:pt>
                <c:pt idx="4">
                  <c:v>0.35598644815631897</c:v>
                </c:pt>
                <c:pt idx="5">
                  <c:v>0.21400346675070911</c:v>
                </c:pt>
                <c:pt idx="6">
                  <c:v>0.1429678537661519</c:v>
                </c:pt>
                <c:pt idx="7">
                  <c:v>7.2121966593129527E-2</c:v>
                </c:pt>
                <c:pt idx="8">
                  <c:v>4.078411597856918E-2</c:v>
                </c:pt>
                <c:pt idx="9">
                  <c:v>1.6748597541758586E-2</c:v>
                </c:pt>
                <c:pt idx="10">
                  <c:v>1.069376300031516E-2</c:v>
                </c:pt>
                <c:pt idx="11">
                  <c:v>6.5104295619287742E-3</c:v>
                </c:pt>
                <c:pt idx="12">
                  <c:v>2.1515921840529466E-2</c:v>
                </c:pt>
                <c:pt idx="13">
                  <c:v>4.9088244563504572E-2</c:v>
                </c:pt>
                <c:pt idx="14" formatCode="General">
                  <c:v>0.13843460447526001</c:v>
                </c:pt>
                <c:pt idx="15" formatCode="General">
                  <c:v>0.38804443744090766</c:v>
                </c:pt>
                <c:pt idx="16" formatCode="General">
                  <c:v>0.49235865111881499</c:v>
                </c:pt>
                <c:pt idx="17" formatCode="General">
                  <c:v>0.28286069965332494</c:v>
                </c:pt>
                <c:pt idx="18" formatCode="General">
                  <c:v>0.16453261897258115</c:v>
                </c:pt>
                <c:pt idx="19" formatCode="General">
                  <c:v>8.8289316104632837E-2</c:v>
                </c:pt>
                <c:pt idx="20">
                  <c:v>4.5246454459502046E-2</c:v>
                </c:pt>
                <c:pt idx="21">
                  <c:v>2.6715064607626852E-2</c:v>
                </c:pt>
                <c:pt idx="22">
                  <c:v>2.7588496690828867E-2</c:v>
                </c:pt>
                <c:pt idx="23">
                  <c:v>8.0521525370312014E-2</c:v>
                </c:pt>
                <c:pt idx="24">
                  <c:v>7.8003454144342899E-2</c:v>
                </c:pt>
                <c:pt idx="25">
                  <c:v>9.4018150015757959E-2</c:v>
                </c:pt>
                <c:pt idx="26">
                  <c:v>0.15524790419161677</c:v>
                </c:pt>
                <c:pt idx="27">
                  <c:v>0.31787362117869522</c:v>
                </c:pt>
                <c:pt idx="28">
                  <c:v>0.20548881184998424</c:v>
                </c:pt>
                <c:pt idx="29">
                  <c:v>7.3990860384494164E-2</c:v>
                </c:pt>
                <c:pt idx="30">
                  <c:v>2.8936968168925308E-2</c:v>
                </c:pt>
                <c:pt idx="31">
                  <c:v>2.5173337535455406E-2</c:v>
                </c:pt>
                <c:pt idx="32">
                  <c:v>3.3998298140560983E-2</c:v>
                </c:pt>
                <c:pt idx="33">
                  <c:v>2.7528855972265995E-2</c:v>
                </c:pt>
                <c:pt idx="34">
                  <c:v>6.669621809013552E-3</c:v>
                </c:pt>
                <c:pt idx="35">
                  <c:v>1.2454620233217775E-2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B-4EB1-BA20-D5B12EC95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58144"/>
      </c:lineChart>
      <c:dateAx>
        <c:axId val="9235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1641495445153041"/>
              <c:y val="0.93790291662980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58144"/>
        <c:crosses val="autoZero"/>
        <c:auto val="1"/>
        <c:lblOffset val="100"/>
        <c:baseTimeUnit val="months"/>
      </c:dateAx>
      <c:valAx>
        <c:axId val="923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r>
                  <a:rPr lang="en-US" baseline="0"/>
                  <a:t> Dissolved N</a:t>
                </a:r>
                <a:r>
                  <a:rPr lang="en-US"/>
                  <a:t> (kg/ha.)</a:t>
                </a:r>
              </a:p>
            </c:rich>
          </c:tx>
          <c:layout>
            <c:manualLayout>
              <c:xMode val="edge"/>
              <c:yMode val="edge"/>
              <c:x val="1.6361771526132045E-2"/>
              <c:y val="0.34300691695306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5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758047259799323E-2"/>
          <c:y val="2.4939649397757866E-2"/>
          <c:w val="0.82923568730020336"/>
          <c:h val="4.5144778251033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Monthly_DN_Comparison!$G$1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663639712308019"/>
                  <c:y val="6.710120671866719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Monthly_DN_Comparison!$C$98:$C$133</c:f>
              <c:numCache>
                <c:formatCode>General</c:formatCode>
                <c:ptCount val="36"/>
                <c:pt idx="0">
                  <c:v>0.29089190040970692</c:v>
                </c:pt>
                <c:pt idx="1">
                  <c:v>0.32461393003466749</c:v>
                </c:pt>
                <c:pt idx="2">
                  <c:v>0.38764576110936022</c:v>
                </c:pt>
                <c:pt idx="3">
                  <c:v>0.46958714150646075</c:v>
                </c:pt>
                <c:pt idx="4">
                  <c:v>0.38764576110936022</c:v>
                </c:pt>
                <c:pt idx="5">
                  <c:v>0.34667507091080996</c:v>
                </c:pt>
                <c:pt idx="6">
                  <c:v>0.30885597226599432</c:v>
                </c:pt>
                <c:pt idx="7">
                  <c:v>0.20233217774976364</c:v>
                </c:pt>
                <c:pt idx="8">
                  <c:v>0.10746927198235108</c:v>
                </c:pt>
                <c:pt idx="9">
                  <c:v>0.12732429877087931</c:v>
                </c:pt>
                <c:pt idx="10">
                  <c:v>9.1711314213677911E-2</c:v>
                </c:pt>
                <c:pt idx="11">
                  <c:v>0.15159155373463598</c:v>
                </c:pt>
                <c:pt idx="12">
                  <c:v>0.13998893812900665</c:v>
                </c:pt>
                <c:pt idx="13">
                  <c:v>0.138342009445136</c:v>
                </c:pt>
                <c:pt idx="14">
                  <c:v>0.45290538806443337</c:v>
                </c:pt>
                <c:pt idx="15">
                  <c:v>0.41996681438701999</c:v>
                </c:pt>
                <c:pt idx="16">
                  <c:v>0.51466521370958329</c:v>
                </c:pt>
                <c:pt idx="17">
                  <c:v>0.49819592687087666</c:v>
                </c:pt>
                <c:pt idx="18">
                  <c:v>0.34914888098058133</c:v>
                </c:pt>
                <c:pt idx="19">
                  <c:v>0.18980853081609433</c:v>
                </c:pt>
                <c:pt idx="20">
                  <c:v>0.11199115050320534</c:v>
                </c:pt>
                <c:pt idx="21">
                  <c:v>7.7817380312889012E-2</c:v>
                </c:pt>
                <c:pt idx="22">
                  <c:v>9.0992809783854336E-2</c:v>
                </c:pt>
                <c:pt idx="23">
                  <c:v>0.188985066474159</c:v>
                </c:pt>
                <c:pt idx="24">
                  <c:v>0.19557278120964167</c:v>
                </c:pt>
                <c:pt idx="25">
                  <c:v>0.21451246107415434</c:v>
                </c:pt>
                <c:pt idx="26">
                  <c:v>0.23262867659673167</c:v>
                </c:pt>
                <c:pt idx="27">
                  <c:v>0.25362701731608267</c:v>
                </c:pt>
                <c:pt idx="28">
                  <c:v>0.184044280422547</c:v>
                </c:pt>
                <c:pt idx="29">
                  <c:v>8.646375590321001E-2</c:v>
                </c:pt>
                <c:pt idx="30">
                  <c:v>5.5583843080634993E-2</c:v>
                </c:pt>
                <c:pt idx="31">
                  <c:v>4.2408413609669668E-2</c:v>
                </c:pt>
                <c:pt idx="32">
                  <c:v>4.0061540235153965E-2</c:v>
                </c:pt>
                <c:pt idx="33">
                  <c:v>3.5532486354509632E-2</c:v>
                </c:pt>
                <c:pt idx="34">
                  <c:v>4.3231877951605005E-2</c:v>
                </c:pt>
                <c:pt idx="35">
                  <c:v>5.7642503935473335E-2</c:v>
                </c:pt>
              </c:numCache>
            </c:numRef>
          </c:xVal>
          <c:yVal>
            <c:numRef>
              <c:f>Monthly_DN_Comparison!$G$98:$G$133</c:f>
              <c:numCache>
                <c:formatCode>0.00</c:formatCode>
                <c:ptCount val="36"/>
                <c:pt idx="0">
                  <c:v>4.7445991175543649E-2</c:v>
                </c:pt>
                <c:pt idx="1">
                  <c:v>7.8672325874566656E-2</c:v>
                </c:pt>
                <c:pt idx="2">
                  <c:v>0.11866539552473999</c:v>
                </c:pt>
                <c:pt idx="3">
                  <c:v>0.29620264733690516</c:v>
                </c:pt>
                <c:pt idx="4">
                  <c:v>0.35598644815631897</c:v>
                </c:pt>
                <c:pt idx="5">
                  <c:v>0.21400346675070911</c:v>
                </c:pt>
                <c:pt idx="6">
                  <c:v>0.1429678537661519</c:v>
                </c:pt>
                <c:pt idx="7">
                  <c:v>7.2121966593129527E-2</c:v>
                </c:pt>
                <c:pt idx="8">
                  <c:v>4.078411597856918E-2</c:v>
                </c:pt>
                <c:pt idx="9">
                  <c:v>1.6748597541758586E-2</c:v>
                </c:pt>
                <c:pt idx="10">
                  <c:v>1.069376300031516E-2</c:v>
                </c:pt>
                <c:pt idx="11">
                  <c:v>6.5104295619287742E-3</c:v>
                </c:pt>
                <c:pt idx="12">
                  <c:v>2.1515921840529466E-2</c:v>
                </c:pt>
                <c:pt idx="13">
                  <c:v>4.9088244563504572E-2</c:v>
                </c:pt>
                <c:pt idx="14" formatCode="General">
                  <c:v>0.13843460447526001</c:v>
                </c:pt>
                <c:pt idx="15" formatCode="General">
                  <c:v>0.38804443744090766</c:v>
                </c:pt>
                <c:pt idx="16" formatCode="General">
                  <c:v>0.49235865111881499</c:v>
                </c:pt>
                <c:pt idx="17" formatCode="General">
                  <c:v>0.28286069965332494</c:v>
                </c:pt>
                <c:pt idx="18" formatCode="General">
                  <c:v>0.16453261897258115</c:v>
                </c:pt>
                <c:pt idx="19" formatCode="General">
                  <c:v>8.8289316104632837E-2</c:v>
                </c:pt>
                <c:pt idx="20">
                  <c:v>4.5246454459502046E-2</c:v>
                </c:pt>
                <c:pt idx="21">
                  <c:v>2.6715064607626852E-2</c:v>
                </c:pt>
                <c:pt idx="22">
                  <c:v>2.7588496690828867E-2</c:v>
                </c:pt>
                <c:pt idx="23">
                  <c:v>8.0521525370312014E-2</c:v>
                </c:pt>
                <c:pt idx="24">
                  <c:v>7.8003454144342899E-2</c:v>
                </c:pt>
                <c:pt idx="25">
                  <c:v>9.4018150015757959E-2</c:v>
                </c:pt>
                <c:pt idx="26">
                  <c:v>0.15524790419161677</c:v>
                </c:pt>
                <c:pt idx="27">
                  <c:v>0.31787362117869522</c:v>
                </c:pt>
                <c:pt idx="28">
                  <c:v>0.20548881184998424</c:v>
                </c:pt>
                <c:pt idx="29">
                  <c:v>7.3990860384494164E-2</c:v>
                </c:pt>
                <c:pt idx="30">
                  <c:v>2.8936968168925308E-2</c:v>
                </c:pt>
                <c:pt idx="31">
                  <c:v>2.5173337535455406E-2</c:v>
                </c:pt>
                <c:pt idx="32">
                  <c:v>3.3998298140560983E-2</c:v>
                </c:pt>
                <c:pt idx="33">
                  <c:v>2.7528855972265995E-2</c:v>
                </c:pt>
                <c:pt idx="34">
                  <c:v>6.669621809013552E-3</c:v>
                </c:pt>
                <c:pt idx="35">
                  <c:v>1.2454620233217775E-2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A-4CFC-AA71-7A99696E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32800"/>
        <c:axId val="79504896"/>
      </c:scatterChart>
      <c:valAx>
        <c:axId val="795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OBS at 07373420 (kg N ha</a:t>
                </a:r>
                <a:r>
                  <a:rPr lang="en-US" sz="1400" baseline="30000"/>
                  <a:t>-1</a:t>
                </a:r>
                <a:r>
                  <a:rPr lang="en-US" sz="1400"/>
                  <a:t>)</a:t>
                </a:r>
              </a:p>
            </c:rich>
          </c:tx>
          <c:layout>
            <c:manualLayout>
              <c:xMode val="edge"/>
              <c:yMode val="edge"/>
              <c:x val="0.35185105697228197"/>
              <c:y val="0.904654654654654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9504896"/>
        <c:crosses val="autoZero"/>
        <c:crossBetween val="midCat"/>
      </c:valAx>
      <c:valAx>
        <c:axId val="795048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IMS-SWAT (kg</a:t>
                </a:r>
                <a:r>
                  <a:rPr lang="en-US" sz="1400" baseline="0"/>
                  <a:t> N ha</a:t>
                </a:r>
                <a:r>
                  <a:rPr lang="en-US" sz="1400" baseline="30000"/>
                  <a:t>-1</a:t>
                </a:r>
                <a:r>
                  <a:rPr lang="en-US" sz="1400" baseline="0"/>
                  <a:t>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1.434548444813938E-2"/>
              <c:y val="0.1980876225062271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953280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90785369000593"/>
          <c:y val="3.9605353790467444E-2"/>
          <c:w val="0.83779209417004696"/>
          <c:h val="0.7657111600329547"/>
        </c:manualLayout>
      </c:layout>
      <c:lineChart>
        <c:grouping val="standard"/>
        <c:varyColors val="0"/>
        <c:ser>
          <c:idx val="1"/>
          <c:order val="0"/>
          <c:tx>
            <c:strRef>
              <c:f>Monthly_DN_Comparison!$C$1</c:f>
              <c:strCache>
                <c:ptCount val="1"/>
                <c:pt idx="0">
                  <c:v>OBS at 07373420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Monthly_DN_Comparison!$C$98:$C$133</c:f>
              <c:numCache>
                <c:formatCode>General</c:formatCode>
                <c:ptCount val="36"/>
                <c:pt idx="0">
                  <c:v>0.29089190040970692</c:v>
                </c:pt>
                <c:pt idx="1">
                  <c:v>0.32461393003466749</c:v>
                </c:pt>
                <c:pt idx="2">
                  <c:v>0.38764576110936022</c:v>
                </c:pt>
                <c:pt idx="3">
                  <c:v>0.46958714150646075</c:v>
                </c:pt>
                <c:pt idx="4">
                  <c:v>0.38764576110936022</c:v>
                </c:pt>
                <c:pt idx="5">
                  <c:v>0.34667507091080996</c:v>
                </c:pt>
                <c:pt idx="6">
                  <c:v>0.30885597226599432</c:v>
                </c:pt>
                <c:pt idx="7">
                  <c:v>0.20233217774976364</c:v>
                </c:pt>
                <c:pt idx="8">
                  <c:v>0.10746927198235108</c:v>
                </c:pt>
                <c:pt idx="9">
                  <c:v>0.12732429877087931</c:v>
                </c:pt>
                <c:pt idx="10">
                  <c:v>9.1711314213677911E-2</c:v>
                </c:pt>
                <c:pt idx="11">
                  <c:v>0.15159155373463598</c:v>
                </c:pt>
                <c:pt idx="12">
                  <c:v>0.13998893812900665</c:v>
                </c:pt>
                <c:pt idx="13">
                  <c:v>0.138342009445136</c:v>
                </c:pt>
                <c:pt idx="14">
                  <c:v>0.45290538806443337</c:v>
                </c:pt>
                <c:pt idx="15">
                  <c:v>0.41996681438701999</c:v>
                </c:pt>
                <c:pt idx="16">
                  <c:v>0.51466521370958329</c:v>
                </c:pt>
                <c:pt idx="17">
                  <c:v>0.49819592687087666</c:v>
                </c:pt>
                <c:pt idx="18">
                  <c:v>0.34914888098058133</c:v>
                </c:pt>
                <c:pt idx="19">
                  <c:v>0.18980853081609433</c:v>
                </c:pt>
                <c:pt idx="20">
                  <c:v>0.11199115050320534</c:v>
                </c:pt>
                <c:pt idx="21">
                  <c:v>7.7817380312889012E-2</c:v>
                </c:pt>
                <c:pt idx="22">
                  <c:v>9.0992809783854336E-2</c:v>
                </c:pt>
                <c:pt idx="23">
                  <c:v>0.188985066474159</c:v>
                </c:pt>
                <c:pt idx="24">
                  <c:v>0.19557278120964167</c:v>
                </c:pt>
                <c:pt idx="25">
                  <c:v>0.21451246107415434</c:v>
                </c:pt>
                <c:pt idx="26">
                  <c:v>0.23262867659673167</c:v>
                </c:pt>
                <c:pt idx="27">
                  <c:v>0.25362701731608267</c:v>
                </c:pt>
                <c:pt idx="28">
                  <c:v>0.184044280422547</c:v>
                </c:pt>
                <c:pt idx="29">
                  <c:v>8.646375590321001E-2</c:v>
                </c:pt>
                <c:pt idx="30">
                  <c:v>5.5583843080634993E-2</c:v>
                </c:pt>
                <c:pt idx="31">
                  <c:v>4.2408413609669668E-2</c:v>
                </c:pt>
                <c:pt idx="32">
                  <c:v>4.0061540235153965E-2</c:v>
                </c:pt>
                <c:pt idx="33">
                  <c:v>3.5532486354509632E-2</c:v>
                </c:pt>
                <c:pt idx="34">
                  <c:v>4.3231877951605005E-2</c:v>
                </c:pt>
                <c:pt idx="35">
                  <c:v>5.7642503935473335E-2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D-4B9B-8307-8C0EC71B7967}"/>
            </c:ext>
          </c:extLst>
        </c:ser>
        <c:ser>
          <c:idx val="4"/>
          <c:order val="1"/>
          <c:tx>
            <c:strRef>
              <c:f>Monthly_DN_Comparison!$F$1</c:f>
              <c:strCache>
                <c:ptCount val="1"/>
                <c:pt idx="0">
                  <c:v>IMS-SWAT_FEST-Cv1.3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  <c:extLst xmlns:c15="http://schemas.microsoft.com/office/drawing/2012/chart"/>
            </c:numRef>
          </c:cat>
          <c:val>
            <c:numRef>
              <c:f>Monthly_DN_Comparison!$F$98:$F$133</c:f>
              <c:numCache>
                <c:formatCode>0.00</c:formatCode>
                <c:ptCount val="36"/>
                <c:pt idx="0">
                  <c:v>6.4090450677592184E-2</c:v>
                </c:pt>
                <c:pt idx="1">
                  <c:v>8.5646706586826341E-2</c:v>
                </c:pt>
                <c:pt idx="2">
                  <c:v>0.15161897258115348</c:v>
                </c:pt>
                <c:pt idx="3">
                  <c:v>0.41132051686101484</c:v>
                </c:pt>
                <c:pt idx="4">
                  <c:v>0.4268515600378191</c:v>
                </c:pt>
                <c:pt idx="5">
                  <c:v>0.26754806177119445</c:v>
                </c:pt>
                <c:pt idx="6">
                  <c:v>0.16364639142767098</c:v>
                </c:pt>
                <c:pt idx="7">
                  <c:v>6.8124803025527897E-2</c:v>
                </c:pt>
                <c:pt idx="8">
                  <c:v>3.3110620863536083E-2</c:v>
                </c:pt>
                <c:pt idx="9">
                  <c:v>1.0958398991490703E-2</c:v>
                </c:pt>
                <c:pt idx="10">
                  <c:v>4.9212732429877084E-3</c:v>
                </c:pt>
                <c:pt idx="11">
                  <c:v>4.5333343838638513E-3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7BAD-4B9B-8307-8C0EC71B7967}"/>
            </c:ext>
          </c:extLst>
        </c:ser>
        <c:ser>
          <c:idx val="3"/>
          <c:order val="2"/>
          <c:tx>
            <c:strRef>
              <c:f>Monthly_DN_Comparison!$G$1</c:f>
              <c:strCache>
                <c:ptCount val="1"/>
                <c:pt idx="0">
                  <c:v>IMS-SWAT_FEST-Cv1.4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Monthly_DN_Comparison!$A$98:$A$133</c:f>
              <c:numCache>
                <c:formatCode>mmm\-yy</c:formatCode>
                <c:ptCount val="3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</c:numCache>
            </c:numRef>
          </c:cat>
          <c:val>
            <c:numRef>
              <c:f>Monthly_DN_Comparison!$G$98:$G$133</c:f>
              <c:numCache>
                <c:formatCode>0.00</c:formatCode>
                <c:ptCount val="36"/>
                <c:pt idx="0">
                  <c:v>4.7445991175543649E-2</c:v>
                </c:pt>
                <c:pt idx="1">
                  <c:v>7.8672325874566656E-2</c:v>
                </c:pt>
                <c:pt idx="2">
                  <c:v>0.11866539552473999</c:v>
                </c:pt>
                <c:pt idx="3">
                  <c:v>0.29620264733690516</c:v>
                </c:pt>
                <c:pt idx="4">
                  <c:v>0.35598644815631897</c:v>
                </c:pt>
                <c:pt idx="5">
                  <c:v>0.21400346675070911</c:v>
                </c:pt>
                <c:pt idx="6">
                  <c:v>0.1429678537661519</c:v>
                </c:pt>
                <c:pt idx="7">
                  <c:v>7.2121966593129527E-2</c:v>
                </c:pt>
                <c:pt idx="8">
                  <c:v>4.078411597856918E-2</c:v>
                </c:pt>
                <c:pt idx="9">
                  <c:v>1.6748597541758586E-2</c:v>
                </c:pt>
                <c:pt idx="10">
                  <c:v>1.069376300031516E-2</c:v>
                </c:pt>
                <c:pt idx="11">
                  <c:v>6.5104295619287742E-3</c:v>
                </c:pt>
                <c:pt idx="12">
                  <c:v>2.1515921840529466E-2</c:v>
                </c:pt>
                <c:pt idx="13">
                  <c:v>4.9088244563504572E-2</c:v>
                </c:pt>
                <c:pt idx="14" formatCode="General">
                  <c:v>0.13843460447526001</c:v>
                </c:pt>
                <c:pt idx="15" formatCode="General">
                  <c:v>0.38804443744090766</c:v>
                </c:pt>
                <c:pt idx="16" formatCode="General">
                  <c:v>0.49235865111881499</c:v>
                </c:pt>
                <c:pt idx="17" formatCode="General">
                  <c:v>0.28286069965332494</c:v>
                </c:pt>
                <c:pt idx="18" formatCode="General">
                  <c:v>0.16453261897258115</c:v>
                </c:pt>
                <c:pt idx="19" formatCode="General">
                  <c:v>8.8289316104632837E-2</c:v>
                </c:pt>
                <c:pt idx="20">
                  <c:v>4.5246454459502046E-2</c:v>
                </c:pt>
                <c:pt idx="21">
                  <c:v>2.6715064607626852E-2</c:v>
                </c:pt>
                <c:pt idx="22">
                  <c:v>2.7588496690828867E-2</c:v>
                </c:pt>
                <c:pt idx="23">
                  <c:v>8.0521525370312014E-2</c:v>
                </c:pt>
                <c:pt idx="24">
                  <c:v>7.8003454144342899E-2</c:v>
                </c:pt>
                <c:pt idx="25">
                  <c:v>9.4018150015757959E-2</c:v>
                </c:pt>
                <c:pt idx="26">
                  <c:v>0.15524790419161677</c:v>
                </c:pt>
                <c:pt idx="27">
                  <c:v>0.31787362117869522</c:v>
                </c:pt>
                <c:pt idx="28">
                  <c:v>0.20548881184998424</c:v>
                </c:pt>
                <c:pt idx="29">
                  <c:v>7.3990860384494164E-2</c:v>
                </c:pt>
                <c:pt idx="30">
                  <c:v>2.8936968168925308E-2</c:v>
                </c:pt>
                <c:pt idx="31">
                  <c:v>2.5173337535455406E-2</c:v>
                </c:pt>
                <c:pt idx="32">
                  <c:v>3.3998298140560983E-2</c:v>
                </c:pt>
                <c:pt idx="33">
                  <c:v>2.7528855972265995E-2</c:v>
                </c:pt>
                <c:pt idx="34">
                  <c:v>6.669621809013552E-3</c:v>
                </c:pt>
                <c:pt idx="35">
                  <c:v>1.2454620233217775E-2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D-4B9B-8307-8C0EC71B7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95168"/>
        <c:axId val="92297088"/>
        <c:extLst/>
      </c:lineChart>
      <c:dateAx>
        <c:axId val="92295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7088"/>
        <c:crosses val="autoZero"/>
        <c:auto val="1"/>
        <c:lblOffset val="100"/>
        <c:baseTimeUnit val="months"/>
      </c:dateAx>
      <c:valAx>
        <c:axId val="9229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Monthly Dissolved N (kg ha</a:t>
                </a:r>
                <a:r>
                  <a:rPr lang="en-US" sz="1400" b="1" i="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1400" b="1" i="0" baseline="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2846788279578933E-3"/>
              <c:y val="0.15089720560230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95168"/>
        <c:crossesAt val="40179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035525862297512"/>
          <c:y val="6.1025107710592781E-2"/>
          <c:w val="0.39715704908083244"/>
          <c:h val="0.199106711146526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43</xdr:row>
      <xdr:rowOff>133350</xdr:rowOff>
    </xdr:from>
    <xdr:to>
      <xdr:col>7</xdr:col>
      <xdr:colOff>596900</xdr:colOff>
      <xdr:row>63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7</xdr:row>
      <xdr:rowOff>80961</xdr:rowOff>
    </xdr:from>
    <xdr:to>
      <xdr:col>13</xdr:col>
      <xdr:colOff>161924</xdr:colOff>
      <xdr:row>25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4</xdr:col>
      <xdr:colOff>806450</xdr:colOff>
      <xdr:row>89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260350</xdr:colOff>
      <xdr:row>137</xdr:row>
      <xdr:rowOff>165100</xdr:rowOff>
    </xdr:from>
    <xdr:to>
      <xdr:col>11</xdr:col>
      <xdr:colOff>139700</xdr:colOff>
      <xdr:row>158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1</xdr:row>
          <xdr:rowOff>0</xdr:rowOff>
        </xdr:from>
        <xdr:to>
          <xdr:col>9</xdr:col>
          <xdr:colOff>203200</xdr:colOff>
          <xdr:row>1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482600</xdr:colOff>
      <xdr:row>174</xdr:row>
      <xdr:rowOff>101600</xdr:rowOff>
    </xdr:from>
    <xdr:to>
      <xdr:col>12</xdr:col>
      <xdr:colOff>360680</xdr:colOff>
      <xdr:row>200</xdr:row>
      <xdr:rowOff>92710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247649</xdr:colOff>
      <xdr:row>99</xdr:row>
      <xdr:rowOff>42862</xdr:rowOff>
    </xdr:from>
    <xdr:to>
      <xdr:col>15</xdr:col>
      <xdr:colOff>333375</xdr:colOff>
      <xdr:row>118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146050</xdr:colOff>
      <xdr:row>158</xdr:row>
      <xdr:rowOff>120650</xdr:rowOff>
    </xdr:from>
    <xdr:to>
      <xdr:col>5</xdr:col>
      <xdr:colOff>260350</xdr:colOff>
      <xdr:row>178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5"/>
  <sheetViews>
    <sheetView topLeftCell="A72" workbookViewId="0">
      <selection activeCell="B41" sqref="B41"/>
    </sheetView>
  </sheetViews>
  <sheetFormatPr defaultRowHeight="14.5" x14ac:dyDescent="0.35"/>
  <cols>
    <col min="1" max="1" width="10.54296875" customWidth="1"/>
    <col min="2" max="2" width="26" style="5" customWidth="1"/>
    <col min="3" max="3" width="22.1796875" style="6" customWidth="1"/>
    <col min="4" max="4" width="14.54296875" style="6" customWidth="1"/>
    <col min="5" max="5" width="18.1796875" style="6" customWidth="1"/>
    <col min="6" max="6" width="22.1796875" style="6" customWidth="1"/>
    <col min="7" max="7" width="15" customWidth="1"/>
    <col min="8" max="8" width="19.1796875" customWidth="1"/>
  </cols>
  <sheetData>
    <row r="1" spans="1:9" x14ac:dyDescent="0.35">
      <c r="A1" t="s">
        <v>8</v>
      </c>
      <c r="B1" s="21" t="s">
        <v>13</v>
      </c>
      <c r="E1" s="20" t="s">
        <v>16</v>
      </c>
      <c r="F1" s="20" t="s">
        <v>17</v>
      </c>
    </row>
    <row r="2" spans="1:9" x14ac:dyDescent="0.35">
      <c r="A2" s="1">
        <v>40179</v>
      </c>
      <c r="B2" s="5">
        <v>23.918613299716355</v>
      </c>
      <c r="E2" s="18">
        <v>9.9577838008194153</v>
      </c>
      <c r="F2" s="18">
        <v>4.8167305641348879</v>
      </c>
      <c r="G2" s="2"/>
      <c r="H2" s="2"/>
      <c r="I2" s="2"/>
    </row>
    <row r="3" spans="1:9" x14ac:dyDescent="0.35">
      <c r="A3" s="1">
        <v>40210</v>
      </c>
      <c r="B3" s="5">
        <v>31.891484399621813</v>
      </c>
      <c r="E3" s="18">
        <v>14.027270091396156</v>
      </c>
      <c r="F3" s="18">
        <v>9.509881626221242</v>
      </c>
      <c r="G3" s="2"/>
      <c r="H3" s="2"/>
      <c r="I3" s="2"/>
    </row>
    <row r="4" spans="1:9" x14ac:dyDescent="0.35">
      <c r="A4" s="1">
        <v>40238</v>
      </c>
      <c r="B4" s="5">
        <v>23.088105893476204</v>
      </c>
      <c r="E4" s="18">
        <v>16.003877718247711</v>
      </c>
      <c r="F4" s="18">
        <v>10.976966151906712</v>
      </c>
      <c r="G4" s="2"/>
      <c r="H4" s="2"/>
      <c r="I4" s="2"/>
    </row>
    <row r="5" spans="1:9" x14ac:dyDescent="0.35">
      <c r="A5" s="1">
        <v>40269</v>
      </c>
      <c r="B5" s="5">
        <v>26.160983296564762</v>
      </c>
      <c r="E5" s="18">
        <v>43.726214938543968</v>
      </c>
      <c r="F5" s="18">
        <v>30.053285597226598</v>
      </c>
      <c r="G5" s="2"/>
      <c r="H5" s="2"/>
      <c r="I5" s="2"/>
    </row>
    <row r="6" spans="1:9" x14ac:dyDescent="0.35">
      <c r="A6" s="1">
        <v>40299</v>
      </c>
      <c r="B6" s="5">
        <v>25.994881815316731</v>
      </c>
      <c r="E6" s="18">
        <v>41.483844941695558</v>
      </c>
      <c r="F6" s="18">
        <v>30.572420800504254</v>
      </c>
      <c r="G6" s="2"/>
      <c r="H6" s="2"/>
      <c r="I6" s="2"/>
    </row>
    <row r="7" spans="1:9" x14ac:dyDescent="0.35">
      <c r="A7" s="1">
        <v>40330</v>
      </c>
      <c r="B7" s="5">
        <v>23.171156634100218</v>
      </c>
      <c r="E7" s="18">
        <v>28.677420737472421</v>
      </c>
      <c r="F7" s="18">
        <v>20.978971068389537</v>
      </c>
      <c r="G7" s="2"/>
      <c r="H7" s="2"/>
      <c r="I7" s="2"/>
    </row>
    <row r="8" spans="1:9" x14ac:dyDescent="0.35">
      <c r="A8" s="1">
        <v>40360</v>
      </c>
      <c r="B8" s="5">
        <v>20.098279231011663</v>
      </c>
      <c r="E8" s="18">
        <v>20.463702489757328</v>
      </c>
      <c r="F8" s="18">
        <v>15.96319647021746</v>
      </c>
      <c r="G8" s="2"/>
      <c r="H8" s="2"/>
      <c r="I8" s="2"/>
    </row>
    <row r="9" spans="1:9" x14ac:dyDescent="0.35">
      <c r="A9" s="1">
        <v>40391</v>
      </c>
      <c r="B9" s="5">
        <v>15.613539237314843</v>
      </c>
      <c r="E9" s="18">
        <v>11.19523983611724</v>
      </c>
      <c r="F9" s="18">
        <v>9.951357579577687</v>
      </c>
      <c r="G9" s="2"/>
      <c r="H9" s="2"/>
      <c r="I9" s="2"/>
    </row>
    <row r="10" spans="1:9" x14ac:dyDescent="0.35">
      <c r="A10" s="1">
        <v>40422</v>
      </c>
      <c r="B10" s="5">
        <v>11.045748502994012</v>
      </c>
      <c r="E10" s="18">
        <v>6.6008728647967212</v>
      </c>
      <c r="F10" s="18">
        <v>6.7549197352663093</v>
      </c>
      <c r="G10" s="2"/>
      <c r="H10" s="2"/>
      <c r="I10" s="2"/>
    </row>
    <row r="11" spans="1:9" x14ac:dyDescent="0.35">
      <c r="A11" s="1">
        <v>40452</v>
      </c>
      <c r="B11" s="5">
        <v>10.464393318625905</v>
      </c>
      <c r="E11" s="18">
        <v>2.6044712259691147</v>
      </c>
      <c r="F11" s="18">
        <v>2.4199297573274503</v>
      </c>
      <c r="G11" s="2"/>
      <c r="H11" s="2"/>
      <c r="I11" s="2"/>
    </row>
    <row r="12" spans="1:9" x14ac:dyDescent="0.35">
      <c r="A12" s="1">
        <v>40483</v>
      </c>
      <c r="B12" s="5">
        <v>8.38812480302553</v>
      </c>
      <c r="E12" s="18">
        <v>1.7490485975417585</v>
      </c>
      <c r="F12" s="18">
        <v>1.9399618279231012</v>
      </c>
      <c r="G12" s="2"/>
      <c r="H12" s="2"/>
      <c r="I12" s="2"/>
    </row>
    <row r="13" spans="1:9" x14ac:dyDescent="0.35">
      <c r="A13" s="1">
        <v>40513</v>
      </c>
      <c r="B13" s="5">
        <v>11.461002206114088</v>
      </c>
      <c r="C13" s="6">
        <f>SUM(B2:B13)</f>
        <v>231.29631263788212</v>
      </c>
      <c r="D13" s="6">
        <f>SUM(C2:C13)</f>
        <v>231.29631263788212</v>
      </c>
      <c r="E13" s="18">
        <v>1.3969134572959343</v>
      </c>
      <c r="F13" s="18">
        <v>1.447838537661519</v>
      </c>
      <c r="G13" s="6"/>
      <c r="H13" s="6">
        <f>SUM(F2:F13)</f>
        <v>145.38545971635673</v>
      </c>
      <c r="I13" s="2"/>
    </row>
    <row r="14" spans="1:9" x14ac:dyDescent="0.35">
      <c r="A14" s="1">
        <v>40544</v>
      </c>
      <c r="B14" s="18">
        <v>10.027731063711737</v>
      </c>
      <c r="E14" s="5"/>
      <c r="F14" s="18">
        <v>3.5528262716671914</v>
      </c>
      <c r="G14" s="2"/>
      <c r="H14" s="2"/>
      <c r="I14" s="2"/>
    </row>
    <row r="15" spans="1:9" x14ac:dyDescent="0.35">
      <c r="A15" s="1">
        <v>40575</v>
      </c>
      <c r="B15" s="18">
        <v>10.378714647721537</v>
      </c>
      <c r="F15" s="18">
        <v>7.109704330286795</v>
      </c>
    </row>
    <row r="16" spans="1:9" x14ac:dyDescent="0.35">
      <c r="A16" s="1">
        <v>40603</v>
      </c>
      <c r="B16" s="18">
        <v>27.231598256510864</v>
      </c>
      <c r="F16" s="18">
        <v>15.197577560668137</v>
      </c>
    </row>
    <row r="17" spans="1:8" x14ac:dyDescent="0.35">
      <c r="A17" s="1">
        <v>40634</v>
      </c>
      <c r="B17" s="18">
        <v>28.384851732335438</v>
      </c>
      <c r="F17" s="18">
        <v>48.090490513709426</v>
      </c>
    </row>
    <row r="18" spans="1:8" x14ac:dyDescent="0.35">
      <c r="A18" s="1">
        <v>40664</v>
      </c>
      <c r="B18" s="18">
        <v>47.058858469637038</v>
      </c>
      <c r="F18" s="18">
        <v>56.792547116293726</v>
      </c>
    </row>
    <row r="19" spans="1:8" x14ac:dyDescent="0.35">
      <c r="A19" s="1">
        <v>40695</v>
      </c>
      <c r="B19" s="18">
        <v>34.93803148699682</v>
      </c>
      <c r="F19" s="18">
        <v>37.328775543649542</v>
      </c>
    </row>
    <row r="20" spans="1:8" x14ac:dyDescent="0.35">
      <c r="A20" s="1">
        <v>40725</v>
      </c>
      <c r="B20" s="18">
        <v>20.488326698567686</v>
      </c>
      <c r="F20" s="18">
        <v>22.149768673179956</v>
      </c>
    </row>
    <row r="21" spans="1:8" x14ac:dyDescent="0.35">
      <c r="A21" s="1">
        <v>40756</v>
      </c>
      <c r="B21" s="18">
        <v>13.404752284421644</v>
      </c>
      <c r="F21" s="18">
        <v>10.689120453829183</v>
      </c>
    </row>
    <row r="22" spans="1:8" x14ac:dyDescent="0.35">
      <c r="A22" s="1">
        <v>40787</v>
      </c>
      <c r="B22" s="18">
        <v>10.155033896857825</v>
      </c>
      <c r="F22" s="18">
        <v>8.1823305137094238</v>
      </c>
    </row>
    <row r="23" spans="1:8" x14ac:dyDescent="0.35">
      <c r="A23" s="1">
        <v>40817</v>
      </c>
      <c r="B23" s="18">
        <v>8.2807371015711517</v>
      </c>
      <c r="F23" s="18">
        <v>6.0574214938543962</v>
      </c>
    </row>
    <row r="24" spans="1:8" x14ac:dyDescent="0.35">
      <c r="A24" s="1">
        <v>40848</v>
      </c>
      <c r="B24" s="18">
        <v>10.002477028724838</v>
      </c>
      <c r="F24" s="18">
        <v>7.371973123227229</v>
      </c>
    </row>
    <row r="25" spans="1:8" x14ac:dyDescent="0.35">
      <c r="A25" s="1">
        <v>40878</v>
      </c>
      <c r="B25" s="18">
        <v>25.782383009295373</v>
      </c>
      <c r="D25" s="6">
        <f>SUM(B14:B25)</f>
        <v>246.13349567635191</v>
      </c>
      <c r="F25" s="18">
        <v>15.326728269776236</v>
      </c>
      <c r="H25" s="6">
        <f>SUM(F14:F25)</f>
        <v>237.84926386385126</v>
      </c>
    </row>
    <row r="26" spans="1:8" x14ac:dyDescent="0.35">
      <c r="A26" s="1">
        <v>40909</v>
      </c>
      <c r="B26" s="15">
        <v>21.023686727375757</v>
      </c>
      <c r="F26" s="18">
        <v>9.801947935707533</v>
      </c>
    </row>
    <row r="27" spans="1:8" x14ac:dyDescent="0.35">
      <c r="A27" s="1">
        <v>40940</v>
      </c>
      <c r="B27" s="15">
        <v>23.829462959323504</v>
      </c>
      <c r="F27" s="18">
        <v>9.9614870469587142</v>
      </c>
      <c r="H27" s="6"/>
    </row>
    <row r="28" spans="1:8" x14ac:dyDescent="0.35">
      <c r="A28" s="1">
        <v>40969</v>
      </c>
      <c r="B28" s="5">
        <v>20.719623825276638</v>
      </c>
      <c r="F28" s="18">
        <v>11.756091017964073</v>
      </c>
    </row>
    <row r="29" spans="1:8" x14ac:dyDescent="0.35">
      <c r="A29" s="1">
        <v>41000</v>
      </c>
      <c r="B29" s="5">
        <v>19.071492383941671</v>
      </c>
      <c r="F29" s="18">
        <v>32.560328774030886</v>
      </c>
    </row>
    <row r="30" spans="1:8" x14ac:dyDescent="0.35">
      <c r="A30" s="1">
        <v>41030</v>
      </c>
      <c r="B30" s="5">
        <v>13.45778162479999</v>
      </c>
      <c r="F30" s="18">
        <v>22.479820485345098</v>
      </c>
    </row>
    <row r="31" spans="1:8" x14ac:dyDescent="0.35">
      <c r="A31" s="1">
        <v>41061</v>
      </c>
      <c r="B31" s="5">
        <v>7.7121188932836864</v>
      </c>
      <c r="F31" s="18">
        <v>9.7935067128900091</v>
      </c>
    </row>
    <row r="32" spans="1:8" x14ac:dyDescent="0.35">
      <c r="A32" s="1">
        <v>41091</v>
      </c>
      <c r="B32" s="5">
        <v>5.9406396239157395</v>
      </c>
      <c r="F32" s="18">
        <v>6.1011470280491649</v>
      </c>
    </row>
    <row r="33" spans="1:8" x14ac:dyDescent="0.35">
      <c r="A33" s="1">
        <v>41122</v>
      </c>
      <c r="B33" s="5">
        <v>5.0865084008612271</v>
      </c>
      <c r="F33" s="18">
        <v>6.634463485660258</v>
      </c>
    </row>
    <row r="34" spans="1:8" x14ac:dyDescent="0.35">
      <c r="A34" s="1">
        <v>41153</v>
      </c>
      <c r="B34" s="5">
        <v>5.2477843108721292</v>
      </c>
      <c r="F34" s="18">
        <v>9.4474165773715733</v>
      </c>
    </row>
    <row r="35" spans="1:8" x14ac:dyDescent="0.35">
      <c r="A35" s="1">
        <v>41183</v>
      </c>
      <c r="B35" s="5">
        <v>5.6877132098124417</v>
      </c>
      <c r="F35" s="18">
        <v>8.2738333690513706</v>
      </c>
    </row>
    <row r="36" spans="1:8" x14ac:dyDescent="0.35">
      <c r="A36" s="1">
        <v>41214</v>
      </c>
      <c r="B36" s="5">
        <v>6.0883179491800927</v>
      </c>
      <c r="F36" s="18">
        <v>1.5424646454459503</v>
      </c>
    </row>
    <row r="37" spans="1:8" x14ac:dyDescent="0.35">
      <c r="A37" s="1">
        <v>41244</v>
      </c>
      <c r="B37" s="5">
        <v>7.497396587695075</v>
      </c>
      <c r="D37" s="6">
        <f>SUM(B26:B37)</f>
        <v>141.36252649633798</v>
      </c>
      <c r="F37" s="18">
        <v>2.6289344342893162</v>
      </c>
      <c r="H37" s="6">
        <f>SUM(F26:F37)</f>
        <v>130.98144151276395</v>
      </c>
    </row>
    <row r="38" spans="1:8" x14ac:dyDescent="0.35">
      <c r="F38" s="5"/>
    </row>
    <row r="39" spans="1:8" x14ac:dyDescent="0.35">
      <c r="F39" s="5"/>
    </row>
    <row r="40" spans="1:8" x14ac:dyDescent="0.35">
      <c r="A40" t="s">
        <v>2</v>
      </c>
      <c r="B40" s="5">
        <f>SUM(B2:B37)</f>
        <v>618.7923348105719</v>
      </c>
      <c r="D40" s="6">
        <f>SUM(D2:D13)</f>
        <v>231.29631263788212</v>
      </c>
      <c r="E40" s="6">
        <f>SUM(E2:E13)</f>
        <v>197.88666069965336</v>
      </c>
      <c r="F40" s="5">
        <f>SUM(F2:F37)</f>
        <v>514.21616509297201</v>
      </c>
    </row>
    <row r="41" spans="1:8" x14ac:dyDescent="0.35">
      <c r="A41" t="s">
        <v>3</v>
      </c>
      <c r="B41" s="5">
        <f>AVERAGE(B2:B37)</f>
        <v>17.188675966960332</v>
      </c>
      <c r="D41" s="6">
        <f>AVERAGE(D2:D13)</f>
        <v>231.29631263788212</v>
      </c>
      <c r="E41" s="6">
        <f>AVERAGE(E2:E13)</f>
        <v>16.490555058304448</v>
      </c>
      <c r="F41" s="5">
        <f>AVERAGE(F2:F37)</f>
        <v>14.283782363693668</v>
      </c>
    </row>
    <row r="42" spans="1:8" x14ac:dyDescent="0.35">
      <c r="A42" t="s">
        <v>1</v>
      </c>
    </row>
    <row r="44" spans="1:8" x14ac:dyDescent="0.35">
      <c r="A44" t="s">
        <v>4</v>
      </c>
    </row>
    <row r="45" spans="1:8" x14ac:dyDescent="0.35">
      <c r="A45" t="s">
        <v>5</v>
      </c>
    </row>
    <row r="47" spans="1:8" x14ac:dyDescent="0.35">
      <c r="A47" s="6" t="s">
        <v>11</v>
      </c>
      <c r="B47" s="5" t="s">
        <v>12</v>
      </c>
      <c r="C47" s="6" t="s">
        <v>9</v>
      </c>
    </row>
    <row r="48" spans="1:8" x14ac:dyDescent="0.35">
      <c r="A48" s="6">
        <v>2010</v>
      </c>
      <c r="B48" s="5">
        <f>D13</f>
        <v>231.29631263788212</v>
      </c>
      <c r="C48" s="6">
        <f>H13</f>
        <v>145.38545971635673</v>
      </c>
    </row>
    <row r="49" spans="1:3" x14ac:dyDescent="0.35">
      <c r="A49" s="6">
        <v>2011</v>
      </c>
      <c r="B49" s="5">
        <f>D25</f>
        <v>246.13349567635191</v>
      </c>
      <c r="C49" s="6">
        <f>H25</f>
        <v>237.84926386385126</v>
      </c>
    </row>
    <row r="50" spans="1:3" x14ac:dyDescent="0.35">
      <c r="A50" s="6">
        <v>2012</v>
      </c>
      <c r="B50" s="5">
        <f>D37</f>
        <v>141.36252649633798</v>
      </c>
      <c r="C50" s="6">
        <f>H37</f>
        <v>130.98144151276395</v>
      </c>
    </row>
    <row r="51" spans="1:3" x14ac:dyDescent="0.35">
      <c r="A51" s="1"/>
    </row>
    <row r="52" spans="1:3" x14ac:dyDescent="0.35">
      <c r="A52" s="1"/>
      <c r="B52" s="5">
        <f>SUM(B48:B50)/3</f>
        <v>206.26411160352401</v>
      </c>
      <c r="C52" s="6">
        <f>SUM(C48:C50)/3</f>
        <v>171.40538836432395</v>
      </c>
    </row>
    <row r="53" spans="1:3" x14ac:dyDescent="0.35">
      <c r="A53" s="1"/>
    </row>
    <row r="54" spans="1:3" x14ac:dyDescent="0.35">
      <c r="A54" s="1"/>
    </row>
    <row r="55" spans="1:3" x14ac:dyDescent="0.35">
      <c r="A55" s="1"/>
    </row>
    <row r="56" spans="1:3" x14ac:dyDescent="0.35">
      <c r="A56" s="1"/>
    </row>
    <row r="57" spans="1:3" x14ac:dyDescent="0.35">
      <c r="A57" s="1"/>
    </row>
    <row r="58" spans="1:3" x14ac:dyDescent="0.35">
      <c r="A58" s="1"/>
    </row>
    <row r="59" spans="1:3" x14ac:dyDescent="0.35">
      <c r="A59" s="1"/>
    </row>
    <row r="60" spans="1:3" x14ac:dyDescent="0.35">
      <c r="A60" s="1"/>
    </row>
    <row r="61" spans="1:3" x14ac:dyDescent="0.35">
      <c r="A61" s="1"/>
    </row>
    <row r="62" spans="1:3" x14ac:dyDescent="0.35">
      <c r="A62" s="1"/>
    </row>
    <row r="63" spans="1:3" x14ac:dyDescent="0.35">
      <c r="A63" s="1"/>
    </row>
    <row r="64" spans="1:3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  <row r="72" spans="1:1" x14ac:dyDescent="0.35">
      <c r="A72" s="1"/>
    </row>
    <row r="73" spans="1:1" x14ac:dyDescent="0.35">
      <c r="A73" s="1"/>
    </row>
    <row r="74" spans="1:1" x14ac:dyDescent="0.35">
      <c r="A74" s="1"/>
    </row>
    <row r="75" spans="1:1" x14ac:dyDescent="0.35">
      <c r="A75" s="1"/>
    </row>
    <row r="76" spans="1:1" x14ac:dyDescent="0.35">
      <c r="A76" s="1"/>
    </row>
    <row r="77" spans="1:1" x14ac:dyDescent="0.35">
      <c r="A77" s="1"/>
    </row>
    <row r="78" spans="1:1" x14ac:dyDescent="0.35">
      <c r="A78" s="1"/>
    </row>
    <row r="79" spans="1:1" x14ac:dyDescent="0.35">
      <c r="A79" s="1"/>
    </row>
    <row r="80" spans="1: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6"/>
  <sheetViews>
    <sheetView tabSelected="1" topLeftCell="A160" workbookViewId="0">
      <selection activeCell="G135" sqref="G135"/>
    </sheetView>
  </sheetViews>
  <sheetFormatPr defaultRowHeight="14.5" x14ac:dyDescent="0.35"/>
  <cols>
    <col min="1" max="1" width="10.54296875" customWidth="1"/>
    <col min="2" max="2" width="24.453125" style="5" customWidth="1"/>
    <col min="3" max="3" width="22.1796875" customWidth="1"/>
    <col min="4" max="4" width="14.54296875" customWidth="1"/>
    <col min="5" max="5" width="18.1796875" customWidth="1"/>
    <col min="6" max="6" width="20.26953125" customWidth="1"/>
    <col min="7" max="7" width="15.54296875" customWidth="1"/>
    <col min="8" max="8" width="15" customWidth="1"/>
    <col min="9" max="9" width="19.1796875" customWidth="1"/>
    <col min="12" max="12" width="12" bestFit="1" customWidth="1"/>
  </cols>
  <sheetData>
    <row r="1" spans="1:11" x14ac:dyDescent="0.35">
      <c r="A1" t="s">
        <v>0</v>
      </c>
      <c r="B1" s="5" t="s">
        <v>10</v>
      </c>
      <c r="C1" s="16" t="s">
        <v>10</v>
      </c>
      <c r="D1" t="s">
        <v>6</v>
      </c>
      <c r="E1" t="s">
        <v>7</v>
      </c>
      <c r="F1" s="17" t="s">
        <v>16</v>
      </c>
      <c r="G1" s="17" t="s">
        <v>17</v>
      </c>
    </row>
    <row r="2" spans="1:11" hidden="1" x14ac:dyDescent="0.35">
      <c r="A2" s="1">
        <v>37257</v>
      </c>
      <c r="B2" s="5">
        <v>0.15915537346359912</v>
      </c>
      <c r="D2">
        <v>0.14266028364323985</v>
      </c>
      <c r="E2">
        <v>0.11926114087614245</v>
      </c>
      <c r="F2">
        <v>6.7192247084777806E-2</v>
      </c>
      <c r="J2" s="9"/>
      <c r="K2" s="10"/>
    </row>
    <row r="3" spans="1:11" hidden="1" x14ac:dyDescent="0.35">
      <c r="A3" s="1">
        <v>37288</v>
      </c>
      <c r="B3" s="5">
        <v>0.21966593129530412</v>
      </c>
      <c r="D3">
        <v>0.1915231673495115</v>
      </c>
      <c r="E3">
        <v>0.14837815947053262</v>
      </c>
      <c r="F3">
        <v>0.10494484714780965</v>
      </c>
      <c r="J3" s="9"/>
      <c r="K3" s="10"/>
    </row>
    <row r="4" spans="1:11" hidden="1" x14ac:dyDescent="0.35">
      <c r="A4" s="1">
        <v>37316</v>
      </c>
      <c r="B4" s="5">
        <v>0.23384809328710998</v>
      </c>
      <c r="D4">
        <v>0.27589555940750077</v>
      </c>
      <c r="E4">
        <v>0.20997355814686416</v>
      </c>
      <c r="F4">
        <v>0.25173621178695244</v>
      </c>
      <c r="J4" s="9"/>
      <c r="K4" s="10"/>
    </row>
    <row r="5" spans="1:11" hidden="1" x14ac:dyDescent="0.35">
      <c r="A5" s="1">
        <v>37347</v>
      </c>
      <c r="B5" s="5">
        <v>0.37188780334068705</v>
      </c>
      <c r="D5">
        <v>0.64314746296879921</v>
      </c>
      <c r="E5">
        <v>0.51575764260951784</v>
      </c>
      <c r="F5">
        <v>0.56339426410337223</v>
      </c>
      <c r="J5" s="9"/>
      <c r="K5" s="10"/>
    </row>
    <row r="6" spans="1:11" hidden="1" x14ac:dyDescent="0.35">
      <c r="A6" s="1">
        <v>37377</v>
      </c>
      <c r="B6" s="5">
        <v>0.49479987393633784</v>
      </c>
      <c r="D6">
        <v>0.95431137724550896</v>
      </c>
      <c r="E6">
        <v>1.2738922155688623</v>
      </c>
      <c r="F6">
        <v>0.70801449732114718</v>
      </c>
      <c r="J6" s="9"/>
      <c r="K6" s="10"/>
    </row>
    <row r="7" spans="1:11" hidden="1" x14ac:dyDescent="0.35">
      <c r="A7" s="1">
        <v>37408</v>
      </c>
      <c r="B7" s="5">
        <v>0.40970690198550269</v>
      </c>
      <c r="D7">
        <v>0.73182382603214624</v>
      </c>
      <c r="E7">
        <v>0.9199653324929089</v>
      </c>
      <c r="F7">
        <v>0.37661519067128901</v>
      </c>
      <c r="J7" s="9"/>
      <c r="K7" s="10"/>
    </row>
    <row r="8" spans="1:11" hidden="1" x14ac:dyDescent="0.35">
      <c r="A8" s="1">
        <v>37438</v>
      </c>
      <c r="B8" s="5">
        <v>0.16293728332808069</v>
      </c>
      <c r="D8">
        <v>0.3511887803340687</v>
      </c>
      <c r="E8">
        <v>0.42905137094232587</v>
      </c>
      <c r="F8">
        <v>0.17618342262842734</v>
      </c>
      <c r="J8" s="9"/>
      <c r="K8" s="10"/>
    </row>
    <row r="9" spans="1:11" hidden="1" x14ac:dyDescent="0.35">
      <c r="A9" s="1">
        <v>37469</v>
      </c>
      <c r="B9" s="5">
        <v>7.658367475575166E-2</v>
      </c>
      <c r="D9">
        <v>0.19928080680743776</v>
      </c>
      <c r="E9">
        <v>0.19507973526630948</v>
      </c>
      <c r="F9">
        <v>8.5672864796722342E-2</v>
      </c>
      <c r="J9" s="9"/>
      <c r="K9" s="10"/>
    </row>
    <row r="10" spans="1:11" hidden="1" x14ac:dyDescent="0.35">
      <c r="A10" s="1">
        <v>37500</v>
      </c>
      <c r="B10" s="5">
        <v>6.3662149385439654E-2</v>
      </c>
      <c r="D10">
        <v>0.12272023321777498</v>
      </c>
      <c r="E10">
        <v>9.8546170816262213E-2</v>
      </c>
      <c r="F10">
        <v>4.3303498266624649E-2</v>
      </c>
      <c r="J10" s="9"/>
      <c r="K10" s="10"/>
    </row>
    <row r="11" spans="1:11" hidden="1" x14ac:dyDescent="0.35">
      <c r="A11" s="1">
        <v>37530</v>
      </c>
      <c r="B11" s="5">
        <v>9.9590293098014496E-2</v>
      </c>
      <c r="D11">
        <v>0.16175855657106838</v>
      </c>
      <c r="E11">
        <v>9.8860888748818154E-2</v>
      </c>
      <c r="F11">
        <v>4.9844626536400885E-2</v>
      </c>
      <c r="J11" s="9"/>
      <c r="K11" s="10"/>
    </row>
    <row r="12" spans="1:11" hidden="1" x14ac:dyDescent="0.35">
      <c r="A12" s="1">
        <v>37561</v>
      </c>
      <c r="B12" s="5">
        <v>0.10620863536085723</v>
      </c>
      <c r="D12">
        <v>9.9789596596281116E-2</v>
      </c>
      <c r="E12">
        <v>5.0890040970690199E-2</v>
      </c>
      <c r="F12">
        <v>2.2223447841159785E-2</v>
      </c>
      <c r="J12" s="9"/>
      <c r="K12" s="10"/>
    </row>
    <row r="13" spans="1:11" ht="15" hidden="1" thickBot="1" x14ac:dyDescent="0.4">
      <c r="A13" s="1">
        <v>37591</v>
      </c>
      <c r="B13" s="5">
        <v>0.11188150015757958</v>
      </c>
      <c r="D13">
        <v>0.10852554049795146</v>
      </c>
      <c r="E13">
        <v>9.0149606051055778E-2</v>
      </c>
      <c r="F13">
        <v>4.7244752600063035E-2</v>
      </c>
      <c r="J13" s="13"/>
      <c r="K13" s="14"/>
    </row>
    <row r="14" spans="1:11" hidden="1" x14ac:dyDescent="0.35">
      <c r="A14" s="1">
        <v>37622</v>
      </c>
      <c r="B14" s="5">
        <v>0.15600378190986447</v>
      </c>
      <c r="D14">
        <v>0.11661338480932872</v>
      </c>
      <c r="E14">
        <v>8.1199773085408128E-2</v>
      </c>
      <c r="F14">
        <v>4.7934667507091078E-2</v>
      </c>
      <c r="J14" s="9"/>
      <c r="K14" s="10"/>
    </row>
    <row r="15" spans="1:11" hidden="1" x14ac:dyDescent="0.35">
      <c r="A15" s="1">
        <v>37653</v>
      </c>
      <c r="B15" s="5">
        <v>0.11125118184683265</v>
      </c>
      <c r="D15">
        <v>0.18607821935077215</v>
      </c>
      <c r="E15">
        <v>0.13036211786952412</v>
      </c>
      <c r="F15">
        <v>7.3108887488181534E-2</v>
      </c>
      <c r="J15" s="9"/>
      <c r="K15" s="10"/>
    </row>
    <row r="16" spans="1:11" hidden="1" x14ac:dyDescent="0.35">
      <c r="A16" s="1">
        <v>37681</v>
      </c>
      <c r="B16" s="5">
        <v>0.24960605105578318</v>
      </c>
      <c r="D16">
        <v>0.23766977938859124</v>
      </c>
      <c r="E16">
        <v>0.18319193192562244</v>
      </c>
      <c r="F16">
        <v>0.11561298455720138</v>
      </c>
      <c r="J16" s="9"/>
      <c r="K16" s="10"/>
    </row>
    <row r="17" spans="1:11" hidden="1" x14ac:dyDescent="0.35">
      <c r="A17" s="1">
        <v>37712</v>
      </c>
      <c r="B17" s="5">
        <v>0.20737472423573905</v>
      </c>
      <c r="D17">
        <v>0.43444299086038451</v>
      </c>
      <c r="E17">
        <v>0.44214339741569492</v>
      </c>
      <c r="F17">
        <v>0.33533564450047276</v>
      </c>
      <c r="J17" s="9"/>
      <c r="K17" s="10"/>
    </row>
    <row r="18" spans="1:11" hidden="1" x14ac:dyDescent="0.35">
      <c r="A18" s="1">
        <v>37742</v>
      </c>
      <c r="B18" s="5">
        <v>0.33406870469587141</v>
      </c>
      <c r="D18">
        <v>0.80228112196659318</v>
      </c>
      <c r="E18">
        <v>1.1396879924361802</v>
      </c>
      <c r="F18">
        <v>0.46397730854081309</v>
      </c>
      <c r="J18" s="9"/>
      <c r="K18" s="10"/>
    </row>
    <row r="19" spans="1:11" hidden="1" x14ac:dyDescent="0.35">
      <c r="A19" s="1">
        <v>37773</v>
      </c>
      <c r="B19" s="5">
        <v>0.30885597226599432</v>
      </c>
      <c r="D19">
        <v>0.76356255909234161</v>
      </c>
      <c r="E19">
        <v>0.89744405924992121</v>
      </c>
      <c r="F19">
        <v>0.27459186889379139</v>
      </c>
      <c r="J19" s="9"/>
      <c r="K19" s="10"/>
    </row>
    <row r="20" spans="1:11" hidden="1" x14ac:dyDescent="0.35">
      <c r="A20" s="1">
        <v>37803</v>
      </c>
      <c r="B20" s="5">
        <v>0.19634415379766781</v>
      </c>
      <c r="D20">
        <v>0.54340529467381027</v>
      </c>
      <c r="E20">
        <v>0.53564134888118498</v>
      </c>
      <c r="F20">
        <v>0.17013867002836433</v>
      </c>
      <c r="J20" s="9"/>
      <c r="K20" s="10"/>
    </row>
    <row r="21" spans="1:11" hidden="1" x14ac:dyDescent="0.35">
      <c r="A21" s="1">
        <v>37834</v>
      </c>
      <c r="B21" s="5">
        <v>0.12669398046013236</v>
      </c>
      <c r="D21">
        <v>0.29868247715096125</v>
      </c>
      <c r="E21">
        <v>0.26179167979829815</v>
      </c>
      <c r="F21">
        <v>7.7191931925622445E-2</v>
      </c>
      <c r="J21" s="9"/>
      <c r="K21" s="10"/>
    </row>
    <row r="22" spans="1:11" hidden="1" x14ac:dyDescent="0.35">
      <c r="A22" s="1">
        <v>37865</v>
      </c>
      <c r="B22" s="5">
        <v>8.5092971950835178E-2</v>
      </c>
      <c r="D22">
        <v>0.18897503939489443</v>
      </c>
      <c r="E22">
        <v>0.12540876142451937</v>
      </c>
      <c r="F22">
        <v>4.2902615820989601E-2</v>
      </c>
      <c r="J22" s="9"/>
      <c r="K22" s="10"/>
    </row>
    <row r="23" spans="1:11" hidden="1" x14ac:dyDescent="0.35">
      <c r="A23" s="1">
        <v>37895</v>
      </c>
      <c r="B23" s="5">
        <v>6.8074377560668142E-2</v>
      </c>
      <c r="D23">
        <v>0.12151033091711315</v>
      </c>
      <c r="E23">
        <v>6.0561235423889061E-2</v>
      </c>
      <c r="F23">
        <v>1.7140245824141191E-2</v>
      </c>
      <c r="J23" s="9"/>
      <c r="K23" s="10"/>
    </row>
    <row r="24" spans="1:11" hidden="1" x14ac:dyDescent="0.35">
      <c r="A24" s="1">
        <v>37926</v>
      </c>
      <c r="B24" s="5">
        <v>8.257169870784746E-2</v>
      </c>
      <c r="D24">
        <v>8.5670674440592495E-2</v>
      </c>
      <c r="E24">
        <v>3.3323006618342262E-2</v>
      </c>
      <c r="F24">
        <v>7.3543334383863847E-3</v>
      </c>
      <c r="J24" s="9"/>
      <c r="K24" s="10"/>
    </row>
    <row r="25" spans="1:11" ht="15" hidden="1" thickBot="1" x14ac:dyDescent="0.4">
      <c r="A25" s="1">
        <v>37956</v>
      </c>
      <c r="B25" s="5">
        <v>0.17806492278600694</v>
      </c>
      <c r="D25">
        <v>9.8044821935077214E-2</v>
      </c>
      <c r="E25">
        <v>4.4632114717932554E-2</v>
      </c>
      <c r="F25">
        <v>2.101638827607942E-2</v>
      </c>
      <c r="J25" s="13"/>
      <c r="K25" s="14"/>
    </row>
    <row r="26" spans="1:11" hidden="1" x14ac:dyDescent="0.35">
      <c r="A26" s="1">
        <v>37987</v>
      </c>
      <c r="B26" s="5">
        <v>0.21336274818783485</v>
      </c>
      <c r="D26">
        <v>0.17526879924361802</v>
      </c>
      <c r="E26">
        <v>9.5937724550898204E-2</v>
      </c>
      <c r="F26">
        <v>5.4357831705011031E-2</v>
      </c>
      <c r="J26" s="9"/>
      <c r="K26" s="10"/>
    </row>
    <row r="27" spans="1:11" hidden="1" x14ac:dyDescent="0.35">
      <c r="A27" s="1">
        <v>38018</v>
      </c>
      <c r="B27" s="5">
        <v>0.2165143397415695</v>
      </c>
      <c r="D27">
        <v>0.20178190356129846</v>
      </c>
      <c r="E27">
        <v>0.14786807437756067</v>
      </c>
      <c r="F27">
        <v>8.01531673495115E-2</v>
      </c>
      <c r="J27" s="9"/>
      <c r="K27" s="10"/>
    </row>
    <row r="28" spans="1:11" hidden="1" x14ac:dyDescent="0.35">
      <c r="A28" s="1">
        <v>38047</v>
      </c>
      <c r="B28" s="5">
        <v>0.32461393003466749</v>
      </c>
      <c r="D28">
        <v>0.26209583989914909</v>
      </c>
      <c r="E28">
        <v>0.25169870784746295</v>
      </c>
      <c r="F28">
        <v>0.14253703120075639</v>
      </c>
      <c r="J28" s="9"/>
      <c r="K28" s="10"/>
    </row>
    <row r="29" spans="1:11" hidden="1" x14ac:dyDescent="0.35">
      <c r="A29" s="1">
        <v>38078</v>
      </c>
      <c r="B29" s="5">
        <v>0.30066183422628429</v>
      </c>
      <c r="D29" s="3">
        <v>0.49179665931295302</v>
      </c>
      <c r="E29" s="3">
        <v>0.48818625906082574</v>
      </c>
      <c r="F29" s="2">
        <v>0.31306334699023008</v>
      </c>
      <c r="G29" s="2"/>
      <c r="J29" s="9"/>
      <c r="K29" s="10"/>
    </row>
    <row r="30" spans="1:11" hidden="1" x14ac:dyDescent="0.35">
      <c r="A30" s="1">
        <v>38108</v>
      </c>
      <c r="B30" s="5">
        <v>0.29656476520642927</v>
      </c>
      <c r="D30" s="3">
        <v>0.64584506775921846</v>
      </c>
      <c r="E30" s="3">
        <v>0.86948629057674121</v>
      </c>
      <c r="F30" s="2">
        <v>0.33514339741569493</v>
      </c>
      <c r="G30" s="2"/>
      <c r="J30" s="9"/>
      <c r="K30" s="10"/>
    </row>
    <row r="31" spans="1:11" hidden="1" x14ac:dyDescent="0.35">
      <c r="A31" s="1">
        <v>38139</v>
      </c>
      <c r="B31" s="5">
        <v>0.41601008509297194</v>
      </c>
      <c r="D31" s="3">
        <v>0.7367012291207059</v>
      </c>
      <c r="E31" s="3">
        <v>0.77113142136779078</v>
      </c>
      <c r="F31" s="2">
        <v>0.30468326504884968</v>
      </c>
      <c r="G31" s="2"/>
      <c r="J31" s="9"/>
      <c r="K31" s="10"/>
    </row>
    <row r="32" spans="1:11" hidden="1" x14ac:dyDescent="0.35">
      <c r="A32" s="1">
        <v>38169</v>
      </c>
      <c r="B32" s="5">
        <v>0.33091711314213679</v>
      </c>
      <c r="D32" s="3">
        <v>0.54996659312953045</v>
      </c>
      <c r="E32" s="3">
        <v>0.48231326820044124</v>
      </c>
      <c r="F32" s="2">
        <v>0.21333753545540499</v>
      </c>
      <c r="G32" s="2"/>
      <c r="J32" s="9"/>
      <c r="K32" s="10"/>
    </row>
    <row r="33" spans="1:11" hidden="1" x14ac:dyDescent="0.35">
      <c r="A33" s="1">
        <v>38200</v>
      </c>
      <c r="B33" s="5">
        <v>0.13394264103372203</v>
      </c>
      <c r="D33" s="3">
        <v>0.29125830444374406</v>
      </c>
      <c r="E33" s="3">
        <v>0.1738172076898834</v>
      </c>
      <c r="F33" s="2">
        <v>6.9738417901040031E-2</v>
      </c>
      <c r="G33" s="2"/>
      <c r="J33" s="9"/>
      <c r="K33" s="10"/>
    </row>
    <row r="34" spans="1:11" hidden="1" x14ac:dyDescent="0.35">
      <c r="A34" s="1">
        <v>38231</v>
      </c>
      <c r="B34" s="5">
        <v>0.12448786637251812</v>
      </c>
      <c r="D34" s="3">
        <v>0.15997589032461393</v>
      </c>
      <c r="E34" s="3">
        <v>7.758997793885912E-2</v>
      </c>
      <c r="F34" s="2">
        <v>2.7157264418531359E-2</v>
      </c>
      <c r="G34" s="2"/>
      <c r="J34" s="9"/>
      <c r="K34" s="10"/>
    </row>
    <row r="35" spans="1:11" hidden="1" x14ac:dyDescent="0.35">
      <c r="A35" s="1">
        <v>38261</v>
      </c>
      <c r="B35" s="5">
        <v>0.11345729593444689</v>
      </c>
      <c r="D35" s="3">
        <v>0.15397752915222188</v>
      </c>
      <c r="E35" s="3">
        <v>8.047844311377246E-2</v>
      </c>
      <c r="F35" s="2">
        <v>2.121304758903246E-2</v>
      </c>
      <c r="G35" s="2"/>
      <c r="J35" s="9"/>
      <c r="K35" s="10"/>
    </row>
    <row r="36" spans="1:11" hidden="1" x14ac:dyDescent="0.35">
      <c r="A36" s="1">
        <v>38292</v>
      </c>
      <c r="B36" s="5">
        <v>0.1887803340687047</v>
      </c>
      <c r="D36" s="3">
        <v>0.14271462338480934</v>
      </c>
      <c r="E36" s="3">
        <v>9.5352663094862899E-2</v>
      </c>
      <c r="F36" s="2">
        <v>2.4313268200441222E-2</v>
      </c>
      <c r="G36" s="2"/>
      <c r="J36" s="9"/>
      <c r="K36" s="10"/>
    </row>
    <row r="37" spans="1:11" ht="15" hidden="1" thickBot="1" x14ac:dyDescent="0.4">
      <c r="A37" s="1">
        <v>38322</v>
      </c>
      <c r="B37" s="5">
        <v>0.29940119760479039</v>
      </c>
      <c r="D37" s="3">
        <v>0.13862114087614244</v>
      </c>
      <c r="E37" s="3">
        <v>0.10512357390482194</v>
      </c>
      <c r="F37" s="2">
        <v>4.5482823826032144E-2</v>
      </c>
      <c r="G37" s="2"/>
      <c r="J37" s="13"/>
      <c r="K37" s="14"/>
    </row>
    <row r="38" spans="1:11" hidden="1" x14ac:dyDescent="0.35">
      <c r="A38" s="1">
        <v>38353</v>
      </c>
      <c r="B38" s="5">
        <v>0.34352347935707533</v>
      </c>
      <c r="D38" s="3">
        <v>0.26828665931295304</v>
      </c>
      <c r="E38" s="3">
        <v>0.22802899464229437</v>
      </c>
      <c r="F38" s="2">
        <v>0.10036779073432084</v>
      </c>
      <c r="G38" s="2"/>
      <c r="H38" s="2"/>
      <c r="I38" s="2"/>
      <c r="J38" s="2"/>
    </row>
    <row r="39" spans="1:11" hidden="1" x14ac:dyDescent="0.35">
      <c r="A39" s="1">
        <v>38384</v>
      </c>
      <c r="B39" s="5">
        <v>0.33091711314213679</v>
      </c>
      <c r="D39" s="2">
        <v>0.26631131421367793</v>
      </c>
      <c r="E39" s="2">
        <v>0.26537346359911756</v>
      </c>
      <c r="F39" s="2">
        <v>0.11397069019855027</v>
      </c>
      <c r="G39" s="2"/>
      <c r="H39" s="2"/>
      <c r="I39" s="2"/>
      <c r="J39" s="2"/>
    </row>
    <row r="40" spans="1:11" hidden="1" x14ac:dyDescent="0.35">
      <c r="A40" s="1">
        <v>38412</v>
      </c>
      <c r="B40" s="5">
        <v>0.33406870469587141</v>
      </c>
      <c r="D40" s="3">
        <v>0.23133518121651434</v>
      </c>
      <c r="E40" s="3">
        <v>0.27966820044122281</v>
      </c>
      <c r="F40" s="2">
        <v>0.13724866057358967</v>
      </c>
      <c r="G40" s="2"/>
      <c r="H40" s="2"/>
      <c r="I40" s="2"/>
      <c r="J40" s="2"/>
    </row>
    <row r="41" spans="1:11" hidden="1" x14ac:dyDescent="0.35">
      <c r="A41" s="1">
        <v>38443</v>
      </c>
      <c r="B41" s="5">
        <v>0.33091711314213679</v>
      </c>
      <c r="D41" s="3">
        <v>0.5820950835171762</v>
      </c>
      <c r="E41" s="3">
        <v>0.74771509612354237</v>
      </c>
      <c r="F41" s="2">
        <v>0.43037188780334068</v>
      </c>
      <c r="G41" s="2"/>
      <c r="H41" s="2"/>
      <c r="I41" s="2"/>
      <c r="J41" s="2"/>
    </row>
    <row r="42" spans="1:11" hidden="1" x14ac:dyDescent="0.35">
      <c r="A42" s="1">
        <v>38473</v>
      </c>
      <c r="B42" s="5">
        <v>0.26504884966908288</v>
      </c>
      <c r="D42" s="3">
        <v>0.50643554995272611</v>
      </c>
      <c r="E42" s="3">
        <v>0.7797132051686102</v>
      </c>
      <c r="F42" s="2">
        <v>0.30986132997163568</v>
      </c>
      <c r="G42" s="2"/>
      <c r="H42" s="2"/>
      <c r="I42" s="2"/>
      <c r="J42" s="2"/>
    </row>
    <row r="43" spans="1:11" hidden="1" x14ac:dyDescent="0.35">
      <c r="A43" s="1">
        <v>38504</v>
      </c>
      <c r="B43" s="5">
        <v>0.21872045382918373</v>
      </c>
      <c r="D43" s="3">
        <v>0.47016671919319258</v>
      </c>
      <c r="E43" s="3">
        <v>0.48777497636306333</v>
      </c>
      <c r="F43" s="2">
        <v>0.18235108729908603</v>
      </c>
      <c r="G43" s="2"/>
      <c r="H43" s="2"/>
      <c r="I43" s="2"/>
      <c r="J43" s="2"/>
    </row>
    <row r="44" spans="1:11" hidden="1" x14ac:dyDescent="0.35">
      <c r="A44" s="1">
        <v>38534</v>
      </c>
      <c r="B44" s="5">
        <v>0.15568862275449102</v>
      </c>
      <c r="D44" s="3">
        <v>0.29143964702174596</v>
      </c>
      <c r="E44" s="3">
        <v>0.25088874881815315</v>
      </c>
      <c r="F44" s="2">
        <v>0.11213993066498582</v>
      </c>
      <c r="G44" s="2"/>
      <c r="H44" s="2"/>
      <c r="I44" s="2"/>
      <c r="J44" s="2"/>
    </row>
    <row r="45" spans="1:11" hidden="1" x14ac:dyDescent="0.35">
      <c r="A45" s="1">
        <v>38565</v>
      </c>
      <c r="B45" s="5">
        <v>5.2316419791994959E-2</v>
      </c>
      <c r="D45" s="3">
        <v>0.17210560983296566</v>
      </c>
      <c r="E45" s="3">
        <v>0.12103309171131421</v>
      </c>
      <c r="F45" s="2">
        <v>5.8988339111251183E-2</v>
      </c>
      <c r="G45" s="2"/>
      <c r="H45" s="2"/>
      <c r="I45" s="2"/>
      <c r="J45" s="2"/>
    </row>
    <row r="46" spans="1:11" hidden="1" x14ac:dyDescent="0.35">
      <c r="A46" s="1">
        <v>38596</v>
      </c>
      <c r="B46" s="5">
        <v>7.3747242357390483E-2</v>
      </c>
      <c r="D46" s="3">
        <v>0.11821736526946108</v>
      </c>
      <c r="E46" s="3">
        <v>6.4473337535455408E-2</v>
      </c>
      <c r="F46" s="2">
        <v>2.8863220926567918E-2</v>
      </c>
      <c r="G46" s="2"/>
      <c r="H46" s="2"/>
      <c r="I46" s="2"/>
      <c r="J46" s="2"/>
    </row>
    <row r="47" spans="1:11" hidden="1" x14ac:dyDescent="0.35">
      <c r="A47" s="1">
        <v>38626</v>
      </c>
      <c r="B47" s="5">
        <v>6.2716671919319261E-2</v>
      </c>
      <c r="D47">
        <v>7.9952379451623076E-2</v>
      </c>
      <c r="E47">
        <v>2.0501935077213995E-2</v>
      </c>
      <c r="F47" s="2">
        <v>8.9974156949259379E-3</v>
      </c>
      <c r="G47" s="2"/>
      <c r="H47" s="2"/>
      <c r="I47" s="2"/>
      <c r="J47" s="2"/>
    </row>
    <row r="48" spans="1:11" hidden="1" x14ac:dyDescent="0.35">
      <c r="A48" s="1">
        <v>38657</v>
      </c>
      <c r="B48" s="5">
        <v>5.6098329656476521E-2</v>
      </c>
      <c r="D48">
        <v>5.7615757957768673E-2</v>
      </c>
      <c r="E48">
        <v>7.2326189725811533E-3</v>
      </c>
      <c r="F48" s="2">
        <v>4.722943586511188E-3</v>
      </c>
      <c r="G48" s="2"/>
      <c r="H48" s="2"/>
      <c r="I48" s="2"/>
      <c r="J48" s="2"/>
    </row>
    <row r="49" spans="1:10" hidden="1" x14ac:dyDescent="0.35">
      <c r="A49" s="1">
        <v>38687</v>
      </c>
      <c r="B49" s="5">
        <v>7.7844311377245512E-2</v>
      </c>
      <c r="D49">
        <v>4.2511241727072172E-2</v>
      </c>
      <c r="E49">
        <v>1.1621988654270407E-2</v>
      </c>
      <c r="F49" s="2">
        <v>6.5238260321462335E-3</v>
      </c>
      <c r="G49" s="2"/>
      <c r="H49" s="2"/>
      <c r="I49" s="2"/>
      <c r="J49" s="2"/>
    </row>
    <row r="50" spans="1:10" hidden="1" x14ac:dyDescent="0.35">
      <c r="A50" s="1">
        <v>38718</v>
      </c>
      <c r="B50" s="5">
        <v>0.13047589032461393</v>
      </c>
      <c r="D50">
        <v>9.5046542704065554E-2</v>
      </c>
      <c r="E50">
        <v>4.0717964071856287E-2</v>
      </c>
      <c r="F50" s="2">
        <v>5.3373558146864168E-2</v>
      </c>
      <c r="G50" s="2"/>
      <c r="H50" s="2"/>
      <c r="I50" s="2"/>
      <c r="J50" s="2"/>
    </row>
    <row r="51" spans="1:10" hidden="1" x14ac:dyDescent="0.35">
      <c r="A51" s="1">
        <v>38749</v>
      </c>
      <c r="B51" s="5">
        <v>0.21966593129530412</v>
      </c>
      <c r="D51">
        <v>0.13865484399621808</v>
      </c>
      <c r="E51">
        <v>8.3946082571698707E-2</v>
      </c>
      <c r="F51" s="2">
        <v>8.2593791364639138E-2</v>
      </c>
      <c r="G51" s="2"/>
      <c r="H51" s="2"/>
      <c r="I51" s="2"/>
      <c r="J51" s="2"/>
    </row>
    <row r="52" spans="1:10" hidden="1" x14ac:dyDescent="0.35">
      <c r="A52" s="1">
        <v>38777</v>
      </c>
      <c r="B52" s="5">
        <v>0.26441853135833598</v>
      </c>
      <c r="D52">
        <v>0.19069597856917744</v>
      </c>
      <c r="E52">
        <v>0.12379524109675386</v>
      </c>
      <c r="F52" s="2">
        <v>0.20656066813740939</v>
      </c>
      <c r="G52" s="2"/>
      <c r="H52" s="2"/>
      <c r="I52" s="2"/>
      <c r="J52" s="2"/>
    </row>
    <row r="53" spans="1:10" hidden="1" x14ac:dyDescent="0.35">
      <c r="A53" s="1">
        <v>38808</v>
      </c>
      <c r="B53" s="5">
        <v>0.30255278915852507</v>
      </c>
      <c r="D53">
        <v>0.43997210841474943</v>
      </c>
      <c r="E53">
        <v>0.38955562559092344</v>
      </c>
      <c r="F53" s="2">
        <v>0.33622124172707218</v>
      </c>
      <c r="G53" s="2"/>
      <c r="H53" s="2"/>
      <c r="I53" s="2"/>
      <c r="J53" s="2"/>
    </row>
    <row r="54" spans="1:10" hidden="1" x14ac:dyDescent="0.35">
      <c r="A54" s="1">
        <v>38838</v>
      </c>
      <c r="B54" s="5">
        <v>0.36243302867948313</v>
      </c>
      <c r="D54">
        <v>0.66835865111881498</v>
      </c>
      <c r="E54">
        <v>0.63425149700598804</v>
      </c>
      <c r="F54" s="2">
        <v>0.36186889379136467</v>
      </c>
      <c r="G54" s="2"/>
      <c r="H54" s="2"/>
      <c r="I54" s="2"/>
      <c r="J54" s="2"/>
    </row>
    <row r="55" spans="1:10" hidden="1" x14ac:dyDescent="0.35">
      <c r="A55" s="1">
        <v>38869</v>
      </c>
      <c r="B55" s="5">
        <v>0.1897258115348251</v>
      </c>
      <c r="D55">
        <v>0.45876772770248975</v>
      </c>
      <c r="E55">
        <v>0.32675070910809961</v>
      </c>
      <c r="F55" s="2">
        <v>0.16157894736842104</v>
      </c>
      <c r="G55" s="2"/>
      <c r="H55" s="2"/>
      <c r="I55" s="2"/>
      <c r="J55" s="2"/>
    </row>
    <row r="56" spans="1:10" hidden="1" x14ac:dyDescent="0.35">
      <c r="A56" s="1">
        <v>38899</v>
      </c>
      <c r="B56" s="5">
        <v>0.10936022691459187</v>
      </c>
      <c r="D56">
        <v>0.2826372202962496</v>
      </c>
      <c r="E56">
        <v>0.14736369366530097</v>
      </c>
      <c r="F56" s="2">
        <v>6.4919634415379762E-2</v>
      </c>
      <c r="G56" s="2"/>
      <c r="H56" s="2"/>
      <c r="I56" s="2"/>
      <c r="J56" s="2"/>
    </row>
    <row r="57" spans="1:10" hidden="1" x14ac:dyDescent="0.35">
      <c r="A57" s="1">
        <v>38930</v>
      </c>
      <c r="B57" s="5">
        <v>6.334699023006618E-2</v>
      </c>
      <c r="D57">
        <v>0.20529057674125434</v>
      </c>
      <c r="E57">
        <v>4.7329309801449733E-2</v>
      </c>
      <c r="F57" s="2">
        <v>2.036022691459187E-2</v>
      </c>
      <c r="G57" s="2"/>
      <c r="H57" s="2"/>
      <c r="I57" s="2"/>
      <c r="J57" s="2"/>
    </row>
    <row r="58" spans="1:10" hidden="1" x14ac:dyDescent="0.35">
      <c r="A58" s="1">
        <v>38961</v>
      </c>
      <c r="B58" s="5">
        <v>6.2086353608572328E-2</v>
      </c>
      <c r="D58">
        <v>0.13845427040655531</v>
      </c>
      <c r="E58">
        <v>2.0889788843365901E-2</v>
      </c>
      <c r="F58" s="2">
        <v>1.0034352347935708E-2</v>
      </c>
      <c r="G58" s="2"/>
      <c r="H58" s="2"/>
      <c r="I58" s="2"/>
      <c r="J58" s="2"/>
    </row>
    <row r="59" spans="1:10" hidden="1" x14ac:dyDescent="0.35">
      <c r="A59" s="1">
        <v>38991</v>
      </c>
      <c r="B59" s="5">
        <v>9.4232587456665615E-2</v>
      </c>
      <c r="D59" s="3">
        <v>0.16252537031200756</v>
      </c>
      <c r="E59" s="3">
        <v>3.7444342893161044E-2</v>
      </c>
      <c r="F59" s="2">
        <v>1.9342830129215255E-2</v>
      </c>
      <c r="G59" s="2"/>
      <c r="H59" s="2"/>
      <c r="I59" s="2"/>
      <c r="J59" s="2"/>
    </row>
    <row r="60" spans="1:10" hidden="1" x14ac:dyDescent="0.35">
      <c r="A60" s="1">
        <v>39022</v>
      </c>
      <c r="B60" s="5">
        <v>0.12448786637251812</v>
      </c>
      <c r="D60" s="3">
        <v>0.11615078474629688</v>
      </c>
      <c r="E60" s="3">
        <v>3.1309454774661204E-2</v>
      </c>
      <c r="F60" s="2">
        <v>1.707910494799874E-2</v>
      </c>
      <c r="G60" s="2"/>
      <c r="H60" s="2"/>
      <c r="I60" s="2"/>
      <c r="J60" s="2"/>
    </row>
    <row r="61" spans="1:10" hidden="1" x14ac:dyDescent="0.35">
      <c r="A61" s="1">
        <v>39052</v>
      </c>
      <c r="B61" s="5">
        <v>0.14465805231641979</v>
      </c>
      <c r="D61" s="3">
        <v>0.14717185628742516</v>
      </c>
      <c r="E61" s="3">
        <v>4.9162874251497006E-2</v>
      </c>
      <c r="F61" s="2">
        <v>4.296470217459817E-2</v>
      </c>
      <c r="G61" s="2"/>
      <c r="H61" s="2"/>
      <c r="I61" s="2"/>
      <c r="J61" s="2"/>
    </row>
    <row r="62" spans="1:10" hidden="1" x14ac:dyDescent="0.35">
      <c r="A62" s="1">
        <v>39083</v>
      </c>
      <c r="B62" s="5">
        <v>0.28584935392373151</v>
      </c>
      <c r="D62" s="3">
        <v>0.2503391427670974</v>
      </c>
      <c r="E62" s="3">
        <v>0.10319817207689884</v>
      </c>
      <c r="F62" s="2">
        <v>0.10210463283958399</v>
      </c>
      <c r="G62" s="2"/>
      <c r="H62" s="2"/>
      <c r="I62" s="2"/>
      <c r="J62" s="2"/>
    </row>
    <row r="63" spans="1:10" hidden="1" x14ac:dyDescent="0.35">
      <c r="A63" s="1">
        <v>39114</v>
      </c>
      <c r="B63" s="5">
        <v>0.22124172707217143</v>
      </c>
      <c r="D63" s="2">
        <v>0.21044452568547117</v>
      </c>
      <c r="E63" s="2">
        <v>0.10173482508666877</v>
      </c>
      <c r="F63" s="2">
        <v>7.0428616451307907E-2</v>
      </c>
      <c r="G63" s="2"/>
      <c r="H63" s="2"/>
      <c r="I63" s="2"/>
      <c r="J63" s="2"/>
    </row>
    <row r="64" spans="1:10" hidden="1" x14ac:dyDescent="0.35">
      <c r="A64" s="1">
        <v>39142</v>
      </c>
      <c r="B64" s="5">
        <v>0.35297825401827926</v>
      </c>
      <c r="D64" s="3">
        <v>0.25170589347620548</v>
      </c>
      <c r="E64" s="3">
        <v>0.19242294358651119</v>
      </c>
      <c r="F64" s="2">
        <v>0.15406397730854082</v>
      </c>
      <c r="G64" s="2"/>
      <c r="H64" s="2"/>
      <c r="I64" s="2"/>
      <c r="J64" s="2"/>
    </row>
    <row r="65" spans="1:10" hidden="1" x14ac:dyDescent="0.35">
      <c r="A65" s="1">
        <v>39173</v>
      </c>
      <c r="B65" s="5">
        <v>0.47589032461393005</v>
      </c>
      <c r="D65" s="3">
        <v>0.60983195713835492</v>
      </c>
      <c r="E65" s="3">
        <v>0.5149511503309171</v>
      </c>
      <c r="F65" s="2">
        <v>0.47533249290891899</v>
      </c>
      <c r="G65" s="2"/>
      <c r="H65" s="2"/>
      <c r="I65" s="2"/>
      <c r="J65" s="2"/>
    </row>
    <row r="66" spans="1:10" hidden="1" x14ac:dyDescent="0.35">
      <c r="A66" s="1">
        <v>39203</v>
      </c>
      <c r="B66" s="5">
        <v>0.46643554995272613</v>
      </c>
      <c r="D66" s="3">
        <v>0.78015159155373459</v>
      </c>
      <c r="E66" s="3">
        <v>0.71402773400567288</v>
      </c>
      <c r="F66" s="2">
        <v>0.44681374093917431</v>
      </c>
      <c r="G66" s="2"/>
      <c r="H66" s="2"/>
      <c r="I66" s="2"/>
      <c r="J66" s="2"/>
    </row>
    <row r="67" spans="1:10" hidden="1" x14ac:dyDescent="0.35">
      <c r="A67" s="1">
        <v>39234</v>
      </c>
      <c r="B67" s="5">
        <v>0.22786006933501418</v>
      </c>
      <c r="D67" s="3">
        <v>0.4700393948944217</v>
      </c>
      <c r="E67" s="3">
        <v>0.33755436495430191</v>
      </c>
      <c r="F67" s="2">
        <v>0.19044752600063031</v>
      </c>
      <c r="G67" s="2"/>
      <c r="H67" s="2"/>
      <c r="I67" s="2"/>
      <c r="J67" s="2"/>
    </row>
    <row r="68" spans="1:10" hidden="1" x14ac:dyDescent="0.35">
      <c r="A68" s="1">
        <v>39264</v>
      </c>
      <c r="B68" s="5">
        <v>0.19539867633154742</v>
      </c>
      <c r="D68" s="3">
        <v>0.31013463599117552</v>
      </c>
      <c r="E68" s="3">
        <v>0.14821084147494484</v>
      </c>
      <c r="F68" s="2">
        <v>9.1244878663725187E-2</v>
      </c>
      <c r="G68" s="2"/>
      <c r="H68" s="2"/>
      <c r="I68" s="2"/>
      <c r="J68" s="2"/>
    </row>
    <row r="69" spans="1:10" hidden="1" x14ac:dyDescent="0.35">
      <c r="A69" s="1">
        <v>39295</v>
      </c>
      <c r="B69" s="5">
        <v>9.8329656476520644E-2</v>
      </c>
      <c r="D69" s="3">
        <v>0.18316946107784432</v>
      </c>
      <c r="E69" s="3">
        <v>3.8732713520327769E-2</v>
      </c>
      <c r="F69" s="2">
        <v>2.7507091080995902E-2</v>
      </c>
      <c r="G69" s="2"/>
      <c r="H69" s="2"/>
      <c r="I69" s="2"/>
      <c r="J69" s="2"/>
    </row>
    <row r="70" spans="1:10" hidden="1" x14ac:dyDescent="0.35">
      <c r="A70" s="1">
        <v>39326</v>
      </c>
      <c r="B70" s="5">
        <v>9.8329656476520644E-2</v>
      </c>
      <c r="D70" s="3">
        <v>0.15115001575795778</v>
      </c>
      <c r="E70" s="3">
        <v>2.5817207689883392E-2</v>
      </c>
      <c r="F70" s="2">
        <v>1.9939174283012923E-2</v>
      </c>
      <c r="G70" s="2"/>
      <c r="H70" s="2"/>
      <c r="I70" s="2"/>
      <c r="J70" s="2"/>
    </row>
    <row r="71" spans="1:10" hidden="1" x14ac:dyDescent="0.35">
      <c r="A71" s="1">
        <v>39356</v>
      </c>
      <c r="B71" s="5">
        <v>5.7989284588717299E-2</v>
      </c>
      <c r="D71" s="3">
        <v>0.15884346044752601</v>
      </c>
      <c r="E71" s="3">
        <v>2.4392814371257485E-2</v>
      </c>
      <c r="F71" s="2">
        <v>2.0534194768358022E-2</v>
      </c>
      <c r="G71" s="2"/>
      <c r="H71" s="2"/>
      <c r="I71" s="2"/>
      <c r="J71" s="2"/>
    </row>
    <row r="72" spans="1:10" hidden="1" x14ac:dyDescent="0.35">
      <c r="A72" s="1">
        <v>39387</v>
      </c>
      <c r="B72" s="5">
        <v>9.9275133942641036E-2</v>
      </c>
      <c r="D72" s="3">
        <v>7.89094547746612E-2</v>
      </c>
      <c r="E72" s="3">
        <v>8.6049479987393637E-3</v>
      </c>
      <c r="F72" s="2">
        <v>1.4201292152537031E-2</v>
      </c>
      <c r="G72" s="2"/>
      <c r="H72" s="2"/>
      <c r="I72" s="2"/>
      <c r="J72" s="2"/>
    </row>
    <row r="73" spans="1:10" hidden="1" x14ac:dyDescent="0.35">
      <c r="A73" s="1">
        <v>39417</v>
      </c>
      <c r="B73" s="5">
        <v>0.14308225653955248</v>
      </c>
      <c r="D73" s="3">
        <v>0.12577882445635047</v>
      </c>
      <c r="E73" s="3">
        <v>2.4549243618027104E-2</v>
      </c>
      <c r="F73" s="2">
        <v>2.4805011030570437E-2</v>
      </c>
      <c r="G73" s="2"/>
      <c r="H73" s="2"/>
      <c r="I73" s="2"/>
      <c r="J73" s="2"/>
    </row>
    <row r="74" spans="1:10" hidden="1" x14ac:dyDescent="0.35">
      <c r="A74" s="1">
        <v>39448</v>
      </c>
      <c r="B74" s="5">
        <v>0.24929089190040971</v>
      </c>
      <c r="D74" s="3">
        <v>0.17468354869208952</v>
      </c>
      <c r="E74" s="3">
        <v>5.3011755436495431E-2</v>
      </c>
      <c r="F74" s="2">
        <v>4.7802174598172077E-2</v>
      </c>
      <c r="G74" s="2"/>
      <c r="H74" s="2"/>
      <c r="I74" s="2"/>
      <c r="J74" s="2"/>
    </row>
    <row r="75" spans="1:10" hidden="1" x14ac:dyDescent="0.35">
      <c r="A75" s="1">
        <v>39479</v>
      </c>
      <c r="B75" s="5">
        <v>0.30160731169240468</v>
      </c>
      <c r="D75" s="2">
        <v>0.24986942956192879</v>
      </c>
      <c r="E75" s="2">
        <v>0.12230267885282067</v>
      </c>
      <c r="F75" s="2">
        <v>8.8420422313268202E-2</v>
      </c>
      <c r="G75" s="2"/>
      <c r="H75" s="2"/>
      <c r="I75" s="2"/>
      <c r="J75" s="2"/>
    </row>
    <row r="76" spans="1:10" hidden="1" x14ac:dyDescent="0.35">
      <c r="A76" s="1">
        <v>39508</v>
      </c>
      <c r="B76" s="5">
        <v>0.53261897258115343</v>
      </c>
      <c r="D76" s="3">
        <v>0.34606728647967222</v>
      </c>
      <c r="E76" s="3">
        <v>0.25591963441537979</v>
      </c>
      <c r="F76" s="2">
        <v>0.1876069965332493</v>
      </c>
      <c r="G76" s="2"/>
      <c r="H76" s="2"/>
      <c r="I76" s="2"/>
      <c r="J76" s="2"/>
    </row>
    <row r="77" spans="1:10" hidden="1" x14ac:dyDescent="0.35">
      <c r="A77" s="1">
        <v>39539</v>
      </c>
      <c r="B77" s="5">
        <v>0.59880239520958078</v>
      </c>
      <c r="D77" s="3">
        <v>0.70470185943901675</v>
      </c>
      <c r="E77" s="3">
        <v>0.61177749763630629</v>
      </c>
      <c r="F77" s="2">
        <v>0.68608887488181536</v>
      </c>
      <c r="G77" s="2"/>
      <c r="H77" s="2"/>
      <c r="I77" s="2"/>
      <c r="J77" s="2"/>
    </row>
    <row r="78" spans="1:10" hidden="1" x14ac:dyDescent="0.35">
      <c r="A78" s="1">
        <v>39569</v>
      </c>
      <c r="B78" s="5">
        <v>0.60510557831705014</v>
      </c>
      <c r="D78" s="3">
        <v>0.9900248975732745</v>
      </c>
      <c r="E78" s="3">
        <v>0.9847967223447841</v>
      </c>
      <c r="F78" s="2">
        <v>0.53364954301922474</v>
      </c>
      <c r="G78" s="2"/>
      <c r="H78" s="2"/>
      <c r="I78" s="2"/>
      <c r="J78" s="2"/>
    </row>
    <row r="79" spans="1:10" hidden="1" x14ac:dyDescent="0.35">
      <c r="A79" s="1">
        <v>39600</v>
      </c>
      <c r="B79" s="5">
        <v>0.47589032461393005</v>
      </c>
      <c r="D79" s="3">
        <v>1.3027815947053263</v>
      </c>
      <c r="E79" s="3">
        <v>1.0254585565710683</v>
      </c>
      <c r="F79" s="2">
        <v>0.42953041285849353</v>
      </c>
      <c r="G79" s="2"/>
      <c r="H79" s="2"/>
      <c r="I79" s="2"/>
      <c r="J79" s="2"/>
    </row>
    <row r="80" spans="1:10" hidden="1" x14ac:dyDescent="0.35">
      <c r="A80" s="1">
        <v>39630</v>
      </c>
      <c r="B80" s="5">
        <v>0.43491963441537979</v>
      </c>
      <c r="D80" s="3">
        <v>0.91535014182161989</v>
      </c>
      <c r="E80" s="3">
        <v>0.48005042546485976</v>
      </c>
      <c r="F80" s="2">
        <v>0.21306019539867632</v>
      </c>
      <c r="G80" s="2"/>
      <c r="H80" s="2"/>
      <c r="I80" s="2"/>
      <c r="J80" s="2"/>
    </row>
    <row r="81" spans="1:10" hidden="1" x14ac:dyDescent="0.35">
      <c r="A81" s="1">
        <v>39661</v>
      </c>
      <c r="B81" s="5">
        <v>0.19508351717617398</v>
      </c>
      <c r="D81" s="3">
        <v>0.4366618342262843</v>
      </c>
      <c r="E81" s="3">
        <v>0.13492404664355501</v>
      </c>
      <c r="F81" s="2">
        <v>6.3116924046643555E-2</v>
      </c>
      <c r="G81" s="2"/>
      <c r="H81" s="2"/>
      <c r="I81" s="2"/>
      <c r="J81" s="2"/>
    </row>
    <row r="82" spans="1:10" hidden="1" x14ac:dyDescent="0.35">
      <c r="A82" s="1">
        <v>39692</v>
      </c>
      <c r="B82" s="5">
        <v>0.13268200441222819</v>
      </c>
      <c r="D82" s="3">
        <v>0.29774160100850927</v>
      </c>
      <c r="E82" s="3">
        <v>0.10614623384809328</v>
      </c>
      <c r="F82" s="2">
        <v>5.4434289316104632E-2</v>
      </c>
      <c r="G82" s="2"/>
      <c r="H82" s="2"/>
      <c r="I82" s="2"/>
      <c r="J82" s="2"/>
    </row>
    <row r="83" spans="1:10" hidden="1" x14ac:dyDescent="0.35">
      <c r="A83" s="1">
        <v>39722</v>
      </c>
      <c r="B83" s="5">
        <v>0.1125118184683265</v>
      </c>
      <c r="D83" s="3">
        <v>0.17784648597541758</v>
      </c>
      <c r="E83" s="3">
        <v>6.1051686101481248E-2</v>
      </c>
      <c r="F83" s="2">
        <v>2.946485975417586E-2</v>
      </c>
      <c r="G83" s="2"/>
      <c r="H83" s="2"/>
      <c r="I83" s="2"/>
      <c r="J83" s="2"/>
    </row>
    <row r="84" spans="1:10" hidden="1" x14ac:dyDescent="0.35">
      <c r="A84" s="1">
        <v>39753</v>
      </c>
      <c r="B84" s="5">
        <v>7.4377560668137416E-2</v>
      </c>
      <c r="D84" s="3">
        <v>6.3335896627797039E-2</v>
      </c>
      <c r="E84" s="3">
        <v>1.2770816262212418E-2</v>
      </c>
      <c r="F84" s="2">
        <v>4.8480932871099907E-3</v>
      </c>
      <c r="G84" s="2"/>
      <c r="H84" s="2"/>
      <c r="I84" s="2"/>
      <c r="J84" s="2"/>
    </row>
    <row r="85" spans="1:10" hidden="1" x14ac:dyDescent="0.35">
      <c r="A85" s="1">
        <v>39783</v>
      </c>
      <c r="B85" s="5">
        <v>0.12480302552789159</v>
      </c>
      <c r="D85" s="3">
        <v>8.1850097699338167E-2</v>
      </c>
      <c r="E85" s="3">
        <v>1.7257548061771193E-2</v>
      </c>
      <c r="F85" s="2">
        <v>1.3029278285534195E-2</v>
      </c>
      <c r="G85" s="2"/>
      <c r="H85" s="2"/>
      <c r="I85" s="2"/>
      <c r="J85" s="2"/>
    </row>
    <row r="86" spans="1:10" hidden="1" x14ac:dyDescent="0.35">
      <c r="A86" s="1">
        <v>39814</v>
      </c>
      <c r="B86" s="5">
        <v>0.29183737787582731</v>
      </c>
      <c r="D86" s="3">
        <v>0.12991878348566027</v>
      </c>
      <c r="E86" s="3">
        <v>3.995705326189726E-2</v>
      </c>
      <c r="F86" s="2">
        <v>3.468512448786637E-2</v>
      </c>
      <c r="G86" s="2"/>
      <c r="H86" s="2"/>
      <c r="I86" s="2"/>
      <c r="J86" s="2"/>
    </row>
    <row r="87" spans="1:10" hidden="1" x14ac:dyDescent="0.35">
      <c r="A87" s="1">
        <v>39845</v>
      </c>
      <c r="B87" s="5">
        <v>0.23920579892845886</v>
      </c>
      <c r="D87" s="2">
        <v>0.17448595650803655</v>
      </c>
      <c r="E87" s="2">
        <v>0.11072486605735897</v>
      </c>
      <c r="F87" s="2">
        <v>7.9286479672234483E-2</v>
      </c>
      <c r="G87" s="2"/>
      <c r="H87" s="2"/>
      <c r="I87" s="2"/>
      <c r="J87" s="2"/>
    </row>
    <row r="88" spans="1:10" hidden="1" x14ac:dyDescent="0.35">
      <c r="A88" s="1">
        <v>39873</v>
      </c>
      <c r="B88" s="5">
        <v>0.39079735266309484</v>
      </c>
      <c r="D88" s="3">
        <v>0.20465020485345101</v>
      </c>
      <c r="E88" s="3">
        <v>0.16311723920579893</v>
      </c>
      <c r="F88" s="2">
        <v>0.15400441222817524</v>
      </c>
      <c r="G88" s="2"/>
      <c r="H88" s="2"/>
      <c r="I88" s="2"/>
      <c r="J88" s="2"/>
    </row>
    <row r="89" spans="1:10" hidden="1" x14ac:dyDescent="0.35">
      <c r="A89" s="1">
        <v>39904</v>
      </c>
      <c r="B89" s="5">
        <v>0.47589032461393005</v>
      </c>
      <c r="D89" s="3">
        <v>0.54009051370942329</v>
      </c>
      <c r="E89" s="3">
        <v>0.53292782855341947</v>
      </c>
      <c r="F89" s="2">
        <v>0.44174598172076901</v>
      </c>
      <c r="G89" s="2"/>
      <c r="H89" s="2"/>
      <c r="I89" s="2"/>
      <c r="J89" s="2"/>
    </row>
    <row r="90" spans="1:10" hidden="1" x14ac:dyDescent="0.35">
      <c r="A90" s="1">
        <v>39934</v>
      </c>
      <c r="B90" s="5">
        <v>0.4884966908288686</v>
      </c>
      <c r="D90" s="3">
        <v>1.2444541443428931</v>
      </c>
      <c r="E90" s="3">
        <v>1.193930034667507</v>
      </c>
      <c r="F90" s="2">
        <v>0.52020170185943904</v>
      </c>
      <c r="G90" s="2"/>
      <c r="H90" s="2"/>
      <c r="I90" s="2"/>
      <c r="J90" s="2"/>
    </row>
    <row r="91" spans="1:10" hidden="1" x14ac:dyDescent="0.35">
      <c r="A91" s="1">
        <v>39965</v>
      </c>
      <c r="B91" s="5">
        <v>0.39710053577056414</v>
      </c>
      <c r="D91" s="3">
        <v>1.0320201701859439</v>
      </c>
      <c r="E91" s="3">
        <v>0.90433343838638514</v>
      </c>
      <c r="F91" s="2">
        <v>0.30508982035928145</v>
      </c>
      <c r="G91" s="2"/>
      <c r="H91" s="2"/>
      <c r="I91" s="2"/>
      <c r="J91" s="2"/>
    </row>
    <row r="92" spans="1:10" hidden="1" x14ac:dyDescent="0.35">
      <c r="A92" s="1">
        <v>39995</v>
      </c>
      <c r="B92" s="5">
        <v>0.23164197919949575</v>
      </c>
      <c r="D92" s="3">
        <v>0.62333595965962807</v>
      </c>
      <c r="E92" s="3">
        <v>0.37203277655215883</v>
      </c>
      <c r="F92" s="2">
        <v>0.12190671289000946</v>
      </c>
      <c r="G92" s="2"/>
      <c r="H92" s="2"/>
      <c r="I92" s="2"/>
      <c r="J92" s="2"/>
    </row>
    <row r="93" spans="1:10" hidden="1" x14ac:dyDescent="0.35">
      <c r="A93" s="1">
        <v>40026</v>
      </c>
      <c r="B93" s="5">
        <v>0.13457295934446895</v>
      </c>
      <c r="D93" s="3">
        <v>0.38859870784746298</v>
      </c>
      <c r="E93" s="3">
        <v>0.13371162937283329</v>
      </c>
      <c r="F93" s="2">
        <v>4.6019539867633158E-2</v>
      </c>
      <c r="G93" s="2"/>
      <c r="H93" s="2"/>
      <c r="I93" s="2"/>
      <c r="J93" s="2"/>
    </row>
    <row r="94" spans="1:10" hidden="1" x14ac:dyDescent="0.35">
      <c r="A94" s="1">
        <v>40057</v>
      </c>
      <c r="B94" s="5">
        <v>0.10305704380712259</v>
      </c>
      <c r="D94" s="3">
        <v>0.21205083517176174</v>
      </c>
      <c r="E94" s="3">
        <v>7.811566341002206E-2</v>
      </c>
      <c r="F94" s="2">
        <v>2.7199810904506776E-2</v>
      </c>
      <c r="G94" s="2"/>
      <c r="H94" s="2"/>
      <c r="I94" s="2"/>
      <c r="J94" s="2"/>
    </row>
    <row r="95" spans="1:10" hidden="1" x14ac:dyDescent="0.35">
      <c r="A95" s="1">
        <v>40087</v>
      </c>
      <c r="B95" s="5">
        <v>0.17207689883391111</v>
      </c>
      <c r="D95" s="3">
        <v>0.29806996533249291</v>
      </c>
      <c r="E95" s="3">
        <v>0.14696596281121965</v>
      </c>
      <c r="F95" s="2">
        <v>6.5805231641979198E-2</v>
      </c>
      <c r="G95" s="2"/>
      <c r="H95" s="2"/>
      <c r="I95" s="2"/>
      <c r="J95" s="2"/>
    </row>
    <row r="96" spans="1:10" hidden="1" x14ac:dyDescent="0.35">
      <c r="A96" s="1">
        <v>40118</v>
      </c>
      <c r="B96" s="5">
        <v>0.2804916482823826</v>
      </c>
      <c r="D96" s="3">
        <v>0.21845430192247084</v>
      </c>
      <c r="E96" s="3">
        <v>0.10546706586826347</v>
      </c>
      <c r="F96" s="2">
        <v>4.7183422628427354E-2</v>
      </c>
      <c r="G96" s="2"/>
      <c r="H96" s="2"/>
      <c r="I96" s="2"/>
      <c r="J96" s="2"/>
    </row>
    <row r="97" spans="1:13" hidden="1" x14ac:dyDescent="0.35">
      <c r="A97" s="1">
        <v>40148</v>
      </c>
      <c r="B97" s="5">
        <v>0.24803025527891584</v>
      </c>
      <c r="D97" s="3">
        <v>0.15794007878978886</v>
      </c>
      <c r="E97" s="3">
        <v>9.7689190040970694E-2</v>
      </c>
      <c r="F97" s="2">
        <v>5.0018909549322407E-2</v>
      </c>
      <c r="G97" s="2"/>
      <c r="H97" s="2"/>
      <c r="I97" s="2"/>
      <c r="J97" s="2"/>
    </row>
    <row r="98" spans="1:13" x14ac:dyDescent="0.35">
      <c r="A98" s="1">
        <v>40179</v>
      </c>
      <c r="B98" s="5">
        <v>0.29089190040970692</v>
      </c>
      <c r="C98" s="4">
        <v>0.29089190040970692</v>
      </c>
      <c r="D98" s="3">
        <v>0.16182037819098644</v>
      </c>
      <c r="E98" s="3">
        <v>0.14363369051370942</v>
      </c>
      <c r="F98" s="2">
        <v>6.4090450677592184E-2</v>
      </c>
      <c r="G98" s="19">
        <v>4.7445991175543649E-2</v>
      </c>
      <c r="H98" s="2"/>
      <c r="I98" s="7"/>
      <c r="J98" s="8"/>
      <c r="M98" s="8"/>
    </row>
    <row r="99" spans="1:13" x14ac:dyDescent="0.35">
      <c r="A99" s="1">
        <v>40210</v>
      </c>
      <c r="B99" s="5">
        <v>0.32461393003466749</v>
      </c>
      <c r="C99" s="4">
        <v>0.32461393003466749</v>
      </c>
      <c r="D99" s="2">
        <v>0.19730155373463598</v>
      </c>
      <c r="E99" s="2">
        <v>0.23725203277655216</v>
      </c>
      <c r="F99" s="2">
        <v>8.5646706586826341E-2</v>
      </c>
      <c r="G99" s="19">
        <v>7.8672325874566656E-2</v>
      </c>
      <c r="H99" s="2"/>
      <c r="I99" s="7"/>
      <c r="J99" s="8"/>
      <c r="M99" s="8"/>
    </row>
    <row r="100" spans="1:13" x14ac:dyDescent="0.35">
      <c r="A100" s="1">
        <v>40238</v>
      </c>
      <c r="B100" s="5">
        <v>0.38764576110936022</v>
      </c>
      <c r="C100" s="4">
        <v>0.38764576110936022</v>
      </c>
      <c r="D100" s="3">
        <v>0.30492636621493857</v>
      </c>
      <c r="E100" s="3">
        <v>0.48031831074692721</v>
      </c>
      <c r="F100" s="2">
        <v>0.15161897258115348</v>
      </c>
      <c r="G100" s="19">
        <v>0.11866539552473999</v>
      </c>
      <c r="H100" s="2"/>
      <c r="I100" s="7"/>
      <c r="J100" s="8"/>
      <c r="M100" s="8"/>
    </row>
    <row r="101" spans="1:13" x14ac:dyDescent="0.35">
      <c r="A101" s="1">
        <v>40269</v>
      </c>
      <c r="B101" s="5">
        <v>0.46958714150646075</v>
      </c>
      <c r="C101" s="4">
        <v>0.46958714150646075</v>
      </c>
      <c r="D101" s="3">
        <v>0.66024645445950203</v>
      </c>
      <c r="E101" s="3">
        <v>0.9957737157264418</v>
      </c>
      <c r="F101" s="2">
        <v>0.41132051686101484</v>
      </c>
      <c r="G101" s="19">
        <v>0.29620264733690516</v>
      </c>
      <c r="H101" s="2"/>
      <c r="I101" s="7"/>
      <c r="J101" s="8"/>
      <c r="M101" s="8"/>
    </row>
    <row r="102" spans="1:13" x14ac:dyDescent="0.35">
      <c r="A102" s="1">
        <v>40299</v>
      </c>
      <c r="B102" s="5">
        <v>0.38764576110936022</v>
      </c>
      <c r="C102" s="4">
        <v>0.38764576110936022</v>
      </c>
      <c r="D102" s="3">
        <v>1.1044743145288372</v>
      </c>
      <c r="E102" s="3">
        <v>1.2239111251181847</v>
      </c>
      <c r="F102" s="2">
        <v>0.4268515600378191</v>
      </c>
      <c r="G102" s="19">
        <v>0.35598644815631897</v>
      </c>
      <c r="H102" s="2"/>
      <c r="I102" s="7"/>
      <c r="J102" s="8"/>
      <c r="M102" s="8"/>
    </row>
    <row r="103" spans="1:13" x14ac:dyDescent="0.35">
      <c r="A103" s="1">
        <v>40330</v>
      </c>
      <c r="B103" s="5">
        <v>0.34667507091080996</v>
      </c>
      <c r="C103" s="4">
        <v>0.34667507091080996</v>
      </c>
      <c r="D103" s="3">
        <v>1.0698666876772771</v>
      </c>
      <c r="E103" s="3">
        <v>0.89720453829183733</v>
      </c>
      <c r="F103" s="2">
        <v>0.26754806177119445</v>
      </c>
      <c r="G103" s="19">
        <v>0.21400346675070911</v>
      </c>
      <c r="H103" s="2"/>
      <c r="I103" s="7"/>
      <c r="J103" s="8"/>
      <c r="M103" s="8"/>
    </row>
    <row r="104" spans="1:13" x14ac:dyDescent="0.35">
      <c r="A104" s="1">
        <v>40360</v>
      </c>
      <c r="B104" s="5">
        <v>0.30885597226599432</v>
      </c>
      <c r="C104" s="4">
        <v>0.30885597226599432</v>
      </c>
      <c r="D104" s="3">
        <v>0.9639457926252758</v>
      </c>
      <c r="E104" s="3">
        <v>0.50312007563819727</v>
      </c>
      <c r="F104" s="2">
        <v>0.16364639142767098</v>
      </c>
      <c r="G104" s="19">
        <v>0.1429678537661519</v>
      </c>
      <c r="H104" s="2"/>
      <c r="I104" s="7"/>
      <c r="J104" s="8"/>
      <c r="M104" s="8"/>
    </row>
    <row r="105" spans="1:13" x14ac:dyDescent="0.35">
      <c r="A105" s="1">
        <v>40391</v>
      </c>
      <c r="B105" s="5">
        <v>0.20233217774976364</v>
      </c>
      <c r="C105" s="4">
        <v>0.20233217774976364</v>
      </c>
      <c r="D105" s="3">
        <v>0.4374727387330602</v>
      </c>
      <c r="E105" s="3">
        <v>0.18243933186259062</v>
      </c>
      <c r="F105" s="2">
        <v>6.8124803025527897E-2</v>
      </c>
      <c r="G105" s="19">
        <v>7.2121966593129527E-2</v>
      </c>
      <c r="H105" s="2"/>
      <c r="I105" s="7"/>
      <c r="J105" s="8"/>
      <c r="M105" s="8"/>
    </row>
    <row r="106" spans="1:13" ht="15" thickBot="1" x14ac:dyDescent="0.4">
      <c r="A106" s="1">
        <v>40422</v>
      </c>
      <c r="B106" s="5">
        <v>0.10746927198235108</v>
      </c>
      <c r="C106" s="4">
        <v>0.10746927198235108</v>
      </c>
      <c r="D106" s="3">
        <v>0.23080176489127008</v>
      </c>
      <c r="E106" s="3">
        <v>7.628963126378821E-2</v>
      </c>
      <c r="F106" s="2">
        <v>3.3110620863536083E-2</v>
      </c>
      <c r="G106" s="19">
        <v>4.078411597856918E-2</v>
      </c>
      <c r="H106" s="2"/>
      <c r="I106" s="7"/>
      <c r="J106" s="8"/>
      <c r="M106" s="12"/>
    </row>
    <row r="107" spans="1:13" x14ac:dyDescent="0.35">
      <c r="A107" s="1">
        <v>40452</v>
      </c>
      <c r="B107" s="5">
        <v>0.12732429877087931</v>
      </c>
      <c r="C107" s="4">
        <v>0.12732429877087931</v>
      </c>
      <c r="D107" s="3">
        <v>0.10282981405609833</v>
      </c>
      <c r="E107" s="3">
        <v>2.3850803655846204E-2</v>
      </c>
      <c r="F107" s="2">
        <v>1.0958398991490703E-2</v>
      </c>
      <c r="G107" s="19">
        <v>1.6748597541758586E-2</v>
      </c>
      <c r="H107" s="2"/>
      <c r="I107" s="7"/>
      <c r="J107" s="8"/>
      <c r="M107" s="8"/>
    </row>
    <row r="108" spans="1:13" x14ac:dyDescent="0.35">
      <c r="A108" s="1">
        <v>40483</v>
      </c>
      <c r="B108" s="5">
        <v>9.1711314213677911E-2</v>
      </c>
      <c r="C108" s="4">
        <v>9.1711314213677911E-2</v>
      </c>
      <c r="D108" s="3">
        <v>6.0089977938859125E-2</v>
      </c>
      <c r="E108" s="3">
        <v>1.1593034982666247E-2</v>
      </c>
      <c r="F108" s="2">
        <v>4.9212732429877084E-3</v>
      </c>
      <c r="G108" s="19">
        <v>1.069376300031516E-2</v>
      </c>
      <c r="H108" s="2"/>
      <c r="I108" s="7"/>
      <c r="J108" s="8"/>
      <c r="M108" s="8"/>
    </row>
    <row r="109" spans="1:13" ht="15" thickBot="1" x14ac:dyDescent="0.4">
      <c r="A109" s="1">
        <v>40513</v>
      </c>
      <c r="B109" s="5">
        <v>0.15159155373463598</v>
      </c>
      <c r="C109" s="4">
        <v>0.15159155373463598</v>
      </c>
      <c r="D109" s="3">
        <v>4.6127103687362121E-2</v>
      </c>
      <c r="E109" s="3">
        <v>8.0067002836432394E-3</v>
      </c>
      <c r="F109" s="2">
        <v>4.5333343838638513E-3</v>
      </c>
      <c r="G109" s="19">
        <v>6.5104295619287742E-3</v>
      </c>
      <c r="H109" s="2"/>
      <c r="I109" s="11"/>
      <c r="J109" s="12"/>
      <c r="M109" s="8"/>
    </row>
    <row r="110" spans="1:13" x14ac:dyDescent="0.35">
      <c r="A110" s="1">
        <v>40544</v>
      </c>
      <c r="C110" s="4">
        <v>0.13998893812900665</v>
      </c>
      <c r="D110" s="2"/>
      <c r="E110" s="2"/>
      <c r="F110" s="2"/>
      <c r="G110" s="19">
        <v>2.1515921840529466E-2</v>
      </c>
      <c r="H110" s="2"/>
      <c r="I110" s="7"/>
      <c r="J110" s="8"/>
      <c r="M110" s="8"/>
    </row>
    <row r="111" spans="1:13" x14ac:dyDescent="0.35">
      <c r="A111" s="1">
        <v>40575</v>
      </c>
      <c r="C111" s="4">
        <v>0.138342009445136</v>
      </c>
      <c r="D111" s="2"/>
      <c r="E111" s="2"/>
      <c r="F111" s="2"/>
      <c r="G111" s="19">
        <v>4.9088244563504572E-2</v>
      </c>
      <c r="I111" s="7"/>
      <c r="J111" s="8"/>
      <c r="M111" s="8"/>
    </row>
    <row r="112" spans="1:13" x14ac:dyDescent="0.35">
      <c r="A112" s="1">
        <v>40603</v>
      </c>
      <c r="C112" s="4">
        <v>0.45290538806443337</v>
      </c>
      <c r="G112" s="4">
        <v>0.13843460447526001</v>
      </c>
      <c r="I112" s="7"/>
      <c r="J112" s="8"/>
      <c r="M112" s="8"/>
    </row>
    <row r="113" spans="1:13" x14ac:dyDescent="0.35">
      <c r="A113" s="1">
        <v>40634</v>
      </c>
      <c r="C113" s="4">
        <v>0.41996681438701999</v>
      </c>
      <c r="G113" s="4">
        <v>0.38804443744090766</v>
      </c>
      <c r="I113" s="7"/>
      <c r="J113" s="8"/>
      <c r="M113" s="8"/>
    </row>
    <row r="114" spans="1:13" x14ac:dyDescent="0.35">
      <c r="A114" s="1">
        <v>40664</v>
      </c>
      <c r="C114" s="4">
        <v>0.51466521370958329</v>
      </c>
      <c r="G114" s="4">
        <v>0.49235865111881499</v>
      </c>
      <c r="I114" s="7"/>
      <c r="J114" s="8"/>
      <c r="M114" s="8"/>
    </row>
    <row r="115" spans="1:13" x14ac:dyDescent="0.35">
      <c r="A115" s="1">
        <v>40695</v>
      </c>
      <c r="C115" s="4">
        <v>0.49819592687087666</v>
      </c>
      <c r="G115" s="4">
        <v>0.28286069965332494</v>
      </c>
      <c r="I115" s="7"/>
      <c r="J115" s="8"/>
      <c r="M115" s="8"/>
    </row>
    <row r="116" spans="1:13" x14ac:dyDescent="0.35">
      <c r="A116" s="1">
        <v>40725</v>
      </c>
      <c r="C116" s="4">
        <v>0.34914888098058133</v>
      </c>
      <c r="G116" s="4">
        <v>0.16453261897258115</v>
      </c>
      <c r="I116" s="7"/>
      <c r="J116" s="8"/>
      <c r="M116" s="8"/>
    </row>
    <row r="117" spans="1:13" x14ac:dyDescent="0.35">
      <c r="A117" s="1">
        <v>40756</v>
      </c>
      <c r="B117" s="15"/>
      <c r="C117" s="4">
        <v>0.18980853081609433</v>
      </c>
      <c r="G117" s="4">
        <v>8.8289316104632837E-2</v>
      </c>
      <c r="I117" s="7"/>
      <c r="J117" s="8"/>
      <c r="M117" s="8"/>
    </row>
    <row r="118" spans="1:13" ht="15" thickBot="1" x14ac:dyDescent="0.4">
      <c r="A118" s="1">
        <v>40787</v>
      </c>
      <c r="C118" s="4">
        <v>0.11199115050320534</v>
      </c>
      <c r="D118" s="2"/>
      <c r="F118" s="2"/>
      <c r="G118" s="19">
        <v>4.5246454459502046E-2</v>
      </c>
      <c r="I118" s="7"/>
      <c r="J118" s="8"/>
      <c r="M118" s="12"/>
    </row>
    <row r="119" spans="1:13" x14ac:dyDescent="0.35">
      <c r="A119" s="1">
        <v>40817</v>
      </c>
      <c r="C119" s="4">
        <v>7.7817380312889012E-2</v>
      </c>
      <c r="D119" s="2"/>
      <c r="F119" s="2"/>
      <c r="G119" s="19">
        <v>2.6715064607626852E-2</v>
      </c>
      <c r="I119" s="7"/>
      <c r="J119" s="8"/>
      <c r="M119" s="8"/>
    </row>
    <row r="120" spans="1:13" x14ac:dyDescent="0.35">
      <c r="A120" s="1">
        <v>40848</v>
      </c>
      <c r="C120" s="4">
        <v>9.0992809783854336E-2</v>
      </c>
      <c r="D120" s="2"/>
      <c r="F120" s="2"/>
      <c r="G120" s="19">
        <v>2.7588496690828867E-2</v>
      </c>
      <c r="I120" s="7"/>
      <c r="J120" s="8"/>
      <c r="M120" s="8"/>
    </row>
    <row r="121" spans="1:13" ht="15" thickBot="1" x14ac:dyDescent="0.4">
      <c r="A121" s="1">
        <v>40878</v>
      </c>
      <c r="C121" s="4">
        <v>0.188985066474159</v>
      </c>
      <c r="D121" s="2"/>
      <c r="F121" s="2"/>
      <c r="G121" s="19">
        <v>8.0521525370312014E-2</v>
      </c>
      <c r="I121" s="11"/>
      <c r="J121" s="12"/>
      <c r="M121" s="8"/>
    </row>
    <row r="122" spans="1:13" x14ac:dyDescent="0.35">
      <c r="A122" s="1">
        <v>40909</v>
      </c>
      <c r="C122" s="4">
        <v>0.19557278120964167</v>
      </c>
      <c r="D122" s="2"/>
      <c r="F122" s="2"/>
      <c r="G122" s="19">
        <v>7.8003454144342899E-2</v>
      </c>
      <c r="I122" s="7"/>
      <c r="J122" s="8"/>
      <c r="M122" s="8"/>
    </row>
    <row r="123" spans="1:13" x14ac:dyDescent="0.35">
      <c r="A123" s="1">
        <v>40940</v>
      </c>
      <c r="C123" s="4">
        <v>0.21451246107415434</v>
      </c>
      <c r="D123" s="2"/>
      <c r="F123" s="2"/>
      <c r="G123" s="19">
        <v>9.4018150015757959E-2</v>
      </c>
      <c r="I123" s="7"/>
      <c r="J123" s="8"/>
      <c r="M123" s="8"/>
    </row>
    <row r="124" spans="1:13" x14ac:dyDescent="0.35">
      <c r="A124" s="1">
        <v>40969</v>
      </c>
      <c r="C124" s="4">
        <v>0.23262867659673167</v>
      </c>
      <c r="D124" s="2"/>
      <c r="F124" s="2"/>
      <c r="G124" s="19">
        <v>0.15524790419161677</v>
      </c>
      <c r="I124" s="7"/>
      <c r="J124" s="8"/>
      <c r="M124" s="8"/>
    </row>
    <row r="125" spans="1:13" x14ac:dyDescent="0.35">
      <c r="A125" s="1">
        <v>41000</v>
      </c>
      <c r="C125" s="4">
        <v>0.25362701731608267</v>
      </c>
      <c r="D125" s="2"/>
      <c r="F125" s="2"/>
      <c r="G125" s="19">
        <v>0.31787362117869522</v>
      </c>
      <c r="I125" s="7"/>
      <c r="J125" s="8"/>
      <c r="M125" s="8"/>
    </row>
    <row r="126" spans="1:13" x14ac:dyDescent="0.35">
      <c r="A126" s="1">
        <v>41030</v>
      </c>
      <c r="C126" s="4">
        <v>0.184044280422547</v>
      </c>
      <c r="D126" s="2"/>
      <c r="F126" s="2"/>
      <c r="G126" s="19">
        <v>0.20548881184998424</v>
      </c>
      <c r="I126" s="7"/>
      <c r="J126" s="8"/>
      <c r="M126" s="8"/>
    </row>
    <row r="127" spans="1:13" x14ac:dyDescent="0.35">
      <c r="A127" s="1">
        <v>41061</v>
      </c>
      <c r="C127" s="4">
        <v>8.646375590321001E-2</v>
      </c>
      <c r="D127" s="2"/>
      <c r="F127" s="2"/>
      <c r="G127" s="19">
        <v>7.3990860384494164E-2</v>
      </c>
      <c r="I127" s="7"/>
      <c r="J127" s="8"/>
      <c r="M127" s="8"/>
    </row>
    <row r="128" spans="1:13" x14ac:dyDescent="0.35">
      <c r="A128" s="1">
        <v>41091</v>
      </c>
      <c r="C128" s="4">
        <v>5.5583843080634993E-2</v>
      </c>
      <c r="D128" s="2"/>
      <c r="F128" s="2"/>
      <c r="G128" s="19">
        <v>2.8936968168925308E-2</v>
      </c>
      <c r="I128" s="7"/>
      <c r="J128" s="8"/>
      <c r="M128" s="8"/>
    </row>
    <row r="129" spans="1:13" x14ac:dyDescent="0.35">
      <c r="A129" s="1">
        <v>41122</v>
      </c>
      <c r="C129" s="4">
        <v>4.2408413609669668E-2</v>
      </c>
      <c r="D129" s="2"/>
      <c r="F129" s="2"/>
      <c r="G129" s="19">
        <v>2.5173337535455406E-2</v>
      </c>
      <c r="I129" s="7"/>
      <c r="J129" s="8"/>
      <c r="M129" s="8"/>
    </row>
    <row r="130" spans="1:13" ht="15" thickBot="1" x14ac:dyDescent="0.4">
      <c r="A130" s="1">
        <v>41153</v>
      </c>
      <c r="C130" s="4">
        <v>4.0061540235153965E-2</v>
      </c>
      <c r="D130" s="2"/>
      <c r="F130" s="2"/>
      <c r="G130" s="19">
        <v>3.3998298140560983E-2</v>
      </c>
      <c r="I130" s="7"/>
      <c r="J130" s="8"/>
      <c r="M130" s="12"/>
    </row>
    <row r="131" spans="1:13" x14ac:dyDescent="0.35">
      <c r="A131" s="1">
        <v>41183</v>
      </c>
      <c r="C131" s="4">
        <v>3.5532486354509632E-2</v>
      </c>
      <c r="D131" s="2"/>
      <c r="F131" s="2"/>
      <c r="G131" s="19">
        <v>2.7528855972265995E-2</v>
      </c>
      <c r="I131" s="7"/>
      <c r="J131" s="8"/>
      <c r="M131" s="8"/>
    </row>
    <row r="132" spans="1:13" x14ac:dyDescent="0.35">
      <c r="A132" s="1">
        <v>41214</v>
      </c>
      <c r="C132" s="4">
        <v>4.3231877951605005E-2</v>
      </c>
      <c r="D132" s="2"/>
      <c r="F132" s="2"/>
      <c r="G132" s="19">
        <v>6.669621809013552E-3</v>
      </c>
      <c r="I132" s="7"/>
      <c r="J132" s="8"/>
      <c r="M132" s="8"/>
    </row>
    <row r="133" spans="1:13" ht="15" thickBot="1" x14ac:dyDescent="0.4">
      <c r="A133" s="1">
        <v>41244</v>
      </c>
      <c r="C133" s="4">
        <v>5.7642503935473335E-2</v>
      </c>
      <c r="D133" s="2"/>
      <c r="F133" s="2"/>
      <c r="G133" s="19">
        <v>1.2454620233217775E-2</v>
      </c>
      <c r="I133" s="11"/>
      <c r="J133" s="12"/>
      <c r="M133" s="8"/>
    </row>
    <row r="134" spans="1:13" x14ac:dyDescent="0.35">
      <c r="A134" s="1" t="s">
        <v>14</v>
      </c>
      <c r="C134">
        <f>SUM(C98:C133)</f>
        <v>7.8104619009639213</v>
      </c>
      <c r="D134" s="2"/>
      <c r="F134" s="2"/>
      <c r="G134" s="2">
        <f>SUM(G98:G133)</f>
        <v>4.2653835401827926</v>
      </c>
    </row>
    <row r="135" spans="1:13" x14ac:dyDescent="0.35">
      <c r="A135" s="1" t="s">
        <v>15</v>
      </c>
      <c r="C135">
        <f>AVERAGE(C98:C133)</f>
        <v>0.21695727502677559</v>
      </c>
      <c r="D135" s="2"/>
      <c r="F135" s="2"/>
      <c r="G135" s="2">
        <f>AVERAGE(G98:G133)</f>
        <v>0.11848287611618868</v>
      </c>
    </row>
    <row r="136" spans="1:13" x14ac:dyDescent="0.35">
      <c r="A136" s="1"/>
      <c r="D136" s="2"/>
      <c r="F136" s="2"/>
      <c r="G136" s="2"/>
    </row>
    <row r="137" spans="1:13" x14ac:dyDescent="0.35">
      <c r="A137" s="1"/>
      <c r="D137" s="2"/>
      <c r="F137" s="2"/>
      <c r="G137" s="2"/>
    </row>
    <row r="138" spans="1:13" x14ac:dyDescent="0.35">
      <c r="A138" s="6" t="s">
        <v>11</v>
      </c>
      <c r="B138" s="6" t="s">
        <v>12</v>
      </c>
      <c r="C138" s="6" t="s">
        <v>9</v>
      </c>
      <c r="D138" s="2"/>
      <c r="F138" s="2"/>
      <c r="G138" s="2"/>
    </row>
    <row r="139" spans="1:13" x14ac:dyDescent="0.35">
      <c r="A139" s="6">
        <v>2010</v>
      </c>
      <c r="B139" s="2">
        <f>SUM(C98:C109)</f>
        <v>3.1963441537976678</v>
      </c>
      <c r="C139" s="2">
        <f>SUM(G98:G109)</f>
        <v>1.4008030012606365</v>
      </c>
      <c r="D139" s="2"/>
      <c r="F139" s="2"/>
      <c r="G139" s="2"/>
    </row>
    <row r="140" spans="1:13" x14ac:dyDescent="0.35">
      <c r="A140" s="6">
        <v>2011</v>
      </c>
      <c r="B140" s="2">
        <f>SUM(C110:C121)</f>
        <v>3.1728081094768394</v>
      </c>
      <c r="C140" s="2">
        <f>SUM(G110:G121)</f>
        <v>1.8051960352978254</v>
      </c>
      <c r="D140" s="2"/>
      <c r="F140" s="2"/>
      <c r="G140" s="2"/>
    </row>
    <row r="141" spans="1:13" x14ac:dyDescent="0.35">
      <c r="A141" s="6">
        <v>2012</v>
      </c>
      <c r="B141" s="2">
        <f>SUM(C122:C133)</f>
        <v>1.4413096376894141</v>
      </c>
      <c r="C141" s="2">
        <f>SUM(G122:G133)</f>
        <v>1.0593845036243303</v>
      </c>
      <c r="D141" s="2"/>
      <c r="F141" s="2"/>
      <c r="G141" s="2"/>
    </row>
    <row r="142" spans="1:13" x14ac:dyDescent="0.35">
      <c r="A142" s="1"/>
      <c r="B142" s="2"/>
      <c r="C142" s="2"/>
      <c r="D142" s="2"/>
      <c r="F142" s="2"/>
      <c r="G142" s="2"/>
    </row>
    <row r="143" spans="1:13" x14ac:dyDescent="0.35">
      <c r="A143" s="1"/>
      <c r="B143" s="2">
        <v>2.3333333333333335</v>
      </c>
      <c r="C143" s="2">
        <v>1.3333333333333333</v>
      </c>
      <c r="D143" s="2"/>
      <c r="F143" s="2"/>
      <c r="G143" s="2"/>
    </row>
    <row r="144" spans="1:13" x14ac:dyDescent="0.35">
      <c r="A144" s="1"/>
      <c r="D144" s="2"/>
      <c r="F144" s="2"/>
      <c r="G144" s="2"/>
    </row>
    <row r="145" spans="1:7" x14ac:dyDescent="0.35">
      <c r="A145" s="1"/>
      <c r="D145" s="2"/>
      <c r="F145" s="2"/>
      <c r="G145" s="2"/>
    </row>
    <row r="146" spans="1:7" x14ac:dyDescent="0.35">
      <c r="A146" s="1"/>
      <c r="D146" s="2"/>
      <c r="F146" s="2"/>
      <c r="G146" s="2"/>
    </row>
    <row r="147" spans="1:7" x14ac:dyDescent="0.35">
      <c r="A147" s="1"/>
      <c r="D147" s="2"/>
      <c r="F147" s="2"/>
      <c r="G147" s="2"/>
    </row>
    <row r="148" spans="1:7" x14ac:dyDescent="0.35">
      <c r="A148" s="1"/>
      <c r="D148" s="2"/>
      <c r="F148" s="2"/>
      <c r="G148" s="2"/>
    </row>
    <row r="149" spans="1:7" x14ac:dyDescent="0.35">
      <c r="A149" s="1"/>
      <c r="D149" s="2"/>
      <c r="F149" s="2"/>
      <c r="G149" s="2"/>
    </row>
    <row r="150" spans="1:7" x14ac:dyDescent="0.35">
      <c r="A150" s="1"/>
      <c r="D150" s="2"/>
      <c r="F150" s="2"/>
      <c r="G150" s="2"/>
    </row>
    <row r="151" spans="1:7" x14ac:dyDescent="0.35">
      <c r="A151" s="1"/>
      <c r="D151" s="2"/>
      <c r="F151" s="2"/>
      <c r="G151" s="2"/>
    </row>
    <row r="152" spans="1:7" x14ac:dyDescent="0.35">
      <c r="A152" s="1"/>
      <c r="D152" s="2"/>
      <c r="F152" s="2"/>
      <c r="G152" s="2"/>
    </row>
    <row r="153" spans="1:7" x14ac:dyDescent="0.35">
      <c r="A153" s="1"/>
      <c r="D153" s="2"/>
      <c r="F153" s="2"/>
      <c r="G153" s="2"/>
    </row>
    <row r="154" spans="1:7" x14ac:dyDescent="0.35">
      <c r="A154" s="1"/>
      <c r="D154" s="2"/>
      <c r="F154" s="2"/>
      <c r="G154" s="2"/>
    </row>
    <row r="155" spans="1:7" x14ac:dyDescent="0.35">
      <c r="A155" s="1"/>
      <c r="D155" s="2"/>
      <c r="F155" s="2"/>
      <c r="G155" s="2"/>
    </row>
    <row r="156" spans="1:7" x14ac:dyDescent="0.35">
      <c r="A156" s="1"/>
      <c r="D156" s="2"/>
      <c r="F156" s="2"/>
      <c r="G156" s="2"/>
    </row>
    <row r="157" spans="1:7" x14ac:dyDescent="0.35">
      <c r="A157" s="1"/>
      <c r="D157" s="2"/>
      <c r="F157" s="2"/>
      <c r="G157" s="2"/>
    </row>
    <row r="158" spans="1:7" x14ac:dyDescent="0.35">
      <c r="A158" s="1"/>
      <c r="D158" s="2"/>
      <c r="F158" s="2"/>
      <c r="G158" s="2"/>
    </row>
    <row r="159" spans="1:7" x14ac:dyDescent="0.35">
      <c r="A159" s="1"/>
      <c r="D159" s="2"/>
      <c r="F159" s="2"/>
      <c r="G159" s="2"/>
    </row>
    <row r="160" spans="1:7" x14ac:dyDescent="0.35">
      <c r="A160" s="1"/>
      <c r="D160" s="2"/>
      <c r="F160" s="2"/>
      <c r="G160" s="2"/>
    </row>
    <row r="161" spans="1:7" x14ac:dyDescent="0.35">
      <c r="A161" s="1"/>
      <c r="D161" s="2"/>
      <c r="F161" s="2"/>
      <c r="G161" s="2"/>
    </row>
    <row r="162" spans="1:7" x14ac:dyDescent="0.35">
      <c r="A162" s="1"/>
      <c r="D162" s="2"/>
      <c r="F162" s="2"/>
      <c r="G162" s="2"/>
    </row>
    <row r="163" spans="1:7" x14ac:dyDescent="0.35">
      <c r="A163" s="1"/>
      <c r="D163" s="2"/>
      <c r="F163" s="2"/>
      <c r="G163" s="2"/>
    </row>
    <row r="164" spans="1:7" x14ac:dyDescent="0.35">
      <c r="A164" s="1"/>
      <c r="D164" s="2"/>
      <c r="F164" s="2"/>
      <c r="G164" s="2"/>
    </row>
    <row r="165" spans="1:7" x14ac:dyDescent="0.35">
      <c r="A165" s="1"/>
      <c r="D165" s="2"/>
      <c r="F165" s="2"/>
      <c r="G165" s="2"/>
    </row>
    <row r="166" spans="1:7" x14ac:dyDescent="0.35">
      <c r="A166" s="1"/>
      <c r="D166" s="2"/>
      <c r="F166" s="2"/>
      <c r="G166" s="2"/>
    </row>
    <row r="167" spans="1:7" x14ac:dyDescent="0.35">
      <c r="A167" s="1"/>
      <c r="D167" s="2"/>
      <c r="F167" s="2"/>
      <c r="G167" s="2"/>
    </row>
    <row r="168" spans="1:7" x14ac:dyDescent="0.35">
      <c r="A168" s="1"/>
      <c r="D168" s="2"/>
      <c r="F168" s="2"/>
      <c r="G168" s="2"/>
    </row>
    <row r="169" spans="1:7" x14ac:dyDescent="0.35">
      <c r="A169" s="1"/>
      <c r="D169" s="2"/>
      <c r="F169" s="2"/>
      <c r="G169" s="2"/>
    </row>
    <row r="170" spans="1:7" x14ac:dyDescent="0.35">
      <c r="A170" s="1"/>
      <c r="D170" s="2"/>
      <c r="F170" s="2"/>
      <c r="G170" s="2"/>
    </row>
    <row r="171" spans="1:7" x14ac:dyDescent="0.35">
      <c r="A171" s="1"/>
      <c r="D171" s="2"/>
      <c r="F171" s="2"/>
      <c r="G171" s="2"/>
    </row>
    <row r="172" spans="1:7" x14ac:dyDescent="0.35">
      <c r="A172" s="1"/>
      <c r="D172" s="2"/>
      <c r="F172" s="2"/>
      <c r="G172" s="2"/>
    </row>
    <row r="173" spans="1:7" x14ac:dyDescent="0.35">
      <c r="A173" s="1"/>
      <c r="D173" s="2"/>
      <c r="F173" s="2"/>
      <c r="G173" s="2"/>
    </row>
    <row r="174" spans="1:7" x14ac:dyDescent="0.35">
      <c r="A174" s="1"/>
      <c r="D174" s="2"/>
      <c r="F174" s="2"/>
      <c r="G174" s="2"/>
    </row>
    <row r="175" spans="1:7" x14ac:dyDescent="0.35">
      <c r="A175" s="1"/>
      <c r="D175" s="2"/>
      <c r="F175" s="2"/>
      <c r="G175" s="2"/>
    </row>
    <row r="176" spans="1:7" x14ac:dyDescent="0.35">
      <c r="A176" s="1"/>
      <c r="D176" s="2"/>
      <c r="F176" s="2"/>
      <c r="G176" s="2"/>
    </row>
    <row r="177" spans="1:7" x14ac:dyDescent="0.35">
      <c r="A177" s="1"/>
      <c r="D177" s="2"/>
      <c r="F177" s="2"/>
      <c r="G177" s="2"/>
    </row>
    <row r="178" spans="1:7" x14ac:dyDescent="0.35">
      <c r="A178" s="1"/>
      <c r="D178" s="2"/>
      <c r="F178" s="2"/>
      <c r="G178" s="2"/>
    </row>
    <row r="179" spans="1:7" x14ac:dyDescent="0.35">
      <c r="A179" s="1"/>
      <c r="D179" s="2"/>
      <c r="F179" s="2"/>
      <c r="G179" s="2"/>
    </row>
    <row r="180" spans="1:7" x14ac:dyDescent="0.35">
      <c r="A180" s="1"/>
      <c r="D180" s="2"/>
      <c r="F180" s="2"/>
      <c r="G180" s="2"/>
    </row>
    <row r="181" spans="1:7" x14ac:dyDescent="0.35">
      <c r="A181" s="1"/>
      <c r="D181" s="2"/>
      <c r="F181" s="2"/>
      <c r="G181" s="2"/>
    </row>
    <row r="182" spans="1:7" x14ac:dyDescent="0.35">
      <c r="A182" s="1"/>
      <c r="D182" s="2"/>
      <c r="F182" s="2"/>
      <c r="G182" s="2"/>
    </row>
    <row r="183" spans="1:7" x14ac:dyDescent="0.35">
      <c r="A183" s="1"/>
      <c r="D183" s="2"/>
      <c r="F183" s="2"/>
      <c r="G183" s="2"/>
    </row>
    <row r="184" spans="1:7" x14ac:dyDescent="0.35">
      <c r="A184" s="1"/>
      <c r="D184" s="2"/>
      <c r="F184" s="2"/>
      <c r="G184" s="2"/>
    </row>
    <row r="185" spans="1:7" x14ac:dyDescent="0.35">
      <c r="A185" s="1"/>
      <c r="D185" s="2"/>
      <c r="F185" s="2"/>
      <c r="G185" s="2"/>
    </row>
    <row r="186" spans="1:7" x14ac:dyDescent="0.35">
      <c r="A186" s="1"/>
      <c r="D186" s="2"/>
      <c r="F186" s="2"/>
      <c r="G186" s="2"/>
    </row>
    <row r="187" spans="1:7" x14ac:dyDescent="0.35">
      <c r="A187" s="1"/>
      <c r="D187" s="2"/>
      <c r="F187" s="2"/>
      <c r="G187" s="2"/>
    </row>
    <row r="188" spans="1:7" x14ac:dyDescent="0.35">
      <c r="A188" s="1"/>
      <c r="D188" s="2"/>
      <c r="F188" s="2"/>
      <c r="G188" s="2"/>
    </row>
    <row r="189" spans="1:7" x14ac:dyDescent="0.35">
      <c r="A189" s="1"/>
      <c r="D189" s="2"/>
      <c r="F189" s="2"/>
      <c r="G189" s="2"/>
    </row>
    <row r="190" spans="1:7" x14ac:dyDescent="0.35">
      <c r="A190" s="1"/>
      <c r="D190" s="2"/>
      <c r="F190" s="2"/>
      <c r="G190" s="2"/>
    </row>
    <row r="191" spans="1:7" x14ac:dyDescent="0.35">
      <c r="A191" s="1"/>
      <c r="D191" s="2"/>
      <c r="F191" s="2"/>
      <c r="G191" s="2"/>
    </row>
    <row r="192" spans="1:7" x14ac:dyDescent="0.35">
      <c r="A192" s="1"/>
      <c r="D192" s="2"/>
      <c r="F192" s="2"/>
      <c r="G192" s="2"/>
    </row>
    <row r="193" spans="1:7" x14ac:dyDescent="0.35">
      <c r="A193" s="1"/>
      <c r="D193" s="2"/>
      <c r="F193" s="2"/>
      <c r="G193" s="2"/>
    </row>
    <row r="194" spans="1:7" x14ac:dyDescent="0.35">
      <c r="A194" s="1"/>
      <c r="D194" s="2"/>
      <c r="F194" s="2"/>
      <c r="G194" s="2"/>
    </row>
    <row r="195" spans="1:7" x14ac:dyDescent="0.35">
      <c r="A195" s="1"/>
      <c r="D195" s="2"/>
      <c r="F195" s="2"/>
      <c r="G195" s="2"/>
    </row>
    <row r="196" spans="1:7" x14ac:dyDescent="0.35">
      <c r="A196" s="1"/>
      <c r="D196" s="2"/>
      <c r="F196" s="2"/>
      <c r="G196" s="2"/>
    </row>
    <row r="197" spans="1:7" x14ac:dyDescent="0.35">
      <c r="A197" s="1"/>
      <c r="D197" s="2"/>
      <c r="F197" s="2"/>
      <c r="G197" s="2"/>
    </row>
    <row r="198" spans="1:7" x14ac:dyDescent="0.35">
      <c r="A198" s="1"/>
      <c r="D198" s="2"/>
      <c r="F198" s="2"/>
      <c r="G198" s="2"/>
    </row>
    <row r="199" spans="1:7" x14ac:dyDescent="0.35">
      <c r="A199" s="1"/>
      <c r="D199" s="2"/>
      <c r="F199" s="2"/>
      <c r="G199" s="2"/>
    </row>
    <row r="200" spans="1:7" x14ac:dyDescent="0.35">
      <c r="A200" s="1"/>
      <c r="D200" s="2"/>
      <c r="F200" s="2"/>
      <c r="G200" s="2"/>
    </row>
    <row r="201" spans="1:7" x14ac:dyDescent="0.35">
      <c r="A201" s="1"/>
      <c r="D201" s="2"/>
      <c r="F201" s="2"/>
      <c r="G201" s="2"/>
    </row>
    <row r="202" spans="1:7" x14ac:dyDescent="0.35">
      <c r="A202" s="1"/>
      <c r="D202" s="2"/>
      <c r="F202" s="2"/>
      <c r="G202" s="2"/>
    </row>
    <row r="203" spans="1:7" x14ac:dyDescent="0.35">
      <c r="A203" s="1"/>
      <c r="D203" s="2"/>
      <c r="F203" s="2"/>
      <c r="G203" s="2"/>
    </row>
    <row r="204" spans="1:7" x14ac:dyDescent="0.35">
      <c r="A204" s="1"/>
      <c r="D204" s="2"/>
      <c r="F204" s="2"/>
      <c r="G204" s="2"/>
    </row>
    <row r="205" spans="1:7" x14ac:dyDescent="0.35">
      <c r="A205" s="1"/>
      <c r="D205" s="2"/>
      <c r="F205" s="2"/>
      <c r="G205" s="2"/>
    </row>
    <row r="206" spans="1:7" x14ac:dyDescent="0.35">
      <c r="A206" s="1"/>
      <c r="D206" s="2"/>
      <c r="F206" s="2"/>
      <c r="G206" s="2"/>
    </row>
    <row r="207" spans="1:7" x14ac:dyDescent="0.35">
      <c r="A207" s="1"/>
      <c r="D207" s="2"/>
      <c r="F207" s="2"/>
      <c r="G207" s="2"/>
    </row>
    <row r="208" spans="1:7" x14ac:dyDescent="0.35">
      <c r="A208" s="1"/>
      <c r="D208" s="2"/>
      <c r="F208" s="2"/>
      <c r="G208" s="2"/>
    </row>
    <row r="209" spans="1:7" x14ac:dyDescent="0.35">
      <c r="A209" s="1"/>
      <c r="D209" s="2"/>
      <c r="F209" s="2"/>
      <c r="G209" s="2"/>
    </row>
    <row r="210" spans="1:7" x14ac:dyDescent="0.35">
      <c r="A210" s="1"/>
      <c r="D210" s="2"/>
      <c r="F210" s="2"/>
      <c r="G210" s="2"/>
    </row>
    <row r="211" spans="1:7" x14ac:dyDescent="0.35">
      <c r="A211" s="1"/>
      <c r="D211" s="2"/>
      <c r="F211" s="2"/>
      <c r="G211" s="2"/>
    </row>
    <row r="212" spans="1:7" x14ac:dyDescent="0.35">
      <c r="A212" s="1"/>
      <c r="D212" s="2"/>
      <c r="F212" s="2"/>
      <c r="G212" s="2"/>
    </row>
    <row r="213" spans="1:7" x14ac:dyDescent="0.35">
      <c r="A213" s="1"/>
      <c r="D213" s="2"/>
      <c r="F213" s="2"/>
      <c r="G213" s="2"/>
    </row>
    <row r="214" spans="1:7" x14ac:dyDescent="0.35">
      <c r="A214" s="1"/>
      <c r="D214" s="2"/>
      <c r="F214" s="2"/>
      <c r="G214" s="2"/>
    </row>
    <row r="215" spans="1:7" x14ac:dyDescent="0.35">
      <c r="A215" s="1"/>
      <c r="D215" s="2"/>
      <c r="F215" s="2"/>
      <c r="G215" s="2"/>
    </row>
    <row r="216" spans="1:7" x14ac:dyDescent="0.35">
      <c r="A216" s="1"/>
      <c r="D216" s="2"/>
      <c r="F216" s="2"/>
      <c r="G216" s="2"/>
    </row>
    <row r="217" spans="1:7" x14ac:dyDescent="0.35">
      <c r="A217" s="1"/>
      <c r="D217" s="2"/>
      <c r="F217" s="2"/>
      <c r="G217" s="2"/>
    </row>
    <row r="218" spans="1:7" x14ac:dyDescent="0.35">
      <c r="A218" s="1"/>
      <c r="D218" s="2"/>
      <c r="F218" s="2"/>
      <c r="G218" s="2"/>
    </row>
    <row r="219" spans="1:7" x14ac:dyDescent="0.35">
      <c r="A219" s="1"/>
      <c r="D219" s="2"/>
      <c r="F219" s="2"/>
      <c r="G219" s="2"/>
    </row>
    <row r="220" spans="1:7" x14ac:dyDescent="0.35">
      <c r="A220" s="1"/>
      <c r="D220" s="2"/>
      <c r="F220" s="2"/>
      <c r="G220" s="2"/>
    </row>
    <row r="221" spans="1:7" x14ac:dyDescent="0.35">
      <c r="A221" s="1"/>
      <c r="D221" s="2"/>
      <c r="F221" s="2"/>
      <c r="G221" s="2"/>
    </row>
    <row r="222" spans="1:7" x14ac:dyDescent="0.35">
      <c r="A222" s="1"/>
      <c r="D222" s="2"/>
      <c r="F222" s="2"/>
      <c r="G222" s="2"/>
    </row>
    <row r="223" spans="1:7" x14ac:dyDescent="0.35">
      <c r="A223" s="1"/>
      <c r="D223" s="2"/>
      <c r="F223" s="2"/>
      <c r="G223" s="2"/>
    </row>
    <row r="224" spans="1:7" x14ac:dyDescent="0.35">
      <c r="A224" s="1"/>
      <c r="D224" s="2"/>
      <c r="F224" s="2"/>
      <c r="G224" s="2"/>
    </row>
    <row r="225" spans="1:7" x14ac:dyDescent="0.35">
      <c r="A225" s="1"/>
      <c r="D225" s="2"/>
      <c r="F225" s="2"/>
      <c r="G225" s="2"/>
    </row>
    <row r="226" spans="1:7" x14ac:dyDescent="0.35">
      <c r="F226" s="2"/>
      <c r="G226" s="2"/>
    </row>
  </sheetData>
  <conditionalFormatting sqref="M131:M133">
    <cfRule type="cellIs" dxfId="0" priority="1" stopIfTrue="1" operator="between">
      <formula>10</formula>
      <formula>100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7</xdr:col>
                <xdr:colOff>495300</xdr:colOff>
                <xdr:row>1</xdr:row>
                <xdr:rowOff>0</xdr:rowOff>
              </from>
              <to>
                <xdr:col>9</xdr:col>
                <xdr:colOff>203200</xdr:colOff>
                <xdr:row>1</xdr:row>
                <xdr:rowOff>0</xdr:rowOff>
              </to>
            </anchor>
          </objectPr>
        </oleObject>
      </mc:Choice>
      <mc:Fallback>
        <oleObject progId="Equation.3" shapeId="153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Monthly_Flow_comparison</vt:lpstr>
      <vt:lpstr>Monthly_DN_Comparison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Ruoyu</dc:creator>
  <cp:lastModifiedBy>Ran, Limei</cp:lastModifiedBy>
  <dcterms:created xsi:type="dcterms:W3CDTF">2016-04-13T15:16:45Z</dcterms:created>
  <dcterms:modified xsi:type="dcterms:W3CDTF">2019-09-04T13:19:37Z</dcterms:modified>
</cp:coreProperties>
</file>