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M:\T and E contract\Battelle TO 19 Ebola surrogate LCHP testing\paper\scihub\"/>
    </mc:Choice>
  </mc:AlternateContent>
  <xr:revisionPtr revIDLastSave="0" documentId="13_ncr:1_{B6C21342-EB0C-426D-A657-EEDA54B1D86A}" xr6:coauthVersionLast="36" xr6:coauthVersionMax="43" xr10:uidLastSave="{00000000-0000-0000-0000-000000000000}"/>
  <bookViews>
    <workbookView xWindow="-26205" yWindow="2595" windowWidth="21600" windowHeight="11385" tabRatio="662" xr2:uid="{00000000-000D-0000-FFFF-FFFF00000000}"/>
  </bookViews>
  <sheets>
    <sheet name="Phi6" sheetId="13" r:id="rId1"/>
    <sheet name="Parameters" sheetId="15" r:id="rId2"/>
  </sheets>
  <definedNames>
    <definedName name="_xlnm.Print_Area" localSheetId="1">Parameters!$A$1:$AS$155</definedName>
    <definedName name="_xlnm.Print_Area" localSheetId="0">'Phi6'!$A$3:$P$224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13" i="13" l="1"/>
  <c r="O207" i="13"/>
  <c r="N207" i="13"/>
  <c r="O170" i="13"/>
  <c r="N170" i="13"/>
  <c r="O133" i="13"/>
  <c r="N133" i="13"/>
  <c r="O127" i="13"/>
  <c r="N127" i="13"/>
  <c r="O121" i="13"/>
  <c r="N121" i="13"/>
  <c r="O101" i="13"/>
  <c r="N101" i="13"/>
  <c r="O95" i="13"/>
  <c r="N95" i="13"/>
  <c r="O83" i="13"/>
  <c r="N83" i="13"/>
  <c r="O64" i="13"/>
  <c r="N64" i="13"/>
  <c r="O58" i="13"/>
  <c r="N58" i="13"/>
  <c r="O52" i="13"/>
  <c r="N52" i="13"/>
  <c r="O40" i="13"/>
  <c r="N40" i="13"/>
  <c r="O27" i="13"/>
  <c r="N27" i="13"/>
  <c r="O21" i="13"/>
  <c r="N21" i="13"/>
  <c r="O15" i="13"/>
  <c r="N15" i="13"/>
  <c r="O9" i="13"/>
  <c r="N9" i="13"/>
  <c r="G222" i="13" l="1"/>
  <c r="K222" i="13"/>
  <c r="G221" i="13"/>
  <c r="K221" i="13"/>
  <c r="G220" i="13"/>
  <c r="K220" i="13"/>
  <c r="G219" i="13"/>
  <c r="K219" i="13"/>
  <c r="G218" i="13"/>
  <c r="K218" i="13"/>
  <c r="G217" i="13"/>
  <c r="K217" i="13"/>
  <c r="G216" i="13"/>
  <c r="K216" i="13"/>
  <c r="D110" i="13"/>
  <c r="G110" i="13" s="1"/>
  <c r="K110" i="13"/>
  <c r="D109" i="13"/>
  <c r="G109" i="13" s="1"/>
  <c r="D108" i="13"/>
  <c r="G108" i="13" s="1"/>
  <c r="D107" i="13"/>
  <c r="G107" i="13"/>
  <c r="K107" i="13"/>
  <c r="D106" i="13"/>
  <c r="G106" i="13" s="1"/>
  <c r="K106" i="13"/>
  <c r="D105" i="13"/>
  <c r="G105" i="13" s="1"/>
  <c r="D104" i="13"/>
  <c r="G104" i="13"/>
  <c r="K104" i="13"/>
  <c r="G73" i="13"/>
  <c r="K73" i="13"/>
  <c r="G72" i="13"/>
  <c r="K72" i="13"/>
  <c r="G71" i="13"/>
  <c r="K71" i="13"/>
  <c r="G70" i="13"/>
  <c r="K70" i="13"/>
  <c r="G69" i="13"/>
  <c r="K69" i="13"/>
  <c r="G68" i="13"/>
  <c r="K68" i="13"/>
  <c r="G67" i="13"/>
  <c r="K67" i="13"/>
  <c r="D36" i="13"/>
  <c r="G36" i="13" s="1"/>
  <c r="D35" i="13"/>
  <c r="G35" i="13" s="1"/>
  <c r="D34" i="13"/>
  <c r="K34" i="13" s="1"/>
  <c r="D33" i="13"/>
  <c r="G33" i="13" s="1"/>
  <c r="D32" i="13"/>
  <c r="G32" i="13" s="1"/>
  <c r="D31" i="13"/>
  <c r="K31" i="13" s="1"/>
  <c r="D30" i="13"/>
  <c r="G30" i="13" s="1"/>
  <c r="K30" i="13"/>
  <c r="K35" i="13" l="1"/>
  <c r="K105" i="13"/>
  <c r="G31" i="13"/>
  <c r="G34" i="13"/>
  <c r="K109" i="13"/>
  <c r="K108" i="13"/>
  <c r="K36" i="13"/>
  <c r="K33" i="13"/>
  <c r="K32" i="13"/>
  <c r="K215" i="13"/>
  <c r="G214" i="13"/>
  <c r="F213" i="13"/>
  <c r="D212" i="13"/>
  <c r="G212" i="13" s="1"/>
  <c r="D211" i="13"/>
  <c r="G211" i="13" s="1"/>
  <c r="D210" i="13"/>
  <c r="F210" i="13" s="1"/>
  <c r="G209" i="13"/>
  <c r="D208" i="13"/>
  <c r="G208" i="13" s="1"/>
  <c r="D207" i="13"/>
  <c r="G207" i="13" s="1"/>
  <c r="D206" i="13"/>
  <c r="G206" i="13" s="1"/>
  <c r="D205" i="13"/>
  <c r="G205" i="13" s="1"/>
  <c r="D204" i="13"/>
  <c r="G204" i="13" s="1"/>
  <c r="K178" i="13"/>
  <c r="G177" i="13"/>
  <c r="D176" i="13"/>
  <c r="D175" i="13"/>
  <c r="G175" i="13" s="1"/>
  <c r="D174" i="13"/>
  <c r="G174" i="13" s="1"/>
  <c r="D173" i="13"/>
  <c r="G172" i="13"/>
  <c r="G171" i="13"/>
  <c r="D169" i="13"/>
  <c r="G169" i="13" s="1"/>
  <c r="D168" i="13"/>
  <c r="K168" i="13" s="1"/>
  <c r="D167" i="13"/>
  <c r="K141" i="13"/>
  <c r="G140" i="13"/>
  <c r="D139" i="13"/>
  <c r="D138" i="13"/>
  <c r="G138" i="13" s="1"/>
  <c r="D137" i="13"/>
  <c r="G137" i="13" s="1"/>
  <c r="D136" i="13"/>
  <c r="D135" i="13"/>
  <c r="G135" i="13" s="1"/>
  <c r="D134" i="13"/>
  <c r="G134" i="13" s="1"/>
  <c r="D132" i="13"/>
  <c r="G132" i="13" s="1"/>
  <c r="D131" i="13"/>
  <c r="G131" i="13" s="1"/>
  <c r="D130" i="13"/>
  <c r="D103" i="13"/>
  <c r="K103" i="13" s="1"/>
  <c r="D102" i="13"/>
  <c r="G102" i="13" s="1"/>
  <c r="D101" i="13"/>
  <c r="K101" i="13" s="1"/>
  <c r="D100" i="13"/>
  <c r="G100" i="13" s="1"/>
  <c r="D99" i="13"/>
  <c r="K99" i="13" s="1"/>
  <c r="D98" i="13"/>
  <c r="K98" i="13" s="1"/>
  <c r="G97" i="13"/>
  <c r="D96" i="13"/>
  <c r="K96" i="13" s="1"/>
  <c r="D94" i="13"/>
  <c r="K94" i="13" s="1"/>
  <c r="D93" i="13"/>
  <c r="K93" i="13" s="1"/>
  <c r="D92" i="13"/>
  <c r="K66" i="13"/>
  <c r="G65" i="13"/>
  <c r="D63" i="13"/>
  <c r="G63" i="13" s="1"/>
  <c r="D62" i="13"/>
  <c r="G62" i="13" s="1"/>
  <c r="D61" i="13"/>
  <c r="D60" i="13"/>
  <c r="G60" i="13" s="1"/>
  <c r="D59" i="13"/>
  <c r="G59" i="13" s="1"/>
  <c r="D58" i="13"/>
  <c r="K58" i="13" s="1"/>
  <c r="D57" i="13"/>
  <c r="G57" i="13" s="1"/>
  <c r="D56" i="13"/>
  <c r="K56" i="13" s="1"/>
  <c r="D55" i="13"/>
  <c r="G55" i="13" s="1"/>
  <c r="D29" i="13"/>
  <c r="K29" i="13" s="1"/>
  <c r="D28" i="13"/>
  <c r="G28" i="13" s="1"/>
  <c r="D26" i="13"/>
  <c r="G26" i="13" s="1"/>
  <c r="D25" i="13"/>
  <c r="G25" i="13" s="1"/>
  <c r="D24" i="13"/>
  <c r="G23" i="13"/>
  <c r="D22" i="13"/>
  <c r="G22" i="13" s="1"/>
  <c r="D20" i="13"/>
  <c r="G20" i="13" s="1"/>
  <c r="D19" i="13"/>
  <c r="G19" i="13" s="1"/>
  <c r="D18" i="13"/>
  <c r="G168" i="13" l="1"/>
  <c r="K207" i="13"/>
  <c r="K204" i="13"/>
  <c r="E167" i="13"/>
  <c r="K205" i="13"/>
  <c r="K206" i="13"/>
  <c r="E204" i="13"/>
  <c r="E207" i="13"/>
  <c r="K208" i="13"/>
  <c r="K211" i="13"/>
  <c r="K174" i="13"/>
  <c r="E170" i="13"/>
  <c r="K171" i="13"/>
  <c r="E130" i="13"/>
  <c r="I204" i="13"/>
  <c r="I207" i="13"/>
  <c r="K131" i="13"/>
  <c r="K134" i="13"/>
  <c r="K137" i="13"/>
  <c r="K169" i="13"/>
  <c r="F204" i="13"/>
  <c r="F207" i="13"/>
  <c r="K209" i="13"/>
  <c r="G210" i="13"/>
  <c r="K210" i="13"/>
  <c r="K212" i="13"/>
  <c r="G213" i="13"/>
  <c r="K213" i="13"/>
  <c r="K214" i="13"/>
  <c r="G58" i="13"/>
  <c r="I58" i="13" s="1"/>
  <c r="E133" i="13"/>
  <c r="G167" i="13"/>
  <c r="I167" i="13" s="1"/>
  <c r="G170" i="13"/>
  <c r="H170" i="13" s="1"/>
  <c r="H204" i="13"/>
  <c r="H207" i="13"/>
  <c r="E210" i="13"/>
  <c r="E213" i="13"/>
  <c r="G215" i="13"/>
  <c r="F95" i="13"/>
  <c r="K167" i="13"/>
  <c r="K170" i="13"/>
  <c r="F173" i="13"/>
  <c r="F176" i="13"/>
  <c r="K97" i="13"/>
  <c r="G130" i="13"/>
  <c r="I130" i="13" s="1"/>
  <c r="K19" i="13"/>
  <c r="K22" i="13"/>
  <c r="K25" i="13"/>
  <c r="G103" i="13"/>
  <c r="K132" i="13"/>
  <c r="F167" i="13"/>
  <c r="F170" i="13"/>
  <c r="K172" i="13"/>
  <c r="G173" i="13"/>
  <c r="K173" i="13"/>
  <c r="K175" i="13"/>
  <c r="G176" i="13"/>
  <c r="K176" i="13"/>
  <c r="K177" i="13"/>
  <c r="G133" i="13"/>
  <c r="I133" i="13" s="1"/>
  <c r="E173" i="13"/>
  <c r="E176" i="13"/>
  <c r="G178" i="13"/>
  <c r="E98" i="13"/>
  <c r="K100" i="13"/>
  <c r="M98" i="13" s="1"/>
  <c r="K130" i="13"/>
  <c r="K133" i="13"/>
  <c r="F136" i="13"/>
  <c r="F139" i="13"/>
  <c r="F101" i="13"/>
  <c r="K55" i="13"/>
  <c r="F92" i="13"/>
  <c r="E95" i="13"/>
  <c r="G98" i="13"/>
  <c r="G101" i="13"/>
  <c r="F130" i="13"/>
  <c r="F133" i="13"/>
  <c r="K135" i="13"/>
  <c r="G136" i="13"/>
  <c r="K136" i="13"/>
  <c r="K138" i="13"/>
  <c r="G139" i="13"/>
  <c r="K139" i="13"/>
  <c r="K140" i="13"/>
  <c r="E136" i="13"/>
  <c r="E139" i="13"/>
  <c r="G141" i="13"/>
  <c r="F21" i="13"/>
  <c r="K57" i="13"/>
  <c r="E92" i="13"/>
  <c r="G94" i="13"/>
  <c r="G96" i="13"/>
  <c r="G99" i="13"/>
  <c r="E101" i="13"/>
  <c r="K102" i="13"/>
  <c r="L101" i="13" s="1"/>
  <c r="F18" i="13"/>
  <c r="E55" i="13"/>
  <c r="G56" i="13"/>
  <c r="I55" i="13" s="1"/>
  <c r="E58" i="13"/>
  <c r="K59" i="13"/>
  <c r="K62" i="13"/>
  <c r="G92" i="13"/>
  <c r="K92" i="13"/>
  <c r="G93" i="13"/>
  <c r="G95" i="13"/>
  <c r="K95" i="13"/>
  <c r="F61" i="13"/>
  <c r="F64" i="13"/>
  <c r="F98" i="13"/>
  <c r="G18" i="13"/>
  <c r="I18" i="13" s="1"/>
  <c r="G21" i="13"/>
  <c r="I21" i="13" s="1"/>
  <c r="H55" i="13"/>
  <c r="E61" i="13"/>
  <c r="K20" i="13"/>
  <c r="F55" i="13"/>
  <c r="F58" i="13"/>
  <c r="K60" i="13"/>
  <c r="G61" i="13"/>
  <c r="K61" i="13"/>
  <c r="K63" i="13"/>
  <c r="G64" i="13"/>
  <c r="K64" i="13"/>
  <c r="K65" i="13"/>
  <c r="G66" i="13"/>
  <c r="E64" i="13"/>
  <c r="K18" i="13"/>
  <c r="K21" i="13"/>
  <c r="F24" i="13"/>
  <c r="F27" i="13"/>
  <c r="E24" i="13"/>
  <c r="E18" i="13"/>
  <c r="E21" i="13"/>
  <c r="K23" i="13"/>
  <c r="G24" i="13"/>
  <c r="K24" i="13"/>
  <c r="K26" i="13"/>
  <c r="G27" i="13"/>
  <c r="K27" i="13"/>
  <c r="K28" i="13"/>
  <c r="E27" i="13"/>
  <c r="G29" i="13"/>
  <c r="D224" i="13"/>
  <c r="G224" i="13" s="1"/>
  <c r="D223" i="13"/>
  <c r="K223" i="13" s="1"/>
  <c r="D203" i="13"/>
  <c r="D202" i="13"/>
  <c r="K202" i="13" s="1"/>
  <c r="D201" i="13"/>
  <c r="D200" i="13"/>
  <c r="K200" i="13" s="1"/>
  <c r="D199" i="13"/>
  <c r="G199" i="13" s="1"/>
  <c r="D198" i="13"/>
  <c r="D197" i="13"/>
  <c r="G197" i="13" s="1"/>
  <c r="D196" i="13"/>
  <c r="G196" i="13" s="1"/>
  <c r="D195" i="13"/>
  <c r="G195" i="13" s="1"/>
  <c r="D194" i="13"/>
  <c r="G194" i="13" s="1"/>
  <c r="D193" i="13"/>
  <c r="K193" i="13" s="1"/>
  <c r="D192" i="13"/>
  <c r="G192" i="13" s="1"/>
  <c r="D191" i="13"/>
  <c r="G191" i="13" s="1"/>
  <c r="D190" i="13"/>
  <c r="K190" i="13" s="1"/>
  <c r="D189" i="13"/>
  <c r="D187" i="13"/>
  <c r="K187" i="13" s="1"/>
  <c r="D186" i="13"/>
  <c r="D166" i="13"/>
  <c r="K166" i="13" s="1"/>
  <c r="D165" i="13"/>
  <c r="G165" i="13" s="1"/>
  <c r="D164" i="13"/>
  <c r="K164" i="13" s="1"/>
  <c r="D163" i="13"/>
  <c r="G163" i="13" s="1"/>
  <c r="D162" i="13"/>
  <c r="K162" i="13" s="1"/>
  <c r="D161" i="13"/>
  <c r="G161" i="13" s="1"/>
  <c r="D160" i="13"/>
  <c r="G160" i="13" s="1"/>
  <c r="D159" i="13"/>
  <c r="K159" i="13" s="1"/>
  <c r="D158" i="13"/>
  <c r="D157" i="13"/>
  <c r="K157" i="13" s="1"/>
  <c r="D156" i="13"/>
  <c r="D155" i="13"/>
  <c r="D154" i="13"/>
  <c r="K154" i="13" s="1"/>
  <c r="D153" i="13"/>
  <c r="D152" i="13"/>
  <c r="G152" i="13" s="1"/>
  <c r="D150" i="13"/>
  <c r="D149" i="13"/>
  <c r="G149" i="13" s="1"/>
  <c r="D129" i="13"/>
  <c r="K129" i="13" s="1"/>
  <c r="D128" i="13"/>
  <c r="K128" i="13" s="1"/>
  <c r="D127" i="13"/>
  <c r="D126" i="13"/>
  <c r="K126" i="13" s="1"/>
  <c r="D125" i="13"/>
  <c r="G125" i="13" s="1"/>
  <c r="D124" i="13"/>
  <c r="D123" i="13"/>
  <c r="K123" i="13" s="1"/>
  <c r="D122" i="13"/>
  <c r="G122" i="13" s="1"/>
  <c r="D121" i="13"/>
  <c r="K121" i="13" s="1"/>
  <c r="D120" i="13"/>
  <c r="G120" i="13" s="1"/>
  <c r="D119" i="13"/>
  <c r="G119" i="13" s="1"/>
  <c r="D118" i="13"/>
  <c r="D117" i="13"/>
  <c r="G117" i="13" s="1"/>
  <c r="D116" i="13"/>
  <c r="D115" i="13"/>
  <c r="D112" i="13"/>
  <c r="K112" i="13" s="1"/>
  <c r="D111" i="13"/>
  <c r="K111" i="13" s="1"/>
  <c r="D91" i="13"/>
  <c r="K91" i="13" s="1"/>
  <c r="D90" i="13"/>
  <c r="G90" i="13" s="1"/>
  <c r="D89" i="13"/>
  <c r="K89" i="13" s="1"/>
  <c r="D88" i="13"/>
  <c r="G88" i="13" s="1"/>
  <c r="D87" i="13"/>
  <c r="G87" i="13" s="1"/>
  <c r="D86" i="13"/>
  <c r="D85" i="13"/>
  <c r="G85" i="13" s="1"/>
  <c r="D84" i="13"/>
  <c r="D83" i="13"/>
  <c r="D82" i="13"/>
  <c r="K82" i="13" s="1"/>
  <c r="D81" i="13"/>
  <c r="K81" i="13" s="1"/>
  <c r="D80" i="13"/>
  <c r="D79" i="13"/>
  <c r="G79" i="13" s="1"/>
  <c r="D78" i="13"/>
  <c r="G78" i="13" s="1"/>
  <c r="D77" i="13"/>
  <c r="G77" i="13" s="1"/>
  <c r="D75" i="13"/>
  <c r="G75" i="13" s="1"/>
  <c r="D74" i="13"/>
  <c r="D54" i="13"/>
  <c r="G54" i="13" s="1"/>
  <c r="D53" i="13"/>
  <c r="K53" i="13" s="1"/>
  <c r="D52" i="13"/>
  <c r="D51" i="13"/>
  <c r="G51" i="13" s="1"/>
  <c r="D50" i="13"/>
  <c r="G50" i="13" s="1"/>
  <c r="D49" i="13"/>
  <c r="K49" i="13" s="1"/>
  <c r="D48" i="13"/>
  <c r="D47" i="13"/>
  <c r="G47" i="13" s="1"/>
  <c r="D46" i="13"/>
  <c r="G46" i="13" s="1"/>
  <c r="D45" i="13"/>
  <c r="G45" i="13" s="1"/>
  <c r="D44" i="13"/>
  <c r="K44" i="13" s="1"/>
  <c r="D43" i="13"/>
  <c r="D42" i="13"/>
  <c r="G42" i="13" s="1"/>
  <c r="D41" i="13"/>
  <c r="D40" i="13"/>
  <c r="D38" i="13"/>
  <c r="K38" i="13" s="1"/>
  <c r="D37" i="13"/>
  <c r="G37" i="13" s="1"/>
  <c r="D17" i="13"/>
  <c r="D16" i="13"/>
  <c r="G16" i="13" s="1"/>
  <c r="D15" i="13"/>
  <c r="D14" i="13"/>
  <c r="G14" i="13" s="1"/>
  <c r="D13" i="13"/>
  <c r="D12" i="13"/>
  <c r="K12" i="13" s="1"/>
  <c r="D11" i="13"/>
  <c r="G11" i="13" s="1"/>
  <c r="D10" i="13"/>
  <c r="K10" i="13" s="1"/>
  <c r="D9" i="13"/>
  <c r="D8" i="13"/>
  <c r="K8" i="13" s="1"/>
  <c r="D7" i="13"/>
  <c r="D6" i="13"/>
  <c r="D5" i="13"/>
  <c r="K5" i="13" s="1"/>
  <c r="D4" i="13"/>
  <c r="G4" i="13" s="1"/>
  <c r="S3" i="13"/>
  <c r="D3" i="13"/>
  <c r="M133" i="13" l="1"/>
  <c r="L98" i="13"/>
  <c r="K149" i="13"/>
  <c r="I101" i="13"/>
  <c r="L207" i="13"/>
  <c r="L170" i="13"/>
  <c r="I98" i="13"/>
  <c r="M207" i="13"/>
  <c r="M170" i="13"/>
  <c r="I170" i="13"/>
  <c r="J170" i="13" s="1"/>
  <c r="L204" i="13"/>
  <c r="M204" i="13"/>
  <c r="L167" i="13"/>
  <c r="M55" i="13"/>
  <c r="L130" i="13"/>
  <c r="H101" i="13"/>
  <c r="F189" i="13"/>
  <c r="K197" i="13"/>
  <c r="L55" i="13"/>
  <c r="L210" i="13"/>
  <c r="M210" i="13"/>
  <c r="M213" i="13"/>
  <c r="L213" i="13"/>
  <c r="I210" i="13"/>
  <c r="H210" i="13"/>
  <c r="J207" i="13"/>
  <c r="K122" i="13"/>
  <c r="M121" i="13" s="1"/>
  <c r="K152" i="13"/>
  <c r="H58" i="13"/>
  <c r="J58" i="13" s="1"/>
  <c r="H133" i="13"/>
  <c r="J133" i="13" s="1"/>
  <c r="H167" i="13"/>
  <c r="J167" i="13" s="1"/>
  <c r="I213" i="13"/>
  <c r="H213" i="13"/>
  <c r="J204" i="13"/>
  <c r="E40" i="13"/>
  <c r="M167" i="13"/>
  <c r="M173" i="13"/>
  <c r="O176" i="13" s="1"/>
  <c r="L173" i="13"/>
  <c r="G121" i="13"/>
  <c r="K161" i="13"/>
  <c r="K192" i="13"/>
  <c r="K195" i="13"/>
  <c r="M176" i="13"/>
  <c r="L176" i="13"/>
  <c r="H173" i="13"/>
  <c r="I173" i="13"/>
  <c r="K87" i="13"/>
  <c r="K90" i="13"/>
  <c r="M89" i="13" s="1"/>
  <c r="M21" i="13"/>
  <c r="H21" i="13"/>
  <c r="J21" i="13" s="1"/>
  <c r="H98" i="13"/>
  <c r="M101" i="13"/>
  <c r="H130" i="13"/>
  <c r="J130" i="13" s="1"/>
  <c r="M130" i="13"/>
  <c r="H176" i="13"/>
  <c r="I176" i="13"/>
  <c r="E46" i="13"/>
  <c r="H18" i="13"/>
  <c r="J18" i="13" s="1"/>
  <c r="H139" i="13"/>
  <c r="I139" i="13"/>
  <c r="K46" i="13"/>
  <c r="G53" i="13"/>
  <c r="G89" i="13"/>
  <c r="L133" i="13"/>
  <c r="L136" i="13"/>
  <c r="N139" i="13" s="1"/>
  <c r="M136" i="13"/>
  <c r="O139" i="13" s="1"/>
  <c r="E52" i="13"/>
  <c r="K77" i="13"/>
  <c r="E121" i="13"/>
  <c r="G154" i="13"/>
  <c r="G157" i="13"/>
  <c r="K199" i="13"/>
  <c r="M139" i="13"/>
  <c r="L139" i="13"/>
  <c r="H136" i="13"/>
  <c r="I136" i="13"/>
  <c r="K75" i="13"/>
  <c r="E158" i="13"/>
  <c r="K191" i="13"/>
  <c r="K119" i="13"/>
  <c r="K165" i="13"/>
  <c r="M164" i="13" s="1"/>
  <c r="G8" i="13"/>
  <c r="K37" i="13"/>
  <c r="F49" i="13"/>
  <c r="K79" i="13"/>
  <c r="G111" i="13"/>
  <c r="G126" i="13"/>
  <c r="E161" i="13"/>
  <c r="G162" i="13"/>
  <c r="H161" i="13" s="1"/>
  <c r="G164" i="13"/>
  <c r="K194" i="13"/>
  <c r="K224" i="13"/>
  <c r="M95" i="13"/>
  <c r="L95" i="13"/>
  <c r="I92" i="13"/>
  <c r="H92" i="13"/>
  <c r="G44" i="13"/>
  <c r="K51" i="13"/>
  <c r="G81" i="13"/>
  <c r="G128" i="13"/>
  <c r="E164" i="13"/>
  <c r="M92" i="13"/>
  <c r="L92" i="13"/>
  <c r="E6" i="13"/>
  <c r="E9" i="13"/>
  <c r="E80" i="13"/>
  <c r="E89" i="13"/>
  <c r="E124" i="13"/>
  <c r="F127" i="13"/>
  <c r="G159" i="13"/>
  <c r="L58" i="13"/>
  <c r="I95" i="13"/>
  <c r="H95" i="13"/>
  <c r="G7" i="13"/>
  <c r="K7" i="13"/>
  <c r="K13" i="13"/>
  <c r="G13" i="13"/>
  <c r="K43" i="13"/>
  <c r="G43" i="13"/>
  <c r="F86" i="13"/>
  <c r="G86" i="13"/>
  <c r="H86" i="13" s="1"/>
  <c r="K4" i="13"/>
  <c r="K17" i="13"/>
  <c r="G17" i="13"/>
  <c r="E43" i="13"/>
  <c r="K74" i="13"/>
  <c r="G74" i="13"/>
  <c r="K83" i="13"/>
  <c r="G83" i="13"/>
  <c r="F83" i="13"/>
  <c r="F118" i="13"/>
  <c r="G118" i="13"/>
  <c r="H118" i="13" s="1"/>
  <c r="G12" i="13"/>
  <c r="E12" i="13"/>
  <c r="K15" i="13"/>
  <c r="G15" i="13"/>
  <c r="I15" i="13" s="1"/>
  <c r="K41" i="13"/>
  <c r="G41" i="13"/>
  <c r="K48" i="13"/>
  <c r="G48" i="13"/>
  <c r="I46" i="13" s="1"/>
  <c r="K84" i="13"/>
  <c r="G84" i="13"/>
  <c r="F115" i="13"/>
  <c r="K115" i="13"/>
  <c r="G115" i="13"/>
  <c r="E15" i="13"/>
  <c r="K116" i="13"/>
  <c r="G116" i="13"/>
  <c r="M18" i="13"/>
  <c r="L18" i="13"/>
  <c r="M61" i="13"/>
  <c r="L61" i="13"/>
  <c r="M64" i="13"/>
  <c r="L64" i="13"/>
  <c r="E3" i="13"/>
  <c r="G52" i="13"/>
  <c r="F77" i="13"/>
  <c r="G80" i="13"/>
  <c r="G82" i="13"/>
  <c r="K88" i="13"/>
  <c r="G91" i="13"/>
  <c r="G112" i="13"/>
  <c r="K120" i="13"/>
  <c r="G123" i="13"/>
  <c r="H121" i="13" s="1"/>
  <c r="K125" i="13"/>
  <c r="E127" i="13"/>
  <c r="G129" i="13"/>
  <c r="F155" i="13"/>
  <c r="F158" i="13"/>
  <c r="K160" i="13"/>
  <c r="K163" i="13"/>
  <c r="M161" i="13" s="1"/>
  <c r="G166" i="13"/>
  <c r="G187" i="13"/>
  <c r="G190" i="13"/>
  <c r="E192" i="13"/>
  <c r="G193" i="13"/>
  <c r="H192" i="13" s="1"/>
  <c r="E195" i="13"/>
  <c r="K196" i="13"/>
  <c r="G200" i="13"/>
  <c r="G202" i="13"/>
  <c r="G223" i="13"/>
  <c r="I64" i="13"/>
  <c r="H64" i="13"/>
  <c r="M58" i="13"/>
  <c r="G5" i="13"/>
  <c r="G10" i="13"/>
  <c r="G38" i="13"/>
  <c r="K54" i="13"/>
  <c r="F124" i="13"/>
  <c r="F152" i="13"/>
  <c r="E189" i="13"/>
  <c r="I77" i="13"/>
  <c r="I61" i="13"/>
  <c r="H61" i="13"/>
  <c r="J55" i="13"/>
  <c r="F3" i="13"/>
  <c r="F6" i="13"/>
  <c r="F9" i="13"/>
  <c r="K11" i="13"/>
  <c r="K14" i="13"/>
  <c r="K16" i="13"/>
  <c r="F40" i="13"/>
  <c r="K42" i="13"/>
  <c r="K45" i="13"/>
  <c r="K47" i="13"/>
  <c r="K50" i="13"/>
  <c r="K78" i="13"/>
  <c r="K153" i="13"/>
  <c r="M152" i="13" s="1"/>
  <c r="O152" i="13" s="1"/>
  <c r="P152" i="13" s="1"/>
  <c r="G153" i="13"/>
  <c r="L164" i="13"/>
  <c r="I195" i="13"/>
  <c r="H195" i="13"/>
  <c r="K198" i="13"/>
  <c r="G198" i="13"/>
  <c r="F198" i="13"/>
  <c r="E198" i="13"/>
  <c r="K201" i="13"/>
  <c r="G201" i="13"/>
  <c r="F201" i="13"/>
  <c r="E201" i="13"/>
  <c r="G3" i="13"/>
  <c r="K3" i="13"/>
  <c r="G6" i="13"/>
  <c r="K6" i="13"/>
  <c r="G9" i="13"/>
  <c r="K9" i="13"/>
  <c r="G40" i="13"/>
  <c r="K40" i="13"/>
  <c r="E49" i="13"/>
  <c r="F52" i="13"/>
  <c r="K52" i="13"/>
  <c r="E77" i="13"/>
  <c r="F80" i="13"/>
  <c r="K80" i="13"/>
  <c r="E83" i="13"/>
  <c r="E86" i="13"/>
  <c r="K86" i="13"/>
  <c r="F89" i="13"/>
  <c r="E115" i="13"/>
  <c r="E118" i="13"/>
  <c r="K118" i="13"/>
  <c r="F121" i="13"/>
  <c r="K150" i="13"/>
  <c r="G150" i="13"/>
  <c r="L192" i="13"/>
  <c r="K156" i="13"/>
  <c r="G156" i="13"/>
  <c r="F12" i="13"/>
  <c r="F15" i="13"/>
  <c r="F43" i="13"/>
  <c r="F46" i="13"/>
  <c r="G49" i="13"/>
  <c r="H77" i="13"/>
  <c r="K85" i="13"/>
  <c r="K117" i="13"/>
  <c r="K124" i="13"/>
  <c r="G124" i="13"/>
  <c r="K127" i="13"/>
  <c r="G127" i="13"/>
  <c r="E152" i="13"/>
  <c r="E155" i="13"/>
  <c r="K186" i="13"/>
  <c r="G186" i="13"/>
  <c r="K203" i="13"/>
  <c r="G203" i="13"/>
  <c r="G155" i="13"/>
  <c r="K155" i="13"/>
  <c r="G158" i="13"/>
  <c r="K158" i="13"/>
  <c r="G189" i="13"/>
  <c r="K189" i="13"/>
  <c r="L21" i="13"/>
  <c r="M24" i="13"/>
  <c r="L24" i="13"/>
  <c r="M27" i="13"/>
  <c r="L27" i="13"/>
  <c r="I24" i="13"/>
  <c r="H24" i="13"/>
  <c r="F161" i="13"/>
  <c r="F164" i="13"/>
  <c r="F192" i="13"/>
  <c r="F195" i="13"/>
  <c r="I27" i="13"/>
  <c r="H27" i="13"/>
  <c r="H52" i="13" l="1"/>
  <c r="J98" i="13"/>
  <c r="J101" i="13"/>
  <c r="P176" i="13"/>
  <c r="J176" i="13"/>
  <c r="N176" i="13"/>
  <c r="I164" i="13"/>
  <c r="L89" i="13"/>
  <c r="L121" i="13"/>
  <c r="I83" i="13"/>
  <c r="M192" i="13"/>
  <c r="P207" i="13" s="1"/>
  <c r="J213" i="13"/>
  <c r="J210" i="13"/>
  <c r="J77" i="13"/>
  <c r="I52" i="13"/>
  <c r="J52" i="13" s="1"/>
  <c r="N213" i="13"/>
  <c r="I12" i="13"/>
  <c r="I161" i="13"/>
  <c r="J161" i="13" s="1"/>
  <c r="L152" i="13"/>
  <c r="N152" i="13" s="1"/>
  <c r="L77" i="13"/>
  <c r="N77" i="13" s="1"/>
  <c r="H89" i="13"/>
  <c r="I80" i="13"/>
  <c r="H83" i="13"/>
  <c r="L49" i="13"/>
  <c r="J139" i="13"/>
  <c r="J173" i="13"/>
  <c r="M195" i="13"/>
  <c r="H115" i="13"/>
  <c r="L161" i="13"/>
  <c r="N164" i="13" s="1"/>
  <c r="L83" i="13"/>
  <c r="I192" i="13"/>
  <c r="J192" i="13" s="1"/>
  <c r="I152" i="13"/>
  <c r="I86" i="13"/>
  <c r="J86" i="13" s="1"/>
  <c r="L12" i="13"/>
  <c r="H43" i="13"/>
  <c r="J92" i="13"/>
  <c r="J136" i="13"/>
  <c r="H164" i="13"/>
  <c r="J24" i="13"/>
  <c r="M49" i="13"/>
  <c r="P64" i="13" s="1"/>
  <c r="L43" i="13"/>
  <c r="O164" i="13"/>
  <c r="P164" i="13" s="1"/>
  <c r="I115" i="13"/>
  <c r="J195" i="13"/>
  <c r="H152" i="13"/>
  <c r="M83" i="13"/>
  <c r="J95" i="13"/>
  <c r="M115" i="13"/>
  <c r="O115" i="13" s="1"/>
  <c r="P115" i="13" s="1"/>
  <c r="H15" i="13"/>
  <c r="J15" i="13" s="1"/>
  <c r="J64" i="13"/>
  <c r="H80" i="13"/>
  <c r="L195" i="13"/>
  <c r="N195" i="13" s="1"/>
  <c r="I118" i="13"/>
  <c r="J118" i="13" s="1"/>
  <c r="H46" i="13"/>
  <c r="J46" i="13" s="1"/>
  <c r="J61" i="13"/>
  <c r="I43" i="13"/>
  <c r="I121" i="13"/>
  <c r="J121" i="13" s="1"/>
  <c r="J27" i="13"/>
  <c r="M43" i="13"/>
  <c r="M46" i="13"/>
  <c r="O46" i="13" s="1"/>
  <c r="M15" i="13"/>
  <c r="L46" i="13"/>
  <c r="N46" i="13" s="1"/>
  <c r="I89" i="13"/>
  <c r="H12" i="13"/>
  <c r="M189" i="13"/>
  <c r="O189" i="13" s="1"/>
  <c r="P189" i="13" s="1"/>
  <c r="L189" i="13"/>
  <c r="N189" i="13" s="1"/>
  <c r="M155" i="13"/>
  <c r="P170" i="13" s="1"/>
  <c r="L155" i="13"/>
  <c r="I127" i="13"/>
  <c r="H127" i="13"/>
  <c r="M118" i="13"/>
  <c r="L118" i="13"/>
  <c r="M86" i="13"/>
  <c r="O89" i="13" s="1"/>
  <c r="L86" i="13"/>
  <c r="N89" i="13" s="1"/>
  <c r="I9" i="13"/>
  <c r="H9" i="13"/>
  <c r="I3" i="13"/>
  <c r="H3" i="13"/>
  <c r="M201" i="13"/>
  <c r="L201" i="13"/>
  <c r="M198" i="13"/>
  <c r="P213" i="13" s="1"/>
  <c r="L198" i="13"/>
  <c r="I189" i="13"/>
  <c r="H189" i="13"/>
  <c r="I155" i="13"/>
  <c r="H155" i="13"/>
  <c r="M127" i="13"/>
  <c r="L127" i="13"/>
  <c r="L115" i="13"/>
  <c r="N115" i="13" s="1"/>
  <c r="M40" i="13"/>
  <c r="P40" i="13" s="1"/>
  <c r="L40" i="13"/>
  <c r="M6" i="13"/>
  <c r="L6" i="13"/>
  <c r="M12" i="13"/>
  <c r="M158" i="13"/>
  <c r="L158" i="13"/>
  <c r="I124" i="13"/>
  <c r="H124" i="13"/>
  <c r="I49" i="13"/>
  <c r="H49" i="13"/>
  <c r="M52" i="13"/>
  <c r="L52" i="13"/>
  <c r="I40" i="13"/>
  <c r="H40" i="13"/>
  <c r="I6" i="13"/>
  <c r="H6" i="13"/>
  <c r="I158" i="13"/>
  <c r="H158" i="13"/>
  <c r="M124" i="13"/>
  <c r="L124" i="13"/>
  <c r="M77" i="13"/>
  <c r="O77" i="13" s="1"/>
  <c r="P77" i="13" s="1"/>
  <c r="M80" i="13"/>
  <c r="L80" i="13"/>
  <c r="M9" i="13"/>
  <c r="L9" i="13"/>
  <c r="M3" i="13"/>
  <c r="L3" i="13"/>
  <c r="N3" i="13" s="1"/>
  <c r="I201" i="13"/>
  <c r="H201" i="13"/>
  <c r="I198" i="13"/>
  <c r="H198" i="13"/>
  <c r="L15" i="13"/>
  <c r="O3" i="13" l="1"/>
  <c r="P3" i="13" s="1"/>
  <c r="J80" i="13"/>
  <c r="N201" i="13"/>
  <c r="J164" i="13"/>
  <c r="J83" i="13"/>
  <c r="O195" i="13"/>
  <c r="P195" i="13" s="1"/>
  <c r="J115" i="13"/>
  <c r="N158" i="13"/>
  <c r="J89" i="13"/>
  <c r="J12" i="13"/>
  <c r="J43" i="13"/>
  <c r="J152" i="13"/>
  <c r="P52" i="13"/>
  <c r="P127" i="13"/>
  <c r="P139" i="13"/>
  <c r="P121" i="13"/>
  <c r="P133" i="13"/>
  <c r="P89" i="13"/>
  <c r="P101" i="13"/>
  <c r="P83" i="13"/>
  <c r="P95" i="13"/>
  <c r="P46" i="13"/>
  <c r="P58" i="13"/>
  <c r="J158" i="13"/>
  <c r="J40" i="13"/>
  <c r="J49" i="13"/>
  <c r="J155" i="13"/>
  <c r="O201" i="13"/>
  <c r="P201" i="13" s="1"/>
  <c r="J201" i="13"/>
  <c r="P27" i="13"/>
  <c r="P15" i="13"/>
  <c r="J198" i="13"/>
  <c r="J6" i="13"/>
  <c r="J124" i="13"/>
  <c r="J189" i="13"/>
  <c r="J9" i="13"/>
  <c r="O158" i="13"/>
  <c r="P158" i="13" s="1"/>
  <c r="P21" i="13"/>
  <c r="P9" i="13"/>
  <c r="J3" i="13"/>
  <c r="J12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 Joe</author>
  </authors>
  <commentList>
    <comment ref="A2" authorId="0" shapeId="0" xr:uid="{76E3A41C-F835-49B0-BA81-43839006A95F}">
      <text>
        <r>
          <rPr>
            <b/>
            <sz val="9"/>
            <color indexed="81"/>
            <rFont val="Tahoma"/>
            <charset val="1"/>
          </rPr>
          <t>Wood, Joe:</t>
        </r>
        <r>
          <rPr>
            <sz val="9"/>
            <color indexed="81"/>
            <rFont val="Tahoma"/>
            <charset val="1"/>
          </rPr>
          <t xml:space="preserve">
</t>
        </r>
        <r>
          <rPr>
            <sz val="14"/>
            <color indexed="81"/>
            <rFont val="Tahoma"/>
            <family val="2"/>
          </rPr>
          <t>These are the materials and timepoints tested, w 3 replicates; CTRL are the positive controls, not exposed to Hydrigen peroxide vapor; Decon are the coupons inoculated with phage and exposed to HPV; BLANK are coupons that were not inoculated with phage</t>
        </r>
      </text>
    </comment>
    <comment ref="B2" authorId="0" shapeId="0" xr:uid="{AD1F84E6-8130-4282-B1B8-E7E12F0D1587}">
      <text>
        <r>
          <rPr>
            <b/>
            <sz val="9"/>
            <color indexed="81"/>
            <rFont val="Tahoma"/>
            <family val="2"/>
          </rPr>
          <t>Wood, Joe:</t>
        </r>
        <r>
          <rPr>
            <sz val="9"/>
            <color indexed="81"/>
            <rFont val="Tahoma"/>
            <family val="2"/>
          </rPr>
          <t xml:space="preserve">
</t>
        </r>
        <r>
          <rPr>
            <sz val="14"/>
            <color indexed="81"/>
            <rFont val="Tahoma"/>
            <family val="2"/>
          </rPr>
          <t>This is the amount of phage that was inoculated onto each coupon</t>
        </r>
      </text>
    </comment>
    <comment ref="C2" authorId="0" shapeId="0" xr:uid="{0A42DC0B-E2D0-47AB-99C8-2BAF3595D087}">
      <text>
        <r>
          <rPr>
            <b/>
            <sz val="14"/>
            <color indexed="81"/>
            <rFont val="Tahoma"/>
            <family val="2"/>
          </rPr>
          <t>Wood, Joe:</t>
        </r>
        <r>
          <rPr>
            <sz val="14"/>
            <color indexed="81"/>
            <rFont val="Tahoma"/>
            <family val="2"/>
          </rPr>
          <t xml:space="preserve">
This is the amount of plaque forming units recovered from the replicate coupon in PFU/mL</t>
        </r>
      </text>
    </comment>
    <comment ref="D2" authorId="0" shapeId="0" xr:uid="{A3A0CE9B-1DA2-4823-B043-11E6737CE874}">
      <text>
        <r>
          <rPr>
            <b/>
            <sz val="9"/>
            <color indexed="81"/>
            <rFont val="Tahoma"/>
            <family val="2"/>
          </rPr>
          <t>Wood, Joe:</t>
        </r>
        <r>
          <rPr>
            <sz val="9"/>
            <color indexed="81"/>
            <rFont val="Tahoma"/>
            <family val="2"/>
          </rPr>
          <t xml:space="preserve">
</t>
        </r>
        <r>
          <rPr>
            <sz val="14"/>
            <color indexed="81"/>
            <rFont val="Tahoma"/>
            <family val="2"/>
          </rPr>
          <t>This is the total PFU recovered from each coupon</t>
        </r>
      </text>
    </comment>
    <comment ref="E2" authorId="0" shapeId="0" xr:uid="{3EC2C245-46D2-49A7-B8A0-AE89216AA27E}">
      <text>
        <r>
          <rPr>
            <b/>
            <sz val="9"/>
            <color indexed="81"/>
            <rFont val="Tahoma"/>
            <family val="2"/>
          </rPr>
          <t>Wood, Joe:</t>
        </r>
        <r>
          <rPr>
            <sz val="9"/>
            <color indexed="81"/>
            <rFont val="Tahoma"/>
            <family val="2"/>
          </rPr>
          <t xml:space="preserve">
</t>
        </r>
        <r>
          <rPr>
            <sz val="14"/>
            <color indexed="81"/>
            <rFont val="Tahoma"/>
            <family val="2"/>
          </rPr>
          <t xml:space="preserve">This is the average PFU of the 3 replicate coupons </t>
        </r>
      </text>
    </comment>
    <comment ref="F2" authorId="0" shapeId="0" xr:uid="{5A002413-D7B0-4411-B399-D8D8E34E146A}">
      <text>
        <r>
          <rPr>
            <b/>
            <sz val="9"/>
            <color indexed="81"/>
            <rFont val="Tahoma"/>
            <family val="2"/>
          </rPr>
          <t>Wood, Joe:</t>
        </r>
        <r>
          <rPr>
            <sz val="9"/>
            <color indexed="81"/>
            <rFont val="Tahoma"/>
            <family val="2"/>
          </rPr>
          <t xml:space="preserve">
</t>
        </r>
        <r>
          <rPr>
            <sz val="14"/>
            <color indexed="81"/>
            <rFont val="Tahoma"/>
            <family val="2"/>
          </rPr>
          <t>SD = standard deviation of 3 replicates</t>
        </r>
      </text>
    </comment>
    <comment ref="G2" authorId="0" shapeId="0" xr:uid="{87000FFB-6BD4-41B7-B7CB-2D57EEEE497E}">
      <text>
        <r>
          <rPr>
            <b/>
            <sz val="14"/>
            <color indexed="81"/>
            <rFont val="Tahoma"/>
            <family val="2"/>
          </rPr>
          <t>Wood, Joe:</t>
        </r>
        <r>
          <rPr>
            <sz val="14"/>
            <color indexed="81"/>
            <rFont val="Tahoma"/>
            <family val="2"/>
          </rPr>
          <t xml:space="preserve">
this is the % recovery of PFU compared to what was inoculated</t>
        </r>
      </text>
    </comment>
    <comment ref="J2" authorId="0" shapeId="0" xr:uid="{B20C0D2E-FBDA-498D-B3F7-1F205F9627F0}">
      <text>
        <r>
          <rPr>
            <b/>
            <sz val="14"/>
            <color indexed="81"/>
            <rFont val="Tahoma"/>
            <family val="2"/>
          </rPr>
          <t>Wood, Joe:</t>
        </r>
        <r>
          <rPr>
            <sz val="14"/>
            <color indexed="81"/>
            <rFont val="Tahoma"/>
            <family val="2"/>
          </rPr>
          <t xml:space="preserve">
CV is the coefficine tof variation and is the SD divioded by the mean</t>
        </r>
      </text>
    </comment>
    <comment ref="K2" authorId="0" shapeId="0" xr:uid="{419F4F00-6E79-4B76-828D-E2DB45D2D999}">
      <text>
        <r>
          <rPr>
            <b/>
            <sz val="14"/>
            <color indexed="81"/>
            <rFont val="Tahoma"/>
            <family val="2"/>
          </rPr>
          <t>Wood, Joe:</t>
        </r>
        <r>
          <rPr>
            <sz val="14"/>
            <color indexed="81"/>
            <rFont val="Tahoma"/>
            <family val="2"/>
          </rPr>
          <t xml:space="preserve">
These are the PFU values from column D converted to log10 values</t>
        </r>
      </text>
    </comment>
    <comment ref="N2" authorId="0" shapeId="0" xr:uid="{B6D49DAB-7872-41C2-9F01-48DFB301BA55}">
      <text>
        <r>
          <rPr>
            <b/>
            <sz val="14"/>
            <color indexed="81"/>
            <rFont val="Tahoma"/>
            <family val="2"/>
          </rPr>
          <t>Wood, Joe:</t>
        </r>
        <r>
          <rPr>
            <sz val="14"/>
            <color indexed="81"/>
            <rFont val="Tahoma"/>
            <family val="2"/>
          </rPr>
          <t xml:space="preserve">
At time zero, the LR is calculated as the difference in log values for the inoculum and the PFU recvered at time zero.  Everything else is calculated as the difference between the mean log PFU of the potive controls and the mean log PFU of the test coupons</t>
        </r>
      </text>
    </comment>
    <comment ref="O2" authorId="0" shapeId="0" xr:uid="{6130A32A-A497-4D06-B54C-889254ADA444}">
      <text>
        <r>
          <rPr>
            <b/>
            <sz val="14"/>
            <color indexed="81"/>
            <rFont val="Tahoma"/>
            <family val="2"/>
          </rPr>
          <t>Wood, Joe:</t>
        </r>
        <r>
          <rPr>
            <sz val="14"/>
            <color indexed="81"/>
            <rFont val="Tahoma"/>
            <family val="2"/>
          </rPr>
          <t xml:space="preserve">
SE is the standard error</t>
        </r>
      </text>
    </comment>
    <comment ref="P2" authorId="0" shapeId="0" xr:uid="{189C96E8-21DF-4860-A218-C0DDA9E9D39A}">
      <text>
        <r>
          <rPr>
            <b/>
            <sz val="14"/>
            <color indexed="81"/>
            <rFont val="Tahoma"/>
            <family val="2"/>
          </rPr>
          <t>Wood, Joe:</t>
        </r>
        <r>
          <rPr>
            <sz val="14"/>
            <color indexed="81"/>
            <rFont val="Tahoma"/>
            <family val="2"/>
          </rPr>
          <t xml:space="preserve">
95% confidence interval</t>
        </r>
      </text>
    </comment>
  </commentList>
</comments>
</file>

<file path=xl/sharedStrings.xml><?xml version="1.0" encoding="utf-8"?>
<sst xmlns="http://schemas.openxmlformats.org/spreadsheetml/2006/main" count="284" uniqueCount="248">
  <si>
    <t>Coupon Type</t>
  </si>
  <si>
    <t>% Recovery</t>
  </si>
  <si>
    <t>Avg. % Recovery</t>
  </si>
  <si>
    <t>SD % Recovery</t>
  </si>
  <si>
    <t>%CV</t>
  </si>
  <si>
    <t>Mean Log Reduction</t>
  </si>
  <si>
    <t>SE</t>
  </si>
  <si>
    <t>95% CI</t>
  </si>
  <si>
    <t>Time</t>
  </si>
  <si>
    <t>Glass</t>
  </si>
  <si>
    <t>Painted Joint Tape</t>
  </si>
  <si>
    <t>Inoculum Conc. (PFU)</t>
  </si>
  <si>
    <t>Recovery Conc. (PFU/mL)</t>
  </si>
  <si>
    <t>Total PFU:  10 mL Total Extract Volume</t>
  </si>
  <si>
    <t>Avg. Total PFU</t>
  </si>
  <si>
    <t>SD Total PFU</t>
  </si>
  <si>
    <t>Log Total PFU/10 mL Total Extract Volume</t>
  </si>
  <si>
    <t>Mean Log PFU</t>
  </si>
  <si>
    <t>Variance Log PFU</t>
  </si>
  <si>
    <t>Glass-CTRL 1 - 0 Hr</t>
  </si>
  <si>
    <t>Glass-CTRL 2 - 0 Hr</t>
  </si>
  <si>
    <t>Glass-CTRL 3 - 0 Hr</t>
  </si>
  <si>
    <t>Stainless Steel-CTRL 1 - 0 Hr</t>
  </si>
  <si>
    <t>Stainless Steel-CTRL 2 - 0 Hr</t>
  </si>
  <si>
    <t>Stainless Steel-CTRL 3 - 0 Hr</t>
  </si>
  <si>
    <t>Ceramic Tile-CTRL 1 - 0 Hr</t>
  </si>
  <si>
    <t>Ceramic Tile-CTRL 2 - 0 Hr</t>
  </si>
  <si>
    <t>Ceramic Tile-CTRL 3 - 0 Hr</t>
  </si>
  <si>
    <t>N95-CTRL 1 - 0 Hr</t>
  </si>
  <si>
    <t>N95-CTRL 2 - 0 Hr</t>
  </si>
  <si>
    <t>N95-CTRL 3 - 0 Hr</t>
  </si>
  <si>
    <t>Painted Joint Tape-CTRL 1 - 0 Hr</t>
  </si>
  <si>
    <t>Painted Joint Tape-CTRL 2 - 0 Hr</t>
  </si>
  <si>
    <t>Painted Joint Tape-CTRL 3 - 0 Hr</t>
  </si>
  <si>
    <t>Bare Pine Wood-CTRL 1 - 0 Hr</t>
  </si>
  <si>
    <t>Bare Pine Wood-CTRL 2 - 0 Hr</t>
  </si>
  <si>
    <t>Bare Pine Wood-CTRL 3 - 0 Hr</t>
  </si>
  <si>
    <t>Glass-CTRL 2 - 4 Hr</t>
  </si>
  <si>
    <t>Glass-CTRL 3 - 4 Hr</t>
  </si>
  <si>
    <t>Glass-Decon 1 - 4 Hr</t>
  </si>
  <si>
    <t>Glass-Decon 2 - 4 Hr</t>
  </si>
  <si>
    <t>Glass-Decon 3 - 4 Hr</t>
  </si>
  <si>
    <t>Stainless Steel-CTRL 1 - 4 Hr</t>
  </si>
  <si>
    <t>Ceramic Tile-CTRL 1 - 4 Hr</t>
  </si>
  <si>
    <t>N95-CTRL 1 - 4 Hr</t>
  </si>
  <si>
    <t>Painted Joint Tape-CTRL 1 - 4 Hr</t>
  </si>
  <si>
    <t>Bare Pine Wood-CTRL 1 - 4 Hr</t>
  </si>
  <si>
    <t>Stainless Steel</t>
  </si>
  <si>
    <t>Ceramic Tile</t>
  </si>
  <si>
    <t>N95</t>
  </si>
  <si>
    <t>Bare Pine Wood</t>
  </si>
  <si>
    <t>Inoculum</t>
  </si>
  <si>
    <t xml:space="preserve"> Decon LR</t>
  </si>
  <si>
    <t>Decon Total</t>
  </si>
  <si>
    <t>Control Total</t>
  </si>
  <si>
    <t>4 Hr</t>
  </si>
  <si>
    <t>8 Hr</t>
  </si>
  <si>
    <t>24 Hr</t>
  </si>
  <si>
    <t>32 Hr</t>
  </si>
  <si>
    <t>Glass-CTRL 1 - 32 Hr</t>
  </si>
  <si>
    <t>Glass-CTRL 2 - 32 Hr</t>
  </si>
  <si>
    <t>Glass-CTRL 3 - 32 Hr</t>
  </si>
  <si>
    <t>Glass-Decon 1 - 32 Hr</t>
  </si>
  <si>
    <t>Glass-Decon 2 - 32 Hr</t>
  </si>
  <si>
    <t>Glass-Decon 3 - 32 Hr</t>
  </si>
  <si>
    <t>Stainless Steel-CTRL 1 - 32 Hr</t>
  </si>
  <si>
    <t>Stainless Steel-CTRL 2 - 32 Hr</t>
  </si>
  <si>
    <t>Stainless Steel-CTRL 3 - 32 Hr</t>
  </si>
  <si>
    <t>Stainless Steel-Decon 1 - 32 Hr</t>
  </si>
  <si>
    <t>Stainless Steel-Decon 2 - 32 Hr</t>
  </si>
  <si>
    <t>Stainless Steel-Decon 3 - 32 Hr</t>
  </si>
  <si>
    <t>Ceramic Tile-CTRL 1 - 32 Hr</t>
  </si>
  <si>
    <t>Ceramic Tile-CTRL 2 - 32 Hr</t>
  </si>
  <si>
    <t>Ceramic Tile-CTRL 3 - 32 Hr</t>
  </si>
  <si>
    <t>Ceramic Tile-Decon 1 - 32 Hr</t>
  </si>
  <si>
    <t>Ceramic Tile-Decon 2 - 32 Hr</t>
  </si>
  <si>
    <t>Ceramic Tile-Decon 3 - 32 Hr</t>
  </si>
  <si>
    <t>N95-CTRL 1 - 32 Hr</t>
  </si>
  <si>
    <t>N95-CTRL 2 - 32 Hr</t>
  </si>
  <si>
    <t>N95-CTRL 3 - 32 Hr</t>
  </si>
  <si>
    <t>N95-Decon 1 - 32 Hr</t>
  </si>
  <si>
    <t>N95-Decon 2 - 32 Hr</t>
  </si>
  <si>
    <t>N95-Decon 3 - 32 Hr</t>
  </si>
  <si>
    <t>Painted Joint Tape-CTRL 1 - 32 Hr</t>
  </si>
  <si>
    <t>Painted Joint Tape-CTRL 2 - 32 Hr</t>
  </si>
  <si>
    <t>Painted Joint Tape-CTRL 3 - 32 Hr</t>
  </si>
  <si>
    <t>Painted Joint Tape-Decon 1 - 32 Hr</t>
  </si>
  <si>
    <t>Painted Joint Tape-Decon 2 - 32 Hr</t>
  </si>
  <si>
    <t>Painted Joint Tape-Decon 3 - 32 Hr</t>
  </si>
  <si>
    <t>Bare Pine Wood-CTRL 1 - 32 Hr</t>
  </si>
  <si>
    <t>Bare Pine Wood-CTRL 2 - 32 Hr</t>
  </si>
  <si>
    <t>Bare Pine Wood-CTRL 3 - 32 Hr</t>
  </si>
  <si>
    <t>Bare Pine Wood-Decon 1 - 32 Hr</t>
  </si>
  <si>
    <t>Bare Pine Wood-Decon 2 - 32 Hr</t>
  </si>
  <si>
    <t>Bare Pine Wood-Decon 3 - 32 Hr</t>
  </si>
  <si>
    <t>Glass-CTRL 1 - 8 Hr</t>
  </si>
  <si>
    <t>Glass-CTRL 2 - 8 Hr</t>
  </si>
  <si>
    <t>Glass-CTRL 3 - 8 Hr</t>
  </si>
  <si>
    <t>Glass-Decon 1 - 8 Hr</t>
  </si>
  <si>
    <t>Glass-Decon 2 - 8 Hr</t>
  </si>
  <si>
    <t>Glass-Decon 3 - 8 Hr</t>
  </si>
  <si>
    <t>Stainless Steel-CTRL 1 - 8 Hr</t>
  </si>
  <si>
    <t>Stainless Steel-CTRL 2 - 8 Hr</t>
  </si>
  <si>
    <t>Stainless Steel-CTRL 3 - 8 Hr</t>
  </si>
  <si>
    <t>Stainless Steel-Decon 1 - 8 Hr</t>
  </si>
  <si>
    <t>Stainless Steel-Decon 2 - 8 Hr</t>
  </si>
  <si>
    <t>Stainless Steel-Decon 3 - 8 Hr</t>
  </si>
  <si>
    <t>Ceramic Tile-CTRL 1 - 8 Hr</t>
  </si>
  <si>
    <t>Ceramic Tile-CTRL 2 - 8 Hr</t>
  </si>
  <si>
    <t>Ceramic Tile-CTRL 3 - 8 Hr</t>
  </si>
  <si>
    <t>Ceramic Tile-Decon 1 - 8 Hr</t>
  </si>
  <si>
    <t>Ceramic Tile-Decon 2 - 8 Hr</t>
  </si>
  <si>
    <t>Ceramic Tile-Decon 3 - 8 Hr</t>
  </si>
  <si>
    <t>N95-CTRL 1 - 8 Hr</t>
  </si>
  <si>
    <t>N95-CTRL 2 - 8 Hr</t>
  </si>
  <si>
    <t>N95-CTRL 3 - 8 Hr</t>
  </si>
  <si>
    <t>N95-Decon 1 - 8 Hr</t>
  </si>
  <si>
    <t>N95-Decon 2 - 8 Hr</t>
  </si>
  <si>
    <t>N95-Decon 3 - 8 Hr</t>
  </si>
  <si>
    <t>Painted Joint Tape-CTRL 1 - 8 Hr</t>
  </si>
  <si>
    <t>Painted Joint Tape-CTRL 2 - 8 Hr</t>
  </si>
  <si>
    <t>Painted Joint Tape-CTRL 3 - 8 Hr</t>
  </si>
  <si>
    <t>Painted Joint Tape-Decon 1 - 8 Hr</t>
  </si>
  <si>
    <t>Painted Joint Tape-Decon 2 - 8 Hr</t>
  </si>
  <si>
    <t>Painted Joint Tape-Decon 3 - 8 Hr</t>
  </si>
  <si>
    <t>Bare Pine Wood-CTRL 1 - 8 Hr</t>
  </si>
  <si>
    <t>Bare Pine Wood-CTRL 2 - 8 Hr</t>
  </si>
  <si>
    <t>Bare Pine Wood-CTRL 3 - 8 Hr</t>
  </si>
  <si>
    <t>Bare Pine Wood-Decon 1 - 8 Hr</t>
  </si>
  <si>
    <t>Bare Pine Wood-Decon 2 - 8 Hr</t>
  </si>
  <si>
    <t>Bare Pine Wood-Decon 3 - 8 Hr</t>
  </si>
  <si>
    <t>Glass-CTRL 1 -  4 Hr</t>
  </si>
  <si>
    <t>Stainless Steel-CTRL 2 -4 Hr</t>
  </si>
  <si>
    <t>Stainless Steel-CTRL 3 -4 Hr</t>
  </si>
  <si>
    <t>Stainless Steel-Decon 1 -4 Hr</t>
  </si>
  <si>
    <t>Stainless Steel-Decon 2 -4 Hr</t>
  </si>
  <si>
    <t>Stainless Steel-Decon 3 -4 Hr</t>
  </si>
  <si>
    <t>Ceramic Tile-CTRL 2 -4 Hr</t>
  </si>
  <si>
    <t>Ceramic Tile-CTRL 3 -4 Hr</t>
  </si>
  <si>
    <t>Ceramic Tile-Decon 1 -4 Hr</t>
  </si>
  <si>
    <t>Ceramic Tile-Decon 2 -4 Hr</t>
  </si>
  <si>
    <t>Ceramic Tile-Decon 3 -4 Hr</t>
  </si>
  <si>
    <t>N95-CTRL 2 -4 Hr</t>
  </si>
  <si>
    <t>N95-CTRL 3 -4 Hr</t>
  </si>
  <si>
    <t>N95-Decon 1 -4 Hr</t>
  </si>
  <si>
    <t>N95-Decon 2 -4 Hr</t>
  </si>
  <si>
    <t>N95-Decon 3 -4 Hr</t>
  </si>
  <si>
    <t>Painted Joint Tape-CTRL 2 -4 Hr</t>
  </si>
  <si>
    <t>Painted Joint Tape-CTRL 3 -4 Hr</t>
  </si>
  <si>
    <t>Painted Joint Tape-Decon 1 -4 Hr</t>
  </si>
  <si>
    <t>Painted Joint Tape-Decon 2 -4 Hr</t>
  </si>
  <si>
    <t>Painted Joint Tape-Decon 3 -4 Hr</t>
  </si>
  <si>
    <t>Bare Pine Wood-CTRL 2 -4 Hr</t>
  </si>
  <si>
    <t>Bare Pine Wood-CTRL 3 -4 Hr</t>
  </si>
  <si>
    <t>Bare Pine Wood-Decon 1 -4 Hr</t>
  </si>
  <si>
    <t>Bare Pine Wood-Decon 2 -4 Hr</t>
  </si>
  <si>
    <t>Bare Pine Wood-Decon 3 -4 Hr</t>
  </si>
  <si>
    <t>Glass-CTRL 1 - 24 Hr</t>
  </si>
  <si>
    <t>Glass-CTRL 2 -24 Hr</t>
  </si>
  <si>
    <t>Glass-CTRL 3 -24 Hr</t>
  </si>
  <si>
    <t>Glass-Decon 1 -24 Hr</t>
  </si>
  <si>
    <t>Glass-Decon 2 -24 Hr</t>
  </si>
  <si>
    <t>Glass-Decon 3 -24 Hr</t>
  </si>
  <si>
    <t>Stainless Steel-CTRL 1 - 24 Hr</t>
  </si>
  <si>
    <t>Stainless Steel-CTRL 2 -24 Hr</t>
  </si>
  <si>
    <t>Stainless Steel-CTRL 3 -24 Hr</t>
  </si>
  <si>
    <t>Stainless Steel-Decon 1 -24 Hr</t>
  </si>
  <si>
    <t>Stainless Steel-Decon 2 -24 Hr</t>
  </si>
  <si>
    <t>Stainless Steel-Decon 3 -24 Hr</t>
  </si>
  <si>
    <t>Ceramic Tile-CTRL 1 - 24 Hr</t>
  </si>
  <si>
    <t>Ceramic Tile-CTRL 2 -24 Hr</t>
  </si>
  <si>
    <t>Ceramic Tile-CTRL 3 -24 Hr</t>
  </si>
  <si>
    <t>Ceramic Tile-Decon 1 -24 Hr</t>
  </si>
  <si>
    <t>Ceramic Tile-Decon 2 -24 Hr</t>
  </si>
  <si>
    <t>Ceramic Tile-Decon 3 -24 Hr</t>
  </si>
  <si>
    <t>N95-CTRL 1 - 24 Hr</t>
  </si>
  <si>
    <t>N95-CTRL 2 -24 Hr</t>
  </si>
  <si>
    <t>N95-CTRL 3 -24 Hr</t>
  </si>
  <si>
    <t>N95-Decon 1 -24 Hr</t>
  </si>
  <si>
    <t>N95-Decon 2 -24 Hr</t>
  </si>
  <si>
    <t>N95-Decon 3 -24 Hr</t>
  </si>
  <si>
    <t>Painted Joint Tape-CTRL 1 - 24 Hr</t>
  </si>
  <si>
    <t>Painted Joint Tape-CTRL 2 -24 Hr</t>
  </si>
  <si>
    <t>Painted Joint Tape-CTRL 3 -24 Hr</t>
  </si>
  <si>
    <t>Painted Joint Tape-Decon 1 -24 Hr</t>
  </si>
  <si>
    <t>Painted Joint Tape-Decon 2 -24 Hr</t>
  </si>
  <si>
    <t>Painted Joint Tape-Decon 3 -24 Hr</t>
  </si>
  <si>
    <t>Bare Pine Wood-CTRL 1 - 24 Hr</t>
  </si>
  <si>
    <t>Bare Pine Wood-CTRL 2 -24 Hr</t>
  </si>
  <si>
    <t>Bare Pine Wood-CTRL 3 -24 Hr</t>
  </si>
  <si>
    <t>Bare Pine Wood-Decon 1 -24 Hr</t>
  </si>
  <si>
    <t>Bare Pine Wood-Decon 2 -24 Hr</t>
  </si>
  <si>
    <t>Bare Pine Wood-Decon 3 -24 Hr</t>
  </si>
  <si>
    <t>Glass - 0hr CTRL BLANK</t>
  </si>
  <si>
    <t>Glass - 4 hr CTRL BLANK</t>
  </si>
  <si>
    <t>Glass - 8 hr CTRL BLANK</t>
  </si>
  <si>
    <t>Glass - 24 hr CTRL BLANK</t>
  </si>
  <si>
    <t>Glass - 4 hr Decon BLANK</t>
  </si>
  <si>
    <t>Glass - 8 hr Decon BLANK</t>
  </si>
  <si>
    <t>Glass - 24 hr Decon BLANK</t>
  </si>
  <si>
    <t>Glass - 32 hr Decon BLANK</t>
  </si>
  <si>
    <t>Glass - 32 hr CTRL BLANK</t>
  </si>
  <si>
    <t>Stainless Steel - 0hr CTRL BLANK</t>
  </si>
  <si>
    <t>Stainless Steel - 4 hr CTRL BLANK</t>
  </si>
  <si>
    <t>Stainless Steel - 8 hr CTRL BLANK</t>
  </si>
  <si>
    <t>Stainless Steel - 24 hr CTRL BLANK</t>
  </si>
  <si>
    <t>Stainless Steel - 32 hr CTRL BLANK</t>
  </si>
  <si>
    <t>Stainless Steel - 4 hr Decon BLANK</t>
  </si>
  <si>
    <t>Stainless Steel - 8 hr Decon BLANK</t>
  </si>
  <si>
    <t>Stainless Steel - 24 hr Decon Blank</t>
  </si>
  <si>
    <t>Stainless Steel - 32 hr Decon BLANK</t>
  </si>
  <si>
    <t>Ceramic Tile - 0 hr CTRL BLANK</t>
  </si>
  <si>
    <t>Ceramic Tile - 4 hr CTRL BLANK</t>
  </si>
  <si>
    <t>Ceramic Tile - 8 hr CTRL BLANK</t>
  </si>
  <si>
    <t>Ceramic Tile - 24 hr CTRL BLANK</t>
  </si>
  <si>
    <t>Ceramic Tile - 32 hr CTRL BLANK</t>
  </si>
  <si>
    <t>Ceramic Tile - 4 hr Decon BLANK</t>
  </si>
  <si>
    <t>Ceramic Tile - 8 hr Decon BLANK</t>
  </si>
  <si>
    <t>Ceramic Tile - 24 hr Decon BLANK</t>
  </si>
  <si>
    <t>Ceramic Tile - 32 hr Decon BLANK</t>
  </si>
  <si>
    <t>N95 - 0 hr CTRL BLANK</t>
  </si>
  <si>
    <t>N95 - 4 hr CTRL BLANK</t>
  </si>
  <si>
    <t>N95 - 8 hr CTRL BLANK</t>
  </si>
  <si>
    <t>N95 - 24 hr CTRL BLANK</t>
  </si>
  <si>
    <t>N95 - 32 hr CTRL BLANK</t>
  </si>
  <si>
    <t>N95 - 4 hr Decon BLANK</t>
  </si>
  <si>
    <t>N95 - 8 hr Decon BLANK</t>
  </si>
  <si>
    <t>N95 - 24 hr Decon BLANK</t>
  </si>
  <si>
    <t>N95 - 32 hr Decon BLANK</t>
  </si>
  <si>
    <t>Painted Joint Tape - 0 hr CTRL BLANK</t>
  </si>
  <si>
    <t>Painted Joint Tape - 4 hr CTRL BLANK</t>
  </si>
  <si>
    <t>Painted Joint Tape - 8 hr CTRL BLANK</t>
  </si>
  <si>
    <t>Painted Joint Tape - 24 hr CTRL BLANK</t>
  </si>
  <si>
    <t>Painted Joint Tape - 32 hr CTRL BLANK</t>
  </si>
  <si>
    <t>Painted Joint Tape - 4 hr Decon BLANK</t>
  </si>
  <si>
    <t>Painted Joint Tape - 8 hr Decon BLANK</t>
  </si>
  <si>
    <t>Painted Joint Tape - 24 hr Decon BLANK</t>
  </si>
  <si>
    <t>Painted Joint Tape - 32 hr Decon BLANK</t>
  </si>
  <si>
    <t>Bare Pine Wood - 0 hr CTRL BLANK</t>
  </si>
  <si>
    <t>Bare Pine Wood - 4 hr CTRL BLANK</t>
  </si>
  <si>
    <t>Bare Pine Wood - 8 hr CTRL BLANK</t>
  </si>
  <si>
    <t>Bare Pine Wood - 24 hr CTRL BLANK</t>
  </si>
  <si>
    <t>Bare Pine Wood - 32 hr CTRL BLANK</t>
  </si>
  <si>
    <t>Bare Pine Wood - 4 hr Decon BLANK</t>
  </si>
  <si>
    <t>Bare Pine Wood - 8 hr Decon BLANK</t>
  </si>
  <si>
    <t>Bare Pine Wood - 24 hr Decon BLANK</t>
  </si>
  <si>
    <t>Bare Pine Wood - 32 hr Decon BLANK</t>
  </si>
  <si>
    <t>See comments for each column heading below for data dictionary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</si>
</sst>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0" x14ac:knownFonts="1">
    <font>
      <sz val="10"/>
      <name val="Arial"/>
    </font>
    <font>
      <b/>
      <sz val="12"/>
      <name val="Arial"/>
      <family val="2"/>
    </font>
    <font>
      <sz val="12"/>
      <name val="Arial"/>
      <family val="2"/>
    </font>
    <font>
      <sz val="10"/>
      <name val="Arial"/>
      <family val="2"/>
    </font>
    <font>
      <b/>
      <sz val="10"/>
      <name val="Arial"/>
      <family val="2"/>
    </font>
    <font>
      <sz val="10"/>
      <color rgb="FFFF0000"/>
      <name val="Arial"/>
      <family val="2"/>
    </font>
    <font>
      <b/>
      <i/>
      <sz val="10"/>
      <name val="Arial"/>
      <family val="2"/>
    </font>
    <font>
      <b/>
      <sz val="11"/>
      <name val="Arial"/>
      <family val="2"/>
    </font>
    <font>
      <sz val="14"/>
      <color rgb="FFFF0000"/>
      <name val="Arial"/>
      <family val="2"/>
    </font>
    <font>
      <b/>
      <i/>
      <sz val="14"/>
      <name val="Arial"/>
      <family val="2"/>
    </font>
    <font>
      <sz val="14"/>
      <name val="Arial"/>
      <family val="2"/>
    </font>
    <font>
      <b/>
      <sz val="14"/>
      <name val="Arial"/>
      <family val="2"/>
    </font>
    <font>
      <i/>
      <sz val="14"/>
      <name val="Arial"/>
      <family val="2"/>
    </font>
    <font>
      <sz val="9"/>
      <color indexed="81"/>
      <name val="Tahoma"/>
      <charset val="1"/>
    </font>
    <font>
      <b/>
      <sz val="9"/>
      <color indexed="81"/>
      <name val="Tahoma"/>
      <charset val="1"/>
    </font>
    <font>
      <sz val="14"/>
      <color indexed="81"/>
      <name val="Tahoma"/>
      <family val="2"/>
    </font>
    <font>
      <sz val="9"/>
      <color indexed="81"/>
      <name val="Tahoma"/>
      <family val="2"/>
    </font>
    <font>
      <b/>
      <sz val="9"/>
      <color indexed="81"/>
      <name val="Tahoma"/>
      <family val="2"/>
    </font>
    <font>
      <b/>
      <sz val="14"/>
      <color indexed="81"/>
      <name val="Tahoma"/>
      <family val="2"/>
    </font>
    <font>
      <sz val="48"/>
      <name val="Arial"/>
      <family val="2"/>
    </font>
  </fonts>
  <fills count="38">
    <fill>
      <patternFill patternType="none"/>
    </fill>
    <fill>
      <patternFill patternType="gray125"/>
    </fill>
    <fill>
      <patternFill patternType="solid">
        <fgColor indexed="22"/>
        <bgColor indexed="64"/>
      </patternFill>
    </fill>
    <fill>
      <patternFill patternType="lightDown">
        <bgColor indexed="8"/>
      </patternFill>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lightDown">
        <bgColor theme="1"/>
      </patternFill>
    </fill>
    <fill>
      <patternFill patternType="solid">
        <fgColor rgb="FFEEF3F8"/>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CBCBCB"/>
        <bgColor indexed="64"/>
      </patternFill>
    </fill>
    <fill>
      <patternFill patternType="solid">
        <fgColor rgb="FFB2B2B2"/>
        <bgColor indexed="64"/>
      </patternFill>
    </fill>
    <fill>
      <patternFill patternType="solid">
        <fgColor rgb="FFADADAD"/>
        <bgColor indexed="64"/>
      </patternFill>
    </fill>
    <fill>
      <patternFill patternType="solid">
        <fgColor rgb="FFF9A967"/>
        <bgColor indexed="64"/>
      </patternFill>
    </fill>
    <fill>
      <patternFill patternType="solid">
        <fgColor rgb="FFF79B4F"/>
        <bgColor indexed="64"/>
      </patternFill>
    </fill>
    <fill>
      <patternFill patternType="solid">
        <fgColor rgb="FF73BED3"/>
        <bgColor indexed="64"/>
      </patternFill>
    </fill>
    <fill>
      <patternFill patternType="solid">
        <fgColor rgb="FFA0D2E0"/>
        <bgColor indexed="64"/>
      </patternFill>
    </fill>
    <fill>
      <patternFill patternType="solid">
        <fgColor rgb="FF80C4D6"/>
        <bgColor indexed="64"/>
      </patternFill>
    </fill>
    <fill>
      <patternFill patternType="solid">
        <fgColor rgb="FF9FBD5B"/>
        <bgColor indexed="64"/>
      </patternFill>
    </fill>
    <fill>
      <patternFill patternType="solid">
        <fgColor rgb="FFB9CF87"/>
        <bgColor indexed="64"/>
      </patternFill>
    </fill>
    <fill>
      <patternFill patternType="solid">
        <fgColor rgb="FFD17B79"/>
        <bgColor indexed="64"/>
      </patternFill>
    </fill>
    <fill>
      <patternFill patternType="solid">
        <fgColor rgb="FFCC6C6A"/>
        <bgColor indexed="64"/>
      </patternFill>
    </fill>
    <fill>
      <patternFill patternType="solid">
        <fgColor rgb="FFFFFF00"/>
        <bgColor indexed="64"/>
      </patternFill>
    </fill>
  </fills>
  <borders count="49">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thick">
        <color indexed="64"/>
      </top>
      <bottom/>
      <diagonal/>
    </border>
    <border>
      <left style="thin">
        <color indexed="64"/>
      </left>
      <right style="thin">
        <color indexed="64"/>
      </right>
      <top style="thick">
        <color indexed="64"/>
      </top>
      <bottom style="thick">
        <color indexed="64"/>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bottom style="thick">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43">
    <xf numFmtId="0" fontId="0" fillId="0" borderId="0" xfId="0"/>
    <xf numFmtId="2" fontId="1" fillId="2" borderId="3" xfId="0" applyNumberFormat="1" applyFont="1" applyFill="1" applyBorder="1" applyAlignment="1">
      <alignment horizontal="center" vertical="center" wrapText="1"/>
    </xf>
    <xf numFmtId="11" fontId="1" fillId="2" borderId="3" xfId="0" applyNumberFormat="1" applyFont="1" applyFill="1" applyBorder="1" applyAlignment="1">
      <alignment horizontal="center" vertical="center" wrapText="1"/>
    </xf>
    <xf numFmtId="0" fontId="1" fillId="0" borderId="0" xfId="0" applyFont="1" applyAlignment="1">
      <alignment horizontal="center"/>
    </xf>
    <xf numFmtId="11" fontId="2" fillId="0" borderId="4" xfId="0" applyNumberFormat="1" applyFont="1" applyBorder="1" applyAlignment="1">
      <alignment horizontal="center" vertical="center"/>
    </xf>
    <xf numFmtId="0" fontId="2" fillId="0" borderId="0" xfId="0" applyFont="1" applyAlignment="1">
      <alignment horizontal="center" vertical="center"/>
    </xf>
    <xf numFmtId="10" fontId="2" fillId="0" borderId="5" xfId="0" applyNumberFormat="1" applyFont="1" applyBorder="1" applyAlignment="1">
      <alignment horizontal="center" vertical="center"/>
    </xf>
    <xf numFmtId="0" fontId="2" fillId="0" borderId="0" xfId="0" applyFont="1"/>
    <xf numFmtId="0" fontId="2" fillId="0" borderId="8" xfId="0" applyFont="1" applyBorder="1" applyAlignment="1">
      <alignment horizontal="center" vertical="center"/>
    </xf>
    <xf numFmtId="0" fontId="2" fillId="0" borderId="0" xfId="0" applyFont="1" applyAlignment="1">
      <alignment horizontal="center"/>
    </xf>
    <xf numFmtId="2" fontId="2" fillId="0" borderId="0" xfId="0" applyNumberFormat="1" applyFont="1" applyAlignment="1">
      <alignment horizontal="center" vertical="center"/>
    </xf>
    <xf numFmtId="11" fontId="2" fillId="0" borderId="0" xfId="0" applyNumberFormat="1" applyFont="1" applyAlignment="1">
      <alignment horizontal="center" vertical="center"/>
    </xf>
    <xf numFmtId="0" fontId="1" fillId="2" borderId="15"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Alignment="1">
      <alignment horizontal="center" vertical="center"/>
    </xf>
    <xf numFmtId="0" fontId="2" fillId="4" borderId="13" xfId="0" applyFont="1" applyFill="1" applyBorder="1" applyAlignment="1">
      <alignment horizontal="center" vertical="center"/>
    </xf>
    <xf numFmtId="2" fontId="2" fillId="3" borderId="14" xfId="0" applyNumberFormat="1" applyFont="1" applyFill="1" applyBorder="1" applyAlignment="1">
      <alignment horizontal="center" vertical="center"/>
    </xf>
    <xf numFmtId="2" fontId="2" fillId="3" borderId="16" xfId="0" applyNumberFormat="1" applyFont="1" applyFill="1" applyBorder="1" applyAlignment="1">
      <alignment horizontal="center" vertical="center"/>
    </xf>
    <xf numFmtId="10"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0" fontId="1" fillId="2" borderId="17" xfId="0" applyFont="1" applyFill="1" applyBorder="1" applyAlignment="1">
      <alignment horizontal="center" vertical="center" wrapText="1"/>
    </xf>
    <xf numFmtId="0" fontId="6" fillId="0" borderId="0" xfId="0" applyFont="1"/>
    <xf numFmtId="0" fontId="5" fillId="0" borderId="0" xfId="0" applyFont="1"/>
    <xf numFmtId="0" fontId="4" fillId="0" borderId="0" xfId="0" applyFont="1" applyAlignment="1">
      <alignment horizontal="center"/>
    </xf>
    <xf numFmtId="0" fontId="5" fillId="0" borderId="0" xfId="0" applyFont="1" applyAlignment="1">
      <alignment horizontal="center"/>
    </xf>
    <xf numFmtId="0" fontId="2" fillId="5" borderId="0" xfId="0" applyFont="1" applyFill="1"/>
    <xf numFmtId="2" fontId="2" fillId="4" borderId="6" xfId="0" applyNumberFormat="1" applyFont="1" applyFill="1" applyBorder="1" applyAlignment="1">
      <alignment horizontal="center" vertical="center"/>
    </xf>
    <xf numFmtId="2" fontId="2" fillId="4" borderId="13"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7" borderId="1" xfId="0" applyFont="1" applyFill="1" applyBorder="1" applyAlignment="1">
      <alignment horizontal="center" vertical="center"/>
    </xf>
    <xf numFmtId="11" fontId="2" fillId="7" borderId="4" xfId="0" applyNumberFormat="1" applyFont="1" applyFill="1" applyBorder="1" applyAlignment="1">
      <alignment horizontal="center" vertical="center"/>
    </xf>
    <xf numFmtId="10" fontId="2" fillId="7" borderId="4" xfId="0" applyNumberFormat="1" applyFont="1" applyFill="1" applyBorder="1" applyAlignment="1">
      <alignment horizontal="center" vertical="center"/>
    </xf>
    <xf numFmtId="2" fontId="2" fillId="7" borderId="4" xfId="0" applyNumberFormat="1" applyFont="1" applyFill="1" applyBorder="1" applyAlignment="1">
      <alignment horizontal="center" vertical="center"/>
    </xf>
    <xf numFmtId="0" fontId="2" fillId="7" borderId="8" xfId="0" applyFont="1" applyFill="1" applyBorder="1" applyAlignment="1">
      <alignment horizontal="center" vertical="center"/>
    </xf>
    <xf numFmtId="11" fontId="2" fillId="7" borderId="5" xfId="0" applyNumberFormat="1" applyFont="1" applyFill="1" applyBorder="1" applyAlignment="1">
      <alignment horizontal="center" vertical="center"/>
    </xf>
    <xf numFmtId="10" fontId="2" fillId="7" borderId="5" xfId="0" applyNumberFormat="1" applyFont="1" applyFill="1" applyBorder="1" applyAlignment="1">
      <alignment horizontal="center" vertical="center"/>
    </xf>
    <xf numFmtId="2" fontId="2" fillId="7" borderId="5" xfId="0" applyNumberFormat="1" applyFont="1" applyFill="1" applyBorder="1" applyAlignment="1">
      <alignment horizontal="center" vertical="center"/>
    </xf>
    <xf numFmtId="11" fontId="2" fillId="0" borderId="7" xfId="0" applyNumberFormat="1" applyFont="1" applyBorder="1" applyAlignment="1">
      <alignment horizontal="center" vertical="center"/>
    </xf>
    <xf numFmtId="11" fontId="2" fillId="0" borderId="9" xfId="0" applyNumberFormat="1" applyFont="1" applyBorder="1" applyAlignment="1">
      <alignment horizontal="center" vertical="center"/>
    </xf>
    <xf numFmtId="0" fontId="2" fillId="8" borderId="1" xfId="0" applyFont="1" applyFill="1" applyBorder="1" applyAlignment="1">
      <alignment horizontal="center" vertical="center"/>
    </xf>
    <xf numFmtId="11" fontId="2" fillId="8" borderId="4" xfId="0" applyNumberFormat="1" applyFont="1" applyFill="1" applyBorder="1" applyAlignment="1">
      <alignment horizontal="center" vertical="center"/>
    </xf>
    <xf numFmtId="10" fontId="2" fillId="8" borderId="4" xfId="0" applyNumberFormat="1" applyFont="1" applyFill="1" applyBorder="1" applyAlignment="1">
      <alignment horizontal="center" vertical="center"/>
    </xf>
    <xf numFmtId="2" fontId="2" fillId="8" borderId="4" xfId="0" applyNumberFormat="1" applyFont="1" applyFill="1" applyBorder="1" applyAlignment="1">
      <alignment horizontal="center" vertical="center"/>
    </xf>
    <xf numFmtId="0" fontId="2" fillId="8" borderId="8" xfId="0" applyFont="1" applyFill="1" applyBorder="1" applyAlignment="1">
      <alignment horizontal="center" vertical="center"/>
    </xf>
    <xf numFmtId="11" fontId="2" fillId="8" borderId="5" xfId="0" applyNumberFormat="1" applyFont="1" applyFill="1" applyBorder="1" applyAlignment="1">
      <alignment horizontal="center" vertical="center"/>
    </xf>
    <xf numFmtId="10" fontId="2" fillId="8" borderId="5" xfId="0" applyNumberFormat="1" applyFont="1" applyFill="1" applyBorder="1" applyAlignment="1">
      <alignment horizontal="center" vertical="center"/>
    </xf>
    <xf numFmtId="2" fontId="2" fillId="8" borderId="5" xfId="0" applyNumberFormat="1" applyFont="1" applyFill="1" applyBorder="1" applyAlignment="1">
      <alignment horizontal="center" vertical="center"/>
    </xf>
    <xf numFmtId="0" fontId="2" fillId="9" borderId="1" xfId="0" applyFont="1" applyFill="1" applyBorder="1" applyAlignment="1">
      <alignment horizontal="center" vertical="center"/>
    </xf>
    <xf numFmtId="11" fontId="2" fillId="9" borderId="4" xfId="0" applyNumberFormat="1" applyFont="1" applyFill="1" applyBorder="1" applyAlignment="1">
      <alignment horizontal="center" vertical="center"/>
    </xf>
    <xf numFmtId="10" fontId="2" fillId="9" borderId="4" xfId="0" applyNumberFormat="1" applyFont="1" applyFill="1" applyBorder="1" applyAlignment="1">
      <alignment horizontal="center" vertical="center"/>
    </xf>
    <xf numFmtId="2" fontId="2" fillId="9" borderId="4" xfId="0" applyNumberFormat="1" applyFont="1" applyFill="1" applyBorder="1" applyAlignment="1">
      <alignment horizontal="center" vertical="center"/>
    </xf>
    <xf numFmtId="0" fontId="2" fillId="9" borderId="8" xfId="0" applyFont="1" applyFill="1" applyBorder="1" applyAlignment="1">
      <alignment horizontal="center" vertical="center"/>
    </xf>
    <xf numFmtId="11" fontId="2" fillId="9" borderId="5" xfId="0" applyNumberFormat="1" applyFont="1" applyFill="1" applyBorder="1" applyAlignment="1">
      <alignment horizontal="center" vertical="center"/>
    </xf>
    <xf numFmtId="10" fontId="2" fillId="9" borderId="5" xfId="0" applyNumberFormat="1" applyFont="1" applyFill="1" applyBorder="1" applyAlignment="1">
      <alignment horizontal="center" vertical="center"/>
    </xf>
    <xf numFmtId="2" fontId="2" fillId="9" borderId="5" xfId="0" applyNumberFormat="1" applyFont="1" applyFill="1" applyBorder="1" applyAlignment="1">
      <alignment horizontal="center" vertical="center"/>
    </xf>
    <xf numFmtId="11" fontId="2" fillId="10" borderId="4" xfId="0" applyNumberFormat="1" applyFont="1" applyFill="1" applyBorder="1" applyAlignment="1">
      <alignment horizontal="center" vertical="center"/>
    </xf>
    <xf numFmtId="10"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2" fillId="10" borderId="8" xfId="0" applyFont="1" applyFill="1" applyBorder="1" applyAlignment="1">
      <alignment horizontal="center" vertical="center"/>
    </xf>
    <xf numFmtId="11" fontId="2" fillId="10" borderId="5" xfId="0" applyNumberFormat="1" applyFont="1" applyFill="1" applyBorder="1" applyAlignment="1">
      <alignment horizontal="center" vertical="center"/>
    </xf>
    <xf numFmtId="10" fontId="2" fillId="10" borderId="5" xfId="0" applyNumberFormat="1" applyFont="1" applyFill="1" applyBorder="1" applyAlignment="1">
      <alignment horizontal="center" vertical="center"/>
    </xf>
    <xf numFmtId="2" fontId="2" fillId="10" borderId="5" xfId="0" applyNumberFormat="1" applyFont="1" applyFill="1" applyBorder="1" applyAlignment="1">
      <alignment horizontal="center" vertical="center"/>
    </xf>
    <xf numFmtId="0" fontId="2" fillId="0" borderId="19" xfId="0" applyFont="1" applyBorder="1" applyAlignment="1">
      <alignment horizontal="center" vertical="center"/>
    </xf>
    <xf numFmtId="11" fontId="2" fillId="0" borderId="18" xfId="0" applyNumberFormat="1" applyFont="1" applyBorder="1" applyAlignment="1">
      <alignment horizontal="center" vertical="center"/>
    </xf>
    <xf numFmtId="11" fontId="2" fillId="4" borderId="6" xfId="0" applyNumberFormat="1" applyFont="1" applyFill="1" applyBorder="1" applyAlignment="1">
      <alignment horizontal="center" vertical="center"/>
    </xf>
    <xf numFmtId="10" fontId="2" fillId="4" borderId="18" xfId="0" applyNumberFormat="1" applyFont="1" applyFill="1" applyBorder="1" applyAlignment="1">
      <alignment horizontal="center" vertical="center"/>
    </xf>
    <xf numFmtId="10" fontId="2" fillId="4" borderId="6" xfId="0" applyNumberFormat="1" applyFont="1" applyFill="1" applyBorder="1" applyAlignment="1">
      <alignment horizontal="center" vertical="center"/>
    </xf>
    <xf numFmtId="2" fontId="2" fillId="4" borderId="0" xfId="0" applyNumberFormat="1" applyFont="1" applyFill="1" applyAlignment="1">
      <alignment horizontal="center" vertical="center"/>
    </xf>
    <xf numFmtId="2" fontId="2" fillId="11" borderId="12" xfId="0" applyNumberFormat="1" applyFont="1" applyFill="1" applyBorder="1" applyAlignment="1">
      <alignment horizontal="center" vertical="center"/>
    </xf>
    <xf numFmtId="2" fontId="2" fillId="11" borderId="0" xfId="0" applyNumberFormat="1" applyFont="1" applyFill="1" applyAlignment="1">
      <alignment horizontal="center" vertical="center"/>
    </xf>
    <xf numFmtId="2" fontId="1" fillId="11" borderId="16" xfId="0" applyNumberFormat="1" applyFont="1" applyFill="1" applyBorder="1" applyAlignment="1">
      <alignment horizontal="center" vertical="center"/>
    </xf>
    <xf numFmtId="2" fontId="4" fillId="0" borderId="0" xfId="0" applyNumberFormat="1" applyFon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2" fontId="10" fillId="5" borderId="22" xfId="0" applyNumberFormat="1" applyFont="1" applyFill="1" applyBorder="1" applyAlignment="1">
      <alignment horizontal="center"/>
    </xf>
    <xf numFmtId="0" fontId="10" fillId="5" borderId="22" xfId="0" applyFont="1" applyFill="1" applyBorder="1" applyAlignment="1">
      <alignment horizontal="center"/>
    </xf>
    <xf numFmtId="0" fontId="11" fillId="5" borderId="25" xfId="0" applyFont="1" applyFill="1" applyBorder="1" applyAlignment="1">
      <alignment horizontal="center" wrapText="1"/>
    </xf>
    <xf numFmtId="0" fontId="8" fillId="5" borderId="21" xfId="0" applyFont="1" applyFill="1" applyBorder="1" applyAlignment="1">
      <alignment horizontal="center" wrapText="1"/>
    </xf>
    <xf numFmtId="0" fontId="11" fillId="5" borderId="21" xfId="0" applyFont="1" applyFill="1" applyBorder="1" applyAlignment="1">
      <alignment horizontal="center" wrapText="1"/>
    </xf>
    <xf numFmtId="0" fontId="9" fillId="5" borderId="21" xfId="0" applyFont="1" applyFill="1" applyBorder="1" applyAlignment="1">
      <alignment horizontal="center" wrapText="1"/>
    </xf>
    <xf numFmtId="0" fontId="10" fillId="5" borderId="25" xfId="0" applyFont="1" applyFill="1" applyBorder="1" applyAlignment="1">
      <alignment horizontal="center"/>
    </xf>
    <xf numFmtId="0" fontId="10" fillId="5" borderId="23" xfId="0" applyFont="1" applyFill="1" applyBorder="1" applyAlignment="1">
      <alignment horizontal="center"/>
    </xf>
    <xf numFmtId="2" fontId="10" fillId="5" borderId="23" xfId="0" applyNumberFormat="1" applyFont="1" applyFill="1" applyBorder="1" applyAlignment="1">
      <alignment horizontal="center"/>
    </xf>
    <xf numFmtId="2" fontId="11" fillId="5" borderId="22" xfId="0" applyNumberFormat="1" applyFont="1" applyFill="1" applyBorder="1" applyAlignment="1">
      <alignment horizontal="center"/>
    </xf>
    <xf numFmtId="2" fontId="11" fillId="5" borderId="23" xfId="0" applyNumberFormat="1" applyFont="1" applyFill="1" applyBorder="1" applyAlignment="1">
      <alignment horizontal="center"/>
    </xf>
    <xf numFmtId="0" fontId="11" fillId="5" borderId="25" xfId="0" applyFont="1" applyFill="1" applyBorder="1" applyAlignment="1">
      <alignment horizontal="center"/>
    </xf>
    <xf numFmtId="0" fontId="10" fillId="5" borderId="25" xfId="0" applyFont="1" applyFill="1" applyBorder="1" applyAlignment="1">
      <alignment horizontal="center" wrapText="1"/>
    </xf>
    <xf numFmtId="0" fontId="2" fillId="0" borderId="27" xfId="0" applyFont="1" applyBorder="1" applyAlignment="1">
      <alignment horizontal="center" vertical="center"/>
    </xf>
    <xf numFmtId="11" fontId="0" fillId="0" borderId="0" xfId="0" applyNumberFormat="1"/>
    <xf numFmtId="2" fontId="12" fillId="5" borderId="25" xfId="0" applyNumberFormat="1" applyFont="1" applyFill="1" applyBorder="1" applyAlignment="1">
      <alignment horizontal="center" wrapText="1"/>
    </xf>
    <xf numFmtId="2" fontId="9" fillId="5" borderId="25" xfId="0" applyNumberFormat="1" applyFont="1" applyFill="1" applyBorder="1" applyAlignment="1">
      <alignment horizontal="center" wrapText="1"/>
    </xf>
    <xf numFmtId="0" fontId="2" fillId="12" borderId="1" xfId="0" applyFont="1" applyFill="1" applyBorder="1" applyAlignment="1">
      <alignment horizontal="center" vertical="center"/>
    </xf>
    <xf numFmtId="11" fontId="2" fillId="12" borderId="4" xfId="0" applyNumberFormat="1" applyFont="1" applyFill="1" applyBorder="1" applyAlignment="1">
      <alignment horizontal="center" vertical="center"/>
    </xf>
    <xf numFmtId="10" fontId="2" fillId="12" borderId="4" xfId="0" applyNumberFormat="1" applyFont="1" applyFill="1" applyBorder="1" applyAlignment="1">
      <alignment horizontal="center" vertical="center"/>
    </xf>
    <xf numFmtId="2" fontId="2" fillId="12" borderId="4" xfId="0" applyNumberFormat="1" applyFont="1" applyFill="1" applyBorder="1" applyAlignment="1">
      <alignment horizontal="center" vertical="center"/>
    </xf>
    <xf numFmtId="0" fontId="2" fillId="12" borderId="8" xfId="0" applyFont="1" applyFill="1" applyBorder="1" applyAlignment="1">
      <alignment horizontal="center" vertical="center"/>
    </xf>
    <xf numFmtId="11" fontId="2" fillId="12" borderId="5" xfId="0" applyNumberFormat="1" applyFont="1" applyFill="1" applyBorder="1" applyAlignment="1">
      <alignment horizontal="center" vertical="center"/>
    </xf>
    <xf numFmtId="10" fontId="2" fillId="12" borderId="5" xfId="0" applyNumberFormat="1" applyFont="1" applyFill="1" applyBorder="1" applyAlignment="1">
      <alignment horizontal="center" vertical="center"/>
    </xf>
    <xf numFmtId="2" fontId="2" fillId="12" borderId="5" xfId="0" applyNumberFormat="1" applyFont="1" applyFill="1" applyBorder="1" applyAlignment="1">
      <alignment horizontal="center" vertical="center"/>
    </xf>
    <xf numFmtId="0" fontId="2" fillId="13" borderId="1" xfId="0" applyFont="1" applyFill="1" applyBorder="1" applyAlignment="1">
      <alignment horizontal="center" vertical="center"/>
    </xf>
    <xf numFmtId="11" fontId="2" fillId="13" borderId="4" xfId="0" applyNumberFormat="1" applyFont="1" applyFill="1" applyBorder="1" applyAlignment="1">
      <alignment horizontal="center" vertical="center"/>
    </xf>
    <xf numFmtId="10" fontId="2" fillId="13" borderId="4" xfId="0" applyNumberFormat="1" applyFont="1" applyFill="1" applyBorder="1" applyAlignment="1">
      <alignment horizontal="center" vertical="center"/>
    </xf>
    <xf numFmtId="2" fontId="2" fillId="13" borderId="4" xfId="0" applyNumberFormat="1" applyFont="1" applyFill="1" applyBorder="1" applyAlignment="1">
      <alignment horizontal="center" vertical="center"/>
    </xf>
    <xf numFmtId="0" fontId="2" fillId="13" borderId="8" xfId="0" applyFont="1" applyFill="1" applyBorder="1" applyAlignment="1">
      <alignment horizontal="center" vertical="center"/>
    </xf>
    <xf numFmtId="11" fontId="2" fillId="13" borderId="5" xfId="0" applyNumberFormat="1" applyFont="1" applyFill="1" applyBorder="1" applyAlignment="1">
      <alignment horizontal="center" vertical="center"/>
    </xf>
    <xf numFmtId="11" fontId="2" fillId="13" borderId="7" xfId="0" applyNumberFormat="1" applyFont="1" applyFill="1" applyBorder="1" applyAlignment="1">
      <alignment horizontal="center" vertical="center"/>
    </xf>
    <xf numFmtId="10" fontId="2" fillId="13" borderId="5" xfId="0" applyNumberFormat="1" applyFont="1" applyFill="1" applyBorder="1" applyAlignment="1">
      <alignment horizontal="center" vertical="center"/>
    </xf>
    <xf numFmtId="2" fontId="2" fillId="13" borderId="5" xfId="0" applyNumberFormat="1" applyFont="1" applyFill="1" applyBorder="1" applyAlignment="1">
      <alignment horizontal="center" vertical="center"/>
    </xf>
    <xf numFmtId="2" fontId="2" fillId="11" borderId="14" xfId="0" applyNumberFormat="1" applyFont="1" applyFill="1" applyBorder="1" applyAlignment="1">
      <alignment horizontal="center" vertical="center"/>
    </xf>
    <xf numFmtId="2" fontId="2" fillId="11" borderId="16" xfId="0" applyNumberFormat="1" applyFont="1" applyFill="1" applyBorder="1" applyAlignment="1">
      <alignment horizontal="center" vertical="center"/>
    </xf>
    <xf numFmtId="11" fontId="2" fillId="4" borderId="28" xfId="0" applyNumberFormat="1" applyFont="1" applyFill="1" applyBorder="1" applyAlignment="1">
      <alignment horizontal="center" vertical="center"/>
    </xf>
    <xf numFmtId="10" fontId="2" fillId="4" borderId="28" xfId="0" applyNumberFormat="1" applyFont="1" applyFill="1" applyBorder="1" applyAlignment="1">
      <alignment horizontal="center" vertical="center"/>
    </xf>
    <xf numFmtId="2" fontId="2" fillId="4" borderId="24" xfId="0" applyNumberFormat="1" applyFont="1" applyFill="1" applyBorder="1" applyAlignment="1">
      <alignment horizontal="center" vertical="center"/>
    </xf>
    <xf numFmtId="2" fontId="1" fillId="4" borderId="29" xfId="0" applyNumberFormat="1" applyFont="1" applyFill="1" applyBorder="1" applyAlignment="1">
      <alignment horizontal="center" vertical="center"/>
    </xf>
    <xf numFmtId="165" fontId="2" fillId="4" borderId="28" xfId="0" applyNumberFormat="1" applyFont="1" applyFill="1" applyBorder="1" applyAlignment="1">
      <alignment horizontal="center" vertical="center"/>
    </xf>
    <xf numFmtId="165" fontId="2" fillId="4" borderId="24" xfId="0" applyNumberFormat="1" applyFont="1" applyFill="1" applyBorder="1" applyAlignment="1">
      <alignment horizontal="center" vertical="center"/>
    </xf>
    <xf numFmtId="11" fontId="2" fillId="5" borderId="18" xfId="0" applyNumberFormat="1" applyFont="1" applyFill="1" applyBorder="1" applyAlignment="1">
      <alignment horizontal="center" vertical="center"/>
    </xf>
    <xf numFmtId="11" fontId="2" fillId="5" borderId="4" xfId="0" applyNumberFormat="1" applyFont="1" applyFill="1" applyBorder="1" applyAlignment="1">
      <alignment horizontal="center" vertical="center"/>
    </xf>
    <xf numFmtId="11" fontId="2" fillId="5" borderId="7" xfId="0" applyNumberFormat="1" applyFont="1" applyFill="1" applyBorder="1" applyAlignment="1">
      <alignment horizontal="center" vertical="center"/>
    </xf>
    <xf numFmtId="11" fontId="2" fillId="0" borderId="2" xfId="0" applyNumberFormat="1" applyFont="1" applyBorder="1" applyAlignment="1">
      <alignment horizontal="center" vertical="center"/>
    </xf>
    <xf numFmtId="11" fontId="2" fillId="10" borderId="7" xfId="0" applyNumberFormat="1" applyFont="1" applyFill="1" applyBorder="1" applyAlignment="1">
      <alignment horizontal="center" vertical="center"/>
    </xf>
    <xf numFmtId="0" fontId="2" fillId="4" borderId="33" xfId="0" applyFont="1" applyFill="1" applyBorder="1" applyAlignment="1">
      <alignment horizontal="center" vertical="center"/>
    </xf>
    <xf numFmtId="0" fontId="2" fillId="14" borderId="1" xfId="0" applyFont="1" applyFill="1" applyBorder="1" applyAlignment="1">
      <alignment horizontal="center" vertical="center"/>
    </xf>
    <xf numFmtId="11" fontId="2" fillId="14" borderId="4" xfId="0" applyNumberFormat="1" applyFont="1" applyFill="1" applyBorder="1" applyAlignment="1">
      <alignment horizontal="center" vertical="center"/>
    </xf>
    <xf numFmtId="10" fontId="2" fillId="14" borderId="4" xfId="0" applyNumberFormat="1" applyFont="1" applyFill="1" applyBorder="1" applyAlignment="1">
      <alignment horizontal="center" vertical="center"/>
    </xf>
    <xf numFmtId="2" fontId="2" fillId="14" borderId="4" xfId="0" applyNumberFormat="1" applyFont="1" applyFill="1" applyBorder="1" applyAlignment="1">
      <alignment horizontal="center" vertical="center"/>
    </xf>
    <xf numFmtId="0" fontId="2" fillId="14" borderId="8" xfId="0" applyFont="1" applyFill="1" applyBorder="1" applyAlignment="1">
      <alignment horizontal="center" vertical="center"/>
    </xf>
    <xf numFmtId="11" fontId="2" fillId="14" borderId="5" xfId="0" applyNumberFormat="1" applyFont="1" applyFill="1" applyBorder="1" applyAlignment="1">
      <alignment horizontal="center" vertical="center"/>
    </xf>
    <xf numFmtId="10" fontId="2" fillId="14" borderId="5" xfId="0" applyNumberFormat="1" applyFont="1" applyFill="1" applyBorder="1" applyAlignment="1">
      <alignment horizontal="center" vertical="center"/>
    </xf>
    <xf numFmtId="2" fontId="2" fillId="14" borderId="5" xfId="0" applyNumberFormat="1" applyFont="1" applyFill="1" applyBorder="1" applyAlignment="1">
      <alignment horizontal="center" vertical="center"/>
    </xf>
    <xf numFmtId="0" fontId="2" fillId="15" borderId="1" xfId="0" applyFont="1" applyFill="1" applyBorder="1" applyAlignment="1">
      <alignment horizontal="center" vertical="center"/>
    </xf>
    <xf numFmtId="11" fontId="2" fillId="15" borderId="4" xfId="0" applyNumberFormat="1" applyFont="1" applyFill="1" applyBorder="1" applyAlignment="1">
      <alignment horizontal="center" vertical="center"/>
    </xf>
    <xf numFmtId="10" fontId="2" fillId="15" borderId="4" xfId="0" applyNumberFormat="1" applyFont="1" applyFill="1" applyBorder="1" applyAlignment="1">
      <alignment horizontal="center" vertical="center"/>
    </xf>
    <xf numFmtId="2" fontId="2" fillId="15" borderId="4" xfId="0" applyNumberFormat="1" applyFont="1" applyFill="1" applyBorder="1" applyAlignment="1">
      <alignment horizontal="center" vertical="center"/>
    </xf>
    <xf numFmtId="0" fontId="2" fillId="15" borderId="8" xfId="0" applyFont="1" applyFill="1" applyBorder="1" applyAlignment="1">
      <alignment horizontal="center" vertical="center"/>
    </xf>
    <xf numFmtId="11" fontId="2" fillId="15" borderId="5" xfId="0" applyNumberFormat="1" applyFont="1" applyFill="1" applyBorder="1" applyAlignment="1">
      <alignment horizontal="center" vertical="center"/>
    </xf>
    <xf numFmtId="10" fontId="2" fillId="15" borderId="5" xfId="0" applyNumberFormat="1" applyFont="1" applyFill="1" applyBorder="1" applyAlignment="1">
      <alignment horizontal="center" vertical="center"/>
    </xf>
    <xf numFmtId="2" fontId="2" fillId="15" borderId="5" xfId="0" applyNumberFormat="1" applyFont="1" applyFill="1" applyBorder="1" applyAlignment="1">
      <alignment horizontal="center" vertical="center"/>
    </xf>
    <xf numFmtId="0" fontId="2" fillId="16" borderId="1" xfId="0" applyFont="1" applyFill="1" applyBorder="1" applyAlignment="1">
      <alignment horizontal="center" vertical="center"/>
    </xf>
    <xf numFmtId="11" fontId="2" fillId="16" borderId="4" xfId="0" applyNumberFormat="1" applyFont="1" applyFill="1" applyBorder="1" applyAlignment="1">
      <alignment horizontal="center" vertical="center"/>
    </xf>
    <xf numFmtId="10" fontId="2" fillId="16" borderId="4" xfId="0" applyNumberFormat="1" applyFont="1" applyFill="1" applyBorder="1" applyAlignment="1">
      <alignment horizontal="center" vertical="center"/>
    </xf>
    <xf numFmtId="2" fontId="2" fillId="16" borderId="4" xfId="0" applyNumberFormat="1" applyFont="1" applyFill="1" applyBorder="1" applyAlignment="1">
      <alignment horizontal="center" vertical="center"/>
    </xf>
    <xf numFmtId="0" fontId="2" fillId="16" borderId="8" xfId="0" applyFont="1" applyFill="1" applyBorder="1" applyAlignment="1">
      <alignment horizontal="center" vertical="center"/>
    </xf>
    <xf numFmtId="11" fontId="2" fillId="16" borderId="5" xfId="0" applyNumberFormat="1" applyFont="1" applyFill="1" applyBorder="1" applyAlignment="1">
      <alignment horizontal="center" vertical="center"/>
    </xf>
    <xf numFmtId="10" fontId="2" fillId="16" borderId="5" xfId="0" applyNumberFormat="1" applyFont="1" applyFill="1" applyBorder="1" applyAlignment="1">
      <alignment horizontal="center" vertical="center"/>
    </xf>
    <xf numFmtId="2" fontId="2" fillId="16" borderId="5" xfId="0" applyNumberFormat="1" applyFont="1" applyFill="1" applyBorder="1" applyAlignment="1">
      <alignment horizontal="center" vertical="center"/>
    </xf>
    <xf numFmtId="0" fontId="2" fillId="17" borderId="1" xfId="0" applyFont="1" applyFill="1" applyBorder="1" applyAlignment="1">
      <alignment horizontal="center" vertical="center"/>
    </xf>
    <xf numFmtId="11" fontId="2" fillId="17" borderId="4" xfId="0" applyNumberFormat="1" applyFont="1" applyFill="1" applyBorder="1" applyAlignment="1">
      <alignment horizontal="center" vertical="center"/>
    </xf>
    <xf numFmtId="10" fontId="2" fillId="17" borderId="4" xfId="0" applyNumberFormat="1" applyFont="1" applyFill="1" applyBorder="1" applyAlignment="1">
      <alignment horizontal="center" vertical="center"/>
    </xf>
    <xf numFmtId="2" fontId="2" fillId="17" borderId="4" xfId="0" applyNumberFormat="1" applyFont="1" applyFill="1" applyBorder="1" applyAlignment="1">
      <alignment horizontal="center" vertical="center"/>
    </xf>
    <xf numFmtId="0" fontId="2" fillId="17" borderId="8" xfId="0" applyFont="1" applyFill="1" applyBorder="1" applyAlignment="1">
      <alignment horizontal="center" vertical="center"/>
    </xf>
    <xf numFmtId="11" fontId="2" fillId="17" borderId="5" xfId="0" applyNumberFormat="1" applyFont="1" applyFill="1" applyBorder="1" applyAlignment="1">
      <alignment horizontal="center" vertical="center"/>
    </xf>
    <xf numFmtId="10" fontId="2" fillId="17" borderId="5" xfId="0" applyNumberFormat="1" applyFont="1" applyFill="1" applyBorder="1" applyAlignment="1">
      <alignment horizontal="center" vertical="center"/>
    </xf>
    <xf numFmtId="2" fontId="2" fillId="17" borderId="5" xfId="0" applyNumberFormat="1" applyFont="1" applyFill="1" applyBorder="1" applyAlignment="1">
      <alignment horizontal="center" vertical="center"/>
    </xf>
    <xf numFmtId="0" fontId="2" fillId="10" borderId="1" xfId="0" applyFont="1" applyFill="1" applyBorder="1" applyAlignment="1">
      <alignment horizontal="center" vertical="center"/>
    </xf>
    <xf numFmtId="0" fontId="2" fillId="18" borderId="1" xfId="0" applyFont="1" applyFill="1" applyBorder="1" applyAlignment="1">
      <alignment horizontal="center" vertical="center"/>
    </xf>
    <xf numFmtId="11" fontId="2" fillId="18" borderId="4" xfId="0" applyNumberFormat="1" applyFont="1" applyFill="1" applyBorder="1" applyAlignment="1">
      <alignment horizontal="center" vertical="center"/>
    </xf>
    <xf numFmtId="10" fontId="2" fillId="18" borderId="4" xfId="0" applyNumberFormat="1" applyFont="1" applyFill="1" applyBorder="1" applyAlignment="1">
      <alignment horizontal="center" vertical="center"/>
    </xf>
    <xf numFmtId="2" fontId="2" fillId="18" borderId="4" xfId="0" applyNumberFormat="1" applyFont="1" applyFill="1" applyBorder="1" applyAlignment="1">
      <alignment horizontal="center" vertical="center"/>
    </xf>
    <xf numFmtId="0" fontId="2" fillId="18" borderId="8" xfId="0" applyFont="1" applyFill="1" applyBorder="1" applyAlignment="1">
      <alignment horizontal="center" vertical="center"/>
    </xf>
    <xf numFmtId="11" fontId="2" fillId="18" borderId="5" xfId="0" applyNumberFormat="1" applyFont="1" applyFill="1" applyBorder="1" applyAlignment="1">
      <alignment horizontal="center" vertical="center"/>
    </xf>
    <xf numFmtId="10" fontId="2" fillId="18" borderId="5" xfId="0" applyNumberFormat="1" applyFont="1" applyFill="1" applyBorder="1" applyAlignment="1">
      <alignment horizontal="center" vertical="center"/>
    </xf>
    <xf numFmtId="2" fontId="2" fillId="18" borderId="5" xfId="0" applyNumberFormat="1" applyFont="1" applyFill="1" applyBorder="1" applyAlignment="1">
      <alignment horizontal="center" vertical="center"/>
    </xf>
    <xf numFmtId="0" fontId="2" fillId="6" borderId="1" xfId="0" applyFont="1" applyFill="1" applyBorder="1" applyAlignment="1">
      <alignment horizontal="center" vertical="center"/>
    </xf>
    <xf numFmtId="11" fontId="2" fillId="6" borderId="4" xfId="0" applyNumberFormat="1" applyFont="1" applyFill="1" applyBorder="1" applyAlignment="1">
      <alignment horizontal="center" vertical="center"/>
    </xf>
    <xf numFmtId="10" fontId="2" fillId="6" borderId="4"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2" fillId="6" borderId="8" xfId="0" applyFont="1" applyFill="1" applyBorder="1" applyAlignment="1">
      <alignment horizontal="center" vertical="center"/>
    </xf>
    <xf numFmtId="11" fontId="2" fillId="6" borderId="5" xfId="0" applyNumberFormat="1" applyFont="1" applyFill="1" applyBorder="1" applyAlignment="1">
      <alignment horizontal="center" vertical="center"/>
    </xf>
    <xf numFmtId="10" fontId="2" fillId="6" borderId="5" xfId="0" applyNumberFormat="1" applyFont="1" applyFill="1" applyBorder="1" applyAlignment="1">
      <alignment horizontal="center" vertical="center"/>
    </xf>
    <xf numFmtId="2" fontId="2" fillId="6" borderId="5" xfId="0" applyNumberFormat="1" applyFont="1" applyFill="1" applyBorder="1" applyAlignment="1">
      <alignment horizontal="center" vertical="center"/>
    </xf>
    <xf numFmtId="0" fontId="2" fillId="19" borderId="1" xfId="0" applyFont="1" applyFill="1" applyBorder="1" applyAlignment="1">
      <alignment horizontal="center" vertical="center"/>
    </xf>
    <xf numFmtId="11" fontId="2" fillId="19" borderId="4" xfId="0" applyNumberFormat="1" applyFont="1" applyFill="1" applyBorder="1" applyAlignment="1">
      <alignment horizontal="center" vertical="center"/>
    </xf>
    <xf numFmtId="10" fontId="2" fillId="19" borderId="4" xfId="0" applyNumberFormat="1" applyFont="1" applyFill="1" applyBorder="1" applyAlignment="1">
      <alignment horizontal="center" vertical="center"/>
    </xf>
    <xf numFmtId="2" fontId="2" fillId="19" borderId="4" xfId="0" applyNumberFormat="1" applyFont="1" applyFill="1" applyBorder="1" applyAlignment="1">
      <alignment horizontal="center" vertical="center"/>
    </xf>
    <xf numFmtId="0" fontId="2" fillId="19" borderId="8" xfId="0" applyFont="1" applyFill="1" applyBorder="1" applyAlignment="1">
      <alignment horizontal="center" vertical="center"/>
    </xf>
    <xf numFmtId="11" fontId="2" fillId="19" borderId="5" xfId="0" applyNumberFormat="1" applyFont="1" applyFill="1" applyBorder="1" applyAlignment="1">
      <alignment horizontal="center" vertical="center"/>
    </xf>
    <xf numFmtId="10" fontId="2" fillId="19" borderId="5" xfId="0" applyNumberFormat="1" applyFont="1" applyFill="1" applyBorder="1" applyAlignment="1">
      <alignment horizontal="center" vertical="center"/>
    </xf>
    <xf numFmtId="2" fontId="2" fillId="19" borderId="5" xfId="0" applyNumberFormat="1" applyFont="1" applyFill="1" applyBorder="1" applyAlignment="1">
      <alignment horizontal="center" vertical="center"/>
    </xf>
    <xf numFmtId="0" fontId="2" fillId="20" borderId="1" xfId="0" applyFont="1" applyFill="1" applyBorder="1" applyAlignment="1">
      <alignment horizontal="center" vertical="center"/>
    </xf>
    <xf numFmtId="11" fontId="2" fillId="20" borderId="4" xfId="0" applyNumberFormat="1" applyFont="1" applyFill="1" applyBorder="1" applyAlignment="1">
      <alignment horizontal="center" vertical="center"/>
    </xf>
    <xf numFmtId="10" fontId="2" fillId="20" borderId="4" xfId="0" applyNumberFormat="1" applyFont="1" applyFill="1" applyBorder="1" applyAlignment="1">
      <alignment horizontal="center" vertical="center"/>
    </xf>
    <xf numFmtId="2" fontId="2" fillId="20" borderId="4" xfId="0" applyNumberFormat="1" applyFont="1" applyFill="1" applyBorder="1" applyAlignment="1">
      <alignment horizontal="center" vertical="center"/>
    </xf>
    <xf numFmtId="0" fontId="2" fillId="20" borderId="8" xfId="0" applyFont="1" applyFill="1" applyBorder="1" applyAlignment="1">
      <alignment horizontal="center" vertical="center"/>
    </xf>
    <xf numFmtId="11" fontId="2" fillId="20" borderId="5" xfId="0" applyNumberFormat="1" applyFont="1" applyFill="1" applyBorder="1" applyAlignment="1">
      <alignment horizontal="center" vertical="center"/>
    </xf>
    <xf numFmtId="10" fontId="2" fillId="20" borderId="5" xfId="0" applyNumberFormat="1" applyFont="1" applyFill="1" applyBorder="1" applyAlignment="1">
      <alignment horizontal="center" vertical="center"/>
    </xf>
    <xf numFmtId="2" fontId="2" fillId="20" borderId="5" xfId="0" applyNumberFormat="1" applyFont="1" applyFill="1" applyBorder="1" applyAlignment="1">
      <alignment horizontal="center" vertical="center"/>
    </xf>
    <xf numFmtId="0" fontId="2" fillId="21" borderId="1" xfId="0" applyFont="1" applyFill="1" applyBorder="1" applyAlignment="1">
      <alignment horizontal="center" vertical="center"/>
    </xf>
    <xf numFmtId="11" fontId="2" fillId="21" borderId="4" xfId="0" applyNumberFormat="1" applyFont="1" applyFill="1" applyBorder="1" applyAlignment="1">
      <alignment horizontal="center" vertical="center"/>
    </xf>
    <xf numFmtId="10" fontId="2" fillId="21" borderId="4" xfId="0" applyNumberFormat="1" applyFont="1" applyFill="1" applyBorder="1" applyAlignment="1">
      <alignment horizontal="center" vertical="center"/>
    </xf>
    <xf numFmtId="2" fontId="2" fillId="21" borderId="4" xfId="0" applyNumberFormat="1" applyFont="1" applyFill="1" applyBorder="1" applyAlignment="1">
      <alignment horizontal="center" vertical="center"/>
    </xf>
    <xf numFmtId="0" fontId="2" fillId="21" borderId="8" xfId="0" applyFont="1" applyFill="1" applyBorder="1" applyAlignment="1">
      <alignment horizontal="center" vertical="center"/>
    </xf>
    <xf numFmtId="11" fontId="2" fillId="21" borderId="5" xfId="0" applyNumberFormat="1" applyFont="1" applyFill="1" applyBorder="1" applyAlignment="1">
      <alignment horizontal="center" vertical="center"/>
    </xf>
    <xf numFmtId="11" fontId="2" fillId="21" borderId="7" xfId="0" applyNumberFormat="1" applyFont="1" applyFill="1" applyBorder="1" applyAlignment="1">
      <alignment horizontal="center" vertical="center"/>
    </xf>
    <xf numFmtId="10" fontId="2" fillId="21" borderId="5" xfId="0" applyNumberFormat="1" applyFont="1" applyFill="1" applyBorder="1" applyAlignment="1">
      <alignment horizontal="center" vertical="center"/>
    </xf>
    <xf numFmtId="2" fontId="2" fillId="21" borderId="5" xfId="0" applyNumberFormat="1" applyFont="1" applyFill="1" applyBorder="1" applyAlignment="1">
      <alignment horizontal="center" vertical="center"/>
    </xf>
    <xf numFmtId="0" fontId="2" fillId="22" borderId="1" xfId="0" applyFont="1" applyFill="1" applyBorder="1" applyAlignment="1">
      <alignment horizontal="center" vertical="center"/>
    </xf>
    <xf numFmtId="11" fontId="2" fillId="22" borderId="4" xfId="0" applyNumberFormat="1" applyFont="1" applyFill="1" applyBorder="1" applyAlignment="1">
      <alignment horizontal="center" vertical="center"/>
    </xf>
    <xf numFmtId="10" fontId="2" fillId="22" borderId="4" xfId="0" applyNumberFormat="1" applyFont="1" applyFill="1" applyBorder="1" applyAlignment="1">
      <alignment horizontal="center" vertical="center"/>
    </xf>
    <xf numFmtId="2" fontId="2" fillId="22" borderId="4" xfId="0" applyNumberFormat="1" applyFont="1" applyFill="1" applyBorder="1" applyAlignment="1">
      <alignment horizontal="center" vertical="center"/>
    </xf>
    <xf numFmtId="0" fontId="2" fillId="22" borderId="8" xfId="0" applyFont="1" applyFill="1" applyBorder="1" applyAlignment="1">
      <alignment horizontal="center" vertical="center"/>
    </xf>
    <xf numFmtId="11" fontId="2" fillId="22" borderId="5" xfId="0" applyNumberFormat="1" applyFont="1" applyFill="1" applyBorder="1" applyAlignment="1">
      <alignment horizontal="center" vertical="center"/>
    </xf>
    <xf numFmtId="11" fontId="2" fillId="22" borderId="7" xfId="0" applyNumberFormat="1" applyFont="1" applyFill="1" applyBorder="1" applyAlignment="1">
      <alignment horizontal="center" vertical="center"/>
    </xf>
    <xf numFmtId="10" fontId="2" fillId="22" borderId="5" xfId="0" applyNumberFormat="1" applyFont="1" applyFill="1" applyBorder="1" applyAlignment="1">
      <alignment horizontal="center" vertical="center"/>
    </xf>
    <xf numFmtId="2" fontId="2" fillId="22" borderId="5" xfId="0" applyNumberFormat="1" applyFont="1" applyFill="1" applyBorder="1" applyAlignment="1">
      <alignment horizontal="center" vertical="center"/>
    </xf>
    <xf numFmtId="2" fontId="12" fillId="5" borderId="20" xfId="0" applyNumberFormat="1" applyFont="1" applyFill="1" applyBorder="1" applyAlignment="1">
      <alignment horizontal="center" wrapText="1"/>
    </xf>
    <xf numFmtId="2" fontId="10" fillId="5" borderId="25" xfId="0" applyNumberFormat="1" applyFont="1" applyFill="1" applyBorder="1" applyAlignment="1">
      <alignment horizontal="center"/>
    </xf>
    <xf numFmtId="0" fontId="2" fillId="0" borderId="34" xfId="0" applyFont="1" applyBorder="1" applyAlignment="1">
      <alignment horizontal="center" vertical="center"/>
    </xf>
    <xf numFmtId="165" fontId="2" fillId="4" borderId="38" xfId="0" applyNumberFormat="1" applyFont="1" applyFill="1" applyBorder="1" applyAlignment="1">
      <alignment horizontal="center" vertical="center"/>
    </xf>
    <xf numFmtId="11" fontId="2" fillId="4" borderId="26" xfId="0" applyNumberFormat="1" applyFont="1" applyFill="1" applyBorder="1" applyAlignment="1">
      <alignment horizontal="center" vertical="center"/>
    </xf>
    <xf numFmtId="10" fontId="2" fillId="4" borderId="9" xfId="0" applyNumberFormat="1" applyFont="1" applyFill="1" applyBorder="1" applyAlignment="1">
      <alignment horizontal="center" vertical="center"/>
    </xf>
    <xf numFmtId="10" fontId="2" fillId="4" borderId="26" xfId="0" applyNumberFormat="1" applyFont="1" applyFill="1" applyBorder="1" applyAlignment="1">
      <alignment horizontal="center" vertical="center"/>
    </xf>
    <xf numFmtId="2" fontId="2" fillId="11" borderId="39" xfId="0" applyNumberFormat="1" applyFont="1" applyFill="1" applyBorder="1" applyAlignment="1">
      <alignment horizontal="center" vertical="center"/>
    </xf>
    <xf numFmtId="2" fontId="2" fillId="11" borderId="40" xfId="0" applyNumberFormat="1" applyFont="1" applyFill="1" applyBorder="1" applyAlignment="1">
      <alignment horizontal="center" vertical="center"/>
    </xf>
    <xf numFmtId="2" fontId="1" fillId="11" borderId="41" xfId="0" applyNumberFormat="1" applyFont="1" applyFill="1" applyBorder="1" applyAlignment="1">
      <alignment horizontal="center" vertical="center"/>
    </xf>
    <xf numFmtId="2" fontId="2" fillId="4" borderId="26" xfId="0" applyNumberFormat="1" applyFont="1" applyFill="1" applyBorder="1" applyAlignment="1">
      <alignment horizontal="center" vertical="center"/>
    </xf>
    <xf numFmtId="2" fontId="2" fillId="4"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0" fillId="5" borderId="44" xfId="0" applyFont="1" applyFill="1" applyBorder="1" applyAlignment="1">
      <alignment horizontal="center"/>
    </xf>
    <xf numFmtId="2" fontId="11" fillId="5" borderId="44" xfId="0" applyNumberFormat="1" applyFont="1" applyFill="1" applyBorder="1" applyAlignment="1">
      <alignment horizontal="center"/>
    </xf>
    <xf numFmtId="2" fontId="10" fillId="5" borderId="44" xfId="0" applyNumberFormat="1" applyFont="1" applyFill="1" applyBorder="1" applyAlignment="1">
      <alignment horizontal="center"/>
    </xf>
    <xf numFmtId="11" fontId="2" fillId="0" borderId="6" xfId="0" applyNumberFormat="1" applyFont="1" applyBorder="1" applyAlignment="1">
      <alignment horizontal="center" vertical="center"/>
    </xf>
    <xf numFmtId="0" fontId="2" fillId="23" borderId="1" xfId="0" applyFont="1" applyFill="1" applyBorder="1" applyAlignment="1">
      <alignment horizontal="center" vertical="center"/>
    </xf>
    <xf numFmtId="11" fontId="2" fillId="23" borderId="4" xfId="0" applyNumberFormat="1" applyFont="1" applyFill="1" applyBorder="1" applyAlignment="1">
      <alignment horizontal="center" vertical="center"/>
    </xf>
    <xf numFmtId="10" fontId="2" fillId="23" borderId="4" xfId="0" applyNumberFormat="1" applyFont="1" applyFill="1" applyBorder="1" applyAlignment="1">
      <alignment horizontal="center" vertical="center"/>
    </xf>
    <xf numFmtId="2" fontId="2" fillId="23" borderId="4" xfId="0" applyNumberFormat="1" applyFont="1" applyFill="1" applyBorder="1" applyAlignment="1">
      <alignment horizontal="center" vertical="center"/>
    </xf>
    <xf numFmtId="0" fontId="2" fillId="23" borderId="8" xfId="0" applyFont="1" applyFill="1" applyBorder="1" applyAlignment="1">
      <alignment horizontal="center" vertical="center"/>
    </xf>
    <xf numFmtId="11" fontId="2" fillId="23" borderId="5" xfId="0" applyNumberFormat="1" applyFont="1" applyFill="1" applyBorder="1" applyAlignment="1">
      <alignment horizontal="center" vertical="center"/>
    </xf>
    <xf numFmtId="10" fontId="2" fillId="23" borderId="5" xfId="0" applyNumberFormat="1" applyFont="1" applyFill="1" applyBorder="1" applyAlignment="1">
      <alignment horizontal="center" vertical="center"/>
    </xf>
    <xf numFmtId="2" fontId="2" fillId="23" borderId="5" xfId="0" applyNumberFormat="1" applyFont="1" applyFill="1" applyBorder="1" applyAlignment="1">
      <alignment horizontal="center" vertical="center"/>
    </xf>
    <xf numFmtId="0" fontId="2" fillId="24" borderId="1" xfId="0" applyFont="1" applyFill="1" applyBorder="1" applyAlignment="1">
      <alignment horizontal="center" vertical="center"/>
    </xf>
    <xf numFmtId="11" fontId="2" fillId="24" borderId="4" xfId="0" applyNumberFormat="1" applyFont="1" applyFill="1" applyBorder="1" applyAlignment="1">
      <alignment horizontal="center" vertical="center"/>
    </xf>
    <xf numFmtId="10" fontId="2" fillId="24" borderId="4" xfId="0" applyNumberFormat="1" applyFont="1" applyFill="1" applyBorder="1" applyAlignment="1">
      <alignment horizontal="center" vertical="center"/>
    </xf>
    <xf numFmtId="2" fontId="2" fillId="24" borderId="4" xfId="0" applyNumberFormat="1" applyFont="1" applyFill="1" applyBorder="1" applyAlignment="1">
      <alignment horizontal="center" vertical="center"/>
    </xf>
    <xf numFmtId="0" fontId="2" fillId="24" borderId="8" xfId="0" applyFont="1" applyFill="1" applyBorder="1" applyAlignment="1">
      <alignment horizontal="center" vertical="center"/>
    </xf>
    <xf numFmtId="11" fontId="2" fillId="24" borderId="5" xfId="0" applyNumberFormat="1" applyFont="1" applyFill="1" applyBorder="1" applyAlignment="1">
      <alignment horizontal="center" vertical="center"/>
    </xf>
    <xf numFmtId="10" fontId="2" fillId="24" borderId="5" xfId="0" applyNumberFormat="1" applyFont="1" applyFill="1" applyBorder="1" applyAlignment="1">
      <alignment horizontal="center" vertical="center"/>
    </xf>
    <xf numFmtId="2" fontId="2" fillId="24" borderId="5" xfId="0" applyNumberFormat="1" applyFont="1" applyFill="1" applyBorder="1" applyAlignment="1">
      <alignment horizontal="center" vertical="center"/>
    </xf>
    <xf numFmtId="11" fontId="2" fillId="23" borderId="7" xfId="0" applyNumberFormat="1" applyFont="1" applyFill="1" applyBorder="1" applyAlignment="1">
      <alignment horizontal="center" vertical="center"/>
    </xf>
    <xf numFmtId="0" fontId="2" fillId="25" borderId="1" xfId="0" applyFont="1" applyFill="1" applyBorder="1" applyAlignment="1">
      <alignment horizontal="center" vertical="center"/>
    </xf>
    <xf numFmtId="11" fontId="2" fillId="25" borderId="4" xfId="0" applyNumberFormat="1" applyFont="1" applyFill="1" applyBorder="1" applyAlignment="1">
      <alignment horizontal="center" vertical="center"/>
    </xf>
    <xf numFmtId="10" fontId="2" fillId="25" borderId="4" xfId="0" applyNumberFormat="1" applyFont="1" applyFill="1" applyBorder="1" applyAlignment="1">
      <alignment horizontal="center" vertical="center"/>
    </xf>
    <xf numFmtId="2" fontId="2" fillId="25" borderId="4" xfId="0" applyNumberFormat="1" applyFont="1" applyFill="1" applyBorder="1" applyAlignment="1">
      <alignment horizontal="center" vertical="center"/>
    </xf>
    <xf numFmtId="0" fontId="2" fillId="25" borderId="8" xfId="0" applyFont="1" applyFill="1" applyBorder="1" applyAlignment="1">
      <alignment horizontal="center" vertical="center"/>
    </xf>
    <xf numFmtId="11" fontId="2" fillId="25" borderId="5" xfId="0" applyNumberFormat="1" applyFont="1" applyFill="1" applyBorder="1" applyAlignment="1">
      <alignment horizontal="center" vertical="center"/>
    </xf>
    <xf numFmtId="11" fontId="2" fillId="25" borderId="7" xfId="0" applyNumberFormat="1" applyFont="1" applyFill="1" applyBorder="1" applyAlignment="1">
      <alignment horizontal="center" vertical="center"/>
    </xf>
    <xf numFmtId="10" fontId="2" fillId="25" borderId="5" xfId="0" applyNumberFormat="1" applyFont="1" applyFill="1" applyBorder="1" applyAlignment="1">
      <alignment horizontal="center" vertical="center"/>
    </xf>
    <xf numFmtId="2" fontId="2" fillId="25" borderId="5" xfId="0" applyNumberFormat="1" applyFont="1" applyFill="1" applyBorder="1" applyAlignment="1">
      <alignment horizontal="center" vertical="center"/>
    </xf>
    <xf numFmtId="0" fontId="2" fillId="26" borderId="1" xfId="0" applyFont="1" applyFill="1" applyBorder="1" applyAlignment="1">
      <alignment horizontal="center" vertical="center"/>
    </xf>
    <xf numFmtId="11" fontId="2" fillId="26" borderId="4" xfId="0" applyNumberFormat="1" applyFont="1" applyFill="1" applyBorder="1" applyAlignment="1">
      <alignment horizontal="center" vertical="center"/>
    </xf>
    <xf numFmtId="10" fontId="2" fillId="26" borderId="4" xfId="0" applyNumberFormat="1" applyFont="1" applyFill="1" applyBorder="1" applyAlignment="1">
      <alignment horizontal="center" vertical="center"/>
    </xf>
    <xf numFmtId="2" fontId="2" fillId="26" borderId="4" xfId="0" applyNumberFormat="1" applyFont="1" applyFill="1" applyBorder="1" applyAlignment="1">
      <alignment horizontal="center" vertical="center"/>
    </xf>
    <xf numFmtId="0" fontId="2" fillId="26" borderId="8" xfId="0" applyFont="1" applyFill="1" applyBorder="1" applyAlignment="1">
      <alignment horizontal="center" vertical="center"/>
    </xf>
    <xf numFmtId="11" fontId="2" fillId="26" borderId="5" xfId="0" applyNumberFormat="1" applyFont="1" applyFill="1" applyBorder="1" applyAlignment="1">
      <alignment horizontal="center" vertical="center"/>
    </xf>
    <xf numFmtId="10" fontId="2" fillId="26" borderId="5" xfId="0" applyNumberFormat="1" applyFont="1" applyFill="1" applyBorder="1" applyAlignment="1">
      <alignment horizontal="center" vertical="center"/>
    </xf>
    <xf numFmtId="2" fontId="2" fillId="26" borderId="5" xfId="0" applyNumberFormat="1" applyFont="1" applyFill="1" applyBorder="1" applyAlignment="1">
      <alignment horizontal="center" vertical="center"/>
    </xf>
    <xf numFmtId="0" fontId="2" fillId="27" borderId="1" xfId="0" applyFont="1" applyFill="1" applyBorder="1" applyAlignment="1">
      <alignment horizontal="center" vertical="center"/>
    </xf>
    <xf numFmtId="11" fontId="2" fillId="27" borderId="4" xfId="0" applyNumberFormat="1" applyFont="1" applyFill="1" applyBorder="1" applyAlignment="1">
      <alignment horizontal="center" vertical="center"/>
    </xf>
    <xf numFmtId="10" fontId="2" fillId="27" borderId="4" xfId="0" applyNumberFormat="1" applyFont="1" applyFill="1" applyBorder="1" applyAlignment="1">
      <alignment horizontal="center" vertical="center"/>
    </xf>
    <xf numFmtId="2" fontId="2" fillId="27" borderId="4" xfId="0" applyNumberFormat="1" applyFont="1" applyFill="1" applyBorder="1" applyAlignment="1">
      <alignment horizontal="center" vertical="center"/>
    </xf>
    <xf numFmtId="0" fontId="2" fillId="27" borderId="8" xfId="0" applyFont="1" applyFill="1" applyBorder="1" applyAlignment="1">
      <alignment horizontal="center" vertical="center"/>
    </xf>
    <xf numFmtId="11" fontId="2" fillId="27" borderId="5" xfId="0" applyNumberFormat="1" applyFont="1" applyFill="1" applyBorder="1" applyAlignment="1">
      <alignment horizontal="center" vertical="center"/>
    </xf>
    <xf numFmtId="11" fontId="2" fillId="27" borderId="7" xfId="0" applyNumberFormat="1" applyFont="1" applyFill="1" applyBorder="1" applyAlignment="1">
      <alignment horizontal="center" vertical="center"/>
    </xf>
    <xf numFmtId="10" fontId="2" fillId="27" borderId="5" xfId="0" applyNumberFormat="1" applyFont="1" applyFill="1" applyBorder="1" applyAlignment="1">
      <alignment horizontal="center" vertical="center"/>
    </xf>
    <xf numFmtId="2" fontId="2" fillId="27" borderId="5" xfId="0" applyNumberFormat="1" applyFont="1" applyFill="1" applyBorder="1" applyAlignment="1">
      <alignment horizontal="center" vertical="center"/>
    </xf>
    <xf numFmtId="0" fontId="2" fillId="28" borderId="1" xfId="0" applyFont="1" applyFill="1" applyBorder="1" applyAlignment="1">
      <alignment horizontal="center" vertical="center"/>
    </xf>
    <xf numFmtId="11" fontId="2" fillId="28" borderId="4" xfId="0" applyNumberFormat="1" applyFont="1" applyFill="1" applyBorder="1" applyAlignment="1">
      <alignment horizontal="center" vertical="center"/>
    </xf>
    <xf numFmtId="10" fontId="2" fillId="28" borderId="4" xfId="0" applyNumberFormat="1" applyFont="1" applyFill="1" applyBorder="1" applyAlignment="1">
      <alignment horizontal="center" vertical="center"/>
    </xf>
    <xf numFmtId="2" fontId="2" fillId="28" borderId="4" xfId="0" applyNumberFormat="1" applyFont="1" applyFill="1" applyBorder="1" applyAlignment="1">
      <alignment horizontal="center" vertical="center"/>
    </xf>
    <xf numFmtId="0" fontId="2" fillId="28" borderId="8" xfId="0" applyFont="1" applyFill="1" applyBorder="1" applyAlignment="1">
      <alignment horizontal="center" vertical="center"/>
    </xf>
    <xf numFmtId="11" fontId="2" fillId="28" borderId="5" xfId="0" applyNumberFormat="1" applyFont="1" applyFill="1" applyBorder="1" applyAlignment="1">
      <alignment horizontal="center" vertical="center"/>
    </xf>
    <xf numFmtId="10" fontId="2" fillId="28" borderId="5" xfId="0" applyNumberFormat="1" applyFont="1" applyFill="1" applyBorder="1" applyAlignment="1">
      <alignment horizontal="center" vertical="center"/>
    </xf>
    <xf numFmtId="2" fontId="2" fillId="28" borderId="5" xfId="0" applyNumberFormat="1" applyFont="1" applyFill="1" applyBorder="1" applyAlignment="1">
      <alignment horizontal="center" vertical="center"/>
    </xf>
    <xf numFmtId="0" fontId="2" fillId="29" borderId="1" xfId="0" applyFont="1" applyFill="1" applyBorder="1" applyAlignment="1">
      <alignment horizontal="center" vertical="center"/>
    </xf>
    <xf numFmtId="11" fontId="2" fillId="29" borderId="4" xfId="0" applyNumberFormat="1" applyFont="1" applyFill="1" applyBorder="1" applyAlignment="1">
      <alignment horizontal="center" vertical="center"/>
    </xf>
    <xf numFmtId="10" fontId="2" fillId="29" borderId="4" xfId="0" applyNumberFormat="1" applyFont="1" applyFill="1" applyBorder="1" applyAlignment="1">
      <alignment horizontal="center" vertical="center"/>
    </xf>
    <xf numFmtId="2" fontId="2" fillId="29" borderId="4" xfId="0" applyNumberFormat="1" applyFont="1" applyFill="1" applyBorder="1" applyAlignment="1">
      <alignment horizontal="center" vertical="center"/>
    </xf>
    <xf numFmtId="0" fontId="2" fillId="29" borderId="8" xfId="0" applyFont="1" applyFill="1" applyBorder="1" applyAlignment="1">
      <alignment horizontal="center" vertical="center"/>
    </xf>
    <xf numFmtId="11" fontId="2" fillId="29" borderId="5" xfId="0" applyNumberFormat="1" applyFont="1" applyFill="1" applyBorder="1" applyAlignment="1">
      <alignment horizontal="center" vertical="center"/>
    </xf>
    <xf numFmtId="11" fontId="2" fillId="29" borderId="7" xfId="0" applyNumberFormat="1" applyFont="1" applyFill="1" applyBorder="1" applyAlignment="1">
      <alignment horizontal="center" vertical="center"/>
    </xf>
    <xf numFmtId="10" fontId="2" fillId="29" borderId="5" xfId="0" applyNumberFormat="1" applyFont="1" applyFill="1" applyBorder="1" applyAlignment="1">
      <alignment horizontal="center" vertical="center"/>
    </xf>
    <xf numFmtId="2" fontId="2" fillId="29" borderId="5" xfId="0" applyNumberFormat="1" applyFont="1" applyFill="1" applyBorder="1" applyAlignment="1">
      <alignment horizontal="center" vertical="center"/>
    </xf>
    <xf numFmtId="0" fontId="2" fillId="30" borderId="1" xfId="0" applyFont="1" applyFill="1" applyBorder="1" applyAlignment="1">
      <alignment horizontal="center" vertical="center"/>
    </xf>
    <xf numFmtId="11" fontId="2" fillId="30" borderId="4" xfId="0" applyNumberFormat="1" applyFont="1" applyFill="1" applyBorder="1" applyAlignment="1">
      <alignment horizontal="center" vertical="center"/>
    </xf>
    <xf numFmtId="10" fontId="2" fillId="30" borderId="4" xfId="0" applyNumberFormat="1" applyFont="1" applyFill="1" applyBorder="1" applyAlignment="1">
      <alignment horizontal="center" vertical="center"/>
    </xf>
    <xf numFmtId="2" fontId="2" fillId="30" borderId="4" xfId="0" applyNumberFormat="1" applyFont="1" applyFill="1" applyBorder="1" applyAlignment="1">
      <alignment horizontal="center" vertical="center"/>
    </xf>
    <xf numFmtId="0" fontId="2" fillId="30" borderId="8" xfId="0" applyFont="1" applyFill="1" applyBorder="1" applyAlignment="1">
      <alignment horizontal="center" vertical="center"/>
    </xf>
    <xf numFmtId="11" fontId="2" fillId="30" borderId="5" xfId="0" applyNumberFormat="1" applyFont="1" applyFill="1" applyBorder="1" applyAlignment="1">
      <alignment horizontal="center" vertical="center"/>
    </xf>
    <xf numFmtId="10" fontId="2" fillId="30" borderId="5" xfId="0" applyNumberFormat="1" applyFont="1" applyFill="1" applyBorder="1" applyAlignment="1">
      <alignment horizontal="center" vertical="center"/>
    </xf>
    <xf numFmtId="2" fontId="2" fillId="30" borderId="5" xfId="0" applyNumberFormat="1" applyFont="1" applyFill="1" applyBorder="1" applyAlignment="1">
      <alignment horizontal="center" vertical="center"/>
    </xf>
    <xf numFmtId="0" fontId="2" fillId="31" borderId="1" xfId="0" applyFont="1" applyFill="1" applyBorder="1" applyAlignment="1">
      <alignment horizontal="center" vertical="center"/>
    </xf>
    <xf numFmtId="11" fontId="2" fillId="31" borderId="4" xfId="0" applyNumberFormat="1" applyFont="1" applyFill="1" applyBorder="1" applyAlignment="1">
      <alignment horizontal="center" vertical="center"/>
    </xf>
    <xf numFmtId="10" fontId="2" fillId="31" borderId="4" xfId="0" applyNumberFormat="1" applyFont="1" applyFill="1" applyBorder="1" applyAlignment="1">
      <alignment horizontal="center" vertical="center"/>
    </xf>
    <xf numFmtId="2" fontId="2" fillId="31" borderId="4" xfId="0" applyNumberFormat="1" applyFont="1" applyFill="1" applyBorder="1" applyAlignment="1">
      <alignment horizontal="center" vertical="center"/>
    </xf>
    <xf numFmtId="0" fontId="2" fillId="31" borderId="8" xfId="0" applyFont="1" applyFill="1" applyBorder="1" applyAlignment="1">
      <alignment horizontal="center" vertical="center"/>
    </xf>
    <xf numFmtId="11" fontId="2" fillId="31" borderId="5" xfId="0" applyNumberFormat="1" applyFont="1" applyFill="1" applyBorder="1" applyAlignment="1">
      <alignment horizontal="center" vertical="center"/>
    </xf>
    <xf numFmtId="11" fontId="2" fillId="31" borderId="7" xfId="0" applyNumberFormat="1" applyFont="1" applyFill="1" applyBorder="1" applyAlignment="1">
      <alignment horizontal="center" vertical="center"/>
    </xf>
    <xf numFmtId="10" fontId="2" fillId="31" borderId="5" xfId="0" applyNumberFormat="1" applyFont="1" applyFill="1" applyBorder="1" applyAlignment="1">
      <alignment horizontal="center" vertical="center"/>
    </xf>
    <xf numFmtId="2" fontId="2" fillId="31" borderId="5" xfId="0" applyNumberFormat="1" applyFont="1" applyFill="1" applyBorder="1" applyAlignment="1">
      <alignment horizontal="center" vertical="center"/>
    </xf>
    <xf numFmtId="0" fontId="2" fillId="32" borderId="1" xfId="0" applyFont="1" applyFill="1" applyBorder="1" applyAlignment="1">
      <alignment horizontal="center" vertical="center"/>
    </xf>
    <xf numFmtId="11" fontId="2" fillId="32" borderId="4" xfId="0" applyNumberFormat="1" applyFont="1" applyFill="1" applyBorder="1" applyAlignment="1">
      <alignment horizontal="center" vertical="center"/>
    </xf>
    <xf numFmtId="2" fontId="2" fillId="32" borderId="4" xfId="0" applyNumberFormat="1" applyFont="1" applyFill="1" applyBorder="1" applyAlignment="1">
      <alignment horizontal="center" vertical="center"/>
    </xf>
    <xf numFmtId="0" fontId="2" fillId="32" borderId="8" xfId="0" applyFont="1" applyFill="1" applyBorder="1" applyAlignment="1">
      <alignment horizontal="center" vertical="center"/>
    </xf>
    <xf numFmtId="11" fontId="2" fillId="32" borderId="5" xfId="0" applyNumberFormat="1" applyFont="1" applyFill="1" applyBorder="1" applyAlignment="1">
      <alignment horizontal="center" vertical="center"/>
    </xf>
    <xf numFmtId="11" fontId="2" fillId="32" borderId="7" xfId="0" applyNumberFormat="1" applyFont="1" applyFill="1" applyBorder="1" applyAlignment="1">
      <alignment horizontal="center" vertical="center"/>
    </xf>
    <xf numFmtId="10" fontId="2" fillId="32" borderId="5" xfId="0" applyNumberFormat="1" applyFont="1" applyFill="1" applyBorder="1" applyAlignment="1">
      <alignment horizontal="center" vertical="center"/>
    </xf>
    <xf numFmtId="2" fontId="2" fillId="32" borderId="5" xfId="0" applyNumberFormat="1" applyFont="1" applyFill="1" applyBorder="1" applyAlignment="1">
      <alignment horizontal="center" vertical="center"/>
    </xf>
    <xf numFmtId="0" fontId="2" fillId="33" borderId="1" xfId="0" applyFont="1" applyFill="1" applyBorder="1" applyAlignment="1">
      <alignment horizontal="center" vertical="center"/>
    </xf>
    <xf numFmtId="11" fontId="2" fillId="33" borderId="4" xfId="0" applyNumberFormat="1" applyFont="1" applyFill="1" applyBorder="1" applyAlignment="1">
      <alignment horizontal="center" vertical="center"/>
    </xf>
    <xf numFmtId="10" fontId="2" fillId="33" borderId="4" xfId="0" applyNumberFormat="1" applyFont="1" applyFill="1" applyBorder="1" applyAlignment="1">
      <alignment horizontal="center" vertical="center"/>
    </xf>
    <xf numFmtId="2" fontId="2" fillId="33" borderId="4" xfId="0" applyNumberFormat="1" applyFont="1" applyFill="1" applyBorder="1" applyAlignment="1">
      <alignment horizontal="center" vertical="center"/>
    </xf>
    <xf numFmtId="0" fontId="2" fillId="33" borderId="8" xfId="0" applyFont="1" applyFill="1" applyBorder="1" applyAlignment="1">
      <alignment horizontal="center" vertical="center"/>
    </xf>
    <xf numFmtId="11" fontId="2" fillId="33" borderId="5" xfId="0" applyNumberFormat="1" applyFont="1" applyFill="1" applyBorder="1" applyAlignment="1">
      <alignment horizontal="center" vertical="center"/>
    </xf>
    <xf numFmtId="11" fontId="2" fillId="33" borderId="7" xfId="0" applyNumberFormat="1" applyFont="1" applyFill="1" applyBorder="1" applyAlignment="1">
      <alignment horizontal="center" vertical="center"/>
    </xf>
    <xf numFmtId="10" fontId="2" fillId="33" borderId="5" xfId="0" applyNumberFormat="1" applyFont="1" applyFill="1" applyBorder="1" applyAlignment="1">
      <alignment horizontal="center" vertical="center"/>
    </xf>
    <xf numFmtId="2" fontId="2" fillId="33" borderId="5" xfId="0" applyNumberFormat="1" applyFont="1" applyFill="1" applyBorder="1" applyAlignment="1">
      <alignment horizontal="center" vertical="center"/>
    </xf>
    <xf numFmtId="0" fontId="2" fillId="34" borderId="1" xfId="0" applyFont="1" applyFill="1" applyBorder="1" applyAlignment="1">
      <alignment horizontal="center" vertical="center"/>
    </xf>
    <xf numFmtId="11" fontId="2" fillId="34" borderId="4" xfId="0" applyNumberFormat="1" applyFont="1" applyFill="1" applyBorder="1" applyAlignment="1">
      <alignment horizontal="center" vertical="center"/>
    </xf>
    <xf numFmtId="10" fontId="2" fillId="34" borderId="4" xfId="0" applyNumberFormat="1" applyFont="1" applyFill="1" applyBorder="1" applyAlignment="1">
      <alignment horizontal="center" vertical="center"/>
    </xf>
    <xf numFmtId="2" fontId="2" fillId="34" borderId="4" xfId="0" applyNumberFormat="1" applyFont="1" applyFill="1" applyBorder="1" applyAlignment="1">
      <alignment horizontal="center" vertical="center"/>
    </xf>
    <xf numFmtId="0" fontId="2" fillId="34" borderId="8" xfId="0" applyFont="1" applyFill="1" applyBorder="1" applyAlignment="1">
      <alignment horizontal="center" vertical="center"/>
    </xf>
    <xf numFmtId="11" fontId="2" fillId="34" borderId="5" xfId="0" applyNumberFormat="1" applyFont="1" applyFill="1" applyBorder="1" applyAlignment="1">
      <alignment horizontal="center" vertical="center"/>
    </xf>
    <xf numFmtId="10" fontId="2" fillId="34" borderId="5" xfId="0" applyNumberFormat="1" applyFont="1" applyFill="1" applyBorder="1" applyAlignment="1">
      <alignment horizontal="center" vertical="center"/>
    </xf>
    <xf numFmtId="2" fontId="2" fillId="34" borderId="5" xfId="0" applyNumberFormat="1" applyFont="1" applyFill="1" applyBorder="1" applyAlignment="1">
      <alignment horizontal="center" vertical="center"/>
    </xf>
    <xf numFmtId="0" fontId="2" fillId="35" borderId="1" xfId="0" applyFont="1" applyFill="1" applyBorder="1" applyAlignment="1">
      <alignment horizontal="center" vertical="center"/>
    </xf>
    <xf numFmtId="11" fontId="2" fillId="35" borderId="4" xfId="0" applyNumberFormat="1" applyFont="1" applyFill="1" applyBorder="1" applyAlignment="1">
      <alignment horizontal="center" vertical="center"/>
    </xf>
    <xf numFmtId="10" fontId="2" fillId="35" borderId="4" xfId="0" applyNumberFormat="1" applyFont="1" applyFill="1" applyBorder="1" applyAlignment="1">
      <alignment horizontal="center" vertical="center"/>
    </xf>
    <xf numFmtId="2" fontId="2" fillId="35" borderId="4" xfId="0" applyNumberFormat="1" applyFont="1" applyFill="1" applyBorder="1" applyAlignment="1">
      <alignment horizontal="center" vertical="center"/>
    </xf>
    <xf numFmtId="0" fontId="2" fillId="35" borderId="8" xfId="0" applyFont="1" applyFill="1" applyBorder="1" applyAlignment="1">
      <alignment horizontal="center" vertical="center"/>
    </xf>
    <xf numFmtId="11" fontId="2" fillId="35" borderId="5" xfId="0" applyNumberFormat="1" applyFont="1" applyFill="1" applyBorder="1" applyAlignment="1">
      <alignment horizontal="center" vertical="center"/>
    </xf>
    <xf numFmtId="10" fontId="2" fillId="35" borderId="5" xfId="0" applyNumberFormat="1" applyFont="1" applyFill="1" applyBorder="1" applyAlignment="1">
      <alignment horizontal="center" vertical="center"/>
    </xf>
    <xf numFmtId="2" fontId="2" fillId="35" borderId="5" xfId="0" applyNumberFormat="1" applyFont="1" applyFill="1" applyBorder="1" applyAlignment="1">
      <alignment horizontal="center" vertical="center"/>
    </xf>
    <xf numFmtId="0" fontId="2" fillId="36" borderId="1" xfId="0" applyFont="1" applyFill="1" applyBorder="1" applyAlignment="1">
      <alignment horizontal="center" vertical="center"/>
    </xf>
    <xf numFmtId="11" fontId="2" fillId="36" borderId="4" xfId="0" applyNumberFormat="1" applyFont="1" applyFill="1" applyBorder="1" applyAlignment="1">
      <alignment horizontal="center" vertical="center"/>
    </xf>
    <xf numFmtId="10" fontId="2" fillId="36" borderId="4" xfId="0" applyNumberFormat="1" applyFont="1" applyFill="1" applyBorder="1" applyAlignment="1">
      <alignment horizontal="center" vertical="center"/>
    </xf>
    <xf numFmtId="2" fontId="2" fillId="36" borderId="4" xfId="0" applyNumberFormat="1" applyFont="1" applyFill="1" applyBorder="1" applyAlignment="1">
      <alignment horizontal="center" vertical="center"/>
    </xf>
    <xf numFmtId="0" fontId="2" fillId="36" borderId="8" xfId="0" applyFont="1" applyFill="1" applyBorder="1" applyAlignment="1">
      <alignment horizontal="center" vertical="center"/>
    </xf>
    <xf numFmtId="11" fontId="2" fillId="36" borderId="5" xfId="0" applyNumberFormat="1" applyFont="1" applyFill="1" applyBorder="1" applyAlignment="1">
      <alignment horizontal="center" vertical="center"/>
    </xf>
    <xf numFmtId="11" fontId="2" fillId="36" borderId="7" xfId="0" applyNumberFormat="1" applyFont="1" applyFill="1" applyBorder="1" applyAlignment="1">
      <alignment horizontal="center" vertical="center"/>
    </xf>
    <xf numFmtId="10" fontId="2" fillId="36" borderId="5" xfId="0" applyNumberFormat="1" applyFont="1" applyFill="1" applyBorder="1" applyAlignment="1">
      <alignment horizontal="center" vertical="center"/>
    </xf>
    <xf numFmtId="2" fontId="2" fillId="36" borderId="5" xfId="0" applyNumberFormat="1" applyFont="1" applyFill="1" applyBorder="1" applyAlignment="1">
      <alignment horizontal="center" vertical="center"/>
    </xf>
    <xf numFmtId="2" fontId="10" fillId="5" borderId="25" xfId="0" applyNumberFormat="1" applyFont="1" applyFill="1" applyBorder="1" applyAlignment="1">
      <alignment horizontal="center" wrapText="1"/>
    </xf>
    <xf numFmtId="11" fontId="2" fillId="5" borderId="6" xfId="0" applyNumberFormat="1" applyFont="1" applyFill="1" applyBorder="1" applyAlignment="1">
      <alignment horizontal="center" vertical="center"/>
    </xf>
    <xf numFmtId="2" fontId="1" fillId="4" borderId="16" xfId="0" applyNumberFormat="1" applyFont="1" applyFill="1" applyBorder="1" applyAlignment="1">
      <alignment horizontal="center" vertical="center"/>
    </xf>
    <xf numFmtId="165" fontId="2" fillId="4" borderId="6" xfId="0" applyNumberFormat="1" applyFont="1" applyFill="1" applyBorder="1" applyAlignment="1">
      <alignment horizontal="center" vertical="center"/>
    </xf>
    <xf numFmtId="165" fontId="2" fillId="4" borderId="13" xfId="0" applyNumberFormat="1" applyFont="1" applyFill="1" applyBorder="1" applyAlignment="1">
      <alignment horizontal="center" vertical="center"/>
    </xf>
    <xf numFmtId="0" fontId="2" fillId="0" borderId="45" xfId="0" applyFont="1" applyBorder="1" applyAlignment="1">
      <alignment horizontal="center" vertical="center"/>
    </xf>
    <xf numFmtId="11" fontId="2" fillId="0" borderId="46" xfId="0" applyNumberFormat="1" applyFont="1" applyBorder="1" applyAlignment="1">
      <alignment horizontal="center" vertical="center"/>
    </xf>
    <xf numFmtId="11" fontId="2" fillId="5" borderId="46" xfId="0" applyNumberFormat="1" applyFont="1" applyFill="1" applyBorder="1" applyAlignment="1">
      <alignment horizontal="center" vertical="center"/>
    </xf>
    <xf numFmtId="11" fontId="2" fillId="0" borderId="5" xfId="0" applyNumberFormat="1" applyFont="1" applyBorder="1" applyAlignment="1">
      <alignment horizontal="center" vertical="center"/>
    </xf>
    <xf numFmtId="11" fontId="2" fillId="5" borderId="5" xfId="0" applyNumberFormat="1" applyFont="1" applyFill="1" applyBorder="1" applyAlignment="1">
      <alignment horizontal="center" vertical="center"/>
    </xf>
    <xf numFmtId="0" fontId="2" fillId="0" borderId="47" xfId="0" applyFont="1" applyBorder="1" applyAlignment="1">
      <alignment horizontal="center" vertical="center"/>
    </xf>
    <xf numFmtId="11" fontId="2" fillId="0" borderId="48" xfId="0" applyNumberFormat="1" applyFont="1" applyBorder="1" applyAlignment="1">
      <alignment horizontal="center" vertical="center"/>
    </xf>
    <xf numFmtId="165" fontId="2" fillId="4" borderId="0" xfId="0" applyNumberFormat="1" applyFont="1" applyFill="1" applyAlignment="1">
      <alignment horizontal="center" vertical="center"/>
    </xf>
    <xf numFmtId="11" fontId="2" fillId="37" borderId="5" xfId="0" applyNumberFormat="1" applyFont="1" applyFill="1" applyBorder="1" applyAlignment="1">
      <alignment horizontal="center" vertical="center"/>
    </xf>
    <xf numFmtId="10" fontId="2" fillId="37" borderId="5" xfId="0" applyNumberFormat="1" applyFont="1" applyFill="1" applyBorder="1" applyAlignment="1">
      <alignment horizontal="center" vertical="center"/>
    </xf>
    <xf numFmtId="2" fontId="2" fillId="37" borderId="5" xfId="0" applyNumberFormat="1" applyFont="1" applyFill="1" applyBorder="1" applyAlignment="1">
      <alignment horizontal="center" vertical="center"/>
    </xf>
    <xf numFmtId="0" fontId="2" fillId="0" borderId="0" xfId="0" applyFont="1"/>
    <xf numFmtId="11" fontId="2" fillId="37" borderId="4" xfId="0" applyNumberFormat="1" applyFont="1" applyFill="1" applyBorder="1" applyAlignment="1">
      <alignment horizontal="center" vertical="center"/>
    </xf>
    <xf numFmtId="10" fontId="2" fillId="37" borderId="4" xfId="0" applyNumberFormat="1" applyFont="1" applyFill="1" applyBorder="1" applyAlignment="1">
      <alignment horizontal="center" vertical="center"/>
    </xf>
    <xf numFmtId="0" fontId="2" fillId="0" borderId="0" xfId="0" applyFont="1"/>
    <xf numFmtId="0" fontId="2" fillId="5" borderId="0" xfId="0" applyFont="1" applyFill="1"/>
    <xf numFmtId="2" fontId="2" fillId="0" borderId="2" xfId="0" applyNumberFormat="1" applyFont="1" applyBorder="1" applyAlignment="1">
      <alignment horizontal="center" vertical="center"/>
    </xf>
    <xf numFmtId="2" fontId="2" fillId="0" borderId="6" xfId="0" applyNumberFormat="1" applyFont="1" applyBorder="1" applyAlignment="1">
      <alignment horizontal="center" vertical="center"/>
    </xf>
    <xf numFmtId="2" fontId="2" fillId="0" borderId="26" xfId="0" applyNumberFormat="1" applyFont="1" applyBorder="1" applyAlignment="1">
      <alignment horizontal="center" vertical="center"/>
    </xf>
    <xf numFmtId="2" fontId="1" fillId="6" borderId="2" xfId="0" applyNumberFormat="1" applyFont="1" applyFill="1" applyBorder="1" applyAlignment="1">
      <alignment horizontal="center" vertical="center"/>
    </xf>
    <xf numFmtId="2" fontId="1" fillId="6" borderId="6" xfId="0" applyNumberFormat="1" applyFont="1" applyFill="1" applyBorder="1" applyAlignment="1">
      <alignment horizontal="center" vertical="center"/>
    </xf>
    <xf numFmtId="2" fontId="1" fillId="6" borderId="26" xfId="0" applyNumberFormat="1" applyFont="1" applyFill="1" applyBorder="1" applyAlignment="1">
      <alignment horizontal="center" vertical="center"/>
    </xf>
    <xf numFmtId="165" fontId="2" fillId="0" borderId="2"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2" fillId="0" borderId="26" xfId="0" applyNumberFormat="1" applyFont="1" applyBorder="1" applyAlignment="1">
      <alignment horizontal="center" vertical="center"/>
    </xf>
    <xf numFmtId="165" fontId="2" fillId="0" borderId="35" xfId="0" applyNumberFormat="1" applyFont="1" applyBorder="1" applyAlignment="1">
      <alignment horizontal="center" vertical="center"/>
    </xf>
    <xf numFmtId="165" fontId="2" fillId="0" borderId="36" xfId="0" applyNumberFormat="1" applyFont="1" applyBorder="1" applyAlignment="1">
      <alignment horizontal="center" vertical="center"/>
    </xf>
    <xf numFmtId="165" fontId="2" fillId="0" borderId="37" xfId="0" applyNumberFormat="1" applyFont="1" applyBorder="1" applyAlignment="1">
      <alignment horizontal="center" vertical="center"/>
    </xf>
    <xf numFmtId="11" fontId="2" fillId="6" borderId="2" xfId="0" applyNumberFormat="1" applyFont="1" applyFill="1" applyBorder="1" applyAlignment="1">
      <alignment horizontal="center" vertical="center"/>
    </xf>
    <xf numFmtId="11" fontId="2" fillId="6" borderId="6" xfId="0" applyNumberFormat="1" applyFont="1" applyFill="1" applyBorder="1" applyAlignment="1">
      <alignment horizontal="center" vertical="center"/>
    </xf>
    <xf numFmtId="11" fontId="2" fillId="6" borderId="26" xfId="0" applyNumberFormat="1" applyFont="1" applyFill="1" applyBorder="1" applyAlignment="1">
      <alignment horizontal="center" vertical="center"/>
    </xf>
    <xf numFmtId="10" fontId="2" fillId="6" borderId="2" xfId="0" applyNumberFormat="1" applyFont="1" applyFill="1" applyBorder="1" applyAlignment="1">
      <alignment horizontal="center" vertical="center"/>
    </xf>
    <xf numFmtId="10" fontId="2" fillId="6" borderId="6" xfId="0" applyNumberFormat="1" applyFont="1" applyFill="1" applyBorder="1" applyAlignment="1">
      <alignment horizontal="center" vertical="center"/>
    </xf>
    <xf numFmtId="10" fontId="2" fillId="6" borderId="26" xfId="0" applyNumberFormat="1" applyFont="1" applyFill="1" applyBorder="1" applyAlignment="1">
      <alignment horizontal="center" vertical="center"/>
    </xf>
    <xf numFmtId="2" fontId="2" fillId="6" borderId="2" xfId="0" applyNumberFormat="1" applyFont="1" applyFill="1" applyBorder="1" applyAlignment="1">
      <alignment horizontal="center" vertical="center"/>
    </xf>
    <xf numFmtId="2" fontId="2" fillId="6" borderId="6" xfId="0" applyNumberFormat="1" applyFont="1" applyFill="1" applyBorder="1" applyAlignment="1">
      <alignment horizontal="center" vertical="center"/>
    </xf>
    <xf numFmtId="2" fontId="2" fillId="6" borderId="26" xfId="0" applyNumberFormat="1" applyFont="1" applyFill="1" applyBorder="1" applyAlignment="1">
      <alignment horizontal="center" vertical="center"/>
    </xf>
    <xf numFmtId="11" fontId="2" fillId="0" borderId="2" xfId="0" applyNumberFormat="1" applyFont="1" applyBorder="1" applyAlignment="1">
      <alignment horizontal="center" vertical="center"/>
    </xf>
    <xf numFmtId="11" fontId="2" fillId="0" borderId="6" xfId="0" applyNumberFormat="1" applyFont="1" applyBorder="1" applyAlignment="1">
      <alignment horizontal="center" vertical="center"/>
    </xf>
    <xf numFmtId="11" fontId="2" fillId="0" borderId="26" xfId="0" applyNumberFormat="1" applyFont="1" applyBorder="1" applyAlignment="1">
      <alignment horizontal="center" vertical="center"/>
    </xf>
    <xf numFmtId="10" fontId="2" fillId="0" borderId="2" xfId="0" applyNumberFormat="1" applyFont="1" applyBorder="1" applyAlignment="1">
      <alignment horizontal="center" vertical="center"/>
    </xf>
    <xf numFmtId="10" fontId="2" fillId="0" borderId="6" xfId="0" applyNumberFormat="1" applyFont="1" applyBorder="1" applyAlignment="1">
      <alignment horizontal="center" vertical="center"/>
    </xf>
    <xf numFmtId="10" fontId="2" fillId="0" borderId="26" xfId="0" applyNumberFormat="1" applyFont="1" applyBorder="1" applyAlignment="1">
      <alignment horizontal="center" vertical="center"/>
    </xf>
    <xf numFmtId="11" fontId="2" fillId="33" borderId="2" xfId="0" applyNumberFormat="1" applyFont="1" applyFill="1" applyBorder="1" applyAlignment="1">
      <alignment horizontal="center" vertical="center"/>
    </xf>
    <xf numFmtId="11" fontId="2" fillId="33" borderId="6" xfId="0" applyNumberFormat="1" applyFont="1" applyFill="1" applyBorder="1" applyAlignment="1">
      <alignment horizontal="center" vertical="center"/>
    </xf>
    <xf numFmtId="11" fontId="2" fillId="33" borderId="26" xfId="0" applyNumberFormat="1" applyFont="1" applyFill="1" applyBorder="1" applyAlignment="1">
      <alignment horizontal="center" vertical="center"/>
    </xf>
    <xf numFmtId="10" fontId="2" fillId="18" borderId="2" xfId="0" applyNumberFormat="1" applyFont="1" applyFill="1" applyBorder="1" applyAlignment="1">
      <alignment horizontal="center" vertical="center"/>
    </xf>
    <xf numFmtId="10" fontId="2" fillId="18" borderId="6" xfId="0" applyNumberFormat="1" applyFont="1" applyFill="1" applyBorder="1" applyAlignment="1">
      <alignment horizontal="center" vertical="center"/>
    </xf>
    <xf numFmtId="10" fontId="2" fillId="18" borderId="26" xfId="0" applyNumberFormat="1" applyFont="1" applyFill="1" applyBorder="1" applyAlignment="1">
      <alignment horizontal="center" vertical="center"/>
    </xf>
    <xf numFmtId="2" fontId="2" fillId="18" borderId="2" xfId="0" applyNumberFormat="1" applyFont="1" applyFill="1" applyBorder="1" applyAlignment="1">
      <alignment horizontal="center" vertical="center"/>
    </xf>
    <xf numFmtId="2" fontId="2" fillId="18" borderId="6" xfId="0" applyNumberFormat="1" applyFont="1" applyFill="1" applyBorder="1" applyAlignment="1">
      <alignment horizontal="center" vertical="center"/>
    </xf>
    <xf numFmtId="2" fontId="2" fillId="18" borderId="26" xfId="0" applyNumberFormat="1" applyFont="1" applyFill="1" applyBorder="1" applyAlignment="1">
      <alignment horizontal="center" vertical="center"/>
    </xf>
    <xf numFmtId="164" fontId="2" fillId="18" borderId="30" xfId="0" applyNumberFormat="1" applyFont="1" applyFill="1" applyBorder="1" applyAlignment="1">
      <alignment horizontal="center" vertical="center"/>
    </xf>
    <xf numFmtId="164" fontId="2" fillId="18" borderId="31" xfId="0" applyNumberFormat="1" applyFont="1" applyFill="1" applyBorder="1" applyAlignment="1">
      <alignment horizontal="center" vertical="center"/>
    </xf>
    <xf numFmtId="164" fontId="2" fillId="18" borderId="32" xfId="0" applyNumberFormat="1" applyFont="1" applyFill="1" applyBorder="1" applyAlignment="1">
      <alignment horizontal="center" vertical="center"/>
    </xf>
    <xf numFmtId="11" fontId="2" fillId="22" borderId="2" xfId="0" applyNumberFormat="1" applyFont="1" applyFill="1" applyBorder="1" applyAlignment="1">
      <alignment horizontal="center" vertical="center"/>
    </xf>
    <xf numFmtId="11" fontId="2" fillId="22" borderId="6" xfId="0" applyNumberFormat="1" applyFont="1" applyFill="1" applyBorder="1" applyAlignment="1">
      <alignment horizontal="center" vertical="center"/>
    </xf>
    <xf numFmtId="11" fontId="2" fillId="22" borderId="26" xfId="0" applyNumberFormat="1" applyFont="1" applyFill="1" applyBorder="1" applyAlignment="1">
      <alignment horizontal="center" vertical="center"/>
    </xf>
    <xf numFmtId="10" fontId="2" fillId="22" borderId="2" xfId="0" applyNumberFormat="1" applyFont="1" applyFill="1" applyBorder="1" applyAlignment="1">
      <alignment horizontal="center" vertical="center"/>
    </xf>
    <xf numFmtId="10" fontId="2" fillId="22" borderId="6" xfId="0" applyNumberFormat="1" applyFont="1" applyFill="1" applyBorder="1" applyAlignment="1">
      <alignment horizontal="center" vertical="center"/>
    </xf>
    <xf numFmtId="10" fontId="2" fillId="22" borderId="26" xfId="0" applyNumberFormat="1" applyFont="1" applyFill="1" applyBorder="1" applyAlignment="1">
      <alignment horizontal="center" vertical="center"/>
    </xf>
    <xf numFmtId="11" fontId="2" fillId="25" borderId="2" xfId="0" applyNumberFormat="1" applyFont="1" applyFill="1" applyBorder="1" applyAlignment="1">
      <alignment horizontal="center" vertical="center"/>
    </xf>
    <xf numFmtId="11" fontId="2" fillId="25" borderId="6" xfId="0" applyNumberFormat="1" applyFont="1" applyFill="1" applyBorder="1" applyAlignment="1">
      <alignment horizontal="center" vertical="center"/>
    </xf>
    <xf numFmtId="11" fontId="2" fillId="25" borderId="26" xfId="0" applyNumberFormat="1" applyFont="1" applyFill="1" applyBorder="1" applyAlignment="1">
      <alignment horizontal="center" vertical="center"/>
    </xf>
    <xf numFmtId="10" fontId="2" fillId="25" borderId="2" xfId="0" applyNumberFormat="1" applyFont="1" applyFill="1" applyBorder="1" applyAlignment="1">
      <alignment horizontal="center" vertical="center"/>
    </xf>
    <xf numFmtId="10" fontId="2" fillId="25" borderId="6" xfId="0" applyNumberFormat="1" applyFont="1" applyFill="1" applyBorder="1" applyAlignment="1">
      <alignment horizontal="center" vertical="center"/>
    </xf>
    <xf numFmtId="10" fontId="2" fillId="25" borderId="26" xfId="0" applyNumberFormat="1" applyFont="1" applyFill="1" applyBorder="1" applyAlignment="1">
      <alignment horizontal="center" vertical="center"/>
    </xf>
    <xf numFmtId="10" fontId="2" fillId="9" borderId="2" xfId="0" applyNumberFormat="1" applyFont="1" applyFill="1" applyBorder="1" applyAlignment="1">
      <alignment horizontal="center" vertical="center"/>
    </xf>
    <xf numFmtId="10" fontId="2" fillId="9" borderId="6" xfId="0" applyNumberFormat="1" applyFont="1" applyFill="1" applyBorder="1" applyAlignment="1">
      <alignment horizontal="center" vertical="center"/>
    </xf>
    <xf numFmtId="10" fontId="2" fillId="9" borderId="26" xfId="0" applyNumberFormat="1" applyFont="1" applyFill="1" applyBorder="1" applyAlignment="1">
      <alignment horizontal="center" vertical="center"/>
    </xf>
    <xf numFmtId="2" fontId="2" fillId="9" borderId="2" xfId="0" applyNumberFormat="1" applyFont="1" applyFill="1" applyBorder="1" applyAlignment="1">
      <alignment horizontal="center" vertical="center"/>
    </xf>
    <xf numFmtId="2" fontId="2" fillId="9" borderId="6" xfId="0" applyNumberFormat="1" applyFont="1" applyFill="1" applyBorder="1" applyAlignment="1">
      <alignment horizontal="center" vertical="center"/>
    </xf>
    <xf numFmtId="2" fontId="2" fillId="9" borderId="26" xfId="0" applyNumberFormat="1" applyFont="1" applyFill="1" applyBorder="1" applyAlignment="1">
      <alignment horizontal="center" vertical="center"/>
    </xf>
    <xf numFmtId="164" fontId="2" fillId="9" borderId="30" xfId="0" applyNumberFormat="1" applyFont="1" applyFill="1" applyBorder="1" applyAlignment="1">
      <alignment horizontal="center" vertical="center"/>
    </xf>
    <xf numFmtId="164" fontId="2" fillId="9" borderId="31" xfId="0" applyNumberFormat="1" applyFont="1" applyFill="1" applyBorder="1" applyAlignment="1">
      <alignment horizontal="center" vertical="center"/>
    </xf>
    <xf numFmtId="164" fontId="2" fillId="9" borderId="32" xfId="0" applyNumberFormat="1" applyFont="1" applyFill="1" applyBorder="1" applyAlignment="1">
      <alignment horizontal="center" vertical="center"/>
    </xf>
    <xf numFmtId="11" fontId="2" fillId="9" borderId="2" xfId="0" applyNumberFormat="1" applyFont="1" applyFill="1" applyBorder="1" applyAlignment="1">
      <alignment horizontal="center" vertical="center"/>
    </xf>
    <xf numFmtId="11" fontId="2" fillId="9" borderId="6" xfId="0" applyNumberFormat="1" applyFont="1" applyFill="1" applyBorder="1" applyAlignment="1">
      <alignment horizontal="center" vertical="center"/>
    </xf>
    <xf numFmtId="11" fontId="2" fillId="9" borderId="26" xfId="0" applyNumberFormat="1" applyFont="1" applyFill="1" applyBorder="1" applyAlignment="1">
      <alignment horizontal="center" vertical="center"/>
    </xf>
    <xf numFmtId="11" fontId="2" fillId="26" borderId="2" xfId="0" applyNumberFormat="1" applyFont="1" applyFill="1" applyBorder="1" applyAlignment="1">
      <alignment horizontal="center" vertical="center"/>
    </xf>
    <xf numFmtId="11" fontId="2" fillId="26" borderId="6" xfId="0" applyNumberFormat="1" applyFont="1" applyFill="1" applyBorder="1" applyAlignment="1">
      <alignment horizontal="center" vertical="center"/>
    </xf>
    <xf numFmtId="11" fontId="2" fillId="26" borderId="26" xfId="0" applyNumberFormat="1" applyFont="1" applyFill="1" applyBorder="1" applyAlignment="1">
      <alignment horizontal="center" vertical="center"/>
    </xf>
    <xf numFmtId="10" fontId="2" fillId="26" borderId="2" xfId="0" applyNumberFormat="1" applyFont="1" applyFill="1" applyBorder="1" applyAlignment="1">
      <alignment horizontal="center" vertical="center"/>
    </xf>
    <xf numFmtId="10" fontId="2" fillId="26" borderId="6" xfId="0" applyNumberFormat="1" applyFont="1" applyFill="1" applyBorder="1" applyAlignment="1">
      <alignment horizontal="center" vertical="center"/>
    </xf>
    <xf numFmtId="10" fontId="2" fillId="26" borderId="26" xfId="0" applyNumberFormat="1" applyFont="1" applyFill="1" applyBorder="1" applyAlignment="1">
      <alignment horizontal="center" vertical="center"/>
    </xf>
    <xf numFmtId="2" fontId="2" fillId="26" borderId="2" xfId="0" applyNumberFormat="1" applyFont="1" applyFill="1" applyBorder="1" applyAlignment="1">
      <alignment horizontal="center" vertical="center"/>
    </xf>
    <xf numFmtId="2" fontId="2" fillId="26" borderId="6" xfId="0" applyNumberFormat="1" applyFont="1" applyFill="1" applyBorder="1" applyAlignment="1">
      <alignment horizontal="center" vertical="center"/>
    </xf>
    <xf numFmtId="2" fontId="2" fillId="26" borderId="26" xfId="0" applyNumberFormat="1" applyFont="1" applyFill="1" applyBorder="1" applyAlignment="1">
      <alignment horizontal="center" vertical="center"/>
    </xf>
    <xf numFmtId="164" fontId="2" fillId="26" borderId="30" xfId="0" applyNumberFormat="1" applyFont="1" applyFill="1" applyBorder="1" applyAlignment="1">
      <alignment horizontal="center" vertical="center"/>
    </xf>
    <xf numFmtId="164" fontId="2" fillId="26" borderId="31" xfId="0" applyNumberFormat="1" applyFont="1" applyFill="1" applyBorder="1" applyAlignment="1">
      <alignment horizontal="center" vertical="center"/>
    </xf>
    <xf numFmtId="164" fontId="2" fillId="26" borderId="32" xfId="0" applyNumberFormat="1" applyFont="1" applyFill="1" applyBorder="1" applyAlignment="1">
      <alignment horizontal="center" vertical="center"/>
    </xf>
    <xf numFmtId="10" fontId="2" fillId="15" borderId="2" xfId="0" applyNumberFormat="1" applyFont="1" applyFill="1" applyBorder="1" applyAlignment="1">
      <alignment horizontal="center" vertical="center"/>
    </xf>
    <xf numFmtId="10" fontId="2" fillId="15" borderId="6" xfId="0" applyNumberFormat="1" applyFont="1" applyFill="1" applyBorder="1" applyAlignment="1">
      <alignment horizontal="center" vertical="center"/>
    </xf>
    <xf numFmtId="10" fontId="2" fillId="15" borderId="26" xfId="0" applyNumberFormat="1" applyFont="1" applyFill="1" applyBorder="1" applyAlignment="1">
      <alignment horizontal="center" vertical="center"/>
    </xf>
    <xf numFmtId="2" fontId="2" fillId="15" borderId="2" xfId="0" applyNumberFormat="1" applyFont="1" applyFill="1" applyBorder="1" applyAlignment="1">
      <alignment horizontal="center" vertical="center"/>
    </xf>
    <xf numFmtId="2" fontId="2" fillId="15" borderId="6" xfId="0" applyNumberFormat="1" applyFont="1" applyFill="1" applyBorder="1" applyAlignment="1">
      <alignment horizontal="center" vertical="center"/>
    </xf>
    <xf numFmtId="2" fontId="2" fillId="15" borderId="26" xfId="0" applyNumberFormat="1" applyFont="1" applyFill="1" applyBorder="1" applyAlignment="1">
      <alignment horizontal="center" vertical="center"/>
    </xf>
    <xf numFmtId="164" fontId="2" fillId="15" borderId="30" xfId="0" applyNumberFormat="1" applyFont="1" applyFill="1" applyBorder="1" applyAlignment="1">
      <alignment horizontal="center" vertical="center"/>
    </xf>
    <xf numFmtId="164" fontId="2" fillId="15" borderId="31" xfId="0" applyNumberFormat="1" applyFont="1" applyFill="1" applyBorder="1" applyAlignment="1">
      <alignment horizontal="center" vertical="center"/>
    </xf>
    <xf numFmtId="164" fontId="2" fillId="15" borderId="32" xfId="0" applyNumberFormat="1" applyFont="1" applyFill="1" applyBorder="1" applyAlignment="1">
      <alignment horizontal="center" vertical="center"/>
    </xf>
    <xf numFmtId="2" fontId="2" fillId="25" borderId="2" xfId="0" applyNumberFormat="1" applyFont="1" applyFill="1" applyBorder="1" applyAlignment="1">
      <alignment horizontal="center" vertical="center"/>
    </xf>
    <xf numFmtId="2" fontId="2" fillId="25" borderId="6" xfId="0" applyNumberFormat="1" applyFont="1" applyFill="1" applyBorder="1" applyAlignment="1">
      <alignment horizontal="center" vertical="center"/>
    </xf>
    <xf numFmtId="2" fontId="2" fillId="25" borderId="26" xfId="0" applyNumberFormat="1" applyFont="1" applyFill="1" applyBorder="1" applyAlignment="1">
      <alignment horizontal="center" vertical="center"/>
    </xf>
    <xf numFmtId="164" fontId="2" fillId="25" borderId="30" xfId="0" applyNumberFormat="1" applyFont="1" applyFill="1" applyBorder="1" applyAlignment="1">
      <alignment horizontal="center" vertical="center"/>
    </xf>
    <xf numFmtId="164" fontId="2" fillId="25" borderId="31" xfId="0" applyNumberFormat="1" applyFont="1" applyFill="1" applyBorder="1" applyAlignment="1">
      <alignment horizontal="center" vertical="center"/>
    </xf>
    <xf numFmtId="164" fontId="2" fillId="25" borderId="32" xfId="0" applyNumberFormat="1" applyFont="1" applyFill="1" applyBorder="1" applyAlignment="1">
      <alignment horizontal="center" vertical="center"/>
    </xf>
    <xf numFmtId="11" fontId="2" fillId="14" borderId="2" xfId="0" applyNumberFormat="1" applyFont="1" applyFill="1" applyBorder="1" applyAlignment="1">
      <alignment horizontal="center" vertical="center"/>
    </xf>
    <xf numFmtId="11" fontId="2" fillId="14" borderId="6" xfId="0" applyNumberFormat="1" applyFont="1" applyFill="1" applyBorder="1" applyAlignment="1">
      <alignment horizontal="center" vertical="center"/>
    </xf>
    <xf numFmtId="11" fontId="2" fillId="14" borderId="26" xfId="0" applyNumberFormat="1" applyFont="1" applyFill="1" applyBorder="1" applyAlignment="1">
      <alignment horizontal="center" vertical="center"/>
    </xf>
    <xf numFmtId="10" fontId="2" fillId="14" borderId="2" xfId="0" applyNumberFormat="1" applyFont="1" applyFill="1" applyBorder="1" applyAlignment="1">
      <alignment horizontal="center" vertical="center"/>
    </xf>
    <xf numFmtId="10" fontId="2" fillId="14" borderId="6" xfId="0" applyNumberFormat="1" applyFont="1" applyFill="1" applyBorder="1" applyAlignment="1">
      <alignment horizontal="center" vertical="center"/>
    </xf>
    <xf numFmtId="10" fontId="2" fillId="14" borderId="26" xfId="0" applyNumberFormat="1" applyFont="1" applyFill="1" applyBorder="1" applyAlignment="1">
      <alignment horizontal="center" vertical="center"/>
    </xf>
    <xf numFmtId="2" fontId="2" fillId="14" borderId="2" xfId="0" applyNumberFormat="1" applyFont="1" applyFill="1" applyBorder="1" applyAlignment="1">
      <alignment horizontal="center" vertical="center"/>
    </xf>
    <xf numFmtId="2" fontId="2" fillId="14" borderId="6" xfId="0" applyNumberFormat="1" applyFont="1" applyFill="1" applyBorder="1" applyAlignment="1">
      <alignment horizontal="center" vertical="center"/>
    </xf>
    <xf numFmtId="2" fontId="2" fillId="14" borderId="26" xfId="0" applyNumberFormat="1" applyFont="1" applyFill="1" applyBorder="1" applyAlignment="1">
      <alignment horizontal="center" vertical="center"/>
    </xf>
    <xf numFmtId="164" fontId="2" fillId="14" borderId="2" xfId="0" applyNumberFormat="1" applyFont="1" applyFill="1" applyBorder="1" applyAlignment="1">
      <alignment horizontal="center" vertical="center"/>
    </xf>
    <xf numFmtId="164" fontId="2" fillId="14" borderId="6" xfId="0" applyNumberFormat="1" applyFont="1" applyFill="1" applyBorder="1" applyAlignment="1">
      <alignment horizontal="center" vertical="center"/>
    </xf>
    <xf numFmtId="164" fontId="2" fillId="14" borderId="26" xfId="0" applyNumberFormat="1" applyFont="1" applyFill="1" applyBorder="1" applyAlignment="1">
      <alignment horizontal="center" vertical="center"/>
    </xf>
    <xf numFmtId="11" fontId="2" fillId="12" borderId="2" xfId="0" applyNumberFormat="1" applyFont="1" applyFill="1" applyBorder="1" applyAlignment="1">
      <alignment horizontal="center" vertical="center"/>
    </xf>
    <xf numFmtId="11" fontId="2" fillId="12" borderId="6" xfId="0" applyNumberFormat="1" applyFont="1" applyFill="1" applyBorder="1" applyAlignment="1">
      <alignment horizontal="center" vertical="center"/>
    </xf>
    <xf numFmtId="11" fontId="2" fillId="12" borderId="26" xfId="0" applyNumberFormat="1" applyFont="1" applyFill="1" applyBorder="1" applyAlignment="1">
      <alignment horizontal="center" vertical="center"/>
    </xf>
    <xf numFmtId="11" fontId="2" fillId="7" borderId="2" xfId="0" applyNumberFormat="1" applyFont="1" applyFill="1" applyBorder="1" applyAlignment="1">
      <alignment horizontal="center" vertical="center"/>
    </xf>
    <xf numFmtId="11" fontId="2" fillId="7" borderId="6" xfId="0" applyNumberFormat="1" applyFont="1" applyFill="1" applyBorder="1" applyAlignment="1">
      <alignment horizontal="center" vertical="center"/>
    </xf>
    <xf numFmtId="11" fontId="2" fillId="7" borderId="26" xfId="0" applyNumberFormat="1" applyFont="1" applyFill="1" applyBorder="1" applyAlignment="1">
      <alignment horizontal="center" vertical="center"/>
    </xf>
    <xf numFmtId="11" fontId="2" fillId="13" borderId="2" xfId="0" applyNumberFormat="1" applyFont="1" applyFill="1" applyBorder="1" applyAlignment="1">
      <alignment horizontal="center" vertical="center"/>
    </xf>
    <xf numFmtId="11" fontId="2" fillId="13" borderId="6" xfId="0" applyNumberFormat="1" applyFont="1" applyFill="1" applyBorder="1" applyAlignment="1">
      <alignment horizontal="center" vertical="center"/>
    </xf>
    <xf numFmtId="11" fontId="2" fillId="13" borderId="26" xfId="0" applyNumberFormat="1" applyFont="1" applyFill="1" applyBorder="1" applyAlignment="1">
      <alignment horizontal="center" vertical="center"/>
    </xf>
    <xf numFmtId="10" fontId="2" fillId="13" borderId="2" xfId="0" applyNumberFormat="1" applyFont="1" applyFill="1" applyBorder="1" applyAlignment="1">
      <alignment horizontal="center" vertical="center"/>
    </xf>
    <xf numFmtId="10" fontId="2" fillId="13" borderId="6" xfId="0" applyNumberFormat="1" applyFont="1" applyFill="1" applyBorder="1" applyAlignment="1">
      <alignment horizontal="center" vertical="center"/>
    </xf>
    <xf numFmtId="10" fontId="2" fillId="13" borderId="26" xfId="0" applyNumberFormat="1" applyFont="1" applyFill="1" applyBorder="1" applyAlignment="1">
      <alignment horizontal="center" vertical="center"/>
    </xf>
    <xf numFmtId="11" fontId="2" fillId="15" borderId="2" xfId="0" applyNumberFormat="1" applyFont="1" applyFill="1" applyBorder="1" applyAlignment="1">
      <alignment horizontal="center" vertical="center"/>
    </xf>
    <xf numFmtId="11" fontId="2" fillId="15" borderId="6" xfId="0" applyNumberFormat="1" applyFont="1" applyFill="1" applyBorder="1" applyAlignment="1">
      <alignment horizontal="center" vertical="center"/>
    </xf>
    <xf numFmtId="11" fontId="2" fillId="15" borderId="26" xfId="0" applyNumberFormat="1" applyFont="1" applyFill="1" applyBorder="1" applyAlignment="1">
      <alignment horizontal="center" vertical="center"/>
    </xf>
    <xf numFmtId="10" fontId="2" fillId="7" borderId="2"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xf>
    <xf numFmtId="10" fontId="2" fillId="7" borderId="26" xfId="0" applyNumberFormat="1" applyFont="1" applyFill="1" applyBorder="1" applyAlignment="1">
      <alignment horizontal="center" vertical="center"/>
    </xf>
    <xf numFmtId="164" fontId="2" fillId="12" borderId="2" xfId="0" applyNumberFormat="1" applyFont="1" applyFill="1" applyBorder="1" applyAlignment="1">
      <alignment horizontal="center" vertical="center"/>
    </xf>
    <xf numFmtId="164" fontId="2" fillId="12" borderId="6" xfId="0" applyNumberFormat="1" applyFont="1" applyFill="1" applyBorder="1" applyAlignment="1">
      <alignment horizontal="center" vertical="center"/>
    </xf>
    <xf numFmtId="164" fontId="2" fillId="12" borderId="26" xfId="0" applyNumberFormat="1" applyFont="1" applyFill="1" applyBorder="1" applyAlignment="1">
      <alignment horizontal="center" vertical="center"/>
    </xf>
    <xf numFmtId="2" fontId="2" fillId="12" borderId="2" xfId="0" applyNumberFormat="1" applyFont="1" applyFill="1" applyBorder="1" applyAlignment="1">
      <alignment horizontal="center" vertical="center"/>
    </xf>
    <xf numFmtId="2" fontId="2" fillId="12" borderId="6" xfId="0" applyNumberFormat="1" applyFont="1" applyFill="1" applyBorder="1" applyAlignment="1">
      <alignment horizontal="center" vertical="center"/>
    </xf>
    <xf numFmtId="2" fontId="2" fillId="12" borderId="26" xfId="0" applyNumberFormat="1" applyFont="1" applyFill="1" applyBorder="1" applyAlignment="1">
      <alignment horizontal="center" vertical="center"/>
    </xf>
    <xf numFmtId="10" fontId="2" fillId="12" borderId="2" xfId="0" applyNumberFormat="1" applyFont="1" applyFill="1" applyBorder="1" applyAlignment="1">
      <alignment horizontal="center" vertical="center"/>
    </xf>
    <xf numFmtId="10" fontId="2" fillId="12" borderId="6" xfId="0" applyNumberFormat="1" applyFont="1" applyFill="1" applyBorder="1" applyAlignment="1">
      <alignment horizontal="center" vertical="center"/>
    </xf>
    <xf numFmtId="10" fontId="2" fillId="12" borderId="26" xfId="0" applyNumberFormat="1" applyFont="1" applyFill="1" applyBorder="1" applyAlignment="1">
      <alignment horizontal="center" vertical="center"/>
    </xf>
    <xf numFmtId="164" fontId="2" fillId="7" borderId="30" xfId="0" applyNumberFormat="1" applyFont="1" applyFill="1" applyBorder="1" applyAlignment="1">
      <alignment horizontal="center" vertical="center"/>
    </xf>
    <xf numFmtId="164" fontId="2" fillId="7" borderId="31" xfId="0" applyNumberFormat="1" applyFont="1" applyFill="1" applyBorder="1" applyAlignment="1">
      <alignment horizontal="center" vertical="center"/>
    </xf>
    <xf numFmtId="164" fontId="2" fillId="7" borderId="32" xfId="0" applyNumberFormat="1" applyFont="1" applyFill="1" applyBorder="1" applyAlignment="1">
      <alignment horizontal="center" vertical="center"/>
    </xf>
    <xf numFmtId="2" fontId="2" fillId="7" borderId="2" xfId="0" applyNumberFormat="1" applyFont="1" applyFill="1" applyBorder="1" applyAlignment="1">
      <alignment horizontal="center" vertical="center"/>
    </xf>
    <xf numFmtId="2" fontId="2" fillId="7" borderId="6" xfId="0" applyNumberFormat="1" applyFont="1" applyFill="1" applyBorder="1" applyAlignment="1">
      <alignment horizontal="center" vertical="center"/>
    </xf>
    <xf numFmtId="2" fontId="2" fillId="7" borderId="26" xfId="0" applyNumberFormat="1" applyFont="1" applyFill="1" applyBorder="1" applyAlignment="1">
      <alignment horizontal="center" vertical="center"/>
    </xf>
    <xf numFmtId="2" fontId="2" fillId="13" borderId="2" xfId="0" applyNumberFormat="1" applyFont="1" applyFill="1" applyBorder="1" applyAlignment="1">
      <alignment horizontal="center" vertical="center"/>
    </xf>
    <xf numFmtId="2" fontId="2" fillId="13" borderId="6" xfId="0" applyNumberFormat="1" applyFont="1" applyFill="1" applyBorder="1" applyAlignment="1">
      <alignment horizontal="center" vertical="center"/>
    </xf>
    <xf numFmtId="2" fontId="2" fillId="13" borderId="26" xfId="0" applyNumberFormat="1" applyFont="1" applyFill="1" applyBorder="1" applyAlignment="1">
      <alignment horizontal="center" vertical="center"/>
    </xf>
    <xf numFmtId="164" fontId="2" fillId="13" borderId="30" xfId="0" applyNumberFormat="1" applyFont="1" applyFill="1" applyBorder="1" applyAlignment="1">
      <alignment horizontal="center" vertical="center"/>
    </xf>
    <xf numFmtId="164" fontId="2" fillId="13" borderId="31" xfId="0" applyNumberFormat="1" applyFont="1" applyFill="1" applyBorder="1" applyAlignment="1">
      <alignment horizontal="center" vertical="center"/>
    </xf>
    <xf numFmtId="164" fontId="2" fillId="13" borderId="32" xfId="0" applyNumberFormat="1" applyFont="1" applyFill="1" applyBorder="1" applyAlignment="1">
      <alignment horizontal="center" vertical="center"/>
    </xf>
    <xf numFmtId="11" fontId="2" fillId="8" borderId="2" xfId="0" applyNumberFormat="1" applyFont="1" applyFill="1" applyBorder="1" applyAlignment="1">
      <alignment horizontal="center" vertical="center"/>
    </xf>
    <xf numFmtId="11" fontId="2" fillId="8" borderId="6" xfId="0" applyNumberFormat="1" applyFont="1" applyFill="1" applyBorder="1" applyAlignment="1">
      <alignment horizontal="center" vertical="center"/>
    </xf>
    <xf numFmtId="11" fontId="2" fillId="8" borderId="26" xfId="0" applyNumberFormat="1" applyFont="1" applyFill="1" applyBorder="1" applyAlignment="1">
      <alignment horizontal="center" vertical="center"/>
    </xf>
    <xf numFmtId="10" fontId="2" fillId="8" borderId="2" xfId="0" applyNumberFormat="1" applyFont="1" applyFill="1" applyBorder="1" applyAlignment="1">
      <alignment horizontal="center" vertical="center"/>
    </xf>
    <xf numFmtId="10" fontId="2" fillId="8" borderId="6" xfId="0" applyNumberFormat="1" applyFont="1" applyFill="1" applyBorder="1" applyAlignment="1">
      <alignment horizontal="center" vertical="center"/>
    </xf>
    <xf numFmtId="10" fontId="2" fillId="8" borderId="26" xfId="0" applyNumberFormat="1" applyFont="1" applyFill="1" applyBorder="1" applyAlignment="1">
      <alignment horizontal="center" vertical="center"/>
    </xf>
    <xf numFmtId="2" fontId="2" fillId="8" borderId="2" xfId="0" applyNumberFormat="1" applyFont="1" applyFill="1" applyBorder="1" applyAlignment="1">
      <alignment horizontal="center" vertical="center"/>
    </xf>
    <xf numFmtId="2" fontId="2" fillId="8" borderId="6" xfId="0" applyNumberFormat="1" applyFont="1" applyFill="1" applyBorder="1" applyAlignment="1">
      <alignment horizontal="center" vertical="center"/>
    </xf>
    <xf numFmtId="2" fontId="2" fillId="8" borderId="26" xfId="0" applyNumberFormat="1" applyFont="1" applyFill="1" applyBorder="1" applyAlignment="1">
      <alignment horizontal="center" vertical="center"/>
    </xf>
    <xf numFmtId="164" fontId="2" fillId="8" borderId="2" xfId="0" applyNumberFormat="1" applyFont="1" applyFill="1" applyBorder="1" applyAlignment="1">
      <alignment horizontal="center" vertical="center"/>
    </xf>
    <xf numFmtId="164" fontId="2" fillId="8" borderId="6" xfId="0" applyNumberFormat="1" applyFont="1" applyFill="1" applyBorder="1" applyAlignment="1">
      <alignment horizontal="center" vertical="center"/>
    </xf>
    <xf numFmtId="164" fontId="2" fillId="8" borderId="26" xfId="0" applyNumberFormat="1" applyFont="1" applyFill="1" applyBorder="1" applyAlignment="1">
      <alignment horizontal="center" vertical="center"/>
    </xf>
    <xf numFmtId="11" fontId="2" fillId="24" borderId="2" xfId="0" applyNumberFormat="1" applyFont="1" applyFill="1" applyBorder="1" applyAlignment="1">
      <alignment horizontal="center" vertical="center"/>
    </xf>
    <xf numFmtId="11" fontId="2" fillId="24" borderId="6" xfId="0" applyNumberFormat="1" applyFont="1" applyFill="1" applyBorder="1" applyAlignment="1">
      <alignment horizontal="center" vertical="center"/>
    </xf>
    <xf numFmtId="11" fontId="2" fillId="24" borderId="26" xfId="0" applyNumberFormat="1" applyFont="1" applyFill="1" applyBorder="1" applyAlignment="1">
      <alignment horizontal="center" vertical="center"/>
    </xf>
    <xf numFmtId="10" fontId="2" fillId="24" borderId="2" xfId="0" applyNumberFormat="1" applyFont="1" applyFill="1" applyBorder="1" applyAlignment="1">
      <alignment horizontal="center" vertical="center"/>
    </xf>
    <xf numFmtId="10" fontId="2" fillId="24" borderId="6" xfId="0" applyNumberFormat="1" applyFont="1" applyFill="1" applyBorder="1" applyAlignment="1">
      <alignment horizontal="center" vertical="center"/>
    </xf>
    <xf numFmtId="10" fontId="2" fillId="24" borderId="26" xfId="0" applyNumberFormat="1" applyFont="1" applyFill="1" applyBorder="1" applyAlignment="1">
      <alignment horizontal="center" vertical="center"/>
    </xf>
    <xf numFmtId="2" fontId="2" fillId="24" borderId="2" xfId="0" applyNumberFormat="1" applyFont="1" applyFill="1" applyBorder="1" applyAlignment="1">
      <alignment horizontal="center" vertical="center"/>
    </xf>
    <xf numFmtId="2" fontId="2" fillId="24" borderId="6" xfId="0" applyNumberFormat="1" applyFont="1" applyFill="1" applyBorder="1" applyAlignment="1">
      <alignment horizontal="center" vertical="center"/>
    </xf>
    <xf numFmtId="2" fontId="2" fillId="24" borderId="26" xfId="0" applyNumberFormat="1" applyFont="1" applyFill="1" applyBorder="1" applyAlignment="1">
      <alignment horizontal="center" vertical="center"/>
    </xf>
    <xf numFmtId="164" fontId="2" fillId="24" borderId="30" xfId="0" applyNumberFormat="1" applyFont="1" applyFill="1" applyBorder="1" applyAlignment="1">
      <alignment horizontal="center" vertical="center"/>
    </xf>
    <xf numFmtId="164" fontId="2" fillId="24" borderId="31" xfId="0" applyNumberFormat="1" applyFont="1" applyFill="1" applyBorder="1" applyAlignment="1">
      <alignment horizontal="center" vertical="center"/>
    </xf>
    <xf numFmtId="164" fontId="2" fillId="24" borderId="32" xfId="0" applyNumberFormat="1" applyFont="1" applyFill="1" applyBorder="1" applyAlignment="1">
      <alignment horizontal="center" vertical="center"/>
    </xf>
    <xf numFmtId="11" fontId="2" fillId="19" borderId="2" xfId="0" applyNumberFormat="1" applyFont="1" applyFill="1" applyBorder="1" applyAlignment="1">
      <alignment horizontal="center" vertical="center"/>
    </xf>
    <xf numFmtId="11" fontId="2" fillId="19" borderId="6" xfId="0" applyNumberFormat="1" applyFont="1" applyFill="1" applyBorder="1" applyAlignment="1">
      <alignment horizontal="center" vertical="center"/>
    </xf>
    <xf numFmtId="11" fontId="2" fillId="19" borderId="26" xfId="0" applyNumberFormat="1" applyFont="1" applyFill="1" applyBorder="1" applyAlignment="1">
      <alignment horizontal="center" vertical="center"/>
    </xf>
    <xf numFmtId="10" fontId="2" fillId="19" borderId="2" xfId="0" applyNumberFormat="1" applyFont="1" applyFill="1" applyBorder="1" applyAlignment="1">
      <alignment horizontal="center" vertical="center"/>
    </xf>
    <xf numFmtId="10" fontId="2" fillId="19" borderId="6" xfId="0" applyNumberFormat="1" applyFont="1" applyFill="1" applyBorder="1" applyAlignment="1">
      <alignment horizontal="center" vertical="center"/>
    </xf>
    <xf numFmtId="10" fontId="2" fillId="19" borderId="26" xfId="0" applyNumberFormat="1" applyFont="1" applyFill="1" applyBorder="1" applyAlignment="1">
      <alignment horizontal="center" vertical="center"/>
    </xf>
    <xf numFmtId="2" fontId="2" fillId="19" borderId="2" xfId="0" applyNumberFormat="1" applyFont="1" applyFill="1" applyBorder="1" applyAlignment="1">
      <alignment horizontal="center" vertical="center"/>
    </xf>
    <xf numFmtId="2" fontId="2" fillId="19" borderId="6" xfId="0" applyNumberFormat="1" applyFont="1" applyFill="1" applyBorder="1" applyAlignment="1">
      <alignment horizontal="center" vertical="center"/>
    </xf>
    <xf numFmtId="2" fontId="2" fillId="19" borderId="26" xfId="0" applyNumberFormat="1" applyFont="1" applyFill="1" applyBorder="1" applyAlignment="1">
      <alignment horizontal="center" vertical="center"/>
    </xf>
    <xf numFmtId="164" fontId="2" fillId="19" borderId="2" xfId="0" applyNumberFormat="1" applyFont="1" applyFill="1" applyBorder="1" applyAlignment="1">
      <alignment horizontal="center" vertical="center"/>
    </xf>
    <xf numFmtId="164" fontId="2" fillId="19" borderId="6" xfId="0" applyNumberFormat="1" applyFont="1" applyFill="1" applyBorder="1" applyAlignment="1">
      <alignment horizontal="center" vertical="center"/>
    </xf>
    <xf numFmtId="164" fontId="2" fillId="19" borderId="26" xfId="0" applyNumberFormat="1" applyFont="1" applyFill="1" applyBorder="1" applyAlignment="1">
      <alignment horizontal="center" vertical="center"/>
    </xf>
    <xf numFmtId="11" fontId="2" fillId="28" borderId="2" xfId="0" applyNumberFormat="1" applyFont="1" applyFill="1" applyBorder="1" applyAlignment="1">
      <alignment horizontal="center" vertical="center"/>
    </xf>
    <xf numFmtId="11" fontId="2" fillId="28" borderId="6" xfId="0" applyNumberFormat="1" applyFont="1" applyFill="1" applyBorder="1" applyAlignment="1">
      <alignment horizontal="center" vertical="center"/>
    </xf>
    <xf numFmtId="11" fontId="2" fillId="28" borderId="26" xfId="0" applyNumberFormat="1" applyFont="1" applyFill="1" applyBorder="1" applyAlignment="1">
      <alignment horizontal="center" vertical="center"/>
    </xf>
    <xf numFmtId="10" fontId="2" fillId="28" borderId="2" xfId="0" applyNumberFormat="1" applyFont="1" applyFill="1" applyBorder="1" applyAlignment="1">
      <alignment horizontal="center" vertical="center"/>
    </xf>
    <xf numFmtId="10" fontId="2" fillId="28" borderId="6" xfId="0" applyNumberFormat="1" applyFont="1" applyFill="1" applyBorder="1" applyAlignment="1">
      <alignment horizontal="center" vertical="center"/>
    </xf>
    <xf numFmtId="10" fontId="2" fillId="28" borderId="26" xfId="0" applyNumberFormat="1" applyFont="1" applyFill="1" applyBorder="1" applyAlignment="1">
      <alignment horizontal="center" vertical="center"/>
    </xf>
    <xf numFmtId="2" fontId="2" fillId="28" borderId="2" xfId="0" applyNumberFormat="1" applyFont="1" applyFill="1" applyBorder="1" applyAlignment="1">
      <alignment horizontal="center" vertical="center"/>
    </xf>
    <xf numFmtId="2" fontId="2" fillId="28" borderId="6" xfId="0" applyNumberFormat="1" applyFont="1" applyFill="1" applyBorder="1" applyAlignment="1">
      <alignment horizontal="center" vertical="center"/>
    </xf>
    <xf numFmtId="2" fontId="2" fillId="28" borderId="26" xfId="0" applyNumberFormat="1" applyFont="1" applyFill="1" applyBorder="1" applyAlignment="1">
      <alignment horizontal="center" vertical="center"/>
    </xf>
    <xf numFmtId="164" fontId="2" fillId="28" borderId="30" xfId="0" applyNumberFormat="1" applyFont="1" applyFill="1" applyBorder="1" applyAlignment="1">
      <alignment horizontal="center" vertical="center"/>
    </xf>
    <xf numFmtId="164" fontId="2" fillId="28" borderId="31" xfId="0" applyNumberFormat="1" applyFont="1" applyFill="1" applyBorder="1" applyAlignment="1">
      <alignment horizontal="center" vertical="center"/>
    </xf>
    <xf numFmtId="164" fontId="2" fillId="28" borderId="32" xfId="0" applyNumberFormat="1" applyFont="1" applyFill="1" applyBorder="1" applyAlignment="1">
      <alignment horizontal="center" vertical="center"/>
    </xf>
    <xf numFmtId="11" fontId="2" fillId="37" borderId="2" xfId="0" applyNumberFormat="1" applyFont="1" applyFill="1" applyBorder="1" applyAlignment="1">
      <alignment horizontal="center" vertical="center"/>
    </xf>
    <xf numFmtId="11" fontId="2" fillId="37" borderId="6" xfId="0" applyNumberFormat="1" applyFont="1" applyFill="1" applyBorder="1" applyAlignment="1">
      <alignment horizontal="center" vertical="center"/>
    </xf>
    <xf numFmtId="11" fontId="2" fillId="37" borderId="26" xfId="0" applyNumberFormat="1" applyFont="1" applyFill="1" applyBorder="1" applyAlignment="1">
      <alignment horizontal="center" vertical="center"/>
    </xf>
    <xf numFmtId="10" fontId="2" fillId="37" borderId="2" xfId="0" applyNumberFormat="1" applyFont="1" applyFill="1" applyBorder="1" applyAlignment="1">
      <alignment horizontal="center" vertical="center"/>
    </xf>
    <xf numFmtId="10" fontId="2" fillId="37" borderId="6" xfId="0" applyNumberFormat="1" applyFont="1" applyFill="1" applyBorder="1" applyAlignment="1">
      <alignment horizontal="center" vertical="center"/>
    </xf>
    <xf numFmtId="10" fontId="2" fillId="37" borderId="26" xfId="0" applyNumberFormat="1" applyFont="1" applyFill="1" applyBorder="1" applyAlignment="1">
      <alignment horizontal="center" vertical="center"/>
    </xf>
    <xf numFmtId="2" fontId="2" fillId="37" borderId="2" xfId="0" applyNumberFormat="1" applyFont="1" applyFill="1" applyBorder="1" applyAlignment="1">
      <alignment horizontal="center" vertical="center"/>
    </xf>
    <xf numFmtId="2" fontId="2" fillId="37" borderId="6" xfId="0" applyNumberFormat="1" applyFont="1" applyFill="1" applyBorder="1" applyAlignment="1">
      <alignment horizontal="center" vertical="center"/>
    </xf>
    <xf numFmtId="2" fontId="2" fillId="37" borderId="26" xfId="0" applyNumberFormat="1" applyFont="1" applyFill="1" applyBorder="1" applyAlignment="1">
      <alignment horizontal="center" vertical="center"/>
    </xf>
    <xf numFmtId="164" fontId="2" fillId="37" borderId="30" xfId="0" applyNumberFormat="1" applyFont="1" applyFill="1" applyBorder="1" applyAlignment="1">
      <alignment horizontal="center" vertical="center"/>
    </xf>
    <xf numFmtId="164" fontId="2" fillId="37" borderId="31" xfId="0" applyNumberFormat="1" applyFont="1" applyFill="1" applyBorder="1" applyAlignment="1">
      <alignment horizontal="center" vertical="center"/>
    </xf>
    <xf numFmtId="164" fontId="2" fillId="37" borderId="32" xfId="0" applyNumberFormat="1" applyFont="1" applyFill="1" applyBorder="1" applyAlignment="1">
      <alignment horizontal="center" vertical="center"/>
    </xf>
    <xf numFmtId="10" fontId="2" fillId="31" borderId="2" xfId="0" applyNumberFormat="1" applyFont="1" applyFill="1" applyBorder="1" applyAlignment="1">
      <alignment horizontal="center" vertical="center"/>
    </xf>
    <xf numFmtId="10" fontId="2" fillId="31" borderId="6" xfId="0" applyNumberFormat="1" applyFont="1" applyFill="1" applyBorder="1" applyAlignment="1">
      <alignment horizontal="center" vertical="center"/>
    </xf>
    <xf numFmtId="10" fontId="2" fillId="31" borderId="26" xfId="0" applyNumberFormat="1" applyFont="1" applyFill="1" applyBorder="1" applyAlignment="1">
      <alignment horizontal="center" vertical="center"/>
    </xf>
    <xf numFmtId="2" fontId="2" fillId="31" borderId="2" xfId="0" applyNumberFormat="1" applyFont="1" applyFill="1" applyBorder="1" applyAlignment="1">
      <alignment horizontal="center" vertical="center"/>
    </xf>
    <xf numFmtId="2" fontId="2" fillId="31" borderId="6" xfId="0" applyNumberFormat="1" applyFont="1" applyFill="1" applyBorder="1" applyAlignment="1">
      <alignment horizontal="center" vertical="center"/>
    </xf>
    <xf numFmtId="2" fontId="2" fillId="31" borderId="26" xfId="0" applyNumberFormat="1" applyFont="1" applyFill="1" applyBorder="1" applyAlignment="1">
      <alignment horizontal="center" vertical="center"/>
    </xf>
    <xf numFmtId="164" fontId="2" fillId="31" borderId="30" xfId="0" applyNumberFormat="1" applyFont="1" applyFill="1" applyBorder="1" applyAlignment="1">
      <alignment horizontal="center" vertical="center"/>
    </xf>
    <xf numFmtId="164" fontId="2" fillId="31" borderId="31" xfId="0" applyNumberFormat="1" applyFont="1" applyFill="1" applyBorder="1" applyAlignment="1">
      <alignment horizontal="center" vertical="center"/>
    </xf>
    <xf numFmtId="164" fontId="2" fillId="31" borderId="32" xfId="0" applyNumberFormat="1" applyFont="1" applyFill="1" applyBorder="1" applyAlignment="1">
      <alignment horizontal="center" vertical="center"/>
    </xf>
    <xf numFmtId="2" fontId="2" fillId="17" borderId="2" xfId="0" applyNumberFormat="1" applyFont="1" applyFill="1" applyBorder="1" applyAlignment="1">
      <alignment horizontal="center" vertical="center"/>
    </xf>
    <xf numFmtId="2" fontId="2" fillId="17" borderId="6" xfId="0" applyNumberFormat="1" applyFont="1" applyFill="1" applyBorder="1" applyAlignment="1">
      <alignment horizontal="center" vertical="center"/>
    </xf>
    <xf numFmtId="2" fontId="2" fillId="17" borderId="26" xfId="0" applyNumberFormat="1" applyFont="1" applyFill="1" applyBorder="1" applyAlignment="1">
      <alignment horizontal="center" vertical="center"/>
    </xf>
    <xf numFmtId="164" fontId="2" fillId="17" borderId="30" xfId="0" applyNumberFormat="1" applyFont="1" applyFill="1" applyBorder="1" applyAlignment="1">
      <alignment horizontal="center" vertical="center"/>
    </xf>
    <xf numFmtId="164" fontId="2" fillId="17" borderId="31" xfId="0" applyNumberFormat="1" applyFont="1" applyFill="1" applyBorder="1" applyAlignment="1">
      <alignment horizontal="center" vertical="center"/>
    </xf>
    <xf numFmtId="164" fontId="2" fillId="17" borderId="32" xfId="0" applyNumberFormat="1" applyFont="1" applyFill="1" applyBorder="1" applyAlignment="1">
      <alignment horizontal="center" vertical="center"/>
    </xf>
    <xf numFmtId="10" fontId="2" fillId="33" borderId="2" xfId="0" applyNumberFormat="1" applyFont="1" applyFill="1" applyBorder="1" applyAlignment="1">
      <alignment horizontal="center" vertical="center"/>
    </xf>
    <xf numFmtId="10" fontId="2" fillId="33" borderId="6" xfId="0" applyNumberFormat="1" applyFont="1" applyFill="1" applyBorder="1" applyAlignment="1">
      <alignment horizontal="center" vertical="center"/>
    </xf>
    <xf numFmtId="10" fontId="2" fillId="33" borderId="26" xfId="0" applyNumberFormat="1" applyFont="1" applyFill="1" applyBorder="1" applyAlignment="1">
      <alignment horizontal="center" vertical="center"/>
    </xf>
    <xf numFmtId="2" fontId="2" fillId="33" borderId="2" xfId="0" applyNumberFormat="1" applyFont="1" applyFill="1" applyBorder="1" applyAlignment="1">
      <alignment horizontal="center" vertical="center"/>
    </xf>
    <xf numFmtId="2" fontId="2" fillId="33" borderId="6" xfId="0" applyNumberFormat="1" applyFont="1" applyFill="1" applyBorder="1" applyAlignment="1">
      <alignment horizontal="center" vertical="center"/>
    </xf>
    <xf numFmtId="2" fontId="2" fillId="33" borderId="26" xfId="0" applyNumberFormat="1" applyFont="1" applyFill="1" applyBorder="1" applyAlignment="1">
      <alignment horizontal="center" vertical="center"/>
    </xf>
    <xf numFmtId="164" fontId="2" fillId="33" borderId="30" xfId="0" applyNumberFormat="1" applyFont="1" applyFill="1" applyBorder="1" applyAlignment="1">
      <alignment horizontal="center" vertical="center"/>
    </xf>
    <xf numFmtId="164" fontId="2" fillId="33" borderId="31" xfId="0" applyNumberFormat="1" applyFont="1" applyFill="1" applyBorder="1" applyAlignment="1">
      <alignment horizontal="center" vertical="center"/>
    </xf>
    <xf numFmtId="164" fontId="2" fillId="33" borderId="32" xfId="0" applyNumberFormat="1" applyFont="1" applyFill="1" applyBorder="1" applyAlignment="1">
      <alignment horizontal="center" vertical="center"/>
    </xf>
    <xf numFmtId="11" fontId="2" fillId="34" borderId="2" xfId="0" applyNumberFormat="1" applyFont="1" applyFill="1" applyBorder="1" applyAlignment="1">
      <alignment horizontal="center" vertical="center"/>
    </xf>
    <xf numFmtId="11" fontId="2" fillId="34" borderId="6" xfId="0" applyNumberFormat="1" applyFont="1" applyFill="1" applyBorder="1" applyAlignment="1">
      <alignment horizontal="center" vertical="center"/>
    </xf>
    <xf numFmtId="11" fontId="2" fillId="34" borderId="26" xfId="0" applyNumberFormat="1" applyFont="1" applyFill="1" applyBorder="1" applyAlignment="1">
      <alignment horizontal="center" vertical="center"/>
    </xf>
    <xf numFmtId="11" fontId="2" fillId="17" borderId="2" xfId="0" applyNumberFormat="1" applyFont="1" applyFill="1" applyBorder="1" applyAlignment="1">
      <alignment horizontal="center" vertical="center"/>
    </xf>
    <xf numFmtId="11" fontId="2" fillId="17" borderId="6" xfId="0" applyNumberFormat="1" applyFont="1" applyFill="1" applyBorder="1" applyAlignment="1">
      <alignment horizontal="center" vertical="center"/>
    </xf>
    <xf numFmtId="11" fontId="2" fillId="17" borderId="26" xfId="0" applyNumberFormat="1" applyFont="1" applyFill="1" applyBorder="1" applyAlignment="1">
      <alignment horizontal="center" vertical="center"/>
    </xf>
    <xf numFmtId="10" fontId="2" fillId="17" borderId="2" xfId="0" applyNumberFormat="1" applyFont="1" applyFill="1" applyBorder="1" applyAlignment="1">
      <alignment horizontal="center" vertical="center"/>
    </xf>
    <xf numFmtId="10" fontId="2" fillId="17" borderId="6" xfId="0" applyNumberFormat="1" applyFont="1" applyFill="1" applyBorder="1" applyAlignment="1">
      <alignment horizontal="center" vertical="center"/>
    </xf>
    <xf numFmtId="10" fontId="2" fillId="17" borderId="26" xfId="0" applyNumberFormat="1" applyFont="1" applyFill="1" applyBorder="1" applyAlignment="1">
      <alignment horizontal="center" vertical="center"/>
    </xf>
    <xf numFmtId="2" fontId="2" fillId="32" borderId="2" xfId="0" applyNumberFormat="1" applyFont="1" applyFill="1" applyBorder="1" applyAlignment="1">
      <alignment horizontal="center" vertical="center"/>
    </xf>
    <xf numFmtId="2" fontId="2" fillId="32" borderId="6" xfId="0" applyNumberFormat="1" applyFont="1" applyFill="1" applyBorder="1" applyAlignment="1">
      <alignment horizontal="center" vertical="center"/>
    </xf>
    <xf numFmtId="2" fontId="2" fillId="32" borderId="26" xfId="0" applyNumberFormat="1" applyFont="1" applyFill="1" applyBorder="1" applyAlignment="1">
      <alignment horizontal="center" vertical="center"/>
    </xf>
    <xf numFmtId="164" fontId="2" fillId="32" borderId="30" xfId="0" applyNumberFormat="1" applyFont="1" applyFill="1" applyBorder="1" applyAlignment="1">
      <alignment horizontal="center" vertical="center"/>
    </xf>
    <xf numFmtId="164" fontId="2" fillId="32" borderId="31" xfId="0" applyNumberFormat="1" applyFont="1" applyFill="1" applyBorder="1" applyAlignment="1">
      <alignment horizontal="center" vertical="center"/>
    </xf>
    <xf numFmtId="164" fontId="2" fillId="32" borderId="32" xfId="0" applyNumberFormat="1" applyFont="1" applyFill="1" applyBorder="1" applyAlignment="1">
      <alignment horizontal="center" vertical="center"/>
    </xf>
    <xf numFmtId="11" fontId="2" fillId="30" borderId="2" xfId="0" applyNumberFormat="1" applyFont="1" applyFill="1" applyBorder="1" applyAlignment="1">
      <alignment horizontal="center" vertical="center"/>
    </xf>
    <xf numFmtId="11" fontId="2" fillId="30" borderId="6" xfId="0" applyNumberFormat="1" applyFont="1" applyFill="1" applyBorder="1" applyAlignment="1">
      <alignment horizontal="center" vertical="center"/>
    </xf>
    <xf numFmtId="11" fontId="2" fillId="30" borderId="26" xfId="0" applyNumberFormat="1" applyFont="1" applyFill="1" applyBorder="1" applyAlignment="1">
      <alignment horizontal="center" vertical="center"/>
    </xf>
    <xf numFmtId="10" fontId="2" fillId="30" borderId="2" xfId="0" applyNumberFormat="1" applyFont="1" applyFill="1" applyBorder="1" applyAlignment="1">
      <alignment horizontal="center" vertical="center"/>
    </xf>
    <xf numFmtId="10" fontId="2" fillId="30" borderId="6" xfId="0" applyNumberFormat="1" applyFont="1" applyFill="1" applyBorder="1" applyAlignment="1">
      <alignment horizontal="center" vertical="center"/>
    </xf>
    <xf numFmtId="10" fontId="2" fillId="30" borderId="26" xfId="0" applyNumberFormat="1" applyFont="1" applyFill="1" applyBorder="1" applyAlignment="1">
      <alignment horizontal="center" vertical="center"/>
    </xf>
    <xf numFmtId="2" fontId="2" fillId="30" borderId="2" xfId="0" applyNumberFormat="1" applyFont="1" applyFill="1" applyBorder="1" applyAlignment="1">
      <alignment horizontal="center" vertical="center"/>
    </xf>
    <xf numFmtId="2" fontId="2" fillId="30" borderId="6" xfId="0" applyNumberFormat="1" applyFont="1" applyFill="1" applyBorder="1" applyAlignment="1">
      <alignment horizontal="center" vertical="center"/>
    </xf>
    <xf numFmtId="2" fontId="2" fillId="30" borderId="26" xfId="0" applyNumberFormat="1" applyFont="1" applyFill="1" applyBorder="1" applyAlignment="1">
      <alignment horizontal="center" vertical="center"/>
    </xf>
    <xf numFmtId="164" fontId="2" fillId="30" borderId="30" xfId="0" applyNumberFormat="1" applyFont="1" applyFill="1" applyBorder="1" applyAlignment="1">
      <alignment horizontal="center" vertical="center"/>
    </xf>
    <xf numFmtId="164" fontId="2" fillId="30" borderId="31" xfId="0" applyNumberFormat="1" applyFont="1" applyFill="1" applyBorder="1" applyAlignment="1">
      <alignment horizontal="center" vertical="center"/>
    </xf>
    <xf numFmtId="164" fontId="2" fillId="30" borderId="32" xfId="0" applyNumberFormat="1" applyFont="1" applyFill="1" applyBorder="1" applyAlignment="1">
      <alignment horizontal="center" vertical="center"/>
    </xf>
    <xf numFmtId="164" fontId="2" fillId="20" borderId="2" xfId="0" applyNumberFormat="1" applyFont="1" applyFill="1" applyBorder="1" applyAlignment="1">
      <alignment horizontal="center" vertical="center"/>
    </xf>
    <xf numFmtId="164" fontId="2" fillId="20" borderId="6" xfId="0" applyNumberFormat="1" applyFont="1" applyFill="1" applyBorder="1" applyAlignment="1">
      <alignment horizontal="center" vertical="center"/>
    </xf>
    <xf numFmtId="164" fontId="2" fillId="20" borderId="26" xfId="0" applyNumberFormat="1" applyFont="1" applyFill="1" applyBorder="1" applyAlignment="1">
      <alignment horizontal="center" vertical="center"/>
    </xf>
    <xf numFmtId="11" fontId="2" fillId="21" borderId="2" xfId="0" applyNumberFormat="1" applyFont="1" applyFill="1" applyBorder="1" applyAlignment="1">
      <alignment horizontal="center" vertical="center"/>
    </xf>
    <xf numFmtId="11" fontId="2" fillId="21" borderId="6" xfId="0" applyNumberFormat="1" applyFont="1" applyFill="1" applyBorder="1" applyAlignment="1">
      <alignment horizontal="center" vertical="center"/>
    </xf>
    <xf numFmtId="11" fontId="2" fillId="21" borderId="26" xfId="0" applyNumberFormat="1" applyFont="1" applyFill="1" applyBorder="1" applyAlignment="1">
      <alignment horizontal="center" vertical="center"/>
    </xf>
    <xf numFmtId="10" fontId="2" fillId="21" borderId="2" xfId="0" applyNumberFormat="1" applyFont="1" applyFill="1" applyBorder="1" applyAlignment="1">
      <alignment horizontal="center" vertical="center"/>
    </xf>
    <xf numFmtId="10" fontId="2" fillId="21" borderId="6" xfId="0" applyNumberFormat="1" applyFont="1" applyFill="1" applyBorder="1" applyAlignment="1">
      <alignment horizontal="center" vertical="center"/>
    </xf>
    <xf numFmtId="10" fontId="2" fillId="21" borderId="26" xfId="0" applyNumberFormat="1" applyFont="1" applyFill="1" applyBorder="1" applyAlignment="1">
      <alignment horizontal="center" vertical="center"/>
    </xf>
    <xf numFmtId="2" fontId="2" fillId="21" borderId="2" xfId="0" applyNumberFormat="1" applyFont="1" applyFill="1" applyBorder="1" applyAlignment="1">
      <alignment horizontal="center" vertical="center"/>
    </xf>
    <xf numFmtId="2" fontId="2" fillId="21" borderId="6" xfId="0" applyNumberFormat="1" applyFont="1" applyFill="1" applyBorder="1" applyAlignment="1">
      <alignment horizontal="center" vertical="center"/>
    </xf>
    <xf numFmtId="2" fontId="2" fillId="21" borderId="26" xfId="0" applyNumberFormat="1" applyFont="1" applyFill="1" applyBorder="1" applyAlignment="1">
      <alignment horizontal="center" vertical="center"/>
    </xf>
    <xf numFmtId="164" fontId="2" fillId="21" borderId="30" xfId="0" applyNumberFormat="1" applyFont="1" applyFill="1" applyBorder="1" applyAlignment="1">
      <alignment horizontal="center" vertical="center"/>
    </xf>
    <xf numFmtId="164" fontId="2" fillId="21" borderId="31" xfId="0" applyNumberFormat="1" applyFont="1" applyFill="1" applyBorder="1" applyAlignment="1">
      <alignment horizontal="center" vertical="center"/>
    </xf>
    <xf numFmtId="164" fontId="2" fillId="21" borderId="32" xfId="0" applyNumberFormat="1" applyFont="1" applyFill="1" applyBorder="1" applyAlignment="1">
      <alignment horizontal="center" vertical="center"/>
    </xf>
    <xf numFmtId="11" fontId="2" fillId="23" borderId="2" xfId="0" applyNumberFormat="1" applyFont="1" applyFill="1" applyBorder="1" applyAlignment="1">
      <alignment horizontal="center" vertical="center"/>
    </xf>
    <xf numFmtId="11" fontId="2" fillId="23" borderId="6" xfId="0" applyNumberFormat="1" applyFont="1" applyFill="1" applyBorder="1" applyAlignment="1">
      <alignment horizontal="center" vertical="center"/>
    </xf>
    <xf numFmtId="11" fontId="2" fillId="23" borderId="26" xfId="0" applyNumberFormat="1" applyFont="1" applyFill="1" applyBorder="1" applyAlignment="1">
      <alignment horizontal="center" vertical="center"/>
    </xf>
    <xf numFmtId="10" fontId="2" fillId="23" borderId="2" xfId="0" applyNumberFormat="1" applyFont="1" applyFill="1" applyBorder="1" applyAlignment="1">
      <alignment horizontal="center" vertical="center"/>
    </xf>
    <xf numFmtId="10" fontId="2" fillId="23" borderId="6" xfId="0" applyNumberFormat="1" applyFont="1" applyFill="1" applyBorder="1" applyAlignment="1">
      <alignment horizontal="center" vertical="center"/>
    </xf>
    <xf numFmtId="10" fontId="2" fillId="23" borderId="26" xfId="0" applyNumberFormat="1" applyFont="1" applyFill="1" applyBorder="1" applyAlignment="1">
      <alignment horizontal="center" vertical="center"/>
    </xf>
    <xf numFmtId="2" fontId="2" fillId="23" borderId="2" xfId="0" applyNumberFormat="1" applyFont="1" applyFill="1" applyBorder="1" applyAlignment="1">
      <alignment horizontal="center" vertical="center"/>
    </xf>
    <xf numFmtId="2" fontId="2" fillId="23" borderId="6" xfId="0" applyNumberFormat="1" applyFont="1" applyFill="1" applyBorder="1" applyAlignment="1">
      <alignment horizontal="center" vertical="center"/>
    </xf>
    <xf numFmtId="2" fontId="2" fillId="23" borderId="26" xfId="0" applyNumberFormat="1" applyFont="1" applyFill="1" applyBorder="1" applyAlignment="1">
      <alignment horizontal="center" vertical="center"/>
    </xf>
    <xf numFmtId="164" fontId="2" fillId="23" borderId="30" xfId="0" applyNumberFormat="1" applyFont="1" applyFill="1" applyBorder="1" applyAlignment="1">
      <alignment horizontal="center" vertical="center"/>
    </xf>
    <xf numFmtId="164" fontId="2" fillId="23" borderId="31" xfId="0" applyNumberFormat="1" applyFont="1" applyFill="1" applyBorder="1" applyAlignment="1">
      <alignment horizontal="center" vertical="center"/>
    </xf>
    <xf numFmtId="164" fontId="2" fillId="23" borderId="32" xfId="0" applyNumberFormat="1" applyFont="1" applyFill="1" applyBorder="1" applyAlignment="1">
      <alignment horizontal="center" vertical="center"/>
    </xf>
    <xf numFmtId="11" fontId="2" fillId="27" borderId="2" xfId="0" applyNumberFormat="1" applyFont="1" applyFill="1" applyBorder="1" applyAlignment="1">
      <alignment horizontal="center" vertical="center"/>
    </xf>
    <xf numFmtId="11" fontId="2" fillId="27" borderId="6" xfId="0" applyNumberFormat="1" applyFont="1" applyFill="1" applyBorder="1" applyAlignment="1">
      <alignment horizontal="center" vertical="center"/>
    </xf>
    <xf numFmtId="11" fontId="2" fillId="27" borderId="26" xfId="0" applyNumberFormat="1" applyFont="1" applyFill="1" applyBorder="1" applyAlignment="1">
      <alignment horizontal="center" vertical="center"/>
    </xf>
    <xf numFmtId="10" fontId="2" fillId="27" borderId="2" xfId="0" applyNumberFormat="1" applyFont="1" applyFill="1" applyBorder="1" applyAlignment="1">
      <alignment horizontal="center" vertical="center"/>
    </xf>
    <xf numFmtId="10" fontId="2" fillId="27" borderId="6" xfId="0" applyNumberFormat="1" applyFont="1" applyFill="1" applyBorder="1" applyAlignment="1">
      <alignment horizontal="center" vertical="center"/>
    </xf>
    <xf numFmtId="10" fontId="2" fillId="27" borderId="26" xfId="0" applyNumberFormat="1" applyFont="1" applyFill="1" applyBorder="1" applyAlignment="1">
      <alignment horizontal="center" vertical="center"/>
    </xf>
    <xf numFmtId="2" fontId="2" fillId="27" borderId="2" xfId="0" applyNumberFormat="1" applyFont="1" applyFill="1" applyBorder="1" applyAlignment="1">
      <alignment horizontal="center" vertical="center"/>
    </xf>
    <xf numFmtId="2" fontId="2" fillId="27" borderId="6" xfId="0" applyNumberFormat="1" applyFont="1" applyFill="1" applyBorder="1" applyAlignment="1">
      <alignment horizontal="center" vertical="center"/>
    </xf>
    <xf numFmtId="2" fontId="2" fillId="27" borderId="26" xfId="0" applyNumberFormat="1" applyFont="1" applyFill="1" applyBorder="1" applyAlignment="1">
      <alignment horizontal="center" vertical="center"/>
    </xf>
    <xf numFmtId="164" fontId="2" fillId="27" borderId="30" xfId="0" applyNumberFormat="1" applyFont="1" applyFill="1" applyBorder="1" applyAlignment="1">
      <alignment horizontal="center" vertical="center"/>
    </xf>
    <xf numFmtId="164" fontId="2" fillId="27" borderId="31" xfId="0" applyNumberFormat="1" applyFont="1" applyFill="1" applyBorder="1" applyAlignment="1">
      <alignment horizontal="center" vertical="center"/>
    </xf>
    <xf numFmtId="164" fontId="2" fillId="27" borderId="32" xfId="0" applyNumberFormat="1" applyFont="1" applyFill="1" applyBorder="1" applyAlignment="1">
      <alignment horizontal="center" vertical="center"/>
    </xf>
    <xf numFmtId="11" fontId="2" fillId="29" borderId="2" xfId="0" applyNumberFormat="1" applyFont="1" applyFill="1" applyBorder="1" applyAlignment="1">
      <alignment horizontal="center" vertical="center"/>
    </xf>
    <xf numFmtId="11" fontId="2" fillId="29" borderId="6" xfId="0" applyNumberFormat="1" applyFont="1" applyFill="1" applyBorder="1" applyAlignment="1">
      <alignment horizontal="center" vertical="center"/>
    </xf>
    <xf numFmtId="11" fontId="2" fillId="29" borderId="26" xfId="0" applyNumberFormat="1" applyFont="1" applyFill="1" applyBorder="1" applyAlignment="1">
      <alignment horizontal="center" vertical="center"/>
    </xf>
    <xf numFmtId="10" fontId="2" fillId="29" borderId="2" xfId="0" applyNumberFormat="1" applyFont="1" applyFill="1" applyBorder="1" applyAlignment="1">
      <alignment horizontal="center" vertical="center"/>
    </xf>
    <xf numFmtId="10" fontId="2" fillId="29" borderId="6" xfId="0" applyNumberFormat="1" applyFont="1" applyFill="1" applyBorder="1" applyAlignment="1">
      <alignment horizontal="center" vertical="center"/>
    </xf>
    <xf numFmtId="10" fontId="2" fillId="29" borderId="26" xfId="0" applyNumberFormat="1" applyFont="1" applyFill="1" applyBorder="1" applyAlignment="1">
      <alignment horizontal="center" vertical="center"/>
    </xf>
    <xf numFmtId="2" fontId="2" fillId="29" borderId="2" xfId="0" applyNumberFormat="1" applyFont="1" applyFill="1" applyBorder="1" applyAlignment="1">
      <alignment horizontal="center" vertical="center"/>
    </xf>
    <xf numFmtId="2" fontId="2" fillId="29" borderId="6" xfId="0" applyNumberFormat="1" applyFont="1" applyFill="1" applyBorder="1" applyAlignment="1">
      <alignment horizontal="center" vertical="center"/>
    </xf>
    <xf numFmtId="2" fontId="2" fillId="29" borderId="26" xfId="0" applyNumberFormat="1" applyFont="1" applyFill="1" applyBorder="1" applyAlignment="1">
      <alignment horizontal="center" vertical="center"/>
    </xf>
    <xf numFmtId="164" fontId="2" fillId="29" borderId="30" xfId="0" applyNumberFormat="1" applyFont="1" applyFill="1" applyBorder="1" applyAlignment="1">
      <alignment horizontal="center" vertical="center"/>
    </xf>
    <xf numFmtId="164" fontId="2" fillId="29" borderId="31" xfId="0" applyNumberFormat="1" applyFont="1" applyFill="1" applyBorder="1" applyAlignment="1">
      <alignment horizontal="center" vertical="center"/>
    </xf>
    <xf numFmtId="164" fontId="2" fillId="29" borderId="32" xfId="0" applyNumberFormat="1" applyFont="1" applyFill="1" applyBorder="1" applyAlignment="1">
      <alignment horizontal="center" vertical="center"/>
    </xf>
    <xf numFmtId="11" fontId="2" fillId="31" borderId="2" xfId="0" applyNumberFormat="1" applyFont="1" applyFill="1" applyBorder="1" applyAlignment="1">
      <alignment horizontal="center" vertical="center"/>
    </xf>
    <xf numFmtId="11" fontId="2" fillId="31" borderId="6" xfId="0" applyNumberFormat="1" applyFont="1" applyFill="1" applyBorder="1" applyAlignment="1">
      <alignment horizontal="center" vertical="center"/>
    </xf>
    <xf numFmtId="11" fontId="2" fillId="31" borderId="26" xfId="0" applyNumberFormat="1" applyFont="1" applyFill="1" applyBorder="1" applyAlignment="1">
      <alignment horizontal="center" vertical="center"/>
    </xf>
    <xf numFmtId="164" fontId="2" fillId="6" borderId="30" xfId="0" applyNumberFormat="1" applyFont="1" applyFill="1" applyBorder="1" applyAlignment="1">
      <alignment horizontal="center" vertical="center"/>
    </xf>
    <xf numFmtId="164" fontId="2" fillId="6" borderId="31" xfId="0" applyNumberFormat="1" applyFont="1" applyFill="1" applyBorder="1" applyAlignment="1">
      <alignment horizontal="center" vertical="center"/>
    </xf>
    <xf numFmtId="164" fontId="2" fillId="6" borderId="32" xfId="0" applyNumberFormat="1" applyFont="1" applyFill="1" applyBorder="1" applyAlignment="1">
      <alignment horizontal="center" vertical="center"/>
    </xf>
    <xf numFmtId="11" fontId="2" fillId="16" borderId="2" xfId="0" applyNumberFormat="1" applyFont="1" applyFill="1" applyBorder="1" applyAlignment="1">
      <alignment horizontal="center" vertical="center"/>
    </xf>
    <xf numFmtId="11" fontId="2" fillId="16" borderId="6" xfId="0" applyNumberFormat="1" applyFont="1" applyFill="1" applyBorder="1" applyAlignment="1">
      <alignment horizontal="center" vertical="center"/>
    </xf>
    <xf numFmtId="11" fontId="2" fillId="16" borderId="26" xfId="0" applyNumberFormat="1" applyFont="1" applyFill="1" applyBorder="1" applyAlignment="1">
      <alignment horizontal="center" vertical="center"/>
    </xf>
    <xf numFmtId="10" fontId="2" fillId="16" borderId="2" xfId="0" applyNumberFormat="1" applyFont="1" applyFill="1" applyBorder="1" applyAlignment="1">
      <alignment horizontal="center" vertical="center"/>
    </xf>
    <xf numFmtId="10" fontId="2" fillId="16" borderId="6" xfId="0" applyNumberFormat="1" applyFont="1" applyFill="1" applyBorder="1" applyAlignment="1">
      <alignment horizontal="center" vertical="center"/>
    </xf>
    <xf numFmtId="10" fontId="2" fillId="16" borderId="26" xfId="0" applyNumberFormat="1" applyFont="1" applyFill="1" applyBorder="1" applyAlignment="1">
      <alignment horizontal="center" vertical="center"/>
    </xf>
    <xf numFmtId="2" fontId="2" fillId="16" borderId="2" xfId="0" applyNumberFormat="1" applyFont="1" applyFill="1" applyBorder="1" applyAlignment="1">
      <alignment horizontal="center" vertical="center"/>
    </xf>
    <xf numFmtId="2" fontId="2" fillId="16" borderId="6" xfId="0" applyNumberFormat="1" applyFont="1" applyFill="1" applyBorder="1" applyAlignment="1">
      <alignment horizontal="center" vertical="center"/>
    </xf>
    <xf numFmtId="2" fontId="2" fillId="16" borderId="26" xfId="0" applyNumberFormat="1" applyFont="1" applyFill="1" applyBorder="1" applyAlignment="1">
      <alignment horizontal="center" vertical="center"/>
    </xf>
    <xf numFmtId="164" fontId="2" fillId="16" borderId="2" xfId="0" applyNumberFormat="1" applyFont="1" applyFill="1" applyBorder="1" applyAlignment="1">
      <alignment horizontal="center" vertical="center"/>
    </xf>
    <xf numFmtId="164" fontId="2" fillId="16" borderId="6" xfId="0" applyNumberFormat="1" applyFont="1" applyFill="1" applyBorder="1" applyAlignment="1">
      <alignment horizontal="center" vertical="center"/>
    </xf>
    <xf numFmtId="164" fontId="2" fillId="16" borderId="26" xfId="0" applyNumberFormat="1" applyFont="1" applyFill="1" applyBorder="1" applyAlignment="1">
      <alignment horizontal="center" vertical="center"/>
    </xf>
    <xf numFmtId="11" fontId="2" fillId="35" borderId="2" xfId="0" applyNumberFormat="1" applyFont="1" applyFill="1" applyBorder="1" applyAlignment="1">
      <alignment horizontal="center" vertical="center"/>
    </xf>
    <xf numFmtId="11" fontId="2" fillId="35" borderId="6" xfId="0" applyNumberFormat="1" applyFont="1" applyFill="1" applyBorder="1" applyAlignment="1">
      <alignment horizontal="center" vertical="center"/>
    </xf>
    <xf numFmtId="11" fontId="2" fillId="35" borderId="26" xfId="0" applyNumberFormat="1" applyFont="1" applyFill="1" applyBorder="1" applyAlignment="1">
      <alignment horizontal="center" vertical="center"/>
    </xf>
    <xf numFmtId="10" fontId="2" fillId="35" borderId="2" xfId="0" applyNumberFormat="1" applyFont="1" applyFill="1" applyBorder="1" applyAlignment="1">
      <alignment horizontal="center" vertical="center"/>
    </xf>
    <xf numFmtId="10" fontId="2" fillId="35" borderId="6" xfId="0" applyNumberFormat="1" applyFont="1" applyFill="1" applyBorder="1" applyAlignment="1">
      <alignment horizontal="center" vertical="center"/>
    </xf>
    <xf numFmtId="10" fontId="2" fillId="35" borderId="26" xfId="0" applyNumberFormat="1" applyFont="1" applyFill="1" applyBorder="1" applyAlignment="1">
      <alignment horizontal="center" vertical="center"/>
    </xf>
    <xf numFmtId="2" fontId="2" fillId="35" borderId="2" xfId="0" applyNumberFormat="1" applyFont="1" applyFill="1" applyBorder="1" applyAlignment="1">
      <alignment horizontal="center" vertical="center"/>
    </xf>
    <xf numFmtId="2" fontId="2" fillId="35" borderId="6" xfId="0" applyNumberFormat="1" applyFont="1" applyFill="1" applyBorder="1" applyAlignment="1">
      <alignment horizontal="center" vertical="center"/>
    </xf>
    <xf numFmtId="2" fontId="2" fillId="35" borderId="26" xfId="0" applyNumberFormat="1" applyFont="1" applyFill="1" applyBorder="1" applyAlignment="1">
      <alignment horizontal="center" vertical="center"/>
    </xf>
    <xf numFmtId="164" fontId="2" fillId="35" borderId="30" xfId="0" applyNumberFormat="1" applyFont="1" applyFill="1" applyBorder="1" applyAlignment="1">
      <alignment horizontal="center" vertical="center"/>
    </xf>
    <xf numFmtId="164" fontId="2" fillId="35" borderId="31" xfId="0" applyNumberFormat="1" applyFont="1" applyFill="1" applyBorder="1" applyAlignment="1">
      <alignment horizontal="center" vertical="center"/>
    </xf>
    <xf numFmtId="164" fontId="2" fillId="35" borderId="32" xfId="0" applyNumberFormat="1" applyFont="1" applyFill="1" applyBorder="1" applyAlignment="1">
      <alignment horizontal="center" vertical="center"/>
    </xf>
    <xf numFmtId="10" fontId="2" fillId="34" borderId="2" xfId="0" applyNumberFormat="1" applyFont="1" applyFill="1" applyBorder="1" applyAlignment="1">
      <alignment horizontal="center" vertical="center"/>
    </xf>
    <xf numFmtId="10" fontId="2" fillId="34" borderId="6" xfId="0" applyNumberFormat="1" applyFont="1" applyFill="1" applyBorder="1" applyAlignment="1">
      <alignment horizontal="center" vertical="center"/>
    </xf>
    <xf numFmtId="10" fontId="2" fillId="34" borderId="26" xfId="0" applyNumberFormat="1" applyFont="1" applyFill="1" applyBorder="1" applyAlignment="1">
      <alignment horizontal="center" vertical="center"/>
    </xf>
    <xf numFmtId="2" fontId="2" fillId="34" borderId="2" xfId="0" applyNumberFormat="1" applyFont="1" applyFill="1" applyBorder="1" applyAlignment="1">
      <alignment horizontal="center" vertical="center"/>
    </xf>
    <xf numFmtId="2" fontId="2" fillId="34" borderId="6" xfId="0" applyNumberFormat="1" applyFont="1" applyFill="1" applyBorder="1" applyAlignment="1">
      <alignment horizontal="center" vertical="center"/>
    </xf>
    <xf numFmtId="2" fontId="2" fillId="34" borderId="26" xfId="0" applyNumberFormat="1" applyFont="1" applyFill="1" applyBorder="1" applyAlignment="1">
      <alignment horizontal="center" vertical="center"/>
    </xf>
    <xf numFmtId="164" fontId="2" fillId="34" borderId="30" xfId="0" applyNumberFormat="1" applyFont="1" applyFill="1" applyBorder="1" applyAlignment="1">
      <alignment horizontal="center" vertical="center"/>
    </xf>
    <xf numFmtId="164" fontId="2" fillId="34" borderId="31" xfId="0" applyNumberFormat="1" applyFont="1" applyFill="1" applyBorder="1" applyAlignment="1">
      <alignment horizontal="center" vertical="center"/>
    </xf>
    <xf numFmtId="164" fontId="2" fillId="34" borderId="32" xfId="0" applyNumberFormat="1" applyFont="1" applyFill="1" applyBorder="1" applyAlignment="1">
      <alignment horizontal="center" vertical="center"/>
    </xf>
    <xf numFmtId="11" fontId="2" fillId="18" borderId="2" xfId="0" applyNumberFormat="1" applyFont="1" applyFill="1" applyBorder="1" applyAlignment="1">
      <alignment horizontal="center" vertical="center"/>
    </xf>
    <xf numFmtId="11" fontId="2" fillId="18" borderId="6" xfId="0" applyNumberFormat="1" applyFont="1" applyFill="1" applyBorder="1" applyAlignment="1">
      <alignment horizontal="center" vertical="center"/>
    </xf>
    <xf numFmtId="11" fontId="2" fillId="18" borderId="26" xfId="0" applyNumberFormat="1" applyFont="1" applyFill="1" applyBorder="1" applyAlignment="1">
      <alignment horizontal="center" vertical="center"/>
    </xf>
    <xf numFmtId="2" fontId="2" fillId="22" borderId="2" xfId="0" applyNumberFormat="1" applyFont="1" applyFill="1" applyBorder="1" applyAlignment="1">
      <alignment horizontal="center" vertical="center"/>
    </xf>
    <xf numFmtId="2" fontId="2" fillId="22" borderId="6" xfId="0" applyNumberFormat="1" applyFont="1" applyFill="1" applyBorder="1" applyAlignment="1">
      <alignment horizontal="center" vertical="center"/>
    </xf>
    <xf numFmtId="2" fontId="2" fillId="22" borderId="26" xfId="0" applyNumberFormat="1" applyFont="1" applyFill="1" applyBorder="1" applyAlignment="1">
      <alignment horizontal="center" vertical="center"/>
    </xf>
    <xf numFmtId="164" fontId="2" fillId="22" borderId="30" xfId="0" applyNumberFormat="1" applyFont="1" applyFill="1" applyBorder="1" applyAlignment="1">
      <alignment horizontal="center" vertical="center"/>
    </xf>
    <xf numFmtId="164" fontId="2" fillId="22" borderId="31" xfId="0" applyNumberFormat="1" applyFont="1" applyFill="1" applyBorder="1" applyAlignment="1">
      <alignment horizontal="center" vertical="center"/>
    </xf>
    <xf numFmtId="164" fontId="2" fillId="22" borderId="32" xfId="0" applyNumberFormat="1" applyFont="1" applyFill="1" applyBorder="1" applyAlignment="1">
      <alignment horizontal="center" vertical="center"/>
    </xf>
    <xf numFmtId="11" fontId="2" fillId="20" borderId="2" xfId="0" applyNumberFormat="1" applyFont="1" applyFill="1" applyBorder="1" applyAlignment="1">
      <alignment horizontal="center" vertical="center"/>
    </xf>
    <xf numFmtId="11" fontId="2" fillId="20" borderId="6" xfId="0" applyNumberFormat="1" applyFont="1" applyFill="1" applyBorder="1" applyAlignment="1">
      <alignment horizontal="center" vertical="center"/>
    </xf>
    <xf numFmtId="11" fontId="2" fillId="20" borderId="26" xfId="0" applyNumberFormat="1" applyFont="1" applyFill="1" applyBorder="1" applyAlignment="1">
      <alignment horizontal="center" vertical="center"/>
    </xf>
    <xf numFmtId="10" fontId="2" fillId="20" borderId="2" xfId="0" applyNumberFormat="1" applyFont="1" applyFill="1" applyBorder="1" applyAlignment="1">
      <alignment horizontal="center" vertical="center"/>
    </xf>
    <xf numFmtId="10" fontId="2" fillId="20" borderId="6" xfId="0" applyNumberFormat="1" applyFont="1" applyFill="1" applyBorder="1" applyAlignment="1">
      <alignment horizontal="center" vertical="center"/>
    </xf>
    <xf numFmtId="10" fontId="2" fillId="20" borderId="26" xfId="0" applyNumberFormat="1" applyFont="1" applyFill="1" applyBorder="1" applyAlignment="1">
      <alignment horizontal="center" vertical="center"/>
    </xf>
    <xf numFmtId="2" fontId="2" fillId="20" borderId="2" xfId="0" applyNumberFormat="1" applyFont="1" applyFill="1" applyBorder="1" applyAlignment="1">
      <alignment horizontal="center" vertical="center"/>
    </xf>
    <xf numFmtId="2" fontId="2" fillId="20" borderId="6" xfId="0" applyNumberFormat="1" applyFont="1" applyFill="1" applyBorder="1" applyAlignment="1">
      <alignment horizontal="center" vertical="center"/>
    </xf>
    <xf numFmtId="2" fontId="2" fillId="20" borderId="26" xfId="0" applyNumberFormat="1" applyFont="1" applyFill="1" applyBorder="1" applyAlignment="1">
      <alignment horizontal="center" vertical="center"/>
    </xf>
    <xf numFmtId="11" fontId="2" fillId="36" borderId="2" xfId="0" applyNumberFormat="1" applyFont="1" applyFill="1" applyBorder="1" applyAlignment="1">
      <alignment horizontal="center" vertical="center"/>
    </xf>
    <xf numFmtId="11" fontId="2" fillId="36" borderId="6" xfId="0" applyNumberFormat="1" applyFont="1" applyFill="1" applyBorder="1" applyAlignment="1">
      <alignment horizontal="center" vertical="center"/>
    </xf>
    <xf numFmtId="11" fontId="2" fillId="36" borderId="26" xfId="0" applyNumberFormat="1" applyFont="1" applyFill="1" applyBorder="1" applyAlignment="1">
      <alignment horizontal="center" vertical="center"/>
    </xf>
    <xf numFmtId="10" fontId="2" fillId="36" borderId="2" xfId="0" applyNumberFormat="1" applyFont="1" applyFill="1" applyBorder="1" applyAlignment="1">
      <alignment horizontal="center" vertical="center"/>
    </xf>
    <xf numFmtId="10" fontId="2" fillId="36" borderId="6" xfId="0" applyNumberFormat="1" applyFont="1" applyFill="1" applyBorder="1" applyAlignment="1">
      <alignment horizontal="center" vertical="center"/>
    </xf>
    <xf numFmtId="10" fontId="2" fillId="36" borderId="26" xfId="0" applyNumberFormat="1" applyFont="1" applyFill="1" applyBorder="1" applyAlignment="1">
      <alignment horizontal="center" vertical="center"/>
    </xf>
    <xf numFmtId="2" fontId="2" fillId="36" borderId="2" xfId="0" applyNumberFormat="1" applyFont="1" applyFill="1" applyBorder="1" applyAlignment="1">
      <alignment horizontal="center" vertical="center"/>
    </xf>
    <xf numFmtId="2" fontId="2" fillId="36" borderId="6" xfId="0" applyNumberFormat="1" applyFont="1" applyFill="1" applyBorder="1" applyAlignment="1">
      <alignment horizontal="center" vertical="center"/>
    </xf>
    <xf numFmtId="2" fontId="2" fillId="36" borderId="26" xfId="0" applyNumberFormat="1" applyFont="1" applyFill="1" applyBorder="1" applyAlignment="1">
      <alignment horizontal="center" vertical="center"/>
    </xf>
    <xf numFmtId="164" fontId="2" fillId="36" borderId="30" xfId="0" applyNumberFormat="1" applyFont="1" applyFill="1" applyBorder="1" applyAlignment="1">
      <alignment horizontal="center" vertical="center"/>
    </xf>
    <xf numFmtId="164" fontId="2" fillId="36" borderId="31" xfId="0" applyNumberFormat="1" applyFont="1" applyFill="1" applyBorder="1" applyAlignment="1">
      <alignment horizontal="center" vertical="center"/>
    </xf>
    <xf numFmtId="164" fontId="2" fillId="36" borderId="32" xfId="0" applyNumberFormat="1" applyFont="1" applyFill="1" applyBorder="1" applyAlignment="1">
      <alignment horizontal="center" vertical="center"/>
    </xf>
    <xf numFmtId="2" fontId="4" fillId="0" borderId="0" xfId="0" applyNumberFormat="1" applyFont="1" applyAlignment="1">
      <alignment horizontal="center"/>
    </xf>
    <xf numFmtId="0" fontId="10" fillId="5" borderId="0" xfId="0" applyFont="1" applyFill="1" applyAlignment="1">
      <alignment horizontal="center" vertical="center" wrapText="1"/>
    </xf>
    <xf numFmtId="0" fontId="10" fillId="5" borderId="20"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0" fillId="0" borderId="0" xfId="0" applyFill="1"/>
    <xf numFmtId="0" fontId="19" fillId="0" borderId="0" xfId="0" applyFont="1" applyFill="1"/>
  </cellXfs>
  <cellStyles count="1">
    <cellStyle name="Normal" xfId="0" builtinId="0"/>
  </cellStyles>
  <dxfs count="0"/>
  <tableStyles count="0" defaultTableStyle="TableStyleMedium9" defaultPivotStyle="PivotStyleLight16"/>
  <colors>
    <mruColors>
      <color rgb="FFCC6C6A"/>
      <color rgb="FFD27E7C"/>
      <color rgb="FFD17B79"/>
      <color rgb="FFB9CF87"/>
      <color rgb="FF9FBD5B"/>
      <color rgb="FFC3D69A"/>
      <color rgb="FF80C4D6"/>
      <color rgb="FFA0D2E0"/>
      <color rgb="FF73BED3"/>
      <color rgb="FFF79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Test</a:t>
            </a:r>
            <a:r>
              <a:rPr lang="en-US" baseline="0"/>
              <a:t> 2: 400 ppm, 75% RH</a:t>
            </a:r>
            <a:endParaRPr lang="en-US"/>
          </a:p>
        </c:rich>
      </c:tx>
      <c:overlay val="0"/>
    </c:title>
    <c:autoTitleDeleted val="0"/>
    <c:plotArea>
      <c:layout>
        <c:manualLayout>
          <c:layoutTarget val="inner"/>
          <c:xMode val="edge"/>
          <c:yMode val="edge"/>
          <c:x val="0.10558911774446245"/>
          <c:y val="0.17810607007457402"/>
          <c:w val="0.6973374655851633"/>
          <c:h val="0.62609840436613406"/>
        </c:manualLayout>
      </c:layout>
      <c:barChart>
        <c:barDir val="col"/>
        <c:grouping val="clustered"/>
        <c:varyColors val="0"/>
        <c:ser>
          <c:idx val="0"/>
          <c:order val="0"/>
          <c:tx>
            <c:v>Glass</c:v>
          </c:tx>
          <c:invertIfNegative val="0"/>
          <c:cat>
            <c:strRef>
              <c:f>Parameters!$Q$4:$Q$8</c:f>
              <c:strCache>
                <c:ptCount val="5"/>
                <c:pt idx="0">
                  <c:v>0</c:v>
                </c:pt>
                <c:pt idx="1">
                  <c:v>4 Hr</c:v>
                </c:pt>
                <c:pt idx="2">
                  <c:v>8 Hr</c:v>
                </c:pt>
                <c:pt idx="3">
                  <c:v>24 Hr</c:v>
                </c:pt>
                <c:pt idx="4">
                  <c:v>32 Hr</c:v>
                </c:pt>
              </c:strCache>
            </c:strRef>
          </c:cat>
          <c:val>
            <c:numRef>
              <c:f>Parameters!$S$4:$S$8</c:f>
              <c:numCache>
                <c:formatCode>0.00</c:formatCode>
                <c:ptCount val="5"/>
                <c:pt idx="0">
                  <c:v>0.2</c:v>
                </c:pt>
                <c:pt idx="1">
                  <c:v>0.31</c:v>
                </c:pt>
                <c:pt idx="2">
                  <c:v>-0.03</c:v>
                </c:pt>
                <c:pt idx="3">
                  <c:v>5.2</c:v>
                </c:pt>
                <c:pt idx="4">
                  <c:v>5.46</c:v>
                </c:pt>
              </c:numCache>
            </c:numRef>
          </c:val>
          <c:extLst>
            <c:ext xmlns:c16="http://schemas.microsoft.com/office/drawing/2014/chart" uri="{C3380CC4-5D6E-409C-BE32-E72D297353CC}">
              <c16:uniqueId val="{00000000-6E3D-467D-BF71-F8570AEFD48C}"/>
            </c:ext>
          </c:extLst>
        </c:ser>
        <c:ser>
          <c:idx val="1"/>
          <c:order val="1"/>
          <c:tx>
            <c:v>Stainless Steel</c:v>
          </c:tx>
          <c:invertIfNegative val="0"/>
          <c:cat>
            <c:strRef>
              <c:f>Parameters!$Q$4:$Q$8</c:f>
              <c:strCache>
                <c:ptCount val="5"/>
                <c:pt idx="0">
                  <c:v>0</c:v>
                </c:pt>
                <c:pt idx="1">
                  <c:v>4 Hr</c:v>
                </c:pt>
                <c:pt idx="2">
                  <c:v>8 Hr</c:v>
                </c:pt>
                <c:pt idx="3">
                  <c:v>24 Hr</c:v>
                </c:pt>
                <c:pt idx="4">
                  <c:v>32 Hr</c:v>
                </c:pt>
              </c:strCache>
            </c:strRef>
          </c:cat>
          <c:val>
            <c:numRef>
              <c:f>Parameters!$S$9:$S$13</c:f>
              <c:numCache>
                <c:formatCode>0.00</c:formatCode>
                <c:ptCount val="5"/>
                <c:pt idx="0" formatCode="General">
                  <c:v>0.04</c:v>
                </c:pt>
                <c:pt idx="1">
                  <c:v>-0.22</c:v>
                </c:pt>
                <c:pt idx="2">
                  <c:v>-0.04</c:v>
                </c:pt>
                <c:pt idx="3">
                  <c:v>4.1500000000000004</c:v>
                </c:pt>
                <c:pt idx="4">
                  <c:v>6.36</c:v>
                </c:pt>
              </c:numCache>
            </c:numRef>
          </c:val>
          <c:extLst>
            <c:ext xmlns:c16="http://schemas.microsoft.com/office/drawing/2014/chart" uri="{C3380CC4-5D6E-409C-BE32-E72D297353CC}">
              <c16:uniqueId val="{00000001-6E3D-467D-BF71-F8570AEFD48C}"/>
            </c:ext>
          </c:extLst>
        </c:ser>
        <c:ser>
          <c:idx val="2"/>
          <c:order val="2"/>
          <c:tx>
            <c:v>Ceramic Tile</c:v>
          </c:tx>
          <c:invertIfNegative val="0"/>
          <c:cat>
            <c:strRef>
              <c:f>Parameters!$Q$4:$Q$8</c:f>
              <c:strCache>
                <c:ptCount val="5"/>
                <c:pt idx="0">
                  <c:v>0</c:v>
                </c:pt>
                <c:pt idx="1">
                  <c:v>4 Hr</c:v>
                </c:pt>
                <c:pt idx="2">
                  <c:v>8 Hr</c:v>
                </c:pt>
                <c:pt idx="3">
                  <c:v>24 Hr</c:v>
                </c:pt>
                <c:pt idx="4">
                  <c:v>32 Hr</c:v>
                </c:pt>
              </c:strCache>
            </c:strRef>
          </c:cat>
          <c:val>
            <c:numRef>
              <c:f>Parameters!$S$14:$S$18</c:f>
              <c:numCache>
                <c:formatCode>0.00</c:formatCode>
                <c:ptCount val="5"/>
                <c:pt idx="0">
                  <c:v>-0.14000000000000001</c:v>
                </c:pt>
                <c:pt idx="1">
                  <c:v>0.08</c:v>
                </c:pt>
                <c:pt idx="2">
                  <c:v>-0.56999999999999995</c:v>
                </c:pt>
                <c:pt idx="3">
                  <c:v>5.93</c:v>
                </c:pt>
                <c:pt idx="4">
                  <c:v>4.75</c:v>
                </c:pt>
              </c:numCache>
            </c:numRef>
          </c:val>
          <c:extLst>
            <c:ext xmlns:c16="http://schemas.microsoft.com/office/drawing/2014/chart" uri="{C3380CC4-5D6E-409C-BE32-E72D297353CC}">
              <c16:uniqueId val="{00000000-86FE-450E-9BE1-115EAFE21A52}"/>
            </c:ext>
          </c:extLst>
        </c:ser>
        <c:ser>
          <c:idx val="3"/>
          <c:order val="3"/>
          <c:tx>
            <c:v>N95</c:v>
          </c:tx>
          <c:invertIfNegative val="0"/>
          <c:cat>
            <c:strRef>
              <c:f>Parameters!$Q$4:$Q$8</c:f>
              <c:strCache>
                <c:ptCount val="5"/>
                <c:pt idx="0">
                  <c:v>0</c:v>
                </c:pt>
                <c:pt idx="1">
                  <c:v>4 Hr</c:v>
                </c:pt>
                <c:pt idx="2">
                  <c:v>8 Hr</c:v>
                </c:pt>
                <c:pt idx="3">
                  <c:v>24 Hr</c:v>
                </c:pt>
                <c:pt idx="4">
                  <c:v>32 Hr</c:v>
                </c:pt>
              </c:strCache>
            </c:strRef>
          </c:cat>
          <c:val>
            <c:numRef>
              <c:f>Parameters!$S$19:$S$23</c:f>
              <c:numCache>
                <c:formatCode>0.00</c:formatCode>
                <c:ptCount val="5"/>
                <c:pt idx="0" formatCode="General">
                  <c:v>0.16</c:v>
                </c:pt>
                <c:pt idx="1">
                  <c:v>0.7</c:v>
                </c:pt>
                <c:pt idx="2">
                  <c:v>0.32</c:v>
                </c:pt>
                <c:pt idx="3">
                  <c:v>5.22</c:v>
                </c:pt>
                <c:pt idx="4">
                  <c:v>5.62</c:v>
                </c:pt>
              </c:numCache>
            </c:numRef>
          </c:val>
          <c:extLst>
            <c:ext xmlns:c16="http://schemas.microsoft.com/office/drawing/2014/chart" uri="{C3380CC4-5D6E-409C-BE32-E72D297353CC}">
              <c16:uniqueId val="{00000001-86FE-450E-9BE1-115EAFE21A52}"/>
            </c:ext>
          </c:extLst>
        </c:ser>
        <c:ser>
          <c:idx val="4"/>
          <c:order val="4"/>
          <c:tx>
            <c:v>Painted Joint Tape</c:v>
          </c:tx>
          <c:invertIfNegative val="0"/>
          <c:cat>
            <c:strRef>
              <c:f>Parameters!$Q$4:$Q$8</c:f>
              <c:strCache>
                <c:ptCount val="5"/>
                <c:pt idx="0">
                  <c:v>0</c:v>
                </c:pt>
                <c:pt idx="1">
                  <c:v>4 Hr</c:v>
                </c:pt>
                <c:pt idx="2">
                  <c:v>8 Hr</c:v>
                </c:pt>
                <c:pt idx="3">
                  <c:v>24 Hr</c:v>
                </c:pt>
                <c:pt idx="4">
                  <c:v>32 Hr</c:v>
                </c:pt>
              </c:strCache>
            </c:strRef>
          </c:cat>
          <c:val>
            <c:numRef>
              <c:f>Parameters!$S$24:$S$28</c:f>
              <c:numCache>
                <c:formatCode>0.00</c:formatCode>
                <c:ptCount val="5"/>
                <c:pt idx="0">
                  <c:v>0.11</c:v>
                </c:pt>
                <c:pt idx="1">
                  <c:v>0.81</c:v>
                </c:pt>
                <c:pt idx="2">
                  <c:v>0.84</c:v>
                </c:pt>
                <c:pt idx="3">
                  <c:v>6.71</c:v>
                </c:pt>
                <c:pt idx="4">
                  <c:v>5.89</c:v>
                </c:pt>
              </c:numCache>
            </c:numRef>
          </c:val>
          <c:extLst>
            <c:ext xmlns:c16="http://schemas.microsoft.com/office/drawing/2014/chart" uri="{C3380CC4-5D6E-409C-BE32-E72D297353CC}">
              <c16:uniqueId val="{00000000-CF5B-4FF9-89DA-45B24600E0B6}"/>
            </c:ext>
          </c:extLst>
        </c:ser>
        <c:ser>
          <c:idx val="5"/>
          <c:order val="5"/>
          <c:tx>
            <c:v>Bare Pine Wood</c:v>
          </c:tx>
          <c:invertIfNegative val="0"/>
          <c:cat>
            <c:strRef>
              <c:f>Parameters!$Q$4:$Q$8</c:f>
              <c:strCache>
                <c:ptCount val="5"/>
                <c:pt idx="0">
                  <c:v>0</c:v>
                </c:pt>
                <c:pt idx="1">
                  <c:v>4 Hr</c:v>
                </c:pt>
                <c:pt idx="2">
                  <c:v>8 Hr</c:v>
                </c:pt>
                <c:pt idx="3">
                  <c:v>24 Hr</c:v>
                </c:pt>
                <c:pt idx="4">
                  <c:v>32 Hr</c:v>
                </c:pt>
              </c:strCache>
            </c:strRef>
          </c:cat>
          <c:val>
            <c:numRef>
              <c:f>Parameters!$S$29:$S$33</c:f>
              <c:numCache>
                <c:formatCode>General</c:formatCode>
                <c:ptCount val="5"/>
                <c:pt idx="0">
                  <c:v>0.09</c:v>
                </c:pt>
                <c:pt idx="1">
                  <c:v>0.75</c:v>
                </c:pt>
                <c:pt idx="2">
                  <c:v>0.7</c:v>
                </c:pt>
                <c:pt idx="3" formatCode="0.00">
                  <c:v>3.65</c:v>
                </c:pt>
                <c:pt idx="4" formatCode="0.00">
                  <c:v>6.43</c:v>
                </c:pt>
              </c:numCache>
            </c:numRef>
          </c:val>
          <c:extLst>
            <c:ext xmlns:c16="http://schemas.microsoft.com/office/drawing/2014/chart" uri="{C3380CC4-5D6E-409C-BE32-E72D297353CC}">
              <c16:uniqueId val="{00000001-CF5B-4FF9-89DA-45B24600E0B6}"/>
            </c:ext>
          </c:extLst>
        </c:ser>
        <c:dLbls>
          <c:showLegendKey val="0"/>
          <c:showVal val="0"/>
          <c:showCatName val="0"/>
          <c:showSerName val="0"/>
          <c:showPercent val="0"/>
          <c:showBubbleSize val="0"/>
        </c:dLbls>
        <c:gapWidth val="150"/>
        <c:axId val="181527880"/>
        <c:axId val="181524352"/>
      </c:barChart>
      <c:catAx>
        <c:axId val="181527880"/>
        <c:scaling>
          <c:orientation val="minMax"/>
        </c:scaling>
        <c:delete val="0"/>
        <c:axPos val="b"/>
        <c:numFmt formatCode="General" sourceLinked="0"/>
        <c:majorTickMark val="none"/>
        <c:minorTickMark val="none"/>
        <c:tickLblPos val="low"/>
        <c:txPr>
          <a:bodyPr rot="-2700000"/>
          <a:lstStyle/>
          <a:p>
            <a:pPr>
              <a:defRPr/>
            </a:pPr>
            <a:endParaRPr lang="en-US"/>
          </a:p>
        </c:txPr>
        <c:crossAx val="181524352"/>
        <c:crosses val="autoZero"/>
        <c:auto val="0"/>
        <c:lblAlgn val="ctr"/>
        <c:lblOffset val="100"/>
        <c:noMultiLvlLbl val="0"/>
      </c:catAx>
      <c:valAx>
        <c:axId val="181524352"/>
        <c:scaling>
          <c:orientation val="minMax"/>
          <c:max val="7"/>
          <c:min val="-1"/>
        </c:scaling>
        <c:delete val="0"/>
        <c:axPos val="l"/>
        <c:majorGridlines/>
        <c:title>
          <c:tx>
            <c:rich>
              <a:bodyPr/>
              <a:lstStyle/>
              <a:p>
                <a:pPr>
                  <a:defRPr/>
                </a:pPr>
                <a:r>
                  <a:rPr lang="en-US"/>
                  <a:t>Log Reduction</a:t>
                </a:r>
              </a:p>
            </c:rich>
          </c:tx>
          <c:overlay val="0"/>
        </c:title>
        <c:numFmt formatCode="0.00" sourceLinked="1"/>
        <c:majorTickMark val="out"/>
        <c:minorTickMark val="none"/>
        <c:tickLblPos val="nextTo"/>
        <c:crossAx val="181527880"/>
        <c:crosses val="autoZero"/>
        <c:crossBetween val="between"/>
        <c:majorUnit val="1"/>
      </c:valAx>
    </c:plotArea>
    <c:legend>
      <c:legendPos val="r"/>
      <c:layout>
        <c:manualLayout>
          <c:xMode val="edge"/>
          <c:yMode val="edge"/>
          <c:x val="0.80794855445330382"/>
          <c:y val="0.48901420655751382"/>
          <c:w val="0.11671837895479537"/>
          <c:h val="0.28126372084241252"/>
        </c:manualLayout>
      </c:layout>
      <c:overlay val="0"/>
      <c:txPr>
        <a:bodyPr/>
        <a:lstStyle/>
        <a:p>
          <a:pPr>
            <a:defRPr i="1"/>
          </a:pPr>
          <a:endParaRPr lang="en-US"/>
        </a:p>
      </c:txPr>
    </c:legend>
    <c:plotVisOnly val="1"/>
    <c:dispBlanksAs val="gap"/>
    <c:showDLblsOverMax val="0"/>
  </c:chart>
  <c:printSettings>
    <c:headerFooter/>
    <c:pageMargins b="0.75000000000000899" l="0.70000000000000062" r="0.70000000000000062" t="0.750000000000008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Glass - Phi 6:</a:t>
            </a:r>
            <a:r>
              <a:rPr lang="en-US" sz="1800" b="1" baseline="0"/>
              <a:t> 400 </a:t>
            </a:r>
            <a:r>
              <a:rPr lang="en-US" sz="1800" b="1"/>
              <a:t>ppm, 75% RH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Glass Control</c:v>
          </c:tx>
          <c:spPr>
            <a:ln w="28575" cap="rnd">
              <a:solidFill>
                <a:schemeClr val="accent1"/>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Parameters!$U$4:$U$8</c15:sqref>
                  </c15:fullRef>
                </c:ext>
              </c:extLst>
              <c:f>Parameters!$U$4:$U$8</c:f>
              <c:numCache>
                <c:formatCode>0.00</c:formatCode>
                <c:ptCount val="5"/>
                <c:pt idx="0" formatCode="General">
                  <c:v>6.59</c:v>
                </c:pt>
                <c:pt idx="1">
                  <c:v>6.66</c:v>
                </c:pt>
                <c:pt idx="2">
                  <c:v>6.11</c:v>
                </c:pt>
                <c:pt idx="3">
                  <c:v>5.87</c:v>
                </c:pt>
                <c:pt idx="4">
                  <c:v>6.48</c:v>
                </c:pt>
              </c:numCache>
            </c:numRef>
          </c:val>
          <c:smooth val="0"/>
          <c:extLst>
            <c:ext xmlns:c16="http://schemas.microsoft.com/office/drawing/2014/chart" uri="{C3380CC4-5D6E-409C-BE32-E72D297353CC}">
              <c16:uniqueId val="{00000000-DA5E-46F8-B6FE-F0C15EFDFA73}"/>
            </c:ext>
          </c:extLst>
        </c:ser>
        <c:ser>
          <c:idx val="1"/>
          <c:order val="1"/>
          <c:tx>
            <c:v>Glass Decon</c:v>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Parameters!$T$4:$T$8</c15:sqref>
                  </c15:fullRef>
                </c:ext>
              </c:extLst>
              <c:f>Parameters!$T$4:$T$8</c:f>
              <c:numCache>
                <c:formatCode>0.00</c:formatCode>
                <c:ptCount val="5"/>
                <c:pt idx="0">
                  <c:v>6.59</c:v>
                </c:pt>
                <c:pt idx="1">
                  <c:v>6.35</c:v>
                </c:pt>
                <c:pt idx="2">
                  <c:v>6.13</c:v>
                </c:pt>
                <c:pt idx="3">
                  <c:v>0.67</c:v>
                </c:pt>
                <c:pt idx="4">
                  <c:v>1.01</c:v>
                </c:pt>
              </c:numCache>
            </c:numRef>
          </c:val>
          <c:smooth val="0"/>
          <c:extLst>
            <c:ext xmlns:c16="http://schemas.microsoft.com/office/drawing/2014/chart" uri="{C3380CC4-5D6E-409C-BE32-E72D297353CC}">
              <c16:uniqueId val="{00000002-DA5E-46F8-B6FE-F0C15EFDFA73}"/>
            </c:ext>
          </c:extLst>
        </c:ser>
        <c:ser>
          <c:idx val="4"/>
          <c:order val="12"/>
          <c:tx>
            <c:v>Inoculum</c:v>
          </c:tx>
          <c:spPr>
            <a:ln w="28575" cap="rnd">
              <a:solidFill>
                <a:srgbClr val="FF0000"/>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Parameters!$R$4:$R$33</c15:sqref>
                  </c15:fullRef>
                </c:ext>
              </c:extLst>
              <c:f>Parameters!$R$4:$R$8</c:f>
              <c:numCache>
                <c:formatCode>0.00</c:formatCode>
                <c:ptCount val="5"/>
                <c:pt idx="0">
                  <c:v>6.79</c:v>
                </c:pt>
                <c:pt idx="1">
                  <c:v>6.79</c:v>
                </c:pt>
                <c:pt idx="2">
                  <c:v>6.79</c:v>
                </c:pt>
                <c:pt idx="3">
                  <c:v>6.79</c:v>
                </c:pt>
                <c:pt idx="4">
                  <c:v>6.79</c:v>
                </c:pt>
              </c:numCache>
            </c:numRef>
          </c:val>
          <c:smooth val="0"/>
          <c:extLst>
            <c:ext xmlns:c16="http://schemas.microsoft.com/office/drawing/2014/chart" uri="{C3380CC4-5D6E-409C-BE32-E72D297353CC}">
              <c16:uniqueId val="{00000009-DA5E-46F8-B6FE-F0C15EFDFA73}"/>
            </c:ext>
          </c:extLst>
        </c:ser>
        <c:dLbls>
          <c:showLegendKey val="0"/>
          <c:showVal val="0"/>
          <c:showCatName val="0"/>
          <c:showSerName val="0"/>
          <c:showPercent val="0"/>
          <c:showBubbleSize val="0"/>
        </c:dLbls>
        <c:smooth val="0"/>
        <c:axId val="596679800"/>
        <c:axId val="596676848"/>
        <c:extLst>
          <c:ext xmlns:c15="http://schemas.microsoft.com/office/drawing/2012/chart" uri="{02D57815-91ED-43cb-92C2-25804820EDAC}">
            <c15:filteredLineSeries>
              <c15:ser>
                <c:idx val="2"/>
                <c:order val="2"/>
                <c:tx>
                  <c:v>Stainless Steel Control</c:v>
                </c:tx>
                <c:spPr>
                  <a:ln w="28575" cap="rnd">
                    <a:solidFill>
                      <a:schemeClr val="accent6">
                        <a:lumMod val="75000"/>
                      </a:schemeClr>
                    </a:solidFill>
                    <a:round/>
                  </a:ln>
                  <a:effectLst/>
                </c:spPr>
                <c:marker>
                  <c:symbol val="none"/>
                </c:marker>
                <c:cat>
                  <c:strRef>
                    <c:extLst>
                      <c:ex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uri="{02D57815-91ED-43cb-92C2-25804820EDAC}">
                        <c15:fullRef>
                          <c15:sqref>Parameters!$U$9:$U$13</c15:sqref>
                        </c15:fullRef>
                        <c15:formulaRef>
                          <c15:sqref>Parameters!$U$9:$U$13</c15:sqref>
                        </c15:formulaRef>
                      </c:ext>
                    </c:extLst>
                    <c:numCache>
                      <c:formatCode>0.00</c:formatCode>
                      <c:ptCount val="5"/>
                      <c:pt idx="0">
                        <c:v>6.74</c:v>
                      </c:pt>
                      <c:pt idx="1">
                        <c:v>6.3</c:v>
                      </c:pt>
                      <c:pt idx="2">
                        <c:v>6.27</c:v>
                      </c:pt>
                      <c:pt idx="3">
                        <c:v>6.19</c:v>
                      </c:pt>
                      <c:pt idx="4">
                        <c:v>6.36</c:v>
                      </c:pt>
                    </c:numCache>
                  </c:numRef>
                </c:val>
                <c:smooth val="0"/>
                <c:extLst>
                  <c:ext xmlns:c16="http://schemas.microsoft.com/office/drawing/2014/chart" uri="{C3380CC4-5D6E-409C-BE32-E72D297353CC}">
                    <c16:uniqueId val="{00000003-DA5E-46F8-B6FE-F0C15EFDFA73}"/>
                  </c:ext>
                </c:extLst>
              </c15:ser>
            </c15:filteredLineSeries>
            <c15:filteredLineSeries>
              <c15:ser>
                <c:idx val="3"/>
                <c:order val="3"/>
                <c:tx>
                  <c:v>Stainless Steel Decon</c:v>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Parameters!$T$9:$T$13</c15:sqref>
                        </c15:fullRef>
                        <c15:formulaRef>
                          <c15:sqref>Parameters!$T$9:$T$13</c15:sqref>
                        </c15:formulaRef>
                      </c:ext>
                    </c:extLst>
                    <c:numCache>
                      <c:formatCode>0.00</c:formatCode>
                      <c:ptCount val="5"/>
                      <c:pt idx="0">
                        <c:v>6.74</c:v>
                      </c:pt>
                      <c:pt idx="1">
                        <c:v>6.52</c:v>
                      </c:pt>
                      <c:pt idx="2">
                        <c:v>6.31</c:v>
                      </c:pt>
                      <c:pt idx="3">
                        <c:v>2.04</c:v>
                      </c:pt>
                      <c:pt idx="4">
                        <c:v>0</c:v>
                      </c:pt>
                    </c:numCache>
                  </c:numRef>
                </c:val>
                <c:smooth val="0"/>
                <c:extLst xmlns:c15="http://schemas.microsoft.com/office/drawing/2012/chart">
                  <c:ext xmlns:c16="http://schemas.microsoft.com/office/drawing/2014/chart" uri="{C3380CC4-5D6E-409C-BE32-E72D297353CC}">
                    <c16:uniqueId val="{00000004-DA5E-46F8-B6FE-F0C15EFDFA73}"/>
                  </c:ext>
                </c:extLst>
              </c15:ser>
            </c15:filteredLineSeries>
            <c15:filteredLineSeries>
              <c15:ser>
                <c:idx val="5"/>
                <c:order val="4"/>
                <c:tx>
                  <c:v>Ceramic Tile Control</c:v>
                </c:tx>
                <c:spPr>
                  <a:ln w="28575" cap="rnd">
                    <a:solidFill>
                      <a:schemeClr val="accent6"/>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Parameters!$U$14:$U$18</c15:sqref>
                        </c15:fullRef>
                        <c15:formulaRef>
                          <c15:sqref>Parameters!$U$14:$U$18</c15:sqref>
                        </c15:formulaRef>
                      </c:ext>
                    </c:extLst>
                    <c:numCache>
                      <c:formatCode>General</c:formatCode>
                      <c:ptCount val="5"/>
                      <c:pt idx="0">
                        <c:v>6.93</c:v>
                      </c:pt>
                      <c:pt idx="1">
                        <c:v>6.73</c:v>
                      </c:pt>
                      <c:pt idx="2">
                        <c:v>5.47</c:v>
                      </c:pt>
                      <c:pt idx="3" formatCode="0.00">
                        <c:v>6.6</c:v>
                      </c:pt>
                      <c:pt idx="4" formatCode="0.00">
                        <c:v>6.79</c:v>
                      </c:pt>
                    </c:numCache>
                  </c:numRef>
                </c:val>
                <c:smooth val="0"/>
                <c:extLst xmlns:c15="http://schemas.microsoft.com/office/drawing/2012/chart">
                  <c:ext xmlns:c16="http://schemas.microsoft.com/office/drawing/2014/chart" uri="{C3380CC4-5D6E-409C-BE32-E72D297353CC}">
                    <c16:uniqueId val="{00000000-5428-4CC4-8EBE-59778CA3C46D}"/>
                  </c:ext>
                </c:extLst>
              </c15:ser>
            </c15:filteredLineSeries>
            <c15:filteredLineSeries>
              <c15:ser>
                <c:idx val="6"/>
                <c:order val="5"/>
                <c:tx>
                  <c:v>Ceramic Tile Decon</c:v>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Parameters!$T$14:$T$18</c15:sqref>
                        </c15:fullRef>
                        <c15:formulaRef>
                          <c15:sqref>Parameters!$T$14:$T$18</c15:sqref>
                        </c15:formulaRef>
                      </c:ext>
                    </c:extLst>
                    <c:numCache>
                      <c:formatCode>0.00</c:formatCode>
                      <c:ptCount val="5"/>
                      <c:pt idx="0">
                        <c:v>6.93</c:v>
                      </c:pt>
                      <c:pt idx="1">
                        <c:v>6.65</c:v>
                      </c:pt>
                      <c:pt idx="2">
                        <c:v>6.04</c:v>
                      </c:pt>
                      <c:pt idx="3">
                        <c:v>0.67</c:v>
                      </c:pt>
                      <c:pt idx="4">
                        <c:v>2.04</c:v>
                      </c:pt>
                    </c:numCache>
                  </c:numRef>
                </c:val>
                <c:smooth val="0"/>
                <c:extLst xmlns:c15="http://schemas.microsoft.com/office/drawing/2012/chart">
                  <c:ext xmlns:c16="http://schemas.microsoft.com/office/drawing/2014/chart" uri="{C3380CC4-5D6E-409C-BE32-E72D297353CC}">
                    <c16:uniqueId val="{00000001-5428-4CC4-8EBE-59778CA3C46D}"/>
                  </c:ext>
                </c:extLst>
              </c15:ser>
            </c15:filteredLineSeries>
            <c15:filteredLineSeries>
              <c15:ser>
                <c:idx val="7"/>
                <c:order val="6"/>
                <c:tx>
                  <c:v>N95 Control</c:v>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Parameters!$U$19:$U$23</c15:sqref>
                        </c15:fullRef>
                        <c15:formulaRef>
                          <c15:sqref>Parameters!$U$19:$U$23</c15:sqref>
                        </c15:formulaRef>
                      </c:ext>
                    </c:extLst>
                    <c:numCache>
                      <c:formatCode>0.00</c:formatCode>
                      <c:ptCount val="5"/>
                      <c:pt idx="0" formatCode="General">
                        <c:v>6.63</c:v>
                      </c:pt>
                      <c:pt idx="1">
                        <c:v>6.66</c:v>
                      </c:pt>
                      <c:pt idx="2">
                        <c:v>6.55</c:v>
                      </c:pt>
                      <c:pt idx="3">
                        <c:v>6.53</c:v>
                      </c:pt>
                      <c:pt idx="4">
                        <c:v>6.13</c:v>
                      </c:pt>
                    </c:numCache>
                  </c:numRef>
                </c:val>
                <c:smooth val="0"/>
                <c:extLst xmlns:c15="http://schemas.microsoft.com/office/drawing/2012/chart">
                  <c:ext xmlns:c16="http://schemas.microsoft.com/office/drawing/2014/chart" uri="{C3380CC4-5D6E-409C-BE32-E72D297353CC}">
                    <c16:uniqueId val="{00000002-5428-4CC4-8EBE-59778CA3C46D}"/>
                  </c:ext>
                </c:extLst>
              </c15:ser>
            </c15:filteredLineSeries>
            <c15:filteredLineSeries>
              <c15:ser>
                <c:idx val="8"/>
                <c:order val="7"/>
                <c:tx>
                  <c:v>N95 Decon</c:v>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Parameters!$T$19:$T$23</c15:sqref>
                        </c15:fullRef>
                        <c15:formulaRef>
                          <c15:sqref>Parameters!$T$19:$T$23</c15:sqref>
                        </c15:formulaRef>
                      </c:ext>
                    </c:extLst>
                    <c:numCache>
                      <c:formatCode>0.00</c:formatCode>
                      <c:ptCount val="5"/>
                      <c:pt idx="0">
                        <c:v>6.63</c:v>
                      </c:pt>
                      <c:pt idx="1">
                        <c:v>5.96</c:v>
                      </c:pt>
                      <c:pt idx="2">
                        <c:v>6.23</c:v>
                      </c:pt>
                      <c:pt idx="3">
                        <c:v>1.32</c:v>
                      </c:pt>
                      <c:pt idx="4">
                        <c:v>0.77</c:v>
                      </c:pt>
                    </c:numCache>
                  </c:numRef>
                </c:val>
                <c:smooth val="0"/>
                <c:extLst xmlns:c15="http://schemas.microsoft.com/office/drawing/2012/chart">
                  <c:ext xmlns:c16="http://schemas.microsoft.com/office/drawing/2014/chart" uri="{C3380CC4-5D6E-409C-BE32-E72D297353CC}">
                    <c16:uniqueId val="{00000003-5428-4CC4-8EBE-59778CA3C46D}"/>
                  </c:ext>
                </c:extLst>
              </c15:ser>
            </c15:filteredLineSeries>
            <c15:filteredLineSeries>
              <c15:ser>
                <c:idx val="9"/>
                <c:order val="8"/>
                <c:tx>
                  <c:v>Painted Joint Tape Control</c:v>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Parameters!$U$24:$U$28</c15:sqref>
                        </c15:fullRef>
                        <c15:formulaRef>
                          <c15:sqref>Parameters!$U$24:$U$28</c15:sqref>
                        </c15:formulaRef>
                      </c:ext>
                    </c:extLst>
                    <c:numCache>
                      <c:formatCode>General</c:formatCode>
                      <c:ptCount val="5"/>
                      <c:pt idx="0">
                        <c:v>6.68</c:v>
                      </c:pt>
                      <c:pt idx="1">
                        <c:v>6.7</c:v>
                      </c:pt>
                      <c:pt idx="2">
                        <c:v>6.71</c:v>
                      </c:pt>
                      <c:pt idx="3" formatCode="0.00">
                        <c:v>6.71</c:v>
                      </c:pt>
                      <c:pt idx="4" formatCode="0.00">
                        <c:v>6.5</c:v>
                      </c:pt>
                    </c:numCache>
                  </c:numRef>
                </c:val>
                <c:smooth val="0"/>
                <c:extLst xmlns:c15="http://schemas.microsoft.com/office/drawing/2012/chart">
                  <c:ext xmlns:c16="http://schemas.microsoft.com/office/drawing/2014/chart" uri="{C3380CC4-5D6E-409C-BE32-E72D297353CC}">
                    <c16:uniqueId val="{00000004-5428-4CC4-8EBE-59778CA3C46D}"/>
                  </c:ext>
                </c:extLst>
              </c15:ser>
            </c15:filteredLineSeries>
            <c15:filteredLineSeries>
              <c15:ser>
                <c:idx val="10"/>
                <c:order val="9"/>
                <c:tx>
                  <c:v>Painted Joint Tape Decon</c:v>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Parameters!$T$24:$T$28</c15:sqref>
                        </c15:fullRef>
                        <c15:formulaRef>
                          <c15:sqref>Parameters!$T$24:$T$28</c15:sqref>
                        </c15:formulaRef>
                      </c:ext>
                    </c:extLst>
                    <c:numCache>
                      <c:formatCode>0.00</c:formatCode>
                      <c:ptCount val="5"/>
                      <c:pt idx="0">
                        <c:v>6.68</c:v>
                      </c:pt>
                      <c:pt idx="1">
                        <c:v>5.9</c:v>
                      </c:pt>
                      <c:pt idx="2">
                        <c:v>6.23</c:v>
                      </c:pt>
                      <c:pt idx="3">
                        <c:v>0</c:v>
                      </c:pt>
                      <c:pt idx="4">
                        <c:v>0.61</c:v>
                      </c:pt>
                    </c:numCache>
                  </c:numRef>
                </c:val>
                <c:smooth val="0"/>
                <c:extLst xmlns:c15="http://schemas.microsoft.com/office/drawing/2012/chart">
                  <c:ext xmlns:c16="http://schemas.microsoft.com/office/drawing/2014/chart" uri="{C3380CC4-5D6E-409C-BE32-E72D297353CC}">
                    <c16:uniqueId val="{00000005-5428-4CC4-8EBE-59778CA3C46D}"/>
                  </c:ext>
                </c:extLst>
              </c15:ser>
            </c15:filteredLineSeries>
            <c15:filteredLineSeries>
              <c15:ser>
                <c:idx val="11"/>
                <c:order val="10"/>
                <c:tx>
                  <c:v>Bare Pine Wood Control</c:v>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Parameters!$U$29:$U$33</c15:sqref>
                        </c15:fullRef>
                        <c15:formulaRef>
                          <c15:sqref>Parameters!$U$29:$U$33</c15:sqref>
                        </c15:formulaRef>
                      </c:ext>
                    </c:extLst>
                    <c:numCache>
                      <c:formatCode>0.00</c:formatCode>
                      <c:ptCount val="5"/>
                      <c:pt idx="0">
                        <c:v>6.7</c:v>
                      </c:pt>
                      <c:pt idx="1">
                        <c:v>6.6</c:v>
                      </c:pt>
                      <c:pt idx="2">
                        <c:v>6.7</c:v>
                      </c:pt>
                      <c:pt idx="3">
                        <c:v>6.59</c:v>
                      </c:pt>
                      <c:pt idx="4">
                        <c:v>6.43</c:v>
                      </c:pt>
                    </c:numCache>
                  </c:numRef>
                </c:val>
                <c:smooth val="0"/>
                <c:extLst xmlns:c15="http://schemas.microsoft.com/office/drawing/2012/chart">
                  <c:ext xmlns:c16="http://schemas.microsoft.com/office/drawing/2014/chart" uri="{C3380CC4-5D6E-409C-BE32-E72D297353CC}">
                    <c16:uniqueId val="{00000006-5428-4CC4-8EBE-59778CA3C46D}"/>
                  </c:ext>
                </c:extLst>
              </c15:ser>
            </c15:filteredLineSeries>
            <c15:filteredLineSeries>
              <c15:ser>
                <c:idx val="12"/>
                <c:order val="11"/>
                <c:tx>
                  <c:v>Bare Pine Wood Decon</c:v>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Parameters!$T$29:$T$33</c15:sqref>
                        </c15:fullRef>
                        <c15:formulaRef>
                          <c15:sqref>Parameters!$T$29:$T$33</c15:sqref>
                        </c15:formulaRef>
                      </c:ext>
                    </c:extLst>
                    <c:numCache>
                      <c:formatCode>0.00</c:formatCode>
                      <c:ptCount val="5"/>
                      <c:pt idx="0">
                        <c:v>6.7</c:v>
                      </c:pt>
                      <c:pt idx="1">
                        <c:v>5.85</c:v>
                      </c:pt>
                      <c:pt idx="2">
                        <c:v>6</c:v>
                      </c:pt>
                      <c:pt idx="3">
                        <c:v>2.93</c:v>
                      </c:pt>
                      <c:pt idx="4">
                        <c:v>0</c:v>
                      </c:pt>
                    </c:numCache>
                  </c:numRef>
                </c:val>
                <c:smooth val="0"/>
                <c:extLst xmlns:c15="http://schemas.microsoft.com/office/drawing/2012/chart">
                  <c:ext xmlns:c16="http://schemas.microsoft.com/office/drawing/2014/chart" uri="{C3380CC4-5D6E-409C-BE32-E72D297353CC}">
                    <c16:uniqueId val="{00000007-5428-4CC4-8EBE-59778CA3C46D}"/>
                  </c:ext>
                </c:extLst>
              </c15:ser>
            </c15:filteredLineSeries>
          </c:ext>
        </c:extLst>
      </c:lineChart>
      <c:catAx>
        <c:axId val="596679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6848"/>
        <c:crosses val="autoZero"/>
        <c:auto val="1"/>
        <c:lblAlgn val="ctr"/>
        <c:lblOffset val="100"/>
        <c:noMultiLvlLbl val="0"/>
      </c:catAx>
      <c:valAx>
        <c:axId val="59667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98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Stainless - Phi 6: 400</a:t>
            </a:r>
            <a:r>
              <a:rPr lang="en-US" sz="1800" b="1" baseline="0"/>
              <a:t> </a:t>
            </a:r>
            <a:r>
              <a:rPr lang="en-US" sz="1800" b="1"/>
              <a:t>ppm, 75% RH</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v>Stainless Steel Control</c:v>
          </c:tx>
          <c:spPr>
            <a:ln w="28575" cap="rnd">
              <a:solidFill>
                <a:schemeClr val="accent6">
                  <a:lumMod val="75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Parameters!$U$9:$U$13</c15:sqref>
                  </c15:fullRef>
                </c:ext>
              </c:extLst>
              <c:f>Parameters!$U$9:$U$13</c:f>
              <c:numCache>
                <c:formatCode>0.00</c:formatCode>
                <c:ptCount val="5"/>
                <c:pt idx="0">
                  <c:v>6.74</c:v>
                </c:pt>
                <c:pt idx="1">
                  <c:v>6.3</c:v>
                </c:pt>
                <c:pt idx="2">
                  <c:v>6.27</c:v>
                </c:pt>
                <c:pt idx="3">
                  <c:v>6.19</c:v>
                </c:pt>
                <c:pt idx="4">
                  <c:v>6.36</c:v>
                </c:pt>
              </c:numCache>
            </c:numRef>
          </c:val>
          <c:smooth val="0"/>
          <c:extLst xmlns:c15="http://schemas.microsoft.com/office/drawing/2012/chart">
            <c:ext xmlns:c16="http://schemas.microsoft.com/office/drawing/2014/chart" uri="{C3380CC4-5D6E-409C-BE32-E72D297353CC}">
              <c16:uniqueId val="{00000003-5BA2-4B5F-974E-77658CE23DCA}"/>
            </c:ext>
          </c:extLst>
        </c:ser>
        <c:ser>
          <c:idx val="3"/>
          <c:order val="3"/>
          <c:tx>
            <c:v>Stainless Steel Decon</c:v>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Parameters!$T$9:$T$13</c15:sqref>
                  </c15:fullRef>
                </c:ext>
              </c:extLst>
              <c:f>Parameters!$T$9:$T$13</c:f>
              <c:numCache>
                <c:formatCode>0.00</c:formatCode>
                <c:ptCount val="5"/>
                <c:pt idx="0">
                  <c:v>6.74</c:v>
                </c:pt>
                <c:pt idx="1">
                  <c:v>6.52</c:v>
                </c:pt>
                <c:pt idx="2">
                  <c:v>6.31</c:v>
                </c:pt>
                <c:pt idx="3">
                  <c:v>2.04</c:v>
                </c:pt>
                <c:pt idx="4">
                  <c:v>0</c:v>
                </c:pt>
              </c:numCache>
            </c:numRef>
          </c:val>
          <c:smooth val="0"/>
          <c:extLst xmlns:c15="http://schemas.microsoft.com/office/drawing/2012/chart">
            <c:ext xmlns:c16="http://schemas.microsoft.com/office/drawing/2014/chart" uri="{C3380CC4-5D6E-409C-BE32-E72D297353CC}">
              <c16:uniqueId val="{00000004-5BA2-4B5F-974E-77658CE23DCA}"/>
            </c:ext>
          </c:extLst>
        </c:ser>
        <c:ser>
          <c:idx val="4"/>
          <c:order val="12"/>
          <c:tx>
            <c:v>Inoculum</c:v>
          </c:tx>
          <c:spPr>
            <a:ln w="28575" cap="rnd">
              <a:solidFill>
                <a:srgbClr val="FF0000"/>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Parameters!$R$4:$R$33</c15:sqref>
                  </c15:fullRef>
                </c:ext>
              </c:extLst>
              <c:f>Parameters!$R$4:$R$8</c:f>
              <c:numCache>
                <c:formatCode>0.00</c:formatCode>
                <c:ptCount val="5"/>
                <c:pt idx="0">
                  <c:v>6.79</c:v>
                </c:pt>
                <c:pt idx="1">
                  <c:v>6.79</c:v>
                </c:pt>
                <c:pt idx="2">
                  <c:v>6.79</c:v>
                </c:pt>
                <c:pt idx="3">
                  <c:v>6.79</c:v>
                </c:pt>
                <c:pt idx="4">
                  <c:v>6.79</c:v>
                </c:pt>
              </c:numCache>
            </c:numRef>
          </c:val>
          <c:smooth val="0"/>
          <c:extLst>
            <c:ext xmlns:c16="http://schemas.microsoft.com/office/drawing/2014/chart" uri="{C3380CC4-5D6E-409C-BE32-E72D297353CC}">
              <c16:uniqueId val="{00000002-5BA2-4B5F-974E-77658CE23DCA}"/>
            </c:ext>
          </c:extLst>
        </c:ser>
        <c:dLbls>
          <c:showLegendKey val="0"/>
          <c:showVal val="0"/>
          <c:showCatName val="0"/>
          <c:showSerName val="0"/>
          <c:showPercent val="0"/>
          <c:showBubbleSize val="0"/>
        </c:dLbls>
        <c:smooth val="0"/>
        <c:axId val="596679800"/>
        <c:axId val="596676848"/>
        <c:extLst>
          <c:ext xmlns:c15="http://schemas.microsoft.com/office/drawing/2012/chart" uri="{02D57815-91ED-43cb-92C2-25804820EDAC}">
            <c15:filteredLineSeries>
              <c15:ser>
                <c:idx val="0"/>
                <c:order val="0"/>
                <c:tx>
                  <c:v>Glass Control</c:v>
                </c:tx>
                <c:spPr>
                  <a:ln w="28575" cap="rnd">
                    <a:solidFill>
                      <a:schemeClr val="accent1"/>
                    </a:solidFill>
                    <a:round/>
                  </a:ln>
                  <a:effectLst/>
                </c:spPr>
                <c:marker>
                  <c:symbol val="none"/>
                </c:marker>
                <c:cat>
                  <c:strRef>
                    <c:extLst>
                      <c:ex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uri="{02D57815-91ED-43cb-92C2-25804820EDAC}">
                        <c15:fullRef>
                          <c15:sqref>Parameters!$U$4:$U$8</c15:sqref>
                        </c15:fullRef>
                        <c15:formulaRef>
                          <c15:sqref>Parameters!$U$4:$U$8</c15:sqref>
                        </c15:formulaRef>
                      </c:ext>
                    </c:extLst>
                    <c:numCache>
                      <c:formatCode>0.00</c:formatCode>
                      <c:ptCount val="5"/>
                      <c:pt idx="0" formatCode="General">
                        <c:v>6.59</c:v>
                      </c:pt>
                      <c:pt idx="1">
                        <c:v>6.66</c:v>
                      </c:pt>
                      <c:pt idx="2">
                        <c:v>6.11</c:v>
                      </c:pt>
                      <c:pt idx="3">
                        <c:v>5.87</c:v>
                      </c:pt>
                      <c:pt idx="4">
                        <c:v>6.48</c:v>
                      </c:pt>
                    </c:numCache>
                  </c:numRef>
                </c:val>
                <c:smooth val="0"/>
                <c:extLst>
                  <c:ext xmlns:c16="http://schemas.microsoft.com/office/drawing/2014/chart" uri="{C3380CC4-5D6E-409C-BE32-E72D297353CC}">
                    <c16:uniqueId val="{00000000-5BA2-4B5F-974E-77658CE23DCA}"/>
                  </c:ext>
                </c:extLst>
              </c15:ser>
            </c15:filteredLineSeries>
            <c15:filteredLineSeries>
              <c15:ser>
                <c:idx val="1"/>
                <c:order val="1"/>
                <c:tx>
                  <c:v>Glass Decon</c:v>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Parameters!$T$4:$T$8</c15:sqref>
                        </c15:fullRef>
                        <c15:formulaRef>
                          <c15:sqref>Parameters!$T$4:$T$8</c15:sqref>
                        </c15:formulaRef>
                      </c:ext>
                    </c:extLst>
                    <c:numCache>
                      <c:formatCode>0.00</c:formatCode>
                      <c:ptCount val="5"/>
                      <c:pt idx="0">
                        <c:v>6.59</c:v>
                      </c:pt>
                      <c:pt idx="1">
                        <c:v>6.35</c:v>
                      </c:pt>
                      <c:pt idx="2">
                        <c:v>6.13</c:v>
                      </c:pt>
                      <c:pt idx="3">
                        <c:v>0.67</c:v>
                      </c:pt>
                      <c:pt idx="4">
                        <c:v>1.01</c:v>
                      </c:pt>
                    </c:numCache>
                  </c:numRef>
                </c:val>
                <c:smooth val="0"/>
                <c:extLst xmlns:c15="http://schemas.microsoft.com/office/drawing/2012/chart">
                  <c:ext xmlns:c16="http://schemas.microsoft.com/office/drawing/2014/chart" uri="{C3380CC4-5D6E-409C-BE32-E72D297353CC}">
                    <c16:uniqueId val="{00000001-5BA2-4B5F-974E-77658CE23DCA}"/>
                  </c:ext>
                </c:extLst>
              </c15:ser>
            </c15:filteredLineSeries>
            <c15:filteredLineSeries>
              <c15:ser>
                <c:idx val="5"/>
                <c:order val="4"/>
                <c:tx>
                  <c:v>Ceramic Tile Control</c:v>
                </c:tx>
                <c:spPr>
                  <a:ln w="28575" cap="rnd">
                    <a:solidFill>
                      <a:schemeClr val="accent6"/>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Parameters!$U$14:$U$18</c15:sqref>
                        </c15:fullRef>
                        <c15:formulaRef>
                          <c15:sqref>Parameters!$U$14:$U$18</c15:sqref>
                        </c15:formulaRef>
                      </c:ext>
                    </c:extLst>
                    <c:numCache>
                      <c:formatCode>General</c:formatCode>
                      <c:ptCount val="5"/>
                      <c:pt idx="0">
                        <c:v>6.93</c:v>
                      </c:pt>
                      <c:pt idx="1">
                        <c:v>6.73</c:v>
                      </c:pt>
                      <c:pt idx="2">
                        <c:v>5.47</c:v>
                      </c:pt>
                      <c:pt idx="3" formatCode="0.00">
                        <c:v>6.6</c:v>
                      </c:pt>
                      <c:pt idx="4" formatCode="0.00">
                        <c:v>6.79</c:v>
                      </c:pt>
                    </c:numCache>
                  </c:numRef>
                </c:val>
                <c:smooth val="0"/>
                <c:extLst xmlns:c15="http://schemas.microsoft.com/office/drawing/2012/chart">
                  <c:ext xmlns:c16="http://schemas.microsoft.com/office/drawing/2014/chart" uri="{C3380CC4-5D6E-409C-BE32-E72D297353CC}">
                    <c16:uniqueId val="{00000005-5BA2-4B5F-974E-77658CE23DCA}"/>
                  </c:ext>
                </c:extLst>
              </c15:ser>
            </c15:filteredLineSeries>
            <c15:filteredLineSeries>
              <c15:ser>
                <c:idx val="6"/>
                <c:order val="5"/>
                <c:tx>
                  <c:v>Ceramic Tile Decon</c:v>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Parameters!$T$14:$T$18</c15:sqref>
                        </c15:fullRef>
                        <c15:formulaRef>
                          <c15:sqref>Parameters!$T$14:$T$18</c15:sqref>
                        </c15:formulaRef>
                      </c:ext>
                    </c:extLst>
                    <c:numCache>
                      <c:formatCode>0.00</c:formatCode>
                      <c:ptCount val="5"/>
                      <c:pt idx="0">
                        <c:v>6.93</c:v>
                      </c:pt>
                      <c:pt idx="1">
                        <c:v>6.65</c:v>
                      </c:pt>
                      <c:pt idx="2">
                        <c:v>6.04</c:v>
                      </c:pt>
                      <c:pt idx="3">
                        <c:v>0.67</c:v>
                      </c:pt>
                      <c:pt idx="4">
                        <c:v>2.04</c:v>
                      </c:pt>
                    </c:numCache>
                  </c:numRef>
                </c:val>
                <c:smooth val="0"/>
                <c:extLst xmlns:c15="http://schemas.microsoft.com/office/drawing/2012/chart">
                  <c:ext xmlns:c16="http://schemas.microsoft.com/office/drawing/2014/chart" uri="{C3380CC4-5D6E-409C-BE32-E72D297353CC}">
                    <c16:uniqueId val="{00000006-5BA2-4B5F-974E-77658CE23DCA}"/>
                  </c:ext>
                </c:extLst>
              </c15:ser>
            </c15:filteredLineSeries>
            <c15:filteredLineSeries>
              <c15:ser>
                <c:idx val="7"/>
                <c:order val="6"/>
                <c:tx>
                  <c:v>N95 Control</c:v>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Parameters!$U$19:$U$23</c15:sqref>
                        </c15:fullRef>
                        <c15:formulaRef>
                          <c15:sqref>Parameters!$U$19:$U$23</c15:sqref>
                        </c15:formulaRef>
                      </c:ext>
                    </c:extLst>
                    <c:numCache>
                      <c:formatCode>0.00</c:formatCode>
                      <c:ptCount val="5"/>
                      <c:pt idx="0" formatCode="General">
                        <c:v>6.63</c:v>
                      </c:pt>
                      <c:pt idx="1">
                        <c:v>6.66</c:v>
                      </c:pt>
                      <c:pt idx="2">
                        <c:v>6.55</c:v>
                      </c:pt>
                      <c:pt idx="3">
                        <c:v>6.53</c:v>
                      </c:pt>
                      <c:pt idx="4">
                        <c:v>6.13</c:v>
                      </c:pt>
                    </c:numCache>
                  </c:numRef>
                </c:val>
                <c:smooth val="0"/>
                <c:extLst xmlns:c15="http://schemas.microsoft.com/office/drawing/2012/chart">
                  <c:ext xmlns:c16="http://schemas.microsoft.com/office/drawing/2014/chart" uri="{C3380CC4-5D6E-409C-BE32-E72D297353CC}">
                    <c16:uniqueId val="{00000007-5BA2-4B5F-974E-77658CE23DCA}"/>
                  </c:ext>
                </c:extLst>
              </c15:ser>
            </c15:filteredLineSeries>
            <c15:filteredLineSeries>
              <c15:ser>
                <c:idx val="8"/>
                <c:order val="7"/>
                <c:tx>
                  <c:v>N95 Decon</c:v>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Parameters!$T$19:$T$23</c15:sqref>
                        </c15:fullRef>
                        <c15:formulaRef>
                          <c15:sqref>Parameters!$T$19:$T$23</c15:sqref>
                        </c15:formulaRef>
                      </c:ext>
                    </c:extLst>
                    <c:numCache>
                      <c:formatCode>0.00</c:formatCode>
                      <c:ptCount val="5"/>
                      <c:pt idx="0">
                        <c:v>6.63</c:v>
                      </c:pt>
                      <c:pt idx="1">
                        <c:v>5.96</c:v>
                      </c:pt>
                      <c:pt idx="2">
                        <c:v>6.23</c:v>
                      </c:pt>
                      <c:pt idx="3">
                        <c:v>1.32</c:v>
                      </c:pt>
                      <c:pt idx="4">
                        <c:v>0.77</c:v>
                      </c:pt>
                    </c:numCache>
                  </c:numRef>
                </c:val>
                <c:smooth val="0"/>
                <c:extLst xmlns:c15="http://schemas.microsoft.com/office/drawing/2012/chart">
                  <c:ext xmlns:c16="http://schemas.microsoft.com/office/drawing/2014/chart" uri="{C3380CC4-5D6E-409C-BE32-E72D297353CC}">
                    <c16:uniqueId val="{00000008-5BA2-4B5F-974E-77658CE23DCA}"/>
                  </c:ext>
                </c:extLst>
              </c15:ser>
            </c15:filteredLineSeries>
            <c15:filteredLineSeries>
              <c15:ser>
                <c:idx val="9"/>
                <c:order val="8"/>
                <c:tx>
                  <c:v>Painted Joint Tape Control</c:v>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Parameters!$U$24:$U$28</c15:sqref>
                        </c15:fullRef>
                        <c15:formulaRef>
                          <c15:sqref>Parameters!$U$24:$U$28</c15:sqref>
                        </c15:formulaRef>
                      </c:ext>
                    </c:extLst>
                    <c:numCache>
                      <c:formatCode>General</c:formatCode>
                      <c:ptCount val="5"/>
                      <c:pt idx="0">
                        <c:v>6.68</c:v>
                      </c:pt>
                      <c:pt idx="1">
                        <c:v>6.7</c:v>
                      </c:pt>
                      <c:pt idx="2">
                        <c:v>6.71</c:v>
                      </c:pt>
                      <c:pt idx="3" formatCode="0.00">
                        <c:v>6.71</c:v>
                      </c:pt>
                      <c:pt idx="4" formatCode="0.00">
                        <c:v>6.5</c:v>
                      </c:pt>
                    </c:numCache>
                  </c:numRef>
                </c:val>
                <c:smooth val="0"/>
                <c:extLst xmlns:c15="http://schemas.microsoft.com/office/drawing/2012/chart">
                  <c:ext xmlns:c16="http://schemas.microsoft.com/office/drawing/2014/chart" uri="{C3380CC4-5D6E-409C-BE32-E72D297353CC}">
                    <c16:uniqueId val="{00000009-5BA2-4B5F-974E-77658CE23DCA}"/>
                  </c:ext>
                </c:extLst>
              </c15:ser>
            </c15:filteredLineSeries>
            <c15:filteredLineSeries>
              <c15:ser>
                <c:idx val="10"/>
                <c:order val="9"/>
                <c:tx>
                  <c:v>Painted Joint Tape Decon</c:v>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Parameters!$T$24:$T$28</c15:sqref>
                        </c15:fullRef>
                        <c15:formulaRef>
                          <c15:sqref>Parameters!$T$24:$T$28</c15:sqref>
                        </c15:formulaRef>
                      </c:ext>
                    </c:extLst>
                    <c:numCache>
                      <c:formatCode>0.00</c:formatCode>
                      <c:ptCount val="5"/>
                      <c:pt idx="0">
                        <c:v>6.68</c:v>
                      </c:pt>
                      <c:pt idx="1">
                        <c:v>5.9</c:v>
                      </c:pt>
                      <c:pt idx="2">
                        <c:v>6.23</c:v>
                      </c:pt>
                      <c:pt idx="3">
                        <c:v>0</c:v>
                      </c:pt>
                      <c:pt idx="4">
                        <c:v>0.61</c:v>
                      </c:pt>
                    </c:numCache>
                  </c:numRef>
                </c:val>
                <c:smooth val="0"/>
                <c:extLst xmlns:c15="http://schemas.microsoft.com/office/drawing/2012/chart">
                  <c:ext xmlns:c16="http://schemas.microsoft.com/office/drawing/2014/chart" uri="{C3380CC4-5D6E-409C-BE32-E72D297353CC}">
                    <c16:uniqueId val="{0000000A-5BA2-4B5F-974E-77658CE23DCA}"/>
                  </c:ext>
                </c:extLst>
              </c15:ser>
            </c15:filteredLineSeries>
            <c15:filteredLineSeries>
              <c15:ser>
                <c:idx val="11"/>
                <c:order val="10"/>
                <c:tx>
                  <c:v>Bare Pine Wood Control</c:v>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Parameters!$U$29:$U$33</c15:sqref>
                        </c15:fullRef>
                        <c15:formulaRef>
                          <c15:sqref>Parameters!$U$29:$U$33</c15:sqref>
                        </c15:formulaRef>
                      </c:ext>
                    </c:extLst>
                    <c:numCache>
                      <c:formatCode>0.00</c:formatCode>
                      <c:ptCount val="5"/>
                      <c:pt idx="0">
                        <c:v>6.7</c:v>
                      </c:pt>
                      <c:pt idx="1">
                        <c:v>6.6</c:v>
                      </c:pt>
                      <c:pt idx="2">
                        <c:v>6.7</c:v>
                      </c:pt>
                      <c:pt idx="3">
                        <c:v>6.59</c:v>
                      </c:pt>
                      <c:pt idx="4">
                        <c:v>6.43</c:v>
                      </c:pt>
                    </c:numCache>
                  </c:numRef>
                </c:val>
                <c:smooth val="0"/>
                <c:extLst xmlns:c15="http://schemas.microsoft.com/office/drawing/2012/chart">
                  <c:ext xmlns:c16="http://schemas.microsoft.com/office/drawing/2014/chart" uri="{C3380CC4-5D6E-409C-BE32-E72D297353CC}">
                    <c16:uniqueId val="{0000000B-5BA2-4B5F-974E-77658CE23DCA}"/>
                  </c:ext>
                </c:extLst>
              </c15:ser>
            </c15:filteredLineSeries>
            <c15:filteredLineSeries>
              <c15:ser>
                <c:idx val="12"/>
                <c:order val="11"/>
                <c:tx>
                  <c:v>Bare Pine Wood Decon</c:v>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Parameters!$T$29:$T$33</c15:sqref>
                        </c15:fullRef>
                        <c15:formulaRef>
                          <c15:sqref>Parameters!$T$29:$T$33</c15:sqref>
                        </c15:formulaRef>
                      </c:ext>
                    </c:extLst>
                    <c:numCache>
                      <c:formatCode>0.00</c:formatCode>
                      <c:ptCount val="5"/>
                      <c:pt idx="0">
                        <c:v>6.7</c:v>
                      </c:pt>
                      <c:pt idx="1">
                        <c:v>5.85</c:v>
                      </c:pt>
                      <c:pt idx="2">
                        <c:v>6</c:v>
                      </c:pt>
                      <c:pt idx="3">
                        <c:v>2.93</c:v>
                      </c:pt>
                      <c:pt idx="4">
                        <c:v>0</c:v>
                      </c:pt>
                    </c:numCache>
                  </c:numRef>
                </c:val>
                <c:smooth val="0"/>
                <c:extLst xmlns:c15="http://schemas.microsoft.com/office/drawing/2012/chart">
                  <c:ext xmlns:c16="http://schemas.microsoft.com/office/drawing/2014/chart" uri="{C3380CC4-5D6E-409C-BE32-E72D297353CC}">
                    <c16:uniqueId val="{0000000C-5BA2-4B5F-974E-77658CE23DCA}"/>
                  </c:ext>
                </c:extLst>
              </c15:ser>
            </c15:filteredLineSeries>
          </c:ext>
        </c:extLst>
      </c:lineChart>
      <c:catAx>
        <c:axId val="596679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6848"/>
        <c:crosses val="autoZero"/>
        <c:auto val="1"/>
        <c:lblAlgn val="ctr"/>
        <c:lblOffset val="100"/>
        <c:noMultiLvlLbl val="0"/>
      </c:catAx>
      <c:valAx>
        <c:axId val="59667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98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Ceramic - Phi 6: 400</a:t>
            </a:r>
            <a:r>
              <a:rPr lang="en-US" sz="1800" b="1" baseline="0"/>
              <a:t> </a:t>
            </a:r>
            <a:r>
              <a:rPr lang="en-US" sz="1800" b="1"/>
              <a:t>ppm, 75% RH</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4"/>
          <c:tx>
            <c:v>Ceramic Tile Control</c:v>
          </c:tx>
          <c:spPr>
            <a:ln w="28575" cap="rnd">
              <a:solidFill>
                <a:schemeClr val="accent6"/>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Parameters!$U$14:$U$18</c15:sqref>
                  </c15:fullRef>
                </c:ext>
              </c:extLst>
              <c:f>Parameters!$U$14:$U$18</c:f>
              <c:numCache>
                <c:formatCode>General</c:formatCode>
                <c:ptCount val="5"/>
                <c:pt idx="0">
                  <c:v>6.93</c:v>
                </c:pt>
                <c:pt idx="1">
                  <c:v>6.73</c:v>
                </c:pt>
                <c:pt idx="2">
                  <c:v>5.47</c:v>
                </c:pt>
                <c:pt idx="3" formatCode="0.00">
                  <c:v>6.6</c:v>
                </c:pt>
                <c:pt idx="4" formatCode="0.00">
                  <c:v>6.79</c:v>
                </c:pt>
              </c:numCache>
            </c:numRef>
          </c:val>
          <c:smooth val="0"/>
          <c:extLst xmlns:c15="http://schemas.microsoft.com/office/drawing/2012/chart">
            <c:ext xmlns:c16="http://schemas.microsoft.com/office/drawing/2014/chart" uri="{C3380CC4-5D6E-409C-BE32-E72D297353CC}">
              <c16:uniqueId val="{00000005-2965-470D-AC74-AE350A2ABCF0}"/>
            </c:ext>
          </c:extLst>
        </c:ser>
        <c:ser>
          <c:idx val="6"/>
          <c:order val="5"/>
          <c:tx>
            <c:v>Ceramic Tile Decon</c:v>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Parameters!$T$14:$T$18</c15:sqref>
                  </c15:fullRef>
                </c:ext>
              </c:extLst>
              <c:f>Parameters!$T$14:$T$18</c:f>
              <c:numCache>
                <c:formatCode>0.00</c:formatCode>
                <c:ptCount val="5"/>
                <c:pt idx="0">
                  <c:v>6.93</c:v>
                </c:pt>
                <c:pt idx="1">
                  <c:v>6.65</c:v>
                </c:pt>
                <c:pt idx="2">
                  <c:v>6.04</c:v>
                </c:pt>
                <c:pt idx="3">
                  <c:v>0.67</c:v>
                </c:pt>
                <c:pt idx="4">
                  <c:v>2.04</c:v>
                </c:pt>
              </c:numCache>
            </c:numRef>
          </c:val>
          <c:smooth val="0"/>
          <c:extLst xmlns:c15="http://schemas.microsoft.com/office/drawing/2012/chart">
            <c:ext xmlns:c16="http://schemas.microsoft.com/office/drawing/2014/chart" uri="{C3380CC4-5D6E-409C-BE32-E72D297353CC}">
              <c16:uniqueId val="{00000006-2965-470D-AC74-AE350A2ABCF0}"/>
            </c:ext>
          </c:extLst>
        </c:ser>
        <c:ser>
          <c:idx val="4"/>
          <c:order val="12"/>
          <c:tx>
            <c:v>Inoculum</c:v>
          </c:tx>
          <c:spPr>
            <a:ln w="28575" cap="rnd">
              <a:solidFill>
                <a:srgbClr val="FF0000"/>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Parameters!$R$4:$R$33</c15:sqref>
                  </c15:fullRef>
                </c:ext>
              </c:extLst>
              <c:f>Parameters!$R$4:$R$8</c:f>
              <c:numCache>
                <c:formatCode>0.00</c:formatCode>
                <c:ptCount val="5"/>
                <c:pt idx="0">
                  <c:v>6.79</c:v>
                </c:pt>
                <c:pt idx="1">
                  <c:v>6.79</c:v>
                </c:pt>
                <c:pt idx="2">
                  <c:v>6.79</c:v>
                </c:pt>
                <c:pt idx="3">
                  <c:v>6.79</c:v>
                </c:pt>
                <c:pt idx="4">
                  <c:v>6.79</c:v>
                </c:pt>
              </c:numCache>
            </c:numRef>
          </c:val>
          <c:smooth val="0"/>
          <c:extLst>
            <c:ext xmlns:c16="http://schemas.microsoft.com/office/drawing/2014/chart" uri="{C3380CC4-5D6E-409C-BE32-E72D297353CC}">
              <c16:uniqueId val="{00000002-2965-470D-AC74-AE350A2ABCF0}"/>
            </c:ext>
          </c:extLst>
        </c:ser>
        <c:dLbls>
          <c:showLegendKey val="0"/>
          <c:showVal val="0"/>
          <c:showCatName val="0"/>
          <c:showSerName val="0"/>
          <c:showPercent val="0"/>
          <c:showBubbleSize val="0"/>
        </c:dLbls>
        <c:smooth val="0"/>
        <c:axId val="596679800"/>
        <c:axId val="596676848"/>
        <c:extLst>
          <c:ext xmlns:c15="http://schemas.microsoft.com/office/drawing/2012/chart" uri="{02D57815-91ED-43cb-92C2-25804820EDAC}">
            <c15:filteredLineSeries>
              <c15:ser>
                <c:idx val="0"/>
                <c:order val="0"/>
                <c:tx>
                  <c:v>Glass Control</c:v>
                </c:tx>
                <c:spPr>
                  <a:ln w="28575" cap="rnd">
                    <a:solidFill>
                      <a:schemeClr val="accent1"/>
                    </a:solidFill>
                    <a:round/>
                  </a:ln>
                  <a:effectLst/>
                </c:spPr>
                <c:marker>
                  <c:symbol val="none"/>
                </c:marker>
                <c:cat>
                  <c:strRef>
                    <c:extLst>
                      <c:ex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uri="{02D57815-91ED-43cb-92C2-25804820EDAC}">
                        <c15:fullRef>
                          <c15:sqref>Parameters!$U$4:$U$8</c15:sqref>
                        </c15:fullRef>
                        <c15:formulaRef>
                          <c15:sqref>Parameters!$U$4:$U$8</c15:sqref>
                        </c15:formulaRef>
                      </c:ext>
                    </c:extLst>
                    <c:numCache>
                      <c:formatCode>0.00</c:formatCode>
                      <c:ptCount val="5"/>
                      <c:pt idx="0" formatCode="General">
                        <c:v>6.59</c:v>
                      </c:pt>
                      <c:pt idx="1">
                        <c:v>6.66</c:v>
                      </c:pt>
                      <c:pt idx="2">
                        <c:v>6.11</c:v>
                      </c:pt>
                      <c:pt idx="3">
                        <c:v>5.87</c:v>
                      </c:pt>
                      <c:pt idx="4">
                        <c:v>6.48</c:v>
                      </c:pt>
                    </c:numCache>
                  </c:numRef>
                </c:val>
                <c:smooth val="0"/>
                <c:extLst>
                  <c:ext xmlns:c16="http://schemas.microsoft.com/office/drawing/2014/chart" uri="{C3380CC4-5D6E-409C-BE32-E72D297353CC}">
                    <c16:uniqueId val="{00000003-2965-470D-AC74-AE350A2ABCF0}"/>
                  </c:ext>
                </c:extLst>
              </c15:ser>
            </c15:filteredLineSeries>
            <c15:filteredLineSeries>
              <c15:ser>
                <c:idx val="1"/>
                <c:order val="1"/>
                <c:tx>
                  <c:v>Glass Decon</c:v>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Parameters!$T$4:$T$8</c15:sqref>
                        </c15:fullRef>
                        <c15:formulaRef>
                          <c15:sqref>Parameters!$T$4:$T$8</c15:sqref>
                        </c15:formulaRef>
                      </c:ext>
                    </c:extLst>
                    <c:numCache>
                      <c:formatCode>0.00</c:formatCode>
                      <c:ptCount val="5"/>
                      <c:pt idx="0">
                        <c:v>6.59</c:v>
                      </c:pt>
                      <c:pt idx="1">
                        <c:v>6.35</c:v>
                      </c:pt>
                      <c:pt idx="2">
                        <c:v>6.13</c:v>
                      </c:pt>
                      <c:pt idx="3">
                        <c:v>0.67</c:v>
                      </c:pt>
                      <c:pt idx="4">
                        <c:v>1.01</c:v>
                      </c:pt>
                    </c:numCache>
                  </c:numRef>
                </c:val>
                <c:smooth val="0"/>
                <c:extLst xmlns:c15="http://schemas.microsoft.com/office/drawing/2012/chart">
                  <c:ext xmlns:c16="http://schemas.microsoft.com/office/drawing/2014/chart" uri="{C3380CC4-5D6E-409C-BE32-E72D297353CC}">
                    <c16:uniqueId val="{00000004-2965-470D-AC74-AE350A2ABCF0}"/>
                  </c:ext>
                </c:extLst>
              </c15:ser>
            </c15:filteredLineSeries>
            <c15:filteredLineSeries>
              <c15:ser>
                <c:idx val="2"/>
                <c:order val="2"/>
                <c:tx>
                  <c:v>Stainless Steel Control</c:v>
                </c:tx>
                <c:spPr>
                  <a:ln w="28575" cap="rnd">
                    <a:solidFill>
                      <a:schemeClr val="accent6">
                        <a:lumMod val="75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Parameters!$U$9:$U$13</c15:sqref>
                        </c15:fullRef>
                        <c15:formulaRef>
                          <c15:sqref>Parameters!$U$9:$U$13</c15:sqref>
                        </c15:formulaRef>
                      </c:ext>
                    </c:extLst>
                    <c:numCache>
                      <c:formatCode>0.00</c:formatCode>
                      <c:ptCount val="5"/>
                      <c:pt idx="0">
                        <c:v>6.74</c:v>
                      </c:pt>
                      <c:pt idx="1">
                        <c:v>6.3</c:v>
                      </c:pt>
                      <c:pt idx="2">
                        <c:v>6.27</c:v>
                      </c:pt>
                      <c:pt idx="3">
                        <c:v>6.19</c:v>
                      </c:pt>
                      <c:pt idx="4">
                        <c:v>6.36</c:v>
                      </c:pt>
                    </c:numCache>
                  </c:numRef>
                </c:val>
                <c:smooth val="0"/>
                <c:extLst xmlns:c15="http://schemas.microsoft.com/office/drawing/2012/chart">
                  <c:ext xmlns:c16="http://schemas.microsoft.com/office/drawing/2014/chart" uri="{C3380CC4-5D6E-409C-BE32-E72D297353CC}">
                    <c16:uniqueId val="{00000000-2965-470D-AC74-AE350A2ABCF0}"/>
                  </c:ext>
                </c:extLst>
              </c15:ser>
            </c15:filteredLineSeries>
            <c15:filteredLineSeries>
              <c15:ser>
                <c:idx val="3"/>
                <c:order val="3"/>
                <c:tx>
                  <c:v>Stainless Steel Decon</c:v>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Parameters!$T$9:$T$13</c15:sqref>
                        </c15:fullRef>
                        <c15:formulaRef>
                          <c15:sqref>Parameters!$T$9:$T$13</c15:sqref>
                        </c15:formulaRef>
                      </c:ext>
                    </c:extLst>
                    <c:numCache>
                      <c:formatCode>0.00</c:formatCode>
                      <c:ptCount val="5"/>
                      <c:pt idx="0">
                        <c:v>6.74</c:v>
                      </c:pt>
                      <c:pt idx="1">
                        <c:v>6.52</c:v>
                      </c:pt>
                      <c:pt idx="2">
                        <c:v>6.31</c:v>
                      </c:pt>
                      <c:pt idx="3">
                        <c:v>2.04</c:v>
                      </c:pt>
                      <c:pt idx="4">
                        <c:v>0</c:v>
                      </c:pt>
                    </c:numCache>
                  </c:numRef>
                </c:val>
                <c:smooth val="0"/>
                <c:extLst xmlns:c15="http://schemas.microsoft.com/office/drawing/2012/chart">
                  <c:ext xmlns:c16="http://schemas.microsoft.com/office/drawing/2014/chart" uri="{C3380CC4-5D6E-409C-BE32-E72D297353CC}">
                    <c16:uniqueId val="{00000001-2965-470D-AC74-AE350A2ABCF0}"/>
                  </c:ext>
                </c:extLst>
              </c15:ser>
            </c15:filteredLineSeries>
            <c15:filteredLineSeries>
              <c15:ser>
                <c:idx val="7"/>
                <c:order val="6"/>
                <c:tx>
                  <c:v>N95 Control</c:v>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Parameters!$U$19:$U$23</c15:sqref>
                        </c15:fullRef>
                        <c15:formulaRef>
                          <c15:sqref>Parameters!$U$19:$U$23</c15:sqref>
                        </c15:formulaRef>
                      </c:ext>
                    </c:extLst>
                    <c:numCache>
                      <c:formatCode>0.00</c:formatCode>
                      <c:ptCount val="5"/>
                      <c:pt idx="0" formatCode="General">
                        <c:v>6.63</c:v>
                      </c:pt>
                      <c:pt idx="1">
                        <c:v>6.66</c:v>
                      </c:pt>
                      <c:pt idx="2">
                        <c:v>6.55</c:v>
                      </c:pt>
                      <c:pt idx="3">
                        <c:v>6.53</c:v>
                      </c:pt>
                      <c:pt idx="4">
                        <c:v>6.13</c:v>
                      </c:pt>
                    </c:numCache>
                  </c:numRef>
                </c:val>
                <c:smooth val="0"/>
                <c:extLst xmlns:c15="http://schemas.microsoft.com/office/drawing/2012/chart">
                  <c:ext xmlns:c16="http://schemas.microsoft.com/office/drawing/2014/chart" uri="{C3380CC4-5D6E-409C-BE32-E72D297353CC}">
                    <c16:uniqueId val="{00000007-2965-470D-AC74-AE350A2ABCF0}"/>
                  </c:ext>
                </c:extLst>
              </c15:ser>
            </c15:filteredLineSeries>
            <c15:filteredLineSeries>
              <c15:ser>
                <c:idx val="8"/>
                <c:order val="7"/>
                <c:tx>
                  <c:v>N95 Decon</c:v>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Parameters!$T$19:$T$23</c15:sqref>
                        </c15:fullRef>
                        <c15:formulaRef>
                          <c15:sqref>Parameters!$T$19:$T$23</c15:sqref>
                        </c15:formulaRef>
                      </c:ext>
                    </c:extLst>
                    <c:numCache>
                      <c:formatCode>0.00</c:formatCode>
                      <c:ptCount val="5"/>
                      <c:pt idx="0">
                        <c:v>6.63</c:v>
                      </c:pt>
                      <c:pt idx="1">
                        <c:v>5.96</c:v>
                      </c:pt>
                      <c:pt idx="2">
                        <c:v>6.23</c:v>
                      </c:pt>
                      <c:pt idx="3">
                        <c:v>1.32</c:v>
                      </c:pt>
                      <c:pt idx="4">
                        <c:v>0.77</c:v>
                      </c:pt>
                    </c:numCache>
                  </c:numRef>
                </c:val>
                <c:smooth val="0"/>
                <c:extLst xmlns:c15="http://schemas.microsoft.com/office/drawing/2012/chart">
                  <c:ext xmlns:c16="http://schemas.microsoft.com/office/drawing/2014/chart" uri="{C3380CC4-5D6E-409C-BE32-E72D297353CC}">
                    <c16:uniqueId val="{00000008-2965-470D-AC74-AE350A2ABCF0}"/>
                  </c:ext>
                </c:extLst>
              </c15:ser>
            </c15:filteredLineSeries>
            <c15:filteredLineSeries>
              <c15:ser>
                <c:idx val="9"/>
                <c:order val="8"/>
                <c:tx>
                  <c:v>Painted Joint Tape Control</c:v>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Parameters!$U$24:$U$28</c15:sqref>
                        </c15:fullRef>
                        <c15:formulaRef>
                          <c15:sqref>Parameters!$U$24:$U$28</c15:sqref>
                        </c15:formulaRef>
                      </c:ext>
                    </c:extLst>
                    <c:numCache>
                      <c:formatCode>General</c:formatCode>
                      <c:ptCount val="5"/>
                      <c:pt idx="0">
                        <c:v>6.68</c:v>
                      </c:pt>
                      <c:pt idx="1">
                        <c:v>6.7</c:v>
                      </c:pt>
                      <c:pt idx="2">
                        <c:v>6.71</c:v>
                      </c:pt>
                      <c:pt idx="3" formatCode="0.00">
                        <c:v>6.71</c:v>
                      </c:pt>
                      <c:pt idx="4" formatCode="0.00">
                        <c:v>6.5</c:v>
                      </c:pt>
                    </c:numCache>
                  </c:numRef>
                </c:val>
                <c:smooth val="0"/>
                <c:extLst xmlns:c15="http://schemas.microsoft.com/office/drawing/2012/chart">
                  <c:ext xmlns:c16="http://schemas.microsoft.com/office/drawing/2014/chart" uri="{C3380CC4-5D6E-409C-BE32-E72D297353CC}">
                    <c16:uniqueId val="{00000009-2965-470D-AC74-AE350A2ABCF0}"/>
                  </c:ext>
                </c:extLst>
              </c15:ser>
            </c15:filteredLineSeries>
            <c15:filteredLineSeries>
              <c15:ser>
                <c:idx val="10"/>
                <c:order val="9"/>
                <c:tx>
                  <c:v>Painted Joint Tape Decon</c:v>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Parameters!$T$24:$T$28</c15:sqref>
                        </c15:fullRef>
                        <c15:formulaRef>
                          <c15:sqref>Parameters!$T$24:$T$28</c15:sqref>
                        </c15:formulaRef>
                      </c:ext>
                    </c:extLst>
                    <c:numCache>
                      <c:formatCode>0.00</c:formatCode>
                      <c:ptCount val="5"/>
                      <c:pt idx="0">
                        <c:v>6.68</c:v>
                      </c:pt>
                      <c:pt idx="1">
                        <c:v>5.9</c:v>
                      </c:pt>
                      <c:pt idx="2">
                        <c:v>6.23</c:v>
                      </c:pt>
                      <c:pt idx="3">
                        <c:v>0</c:v>
                      </c:pt>
                      <c:pt idx="4">
                        <c:v>0.61</c:v>
                      </c:pt>
                    </c:numCache>
                  </c:numRef>
                </c:val>
                <c:smooth val="0"/>
                <c:extLst xmlns:c15="http://schemas.microsoft.com/office/drawing/2012/chart">
                  <c:ext xmlns:c16="http://schemas.microsoft.com/office/drawing/2014/chart" uri="{C3380CC4-5D6E-409C-BE32-E72D297353CC}">
                    <c16:uniqueId val="{0000000A-2965-470D-AC74-AE350A2ABCF0}"/>
                  </c:ext>
                </c:extLst>
              </c15:ser>
            </c15:filteredLineSeries>
            <c15:filteredLineSeries>
              <c15:ser>
                <c:idx val="11"/>
                <c:order val="10"/>
                <c:tx>
                  <c:v>Bare Pine Wood Control</c:v>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Parameters!$U$29:$U$33</c15:sqref>
                        </c15:fullRef>
                        <c15:formulaRef>
                          <c15:sqref>Parameters!$U$29:$U$33</c15:sqref>
                        </c15:formulaRef>
                      </c:ext>
                    </c:extLst>
                    <c:numCache>
                      <c:formatCode>0.00</c:formatCode>
                      <c:ptCount val="5"/>
                      <c:pt idx="0">
                        <c:v>6.7</c:v>
                      </c:pt>
                      <c:pt idx="1">
                        <c:v>6.6</c:v>
                      </c:pt>
                      <c:pt idx="2">
                        <c:v>6.7</c:v>
                      </c:pt>
                      <c:pt idx="3">
                        <c:v>6.59</c:v>
                      </c:pt>
                      <c:pt idx="4">
                        <c:v>6.43</c:v>
                      </c:pt>
                    </c:numCache>
                  </c:numRef>
                </c:val>
                <c:smooth val="0"/>
                <c:extLst xmlns:c15="http://schemas.microsoft.com/office/drawing/2012/chart">
                  <c:ext xmlns:c16="http://schemas.microsoft.com/office/drawing/2014/chart" uri="{C3380CC4-5D6E-409C-BE32-E72D297353CC}">
                    <c16:uniqueId val="{0000000B-2965-470D-AC74-AE350A2ABCF0}"/>
                  </c:ext>
                </c:extLst>
              </c15:ser>
            </c15:filteredLineSeries>
            <c15:filteredLineSeries>
              <c15:ser>
                <c:idx val="12"/>
                <c:order val="11"/>
                <c:tx>
                  <c:v>Bare Pine Wood Decon</c:v>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Parameters!$T$29:$T$33</c15:sqref>
                        </c15:fullRef>
                        <c15:formulaRef>
                          <c15:sqref>Parameters!$T$29:$T$33</c15:sqref>
                        </c15:formulaRef>
                      </c:ext>
                    </c:extLst>
                    <c:numCache>
                      <c:formatCode>0.00</c:formatCode>
                      <c:ptCount val="5"/>
                      <c:pt idx="0">
                        <c:v>6.7</c:v>
                      </c:pt>
                      <c:pt idx="1">
                        <c:v>5.85</c:v>
                      </c:pt>
                      <c:pt idx="2">
                        <c:v>6</c:v>
                      </c:pt>
                      <c:pt idx="3">
                        <c:v>2.93</c:v>
                      </c:pt>
                      <c:pt idx="4">
                        <c:v>0</c:v>
                      </c:pt>
                    </c:numCache>
                  </c:numRef>
                </c:val>
                <c:smooth val="0"/>
                <c:extLst xmlns:c15="http://schemas.microsoft.com/office/drawing/2012/chart">
                  <c:ext xmlns:c16="http://schemas.microsoft.com/office/drawing/2014/chart" uri="{C3380CC4-5D6E-409C-BE32-E72D297353CC}">
                    <c16:uniqueId val="{0000000C-2965-470D-AC74-AE350A2ABCF0}"/>
                  </c:ext>
                </c:extLst>
              </c15:ser>
            </c15:filteredLineSeries>
          </c:ext>
        </c:extLst>
      </c:lineChart>
      <c:catAx>
        <c:axId val="596679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6848"/>
        <c:crosses val="autoZero"/>
        <c:auto val="1"/>
        <c:lblAlgn val="ctr"/>
        <c:lblOffset val="100"/>
        <c:noMultiLvlLbl val="0"/>
      </c:catAx>
      <c:valAx>
        <c:axId val="59667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98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N95 - Phi 6: 400</a:t>
            </a:r>
            <a:r>
              <a:rPr lang="en-US" sz="1800" b="1" baseline="0"/>
              <a:t> </a:t>
            </a:r>
            <a:r>
              <a:rPr lang="en-US" sz="1800" b="1"/>
              <a:t>ppm, 75% RH</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6"/>
          <c:tx>
            <c:v>N95 Control</c:v>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Parameters!$U$19:$U$23</c15:sqref>
                  </c15:fullRef>
                </c:ext>
              </c:extLst>
              <c:f>Parameters!$U$19:$U$23</c:f>
              <c:numCache>
                <c:formatCode>0.00</c:formatCode>
                <c:ptCount val="5"/>
                <c:pt idx="0" formatCode="General">
                  <c:v>6.63</c:v>
                </c:pt>
                <c:pt idx="1">
                  <c:v>6.66</c:v>
                </c:pt>
                <c:pt idx="2">
                  <c:v>6.55</c:v>
                </c:pt>
                <c:pt idx="3">
                  <c:v>6.53</c:v>
                </c:pt>
                <c:pt idx="4">
                  <c:v>6.13</c:v>
                </c:pt>
              </c:numCache>
            </c:numRef>
          </c:val>
          <c:smooth val="0"/>
          <c:extLst xmlns:c15="http://schemas.microsoft.com/office/drawing/2012/chart">
            <c:ext xmlns:c16="http://schemas.microsoft.com/office/drawing/2014/chart" uri="{C3380CC4-5D6E-409C-BE32-E72D297353CC}">
              <c16:uniqueId val="{00000007-37C4-4170-A0F4-F961D3C4C928}"/>
            </c:ext>
          </c:extLst>
        </c:ser>
        <c:ser>
          <c:idx val="8"/>
          <c:order val="7"/>
          <c:tx>
            <c:v>N95 Decon</c:v>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Parameters!$T$19:$T$23</c15:sqref>
                  </c15:fullRef>
                </c:ext>
              </c:extLst>
              <c:f>Parameters!$T$19:$T$23</c:f>
              <c:numCache>
                <c:formatCode>0.00</c:formatCode>
                <c:ptCount val="5"/>
                <c:pt idx="0">
                  <c:v>6.63</c:v>
                </c:pt>
                <c:pt idx="1">
                  <c:v>5.96</c:v>
                </c:pt>
                <c:pt idx="2">
                  <c:v>6.23</c:v>
                </c:pt>
                <c:pt idx="3">
                  <c:v>1.32</c:v>
                </c:pt>
                <c:pt idx="4">
                  <c:v>0.77</c:v>
                </c:pt>
              </c:numCache>
            </c:numRef>
          </c:val>
          <c:smooth val="0"/>
          <c:extLst xmlns:c15="http://schemas.microsoft.com/office/drawing/2012/chart">
            <c:ext xmlns:c16="http://schemas.microsoft.com/office/drawing/2014/chart" uri="{C3380CC4-5D6E-409C-BE32-E72D297353CC}">
              <c16:uniqueId val="{00000008-37C4-4170-A0F4-F961D3C4C928}"/>
            </c:ext>
          </c:extLst>
        </c:ser>
        <c:ser>
          <c:idx val="4"/>
          <c:order val="12"/>
          <c:tx>
            <c:v>Inoculum</c:v>
          </c:tx>
          <c:spPr>
            <a:ln w="28575" cap="rnd">
              <a:solidFill>
                <a:srgbClr val="FF0000"/>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Parameters!$R$4:$R$33</c15:sqref>
                  </c15:fullRef>
                </c:ext>
              </c:extLst>
              <c:f>Parameters!$R$4:$R$8</c:f>
              <c:numCache>
                <c:formatCode>0.00</c:formatCode>
                <c:ptCount val="5"/>
                <c:pt idx="0">
                  <c:v>6.79</c:v>
                </c:pt>
                <c:pt idx="1">
                  <c:v>6.79</c:v>
                </c:pt>
                <c:pt idx="2">
                  <c:v>6.79</c:v>
                </c:pt>
                <c:pt idx="3">
                  <c:v>6.79</c:v>
                </c:pt>
                <c:pt idx="4">
                  <c:v>6.79</c:v>
                </c:pt>
              </c:numCache>
            </c:numRef>
          </c:val>
          <c:smooth val="0"/>
          <c:extLst>
            <c:ext xmlns:c16="http://schemas.microsoft.com/office/drawing/2014/chart" uri="{C3380CC4-5D6E-409C-BE32-E72D297353CC}">
              <c16:uniqueId val="{00000002-37C4-4170-A0F4-F961D3C4C928}"/>
            </c:ext>
          </c:extLst>
        </c:ser>
        <c:dLbls>
          <c:showLegendKey val="0"/>
          <c:showVal val="0"/>
          <c:showCatName val="0"/>
          <c:showSerName val="0"/>
          <c:showPercent val="0"/>
          <c:showBubbleSize val="0"/>
        </c:dLbls>
        <c:smooth val="0"/>
        <c:axId val="596679800"/>
        <c:axId val="596676848"/>
        <c:extLst>
          <c:ext xmlns:c15="http://schemas.microsoft.com/office/drawing/2012/chart" uri="{02D57815-91ED-43cb-92C2-25804820EDAC}">
            <c15:filteredLineSeries>
              <c15:ser>
                <c:idx val="0"/>
                <c:order val="0"/>
                <c:tx>
                  <c:v>Glass Control</c:v>
                </c:tx>
                <c:spPr>
                  <a:ln w="28575" cap="rnd">
                    <a:solidFill>
                      <a:schemeClr val="accent1"/>
                    </a:solidFill>
                    <a:round/>
                  </a:ln>
                  <a:effectLst/>
                </c:spPr>
                <c:marker>
                  <c:symbol val="none"/>
                </c:marker>
                <c:cat>
                  <c:strRef>
                    <c:extLst>
                      <c:ex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uri="{02D57815-91ED-43cb-92C2-25804820EDAC}">
                        <c15:fullRef>
                          <c15:sqref>Parameters!$U$4:$U$8</c15:sqref>
                        </c15:fullRef>
                        <c15:formulaRef>
                          <c15:sqref>Parameters!$U$4:$U$8</c15:sqref>
                        </c15:formulaRef>
                      </c:ext>
                    </c:extLst>
                    <c:numCache>
                      <c:formatCode>0.00</c:formatCode>
                      <c:ptCount val="5"/>
                      <c:pt idx="0" formatCode="General">
                        <c:v>6.59</c:v>
                      </c:pt>
                      <c:pt idx="1">
                        <c:v>6.66</c:v>
                      </c:pt>
                      <c:pt idx="2">
                        <c:v>6.11</c:v>
                      </c:pt>
                      <c:pt idx="3">
                        <c:v>5.87</c:v>
                      </c:pt>
                      <c:pt idx="4">
                        <c:v>6.48</c:v>
                      </c:pt>
                    </c:numCache>
                  </c:numRef>
                </c:val>
                <c:smooth val="0"/>
                <c:extLst>
                  <c:ext xmlns:c16="http://schemas.microsoft.com/office/drawing/2014/chart" uri="{C3380CC4-5D6E-409C-BE32-E72D297353CC}">
                    <c16:uniqueId val="{00000003-37C4-4170-A0F4-F961D3C4C928}"/>
                  </c:ext>
                </c:extLst>
              </c15:ser>
            </c15:filteredLineSeries>
            <c15:filteredLineSeries>
              <c15:ser>
                <c:idx val="1"/>
                <c:order val="1"/>
                <c:tx>
                  <c:v>Glass Decon</c:v>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Parameters!$T$4:$T$8</c15:sqref>
                        </c15:fullRef>
                        <c15:formulaRef>
                          <c15:sqref>Parameters!$T$4:$T$8</c15:sqref>
                        </c15:formulaRef>
                      </c:ext>
                    </c:extLst>
                    <c:numCache>
                      <c:formatCode>0.00</c:formatCode>
                      <c:ptCount val="5"/>
                      <c:pt idx="0">
                        <c:v>6.59</c:v>
                      </c:pt>
                      <c:pt idx="1">
                        <c:v>6.35</c:v>
                      </c:pt>
                      <c:pt idx="2">
                        <c:v>6.13</c:v>
                      </c:pt>
                      <c:pt idx="3">
                        <c:v>0.67</c:v>
                      </c:pt>
                      <c:pt idx="4">
                        <c:v>1.01</c:v>
                      </c:pt>
                    </c:numCache>
                  </c:numRef>
                </c:val>
                <c:smooth val="0"/>
                <c:extLst xmlns:c15="http://schemas.microsoft.com/office/drawing/2012/chart">
                  <c:ext xmlns:c16="http://schemas.microsoft.com/office/drawing/2014/chart" uri="{C3380CC4-5D6E-409C-BE32-E72D297353CC}">
                    <c16:uniqueId val="{00000004-37C4-4170-A0F4-F961D3C4C928}"/>
                  </c:ext>
                </c:extLst>
              </c15:ser>
            </c15:filteredLineSeries>
            <c15:filteredLineSeries>
              <c15:ser>
                <c:idx val="2"/>
                <c:order val="2"/>
                <c:tx>
                  <c:v>Stainless Steel Control</c:v>
                </c:tx>
                <c:spPr>
                  <a:ln w="28575" cap="rnd">
                    <a:solidFill>
                      <a:schemeClr val="accent6">
                        <a:lumMod val="75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Parameters!$U$9:$U$13</c15:sqref>
                        </c15:fullRef>
                        <c15:formulaRef>
                          <c15:sqref>Parameters!$U$9:$U$13</c15:sqref>
                        </c15:formulaRef>
                      </c:ext>
                    </c:extLst>
                    <c:numCache>
                      <c:formatCode>0.00</c:formatCode>
                      <c:ptCount val="5"/>
                      <c:pt idx="0">
                        <c:v>6.74</c:v>
                      </c:pt>
                      <c:pt idx="1">
                        <c:v>6.3</c:v>
                      </c:pt>
                      <c:pt idx="2">
                        <c:v>6.27</c:v>
                      </c:pt>
                      <c:pt idx="3">
                        <c:v>6.19</c:v>
                      </c:pt>
                      <c:pt idx="4">
                        <c:v>6.36</c:v>
                      </c:pt>
                    </c:numCache>
                  </c:numRef>
                </c:val>
                <c:smooth val="0"/>
                <c:extLst xmlns:c15="http://schemas.microsoft.com/office/drawing/2012/chart">
                  <c:ext xmlns:c16="http://schemas.microsoft.com/office/drawing/2014/chart" uri="{C3380CC4-5D6E-409C-BE32-E72D297353CC}">
                    <c16:uniqueId val="{00000005-37C4-4170-A0F4-F961D3C4C928}"/>
                  </c:ext>
                </c:extLst>
              </c15:ser>
            </c15:filteredLineSeries>
            <c15:filteredLineSeries>
              <c15:ser>
                <c:idx val="3"/>
                <c:order val="3"/>
                <c:tx>
                  <c:v>Stainless Steel Decon</c:v>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Parameters!$T$9:$T$13</c15:sqref>
                        </c15:fullRef>
                        <c15:formulaRef>
                          <c15:sqref>Parameters!$T$9:$T$13</c15:sqref>
                        </c15:formulaRef>
                      </c:ext>
                    </c:extLst>
                    <c:numCache>
                      <c:formatCode>0.00</c:formatCode>
                      <c:ptCount val="5"/>
                      <c:pt idx="0">
                        <c:v>6.74</c:v>
                      </c:pt>
                      <c:pt idx="1">
                        <c:v>6.52</c:v>
                      </c:pt>
                      <c:pt idx="2">
                        <c:v>6.31</c:v>
                      </c:pt>
                      <c:pt idx="3">
                        <c:v>2.04</c:v>
                      </c:pt>
                      <c:pt idx="4">
                        <c:v>0</c:v>
                      </c:pt>
                    </c:numCache>
                  </c:numRef>
                </c:val>
                <c:smooth val="0"/>
                <c:extLst xmlns:c15="http://schemas.microsoft.com/office/drawing/2012/chart">
                  <c:ext xmlns:c16="http://schemas.microsoft.com/office/drawing/2014/chart" uri="{C3380CC4-5D6E-409C-BE32-E72D297353CC}">
                    <c16:uniqueId val="{00000006-37C4-4170-A0F4-F961D3C4C928}"/>
                  </c:ext>
                </c:extLst>
              </c15:ser>
            </c15:filteredLineSeries>
            <c15:filteredLineSeries>
              <c15:ser>
                <c:idx val="5"/>
                <c:order val="4"/>
                <c:tx>
                  <c:v>Ceramic Tile Control</c:v>
                </c:tx>
                <c:spPr>
                  <a:ln w="28575" cap="rnd">
                    <a:solidFill>
                      <a:schemeClr val="accent6"/>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Parameters!$U$14:$U$18</c15:sqref>
                        </c15:fullRef>
                        <c15:formulaRef>
                          <c15:sqref>Parameters!$U$14:$U$18</c15:sqref>
                        </c15:formulaRef>
                      </c:ext>
                    </c:extLst>
                    <c:numCache>
                      <c:formatCode>General</c:formatCode>
                      <c:ptCount val="5"/>
                      <c:pt idx="0">
                        <c:v>6.93</c:v>
                      </c:pt>
                      <c:pt idx="1">
                        <c:v>6.73</c:v>
                      </c:pt>
                      <c:pt idx="2">
                        <c:v>5.47</c:v>
                      </c:pt>
                      <c:pt idx="3" formatCode="0.00">
                        <c:v>6.6</c:v>
                      </c:pt>
                      <c:pt idx="4" formatCode="0.00">
                        <c:v>6.79</c:v>
                      </c:pt>
                    </c:numCache>
                  </c:numRef>
                </c:val>
                <c:smooth val="0"/>
                <c:extLst xmlns:c15="http://schemas.microsoft.com/office/drawing/2012/chart">
                  <c:ext xmlns:c16="http://schemas.microsoft.com/office/drawing/2014/chart" uri="{C3380CC4-5D6E-409C-BE32-E72D297353CC}">
                    <c16:uniqueId val="{00000000-37C4-4170-A0F4-F961D3C4C928}"/>
                  </c:ext>
                </c:extLst>
              </c15:ser>
            </c15:filteredLineSeries>
            <c15:filteredLineSeries>
              <c15:ser>
                <c:idx val="6"/>
                <c:order val="5"/>
                <c:tx>
                  <c:v>Ceramic Tile Decon</c:v>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Parameters!$T$14:$T$18</c15:sqref>
                        </c15:fullRef>
                        <c15:formulaRef>
                          <c15:sqref>Parameters!$T$14:$T$18</c15:sqref>
                        </c15:formulaRef>
                      </c:ext>
                    </c:extLst>
                    <c:numCache>
                      <c:formatCode>0.00</c:formatCode>
                      <c:ptCount val="5"/>
                      <c:pt idx="0">
                        <c:v>6.93</c:v>
                      </c:pt>
                      <c:pt idx="1">
                        <c:v>6.65</c:v>
                      </c:pt>
                      <c:pt idx="2">
                        <c:v>6.04</c:v>
                      </c:pt>
                      <c:pt idx="3">
                        <c:v>0.67</c:v>
                      </c:pt>
                      <c:pt idx="4">
                        <c:v>2.04</c:v>
                      </c:pt>
                    </c:numCache>
                  </c:numRef>
                </c:val>
                <c:smooth val="0"/>
                <c:extLst xmlns:c15="http://schemas.microsoft.com/office/drawing/2012/chart">
                  <c:ext xmlns:c16="http://schemas.microsoft.com/office/drawing/2014/chart" uri="{C3380CC4-5D6E-409C-BE32-E72D297353CC}">
                    <c16:uniqueId val="{00000001-37C4-4170-A0F4-F961D3C4C928}"/>
                  </c:ext>
                </c:extLst>
              </c15:ser>
            </c15:filteredLineSeries>
            <c15:filteredLineSeries>
              <c15:ser>
                <c:idx val="9"/>
                <c:order val="8"/>
                <c:tx>
                  <c:v>Painted Joint Tape Control</c:v>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Parameters!$U$24:$U$28</c15:sqref>
                        </c15:fullRef>
                        <c15:formulaRef>
                          <c15:sqref>Parameters!$U$24:$U$28</c15:sqref>
                        </c15:formulaRef>
                      </c:ext>
                    </c:extLst>
                    <c:numCache>
                      <c:formatCode>General</c:formatCode>
                      <c:ptCount val="5"/>
                      <c:pt idx="0">
                        <c:v>6.68</c:v>
                      </c:pt>
                      <c:pt idx="1">
                        <c:v>6.7</c:v>
                      </c:pt>
                      <c:pt idx="2">
                        <c:v>6.71</c:v>
                      </c:pt>
                      <c:pt idx="3" formatCode="0.00">
                        <c:v>6.71</c:v>
                      </c:pt>
                      <c:pt idx="4" formatCode="0.00">
                        <c:v>6.5</c:v>
                      </c:pt>
                    </c:numCache>
                  </c:numRef>
                </c:val>
                <c:smooth val="0"/>
                <c:extLst xmlns:c15="http://schemas.microsoft.com/office/drawing/2012/chart">
                  <c:ext xmlns:c16="http://schemas.microsoft.com/office/drawing/2014/chart" uri="{C3380CC4-5D6E-409C-BE32-E72D297353CC}">
                    <c16:uniqueId val="{00000009-37C4-4170-A0F4-F961D3C4C928}"/>
                  </c:ext>
                </c:extLst>
              </c15:ser>
            </c15:filteredLineSeries>
            <c15:filteredLineSeries>
              <c15:ser>
                <c:idx val="10"/>
                <c:order val="9"/>
                <c:tx>
                  <c:v>Painted Joint Tape Decon</c:v>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Parameters!$T$24:$T$28</c15:sqref>
                        </c15:fullRef>
                        <c15:formulaRef>
                          <c15:sqref>Parameters!$T$24:$T$28</c15:sqref>
                        </c15:formulaRef>
                      </c:ext>
                    </c:extLst>
                    <c:numCache>
                      <c:formatCode>0.00</c:formatCode>
                      <c:ptCount val="5"/>
                      <c:pt idx="0">
                        <c:v>6.68</c:v>
                      </c:pt>
                      <c:pt idx="1">
                        <c:v>5.9</c:v>
                      </c:pt>
                      <c:pt idx="2">
                        <c:v>6.23</c:v>
                      </c:pt>
                      <c:pt idx="3">
                        <c:v>0</c:v>
                      </c:pt>
                      <c:pt idx="4">
                        <c:v>0.61</c:v>
                      </c:pt>
                    </c:numCache>
                  </c:numRef>
                </c:val>
                <c:smooth val="0"/>
                <c:extLst xmlns:c15="http://schemas.microsoft.com/office/drawing/2012/chart">
                  <c:ext xmlns:c16="http://schemas.microsoft.com/office/drawing/2014/chart" uri="{C3380CC4-5D6E-409C-BE32-E72D297353CC}">
                    <c16:uniqueId val="{0000000A-37C4-4170-A0F4-F961D3C4C928}"/>
                  </c:ext>
                </c:extLst>
              </c15:ser>
            </c15:filteredLineSeries>
            <c15:filteredLineSeries>
              <c15:ser>
                <c:idx val="11"/>
                <c:order val="10"/>
                <c:tx>
                  <c:v>Bare Pine Wood Control</c:v>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Parameters!$U$29:$U$33</c15:sqref>
                        </c15:fullRef>
                        <c15:formulaRef>
                          <c15:sqref>Parameters!$U$29:$U$33</c15:sqref>
                        </c15:formulaRef>
                      </c:ext>
                    </c:extLst>
                    <c:numCache>
                      <c:formatCode>0.00</c:formatCode>
                      <c:ptCount val="5"/>
                      <c:pt idx="0">
                        <c:v>6.7</c:v>
                      </c:pt>
                      <c:pt idx="1">
                        <c:v>6.6</c:v>
                      </c:pt>
                      <c:pt idx="2">
                        <c:v>6.7</c:v>
                      </c:pt>
                      <c:pt idx="3">
                        <c:v>6.59</c:v>
                      </c:pt>
                      <c:pt idx="4">
                        <c:v>6.43</c:v>
                      </c:pt>
                    </c:numCache>
                  </c:numRef>
                </c:val>
                <c:smooth val="0"/>
                <c:extLst xmlns:c15="http://schemas.microsoft.com/office/drawing/2012/chart">
                  <c:ext xmlns:c16="http://schemas.microsoft.com/office/drawing/2014/chart" uri="{C3380CC4-5D6E-409C-BE32-E72D297353CC}">
                    <c16:uniqueId val="{0000000B-37C4-4170-A0F4-F961D3C4C928}"/>
                  </c:ext>
                </c:extLst>
              </c15:ser>
            </c15:filteredLineSeries>
            <c15:filteredLineSeries>
              <c15:ser>
                <c:idx val="12"/>
                <c:order val="11"/>
                <c:tx>
                  <c:v>Bare Pine Wood Decon</c:v>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Parameters!$T$29:$T$33</c15:sqref>
                        </c15:fullRef>
                        <c15:formulaRef>
                          <c15:sqref>Parameters!$T$29:$T$33</c15:sqref>
                        </c15:formulaRef>
                      </c:ext>
                    </c:extLst>
                    <c:numCache>
                      <c:formatCode>0.00</c:formatCode>
                      <c:ptCount val="5"/>
                      <c:pt idx="0">
                        <c:v>6.7</c:v>
                      </c:pt>
                      <c:pt idx="1">
                        <c:v>5.85</c:v>
                      </c:pt>
                      <c:pt idx="2">
                        <c:v>6</c:v>
                      </c:pt>
                      <c:pt idx="3">
                        <c:v>2.93</c:v>
                      </c:pt>
                      <c:pt idx="4">
                        <c:v>0</c:v>
                      </c:pt>
                    </c:numCache>
                  </c:numRef>
                </c:val>
                <c:smooth val="0"/>
                <c:extLst xmlns:c15="http://schemas.microsoft.com/office/drawing/2012/chart">
                  <c:ext xmlns:c16="http://schemas.microsoft.com/office/drawing/2014/chart" uri="{C3380CC4-5D6E-409C-BE32-E72D297353CC}">
                    <c16:uniqueId val="{0000000C-37C4-4170-A0F4-F961D3C4C928}"/>
                  </c:ext>
                </c:extLst>
              </c15:ser>
            </c15:filteredLineSeries>
          </c:ext>
        </c:extLst>
      </c:lineChart>
      <c:catAx>
        <c:axId val="596679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6848"/>
        <c:crosses val="autoZero"/>
        <c:auto val="1"/>
        <c:lblAlgn val="ctr"/>
        <c:lblOffset val="100"/>
        <c:noMultiLvlLbl val="0"/>
      </c:catAx>
      <c:valAx>
        <c:axId val="59667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98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Joint</a:t>
            </a:r>
            <a:r>
              <a:rPr lang="en-US" sz="1800" b="1" baseline="0"/>
              <a:t> Tape</a:t>
            </a:r>
            <a:r>
              <a:rPr lang="en-US" sz="1800" b="1"/>
              <a:t> - Phi 6: 400</a:t>
            </a:r>
            <a:r>
              <a:rPr lang="en-US" sz="1800" b="1" baseline="0"/>
              <a:t> </a:t>
            </a:r>
            <a:r>
              <a:rPr lang="en-US" sz="1800" b="1"/>
              <a:t>ppm, 75% RH</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9"/>
          <c:order val="8"/>
          <c:tx>
            <c:v>Painted Joint Tape Control</c:v>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Parameters!$U$24:$U$28</c15:sqref>
                  </c15:fullRef>
                </c:ext>
              </c:extLst>
              <c:f>Parameters!$U$24:$U$28</c:f>
              <c:numCache>
                <c:formatCode>General</c:formatCode>
                <c:ptCount val="5"/>
                <c:pt idx="0">
                  <c:v>6.68</c:v>
                </c:pt>
                <c:pt idx="1">
                  <c:v>6.7</c:v>
                </c:pt>
                <c:pt idx="2">
                  <c:v>6.71</c:v>
                </c:pt>
                <c:pt idx="3" formatCode="0.00">
                  <c:v>6.71</c:v>
                </c:pt>
                <c:pt idx="4" formatCode="0.00">
                  <c:v>6.5</c:v>
                </c:pt>
              </c:numCache>
            </c:numRef>
          </c:val>
          <c:smooth val="0"/>
          <c:extLst xmlns:c15="http://schemas.microsoft.com/office/drawing/2012/chart">
            <c:ext xmlns:c16="http://schemas.microsoft.com/office/drawing/2014/chart" uri="{C3380CC4-5D6E-409C-BE32-E72D297353CC}">
              <c16:uniqueId val="{00000009-ABA5-4610-8C0C-6B30F7830E61}"/>
            </c:ext>
          </c:extLst>
        </c:ser>
        <c:ser>
          <c:idx val="10"/>
          <c:order val="9"/>
          <c:tx>
            <c:v>Painted Joint Tape Decon</c:v>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Parameters!$T$24:$T$28</c15:sqref>
                  </c15:fullRef>
                </c:ext>
              </c:extLst>
              <c:f>Parameters!$T$24:$T$28</c:f>
              <c:numCache>
                <c:formatCode>0.00</c:formatCode>
                <c:ptCount val="5"/>
                <c:pt idx="0">
                  <c:v>6.68</c:v>
                </c:pt>
                <c:pt idx="1">
                  <c:v>5.9</c:v>
                </c:pt>
                <c:pt idx="2">
                  <c:v>6.23</c:v>
                </c:pt>
                <c:pt idx="3">
                  <c:v>0</c:v>
                </c:pt>
                <c:pt idx="4">
                  <c:v>0.61</c:v>
                </c:pt>
              </c:numCache>
            </c:numRef>
          </c:val>
          <c:smooth val="0"/>
          <c:extLst xmlns:c15="http://schemas.microsoft.com/office/drawing/2012/chart">
            <c:ext xmlns:c16="http://schemas.microsoft.com/office/drawing/2014/chart" uri="{C3380CC4-5D6E-409C-BE32-E72D297353CC}">
              <c16:uniqueId val="{0000000A-ABA5-4610-8C0C-6B30F7830E61}"/>
            </c:ext>
          </c:extLst>
        </c:ser>
        <c:ser>
          <c:idx val="4"/>
          <c:order val="12"/>
          <c:tx>
            <c:v>Inoculum</c:v>
          </c:tx>
          <c:spPr>
            <a:ln w="28575" cap="rnd">
              <a:solidFill>
                <a:srgbClr val="FF0000"/>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Parameters!$R$4:$R$33</c15:sqref>
                  </c15:fullRef>
                </c:ext>
              </c:extLst>
              <c:f>Parameters!$R$4:$R$8</c:f>
              <c:numCache>
                <c:formatCode>0.00</c:formatCode>
                <c:ptCount val="5"/>
                <c:pt idx="0">
                  <c:v>6.79</c:v>
                </c:pt>
                <c:pt idx="1">
                  <c:v>6.79</c:v>
                </c:pt>
                <c:pt idx="2">
                  <c:v>6.79</c:v>
                </c:pt>
                <c:pt idx="3">
                  <c:v>6.79</c:v>
                </c:pt>
                <c:pt idx="4">
                  <c:v>6.79</c:v>
                </c:pt>
              </c:numCache>
            </c:numRef>
          </c:val>
          <c:smooth val="0"/>
          <c:extLst>
            <c:ext xmlns:c16="http://schemas.microsoft.com/office/drawing/2014/chart" uri="{C3380CC4-5D6E-409C-BE32-E72D297353CC}">
              <c16:uniqueId val="{00000002-ABA5-4610-8C0C-6B30F7830E61}"/>
            </c:ext>
          </c:extLst>
        </c:ser>
        <c:dLbls>
          <c:showLegendKey val="0"/>
          <c:showVal val="0"/>
          <c:showCatName val="0"/>
          <c:showSerName val="0"/>
          <c:showPercent val="0"/>
          <c:showBubbleSize val="0"/>
        </c:dLbls>
        <c:smooth val="0"/>
        <c:axId val="596679800"/>
        <c:axId val="596676848"/>
        <c:extLst>
          <c:ext xmlns:c15="http://schemas.microsoft.com/office/drawing/2012/chart" uri="{02D57815-91ED-43cb-92C2-25804820EDAC}">
            <c15:filteredLineSeries>
              <c15:ser>
                <c:idx val="0"/>
                <c:order val="0"/>
                <c:tx>
                  <c:v>Glass Control</c:v>
                </c:tx>
                <c:spPr>
                  <a:ln w="28575" cap="rnd">
                    <a:solidFill>
                      <a:schemeClr val="accent1"/>
                    </a:solidFill>
                    <a:round/>
                  </a:ln>
                  <a:effectLst/>
                </c:spPr>
                <c:marker>
                  <c:symbol val="none"/>
                </c:marker>
                <c:cat>
                  <c:strRef>
                    <c:extLst>
                      <c:ex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uri="{02D57815-91ED-43cb-92C2-25804820EDAC}">
                        <c15:fullRef>
                          <c15:sqref>Parameters!$U$4:$U$8</c15:sqref>
                        </c15:fullRef>
                        <c15:formulaRef>
                          <c15:sqref>Parameters!$U$4:$U$8</c15:sqref>
                        </c15:formulaRef>
                      </c:ext>
                    </c:extLst>
                    <c:numCache>
                      <c:formatCode>0.00</c:formatCode>
                      <c:ptCount val="5"/>
                      <c:pt idx="0" formatCode="General">
                        <c:v>6.59</c:v>
                      </c:pt>
                      <c:pt idx="1">
                        <c:v>6.66</c:v>
                      </c:pt>
                      <c:pt idx="2">
                        <c:v>6.11</c:v>
                      </c:pt>
                      <c:pt idx="3">
                        <c:v>5.87</c:v>
                      </c:pt>
                      <c:pt idx="4">
                        <c:v>6.48</c:v>
                      </c:pt>
                    </c:numCache>
                  </c:numRef>
                </c:val>
                <c:smooth val="0"/>
                <c:extLst>
                  <c:ext xmlns:c16="http://schemas.microsoft.com/office/drawing/2014/chart" uri="{C3380CC4-5D6E-409C-BE32-E72D297353CC}">
                    <c16:uniqueId val="{00000003-ABA5-4610-8C0C-6B30F7830E61}"/>
                  </c:ext>
                </c:extLst>
              </c15:ser>
            </c15:filteredLineSeries>
            <c15:filteredLineSeries>
              <c15:ser>
                <c:idx val="1"/>
                <c:order val="1"/>
                <c:tx>
                  <c:v>Glass Decon</c:v>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Parameters!$T$4:$T$8</c15:sqref>
                        </c15:fullRef>
                        <c15:formulaRef>
                          <c15:sqref>Parameters!$T$4:$T$8</c15:sqref>
                        </c15:formulaRef>
                      </c:ext>
                    </c:extLst>
                    <c:numCache>
                      <c:formatCode>0.00</c:formatCode>
                      <c:ptCount val="5"/>
                      <c:pt idx="0">
                        <c:v>6.59</c:v>
                      </c:pt>
                      <c:pt idx="1">
                        <c:v>6.35</c:v>
                      </c:pt>
                      <c:pt idx="2">
                        <c:v>6.13</c:v>
                      </c:pt>
                      <c:pt idx="3">
                        <c:v>0.67</c:v>
                      </c:pt>
                      <c:pt idx="4">
                        <c:v>1.01</c:v>
                      </c:pt>
                    </c:numCache>
                  </c:numRef>
                </c:val>
                <c:smooth val="0"/>
                <c:extLst xmlns:c15="http://schemas.microsoft.com/office/drawing/2012/chart">
                  <c:ext xmlns:c16="http://schemas.microsoft.com/office/drawing/2014/chart" uri="{C3380CC4-5D6E-409C-BE32-E72D297353CC}">
                    <c16:uniqueId val="{00000004-ABA5-4610-8C0C-6B30F7830E61}"/>
                  </c:ext>
                </c:extLst>
              </c15:ser>
            </c15:filteredLineSeries>
            <c15:filteredLineSeries>
              <c15:ser>
                <c:idx val="2"/>
                <c:order val="2"/>
                <c:tx>
                  <c:v>Stainless Steel Control</c:v>
                </c:tx>
                <c:spPr>
                  <a:ln w="28575" cap="rnd">
                    <a:solidFill>
                      <a:schemeClr val="accent6">
                        <a:lumMod val="75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Parameters!$U$9:$U$13</c15:sqref>
                        </c15:fullRef>
                        <c15:formulaRef>
                          <c15:sqref>Parameters!$U$9:$U$13</c15:sqref>
                        </c15:formulaRef>
                      </c:ext>
                    </c:extLst>
                    <c:numCache>
                      <c:formatCode>0.00</c:formatCode>
                      <c:ptCount val="5"/>
                      <c:pt idx="0">
                        <c:v>6.74</c:v>
                      </c:pt>
                      <c:pt idx="1">
                        <c:v>6.3</c:v>
                      </c:pt>
                      <c:pt idx="2">
                        <c:v>6.27</c:v>
                      </c:pt>
                      <c:pt idx="3">
                        <c:v>6.19</c:v>
                      </c:pt>
                      <c:pt idx="4">
                        <c:v>6.36</c:v>
                      </c:pt>
                    </c:numCache>
                  </c:numRef>
                </c:val>
                <c:smooth val="0"/>
                <c:extLst xmlns:c15="http://schemas.microsoft.com/office/drawing/2012/chart">
                  <c:ext xmlns:c16="http://schemas.microsoft.com/office/drawing/2014/chart" uri="{C3380CC4-5D6E-409C-BE32-E72D297353CC}">
                    <c16:uniqueId val="{00000005-ABA5-4610-8C0C-6B30F7830E61}"/>
                  </c:ext>
                </c:extLst>
              </c15:ser>
            </c15:filteredLineSeries>
            <c15:filteredLineSeries>
              <c15:ser>
                <c:idx val="3"/>
                <c:order val="3"/>
                <c:tx>
                  <c:v>Stainless Steel Decon</c:v>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Parameters!$T$9:$T$13</c15:sqref>
                        </c15:fullRef>
                        <c15:formulaRef>
                          <c15:sqref>Parameters!$T$9:$T$13</c15:sqref>
                        </c15:formulaRef>
                      </c:ext>
                    </c:extLst>
                    <c:numCache>
                      <c:formatCode>0.00</c:formatCode>
                      <c:ptCount val="5"/>
                      <c:pt idx="0">
                        <c:v>6.74</c:v>
                      </c:pt>
                      <c:pt idx="1">
                        <c:v>6.52</c:v>
                      </c:pt>
                      <c:pt idx="2">
                        <c:v>6.31</c:v>
                      </c:pt>
                      <c:pt idx="3">
                        <c:v>2.04</c:v>
                      </c:pt>
                      <c:pt idx="4">
                        <c:v>0</c:v>
                      </c:pt>
                    </c:numCache>
                  </c:numRef>
                </c:val>
                <c:smooth val="0"/>
                <c:extLst xmlns:c15="http://schemas.microsoft.com/office/drawing/2012/chart">
                  <c:ext xmlns:c16="http://schemas.microsoft.com/office/drawing/2014/chart" uri="{C3380CC4-5D6E-409C-BE32-E72D297353CC}">
                    <c16:uniqueId val="{00000006-ABA5-4610-8C0C-6B30F7830E61}"/>
                  </c:ext>
                </c:extLst>
              </c15:ser>
            </c15:filteredLineSeries>
            <c15:filteredLineSeries>
              <c15:ser>
                <c:idx val="5"/>
                <c:order val="4"/>
                <c:tx>
                  <c:v>Ceramic Tile Control</c:v>
                </c:tx>
                <c:spPr>
                  <a:ln w="28575" cap="rnd">
                    <a:solidFill>
                      <a:schemeClr val="accent6"/>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Parameters!$U$14:$U$18</c15:sqref>
                        </c15:fullRef>
                        <c15:formulaRef>
                          <c15:sqref>Parameters!$U$14:$U$18</c15:sqref>
                        </c15:formulaRef>
                      </c:ext>
                    </c:extLst>
                    <c:numCache>
                      <c:formatCode>General</c:formatCode>
                      <c:ptCount val="5"/>
                      <c:pt idx="0">
                        <c:v>6.93</c:v>
                      </c:pt>
                      <c:pt idx="1">
                        <c:v>6.73</c:v>
                      </c:pt>
                      <c:pt idx="2">
                        <c:v>5.47</c:v>
                      </c:pt>
                      <c:pt idx="3" formatCode="0.00">
                        <c:v>6.6</c:v>
                      </c:pt>
                      <c:pt idx="4" formatCode="0.00">
                        <c:v>6.79</c:v>
                      </c:pt>
                    </c:numCache>
                  </c:numRef>
                </c:val>
                <c:smooth val="0"/>
                <c:extLst xmlns:c15="http://schemas.microsoft.com/office/drawing/2012/chart">
                  <c:ext xmlns:c16="http://schemas.microsoft.com/office/drawing/2014/chart" uri="{C3380CC4-5D6E-409C-BE32-E72D297353CC}">
                    <c16:uniqueId val="{00000007-ABA5-4610-8C0C-6B30F7830E61}"/>
                  </c:ext>
                </c:extLst>
              </c15:ser>
            </c15:filteredLineSeries>
            <c15:filteredLineSeries>
              <c15:ser>
                <c:idx val="6"/>
                <c:order val="5"/>
                <c:tx>
                  <c:v>Ceramic Tile Decon</c:v>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Parameters!$T$14:$T$18</c15:sqref>
                        </c15:fullRef>
                        <c15:formulaRef>
                          <c15:sqref>Parameters!$T$14:$T$18</c15:sqref>
                        </c15:formulaRef>
                      </c:ext>
                    </c:extLst>
                    <c:numCache>
                      <c:formatCode>0.00</c:formatCode>
                      <c:ptCount val="5"/>
                      <c:pt idx="0">
                        <c:v>6.93</c:v>
                      </c:pt>
                      <c:pt idx="1">
                        <c:v>6.65</c:v>
                      </c:pt>
                      <c:pt idx="2">
                        <c:v>6.04</c:v>
                      </c:pt>
                      <c:pt idx="3">
                        <c:v>0.67</c:v>
                      </c:pt>
                      <c:pt idx="4">
                        <c:v>2.04</c:v>
                      </c:pt>
                    </c:numCache>
                  </c:numRef>
                </c:val>
                <c:smooth val="0"/>
                <c:extLst xmlns:c15="http://schemas.microsoft.com/office/drawing/2012/chart">
                  <c:ext xmlns:c16="http://schemas.microsoft.com/office/drawing/2014/chart" uri="{C3380CC4-5D6E-409C-BE32-E72D297353CC}">
                    <c16:uniqueId val="{00000008-ABA5-4610-8C0C-6B30F7830E61}"/>
                  </c:ext>
                </c:extLst>
              </c15:ser>
            </c15:filteredLineSeries>
            <c15:filteredLineSeries>
              <c15:ser>
                <c:idx val="7"/>
                <c:order val="6"/>
                <c:tx>
                  <c:v>N95 Control</c:v>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Parameters!$U$19:$U$23</c15:sqref>
                        </c15:fullRef>
                        <c15:formulaRef>
                          <c15:sqref>Parameters!$U$19:$U$23</c15:sqref>
                        </c15:formulaRef>
                      </c:ext>
                    </c:extLst>
                    <c:numCache>
                      <c:formatCode>0.00</c:formatCode>
                      <c:ptCount val="5"/>
                      <c:pt idx="0" formatCode="General">
                        <c:v>6.63</c:v>
                      </c:pt>
                      <c:pt idx="1">
                        <c:v>6.66</c:v>
                      </c:pt>
                      <c:pt idx="2">
                        <c:v>6.55</c:v>
                      </c:pt>
                      <c:pt idx="3">
                        <c:v>6.53</c:v>
                      </c:pt>
                      <c:pt idx="4">
                        <c:v>6.13</c:v>
                      </c:pt>
                    </c:numCache>
                  </c:numRef>
                </c:val>
                <c:smooth val="0"/>
                <c:extLst xmlns:c15="http://schemas.microsoft.com/office/drawing/2012/chart">
                  <c:ext xmlns:c16="http://schemas.microsoft.com/office/drawing/2014/chart" uri="{C3380CC4-5D6E-409C-BE32-E72D297353CC}">
                    <c16:uniqueId val="{00000000-ABA5-4610-8C0C-6B30F7830E61}"/>
                  </c:ext>
                </c:extLst>
              </c15:ser>
            </c15:filteredLineSeries>
            <c15:filteredLineSeries>
              <c15:ser>
                <c:idx val="8"/>
                <c:order val="7"/>
                <c:tx>
                  <c:v>N95 Decon</c:v>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Parameters!$T$19:$T$23</c15:sqref>
                        </c15:fullRef>
                        <c15:formulaRef>
                          <c15:sqref>Parameters!$T$19:$T$23</c15:sqref>
                        </c15:formulaRef>
                      </c:ext>
                    </c:extLst>
                    <c:numCache>
                      <c:formatCode>0.00</c:formatCode>
                      <c:ptCount val="5"/>
                      <c:pt idx="0">
                        <c:v>6.63</c:v>
                      </c:pt>
                      <c:pt idx="1">
                        <c:v>5.96</c:v>
                      </c:pt>
                      <c:pt idx="2">
                        <c:v>6.23</c:v>
                      </c:pt>
                      <c:pt idx="3">
                        <c:v>1.32</c:v>
                      </c:pt>
                      <c:pt idx="4">
                        <c:v>0.77</c:v>
                      </c:pt>
                    </c:numCache>
                  </c:numRef>
                </c:val>
                <c:smooth val="0"/>
                <c:extLst xmlns:c15="http://schemas.microsoft.com/office/drawing/2012/chart">
                  <c:ext xmlns:c16="http://schemas.microsoft.com/office/drawing/2014/chart" uri="{C3380CC4-5D6E-409C-BE32-E72D297353CC}">
                    <c16:uniqueId val="{00000001-ABA5-4610-8C0C-6B30F7830E61}"/>
                  </c:ext>
                </c:extLst>
              </c15:ser>
            </c15:filteredLineSeries>
            <c15:filteredLineSeries>
              <c15:ser>
                <c:idx val="11"/>
                <c:order val="10"/>
                <c:tx>
                  <c:v>Bare Pine Wood Control</c:v>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Parameters!$U$29:$U$33</c15:sqref>
                        </c15:fullRef>
                        <c15:formulaRef>
                          <c15:sqref>Parameters!$U$29:$U$33</c15:sqref>
                        </c15:formulaRef>
                      </c:ext>
                    </c:extLst>
                    <c:numCache>
                      <c:formatCode>0.00</c:formatCode>
                      <c:ptCount val="5"/>
                      <c:pt idx="0">
                        <c:v>6.7</c:v>
                      </c:pt>
                      <c:pt idx="1">
                        <c:v>6.6</c:v>
                      </c:pt>
                      <c:pt idx="2">
                        <c:v>6.7</c:v>
                      </c:pt>
                      <c:pt idx="3">
                        <c:v>6.59</c:v>
                      </c:pt>
                      <c:pt idx="4">
                        <c:v>6.43</c:v>
                      </c:pt>
                    </c:numCache>
                  </c:numRef>
                </c:val>
                <c:smooth val="0"/>
                <c:extLst xmlns:c15="http://schemas.microsoft.com/office/drawing/2012/chart">
                  <c:ext xmlns:c16="http://schemas.microsoft.com/office/drawing/2014/chart" uri="{C3380CC4-5D6E-409C-BE32-E72D297353CC}">
                    <c16:uniqueId val="{0000000B-ABA5-4610-8C0C-6B30F7830E61}"/>
                  </c:ext>
                </c:extLst>
              </c15:ser>
            </c15:filteredLineSeries>
            <c15:filteredLineSeries>
              <c15:ser>
                <c:idx val="12"/>
                <c:order val="11"/>
                <c:tx>
                  <c:v>Bare Pine Wood Decon</c:v>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Parameters!$T$29:$T$33</c15:sqref>
                        </c15:fullRef>
                        <c15:formulaRef>
                          <c15:sqref>Parameters!$T$29:$T$33</c15:sqref>
                        </c15:formulaRef>
                      </c:ext>
                    </c:extLst>
                    <c:numCache>
                      <c:formatCode>0.00</c:formatCode>
                      <c:ptCount val="5"/>
                      <c:pt idx="0">
                        <c:v>6.7</c:v>
                      </c:pt>
                      <c:pt idx="1">
                        <c:v>5.85</c:v>
                      </c:pt>
                      <c:pt idx="2">
                        <c:v>6</c:v>
                      </c:pt>
                      <c:pt idx="3">
                        <c:v>2.93</c:v>
                      </c:pt>
                      <c:pt idx="4">
                        <c:v>0</c:v>
                      </c:pt>
                    </c:numCache>
                  </c:numRef>
                </c:val>
                <c:smooth val="0"/>
                <c:extLst xmlns:c15="http://schemas.microsoft.com/office/drawing/2012/chart">
                  <c:ext xmlns:c16="http://schemas.microsoft.com/office/drawing/2014/chart" uri="{C3380CC4-5D6E-409C-BE32-E72D297353CC}">
                    <c16:uniqueId val="{0000000C-ABA5-4610-8C0C-6B30F7830E61}"/>
                  </c:ext>
                </c:extLst>
              </c15:ser>
            </c15:filteredLineSeries>
          </c:ext>
        </c:extLst>
      </c:lineChart>
      <c:catAx>
        <c:axId val="596679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6848"/>
        <c:crosses val="autoZero"/>
        <c:auto val="1"/>
        <c:lblAlgn val="ctr"/>
        <c:lblOffset val="100"/>
        <c:noMultiLvlLbl val="0"/>
      </c:catAx>
      <c:valAx>
        <c:axId val="59667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98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Ceramic - Phi 6: 400</a:t>
            </a:r>
            <a:r>
              <a:rPr lang="en-US" sz="1800" b="1" baseline="0"/>
              <a:t> </a:t>
            </a:r>
            <a:r>
              <a:rPr lang="en-US" sz="1800" b="1"/>
              <a:t>ppm, 75% RH</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1"/>
          <c:order val="10"/>
          <c:tx>
            <c:v>Bare Pine Wood Control</c:v>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Parameters!$U$29:$U$33</c15:sqref>
                  </c15:fullRef>
                </c:ext>
              </c:extLst>
              <c:f>Parameters!$U$29:$U$33</c:f>
              <c:numCache>
                <c:formatCode>0.00</c:formatCode>
                <c:ptCount val="5"/>
                <c:pt idx="0">
                  <c:v>6.7</c:v>
                </c:pt>
                <c:pt idx="1">
                  <c:v>6.6</c:v>
                </c:pt>
                <c:pt idx="2">
                  <c:v>6.7</c:v>
                </c:pt>
                <c:pt idx="3">
                  <c:v>6.59</c:v>
                </c:pt>
                <c:pt idx="4">
                  <c:v>6.43</c:v>
                </c:pt>
              </c:numCache>
            </c:numRef>
          </c:val>
          <c:smooth val="0"/>
          <c:extLst xmlns:c15="http://schemas.microsoft.com/office/drawing/2012/chart">
            <c:ext xmlns:c16="http://schemas.microsoft.com/office/drawing/2014/chart" uri="{C3380CC4-5D6E-409C-BE32-E72D297353CC}">
              <c16:uniqueId val="{0000000B-7C01-4568-B16D-EB3571F2B005}"/>
            </c:ext>
          </c:extLst>
        </c:ser>
        <c:ser>
          <c:idx val="12"/>
          <c:order val="11"/>
          <c:tx>
            <c:v>Bare Pine Wood Decon</c:v>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Parameters!$T$29:$T$33</c15:sqref>
                  </c15:fullRef>
                </c:ext>
              </c:extLst>
              <c:f>Parameters!$T$29:$T$33</c:f>
              <c:numCache>
                <c:formatCode>0.00</c:formatCode>
                <c:ptCount val="5"/>
                <c:pt idx="0">
                  <c:v>6.7</c:v>
                </c:pt>
                <c:pt idx="1">
                  <c:v>5.85</c:v>
                </c:pt>
                <c:pt idx="2">
                  <c:v>6</c:v>
                </c:pt>
                <c:pt idx="3">
                  <c:v>2.93</c:v>
                </c:pt>
                <c:pt idx="4">
                  <c:v>0</c:v>
                </c:pt>
              </c:numCache>
            </c:numRef>
          </c:val>
          <c:smooth val="0"/>
          <c:extLst xmlns:c15="http://schemas.microsoft.com/office/drawing/2012/chart">
            <c:ext xmlns:c16="http://schemas.microsoft.com/office/drawing/2014/chart" uri="{C3380CC4-5D6E-409C-BE32-E72D297353CC}">
              <c16:uniqueId val="{0000000C-7C01-4568-B16D-EB3571F2B005}"/>
            </c:ext>
          </c:extLst>
        </c:ser>
        <c:ser>
          <c:idx val="4"/>
          <c:order val="12"/>
          <c:tx>
            <c:v>Inoculum</c:v>
          </c:tx>
          <c:spPr>
            <a:ln w="28575" cap="rnd">
              <a:solidFill>
                <a:srgbClr val="FF0000"/>
              </a:solidFill>
              <a:round/>
            </a:ln>
            <a:effectLst/>
          </c:spPr>
          <c:marker>
            <c:symbol val="none"/>
          </c:marker>
          <c:cat>
            <c:strRef>
              <c:extLst>
                <c:ext xmlns:c15="http://schemas.microsoft.com/office/drawing/2012/chart" uri="{02D57815-91ED-43cb-92C2-25804820EDAC}">
                  <c15:fullRef>
                    <c15:sqref>Parameters!$Q$4:$Q$8</c15:sqref>
                  </c15:fullRef>
                </c:ext>
              </c:extLst>
              <c:f>Parameters!$Q$4:$Q$8</c:f>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Parameters!$R$4:$R$33</c15:sqref>
                  </c15:fullRef>
                </c:ext>
              </c:extLst>
              <c:f>Parameters!$R$4:$R$8</c:f>
              <c:numCache>
                <c:formatCode>0.00</c:formatCode>
                <c:ptCount val="5"/>
                <c:pt idx="0">
                  <c:v>6.79</c:v>
                </c:pt>
                <c:pt idx="1">
                  <c:v>6.79</c:v>
                </c:pt>
                <c:pt idx="2">
                  <c:v>6.79</c:v>
                </c:pt>
                <c:pt idx="3">
                  <c:v>6.79</c:v>
                </c:pt>
                <c:pt idx="4">
                  <c:v>6.79</c:v>
                </c:pt>
              </c:numCache>
            </c:numRef>
          </c:val>
          <c:smooth val="0"/>
          <c:extLst>
            <c:ext xmlns:c16="http://schemas.microsoft.com/office/drawing/2014/chart" uri="{C3380CC4-5D6E-409C-BE32-E72D297353CC}">
              <c16:uniqueId val="{00000002-7C01-4568-B16D-EB3571F2B005}"/>
            </c:ext>
          </c:extLst>
        </c:ser>
        <c:dLbls>
          <c:showLegendKey val="0"/>
          <c:showVal val="0"/>
          <c:showCatName val="0"/>
          <c:showSerName val="0"/>
          <c:showPercent val="0"/>
          <c:showBubbleSize val="0"/>
        </c:dLbls>
        <c:smooth val="0"/>
        <c:axId val="596679800"/>
        <c:axId val="596676848"/>
        <c:extLst>
          <c:ext xmlns:c15="http://schemas.microsoft.com/office/drawing/2012/chart" uri="{02D57815-91ED-43cb-92C2-25804820EDAC}">
            <c15:filteredLineSeries>
              <c15:ser>
                <c:idx val="0"/>
                <c:order val="0"/>
                <c:tx>
                  <c:v>Glass Control</c:v>
                </c:tx>
                <c:spPr>
                  <a:ln w="28575" cap="rnd">
                    <a:solidFill>
                      <a:schemeClr val="accent1"/>
                    </a:solidFill>
                    <a:round/>
                  </a:ln>
                  <a:effectLst/>
                </c:spPr>
                <c:marker>
                  <c:symbol val="none"/>
                </c:marker>
                <c:cat>
                  <c:strRef>
                    <c:extLst>
                      <c:ex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uri="{02D57815-91ED-43cb-92C2-25804820EDAC}">
                        <c15:fullRef>
                          <c15:sqref>Parameters!$U$4:$U$8</c15:sqref>
                        </c15:fullRef>
                        <c15:formulaRef>
                          <c15:sqref>Parameters!$U$4:$U$8</c15:sqref>
                        </c15:formulaRef>
                      </c:ext>
                    </c:extLst>
                    <c:numCache>
                      <c:formatCode>0.00</c:formatCode>
                      <c:ptCount val="5"/>
                      <c:pt idx="0" formatCode="General">
                        <c:v>6.59</c:v>
                      </c:pt>
                      <c:pt idx="1">
                        <c:v>6.66</c:v>
                      </c:pt>
                      <c:pt idx="2">
                        <c:v>6.11</c:v>
                      </c:pt>
                      <c:pt idx="3">
                        <c:v>5.87</c:v>
                      </c:pt>
                      <c:pt idx="4">
                        <c:v>6.48</c:v>
                      </c:pt>
                    </c:numCache>
                  </c:numRef>
                </c:val>
                <c:smooth val="0"/>
                <c:extLst>
                  <c:ext xmlns:c16="http://schemas.microsoft.com/office/drawing/2014/chart" uri="{C3380CC4-5D6E-409C-BE32-E72D297353CC}">
                    <c16:uniqueId val="{00000003-7C01-4568-B16D-EB3571F2B005}"/>
                  </c:ext>
                </c:extLst>
              </c15:ser>
            </c15:filteredLineSeries>
            <c15:filteredLineSeries>
              <c15:ser>
                <c:idx val="1"/>
                <c:order val="1"/>
                <c:tx>
                  <c:v>Glass Decon</c:v>
                </c:tx>
                <c:spPr>
                  <a:ln w="28575" cap="rnd">
                    <a:solidFill>
                      <a:schemeClr val="accent1">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Parameters!$T$4:$T$8</c15:sqref>
                        </c15:fullRef>
                        <c15:formulaRef>
                          <c15:sqref>Parameters!$T$4:$T$8</c15:sqref>
                        </c15:formulaRef>
                      </c:ext>
                    </c:extLst>
                    <c:numCache>
                      <c:formatCode>0.00</c:formatCode>
                      <c:ptCount val="5"/>
                      <c:pt idx="0">
                        <c:v>6.59</c:v>
                      </c:pt>
                      <c:pt idx="1">
                        <c:v>6.35</c:v>
                      </c:pt>
                      <c:pt idx="2">
                        <c:v>6.13</c:v>
                      </c:pt>
                      <c:pt idx="3">
                        <c:v>0.67</c:v>
                      </c:pt>
                      <c:pt idx="4">
                        <c:v>1.01</c:v>
                      </c:pt>
                    </c:numCache>
                  </c:numRef>
                </c:val>
                <c:smooth val="0"/>
                <c:extLst xmlns:c15="http://schemas.microsoft.com/office/drawing/2012/chart">
                  <c:ext xmlns:c16="http://schemas.microsoft.com/office/drawing/2014/chart" uri="{C3380CC4-5D6E-409C-BE32-E72D297353CC}">
                    <c16:uniqueId val="{00000004-7C01-4568-B16D-EB3571F2B005}"/>
                  </c:ext>
                </c:extLst>
              </c15:ser>
            </c15:filteredLineSeries>
            <c15:filteredLineSeries>
              <c15:ser>
                <c:idx val="2"/>
                <c:order val="2"/>
                <c:tx>
                  <c:v>Stainless Steel Control</c:v>
                </c:tx>
                <c:spPr>
                  <a:ln w="28575" cap="rnd">
                    <a:solidFill>
                      <a:schemeClr val="accent6">
                        <a:lumMod val="75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Parameters!$U$9:$U$13</c15:sqref>
                        </c15:fullRef>
                        <c15:formulaRef>
                          <c15:sqref>Parameters!$U$9:$U$13</c15:sqref>
                        </c15:formulaRef>
                      </c:ext>
                    </c:extLst>
                    <c:numCache>
                      <c:formatCode>0.00</c:formatCode>
                      <c:ptCount val="5"/>
                      <c:pt idx="0">
                        <c:v>6.74</c:v>
                      </c:pt>
                      <c:pt idx="1">
                        <c:v>6.3</c:v>
                      </c:pt>
                      <c:pt idx="2">
                        <c:v>6.27</c:v>
                      </c:pt>
                      <c:pt idx="3">
                        <c:v>6.19</c:v>
                      </c:pt>
                      <c:pt idx="4">
                        <c:v>6.36</c:v>
                      </c:pt>
                    </c:numCache>
                  </c:numRef>
                </c:val>
                <c:smooth val="0"/>
                <c:extLst xmlns:c15="http://schemas.microsoft.com/office/drawing/2012/chart">
                  <c:ext xmlns:c16="http://schemas.microsoft.com/office/drawing/2014/chart" uri="{C3380CC4-5D6E-409C-BE32-E72D297353CC}">
                    <c16:uniqueId val="{00000005-7C01-4568-B16D-EB3571F2B005}"/>
                  </c:ext>
                </c:extLst>
              </c15:ser>
            </c15:filteredLineSeries>
            <c15:filteredLineSeries>
              <c15:ser>
                <c:idx val="3"/>
                <c:order val="3"/>
                <c:tx>
                  <c:v>Stainless Steel Decon</c:v>
                </c:tx>
                <c:spPr>
                  <a:ln w="28575" cap="rnd">
                    <a:solidFill>
                      <a:schemeClr val="accent6">
                        <a:lumMod val="60000"/>
                        <a:lumOff val="4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Parameters!$T$9:$T$13</c15:sqref>
                        </c15:fullRef>
                        <c15:formulaRef>
                          <c15:sqref>Parameters!$T$9:$T$13</c15:sqref>
                        </c15:formulaRef>
                      </c:ext>
                    </c:extLst>
                    <c:numCache>
                      <c:formatCode>0.00</c:formatCode>
                      <c:ptCount val="5"/>
                      <c:pt idx="0">
                        <c:v>6.74</c:v>
                      </c:pt>
                      <c:pt idx="1">
                        <c:v>6.52</c:v>
                      </c:pt>
                      <c:pt idx="2">
                        <c:v>6.31</c:v>
                      </c:pt>
                      <c:pt idx="3">
                        <c:v>2.04</c:v>
                      </c:pt>
                      <c:pt idx="4">
                        <c:v>0</c:v>
                      </c:pt>
                    </c:numCache>
                  </c:numRef>
                </c:val>
                <c:smooth val="0"/>
                <c:extLst xmlns:c15="http://schemas.microsoft.com/office/drawing/2012/chart">
                  <c:ext xmlns:c16="http://schemas.microsoft.com/office/drawing/2014/chart" uri="{C3380CC4-5D6E-409C-BE32-E72D297353CC}">
                    <c16:uniqueId val="{00000006-7C01-4568-B16D-EB3571F2B005}"/>
                  </c:ext>
                </c:extLst>
              </c15:ser>
            </c15:filteredLineSeries>
            <c15:filteredLineSeries>
              <c15:ser>
                <c:idx val="5"/>
                <c:order val="4"/>
                <c:tx>
                  <c:v>Ceramic Tile Control</c:v>
                </c:tx>
                <c:spPr>
                  <a:ln w="28575" cap="rnd">
                    <a:solidFill>
                      <a:schemeClr val="accent6"/>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Parameters!$U$14:$U$18</c15:sqref>
                        </c15:fullRef>
                        <c15:formulaRef>
                          <c15:sqref>Parameters!$U$14:$U$18</c15:sqref>
                        </c15:formulaRef>
                      </c:ext>
                    </c:extLst>
                    <c:numCache>
                      <c:formatCode>General</c:formatCode>
                      <c:ptCount val="5"/>
                      <c:pt idx="0">
                        <c:v>6.93</c:v>
                      </c:pt>
                      <c:pt idx="1">
                        <c:v>6.73</c:v>
                      </c:pt>
                      <c:pt idx="2">
                        <c:v>5.47</c:v>
                      </c:pt>
                      <c:pt idx="3" formatCode="0.00">
                        <c:v>6.6</c:v>
                      </c:pt>
                      <c:pt idx="4" formatCode="0.00">
                        <c:v>6.79</c:v>
                      </c:pt>
                    </c:numCache>
                  </c:numRef>
                </c:val>
                <c:smooth val="0"/>
                <c:extLst xmlns:c15="http://schemas.microsoft.com/office/drawing/2012/chart">
                  <c:ext xmlns:c16="http://schemas.microsoft.com/office/drawing/2014/chart" uri="{C3380CC4-5D6E-409C-BE32-E72D297353CC}">
                    <c16:uniqueId val="{00000000-7C01-4568-B16D-EB3571F2B005}"/>
                  </c:ext>
                </c:extLst>
              </c15:ser>
            </c15:filteredLineSeries>
            <c15:filteredLineSeries>
              <c15:ser>
                <c:idx val="6"/>
                <c:order val="5"/>
                <c:tx>
                  <c:v>Ceramic Tile Decon</c:v>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Parameters!$T$14:$T$18</c15:sqref>
                        </c15:fullRef>
                        <c15:formulaRef>
                          <c15:sqref>Parameters!$T$14:$T$18</c15:sqref>
                        </c15:formulaRef>
                      </c:ext>
                    </c:extLst>
                    <c:numCache>
                      <c:formatCode>0.00</c:formatCode>
                      <c:ptCount val="5"/>
                      <c:pt idx="0">
                        <c:v>6.93</c:v>
                      </c:pt>
                      <c:pt idx="1">
                        <c:v>6.65</c:v>
                      </c:pt>
                      <c:pt idx="2">
                        <c:v>6.04</c:v>
                      </c:pt>
                      <c:pt idx="3">
                        <c:v>0.67</c:v>
                      </c:pt>
                      <c:pt idx="4">
                        <c:v>2.04</c:v>
                      </c:pt>
                    </c:numCache>
                  </c:numRef>
                </c:val>
                <c:smooth val="0"/>
                <c:extLst xmlns:c15="http://schemas.microsoft.com/office/drawing/2012/chart">
                  <c:ext xmlns:c16="http://schemas.microsoft.com/office/drawing/2014/chart" uri="{C3380CC4-5D6E-409C-BE32-E72D297353CC}">
                    <c16:uniqueId val="{00000001-7C01-4568-B16D-EB3571F2B005}"/>
                  </c:ext>
                </c:extLst>
              </c15:ser>
            </c15:filteredLineSeries>
            <c15:filteredLineSeries>
              <c15:ser>
                <c:idx val="7"/>
                <c:order val="6"/>
                <c:tx>
                  <c:v>N95 Control</c:v>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Parameters!$U$19:$U$23</c15:sqref>
                        </c15:fullRef>
                        <c15:formulaRef>
                          <c15:sqref>Parameters!$U$19:$U$23</c15:sqref>
                        </c15:formulaRef>
                      </c:ext>
                    </c:extLst>
                    <c:numCache>
                      <c:formatCode>0.00</c:formatCode>
                      <c:ptCount val="5"/>
                      <c:pt idx="0" formatCode="General">
                        <c:v>6.63</c:v>
                      </c:pt>
                      <c:pt idx="1">
                        <c:v>6.66</c:v>
                      </c:pt>
                      <c:pt idx="2">
                        <c:v>6.55</c:v>
                      </c:pt>
                      <c:pt idx="3">
                        <c:v>6.53</c:v>
                      </c:pt>
                      <c:pt idx="4">
                        <c:v>6.13</c:v>
                      </c:pt>
                    </c:numCache>
                  </c:numRef>
                </c:val>
                <c:smooth val="0"/>
                <c:extLst xmlns:c15="http://schemas.microsoft.com/office/drawing/2012/chart">
                  <c:ext xmlns:c16="http://schemas.microsoft.com/office/drawing/2014/chart" uri="{C3380CC4-5D6E-409C-BE32-E72D297353CC}">
                    <c16:uniqueId val="{00000007-7C01-4568-B16D-EB3571F2B005}"/>
                  </c:ext>
                </c:extLst>
              </c15:ser>
            </c15:filteredLineSeries>
            <c15:filteredLineSeries>
              <c15:ser>
                <c:idx val="8"/>
                <c:order val="7"/>
                <c:tx>
                  <c:v>N95 Decon</c:v>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Parameters!$T$19:$T$23</c15:sqref>
                        </c15:fullRef>
                        <c15:formulaRef>
                          <c15:sqref>Parameters!$T$19:$T$23</c15:sqref>
                        </c15:formulaRef>
                      </c:ext>
                    </c:extLst>
                    <c:numCache>
                      <c:formatCode>0.00</c:formatCode>
                      <c:ptCount val="5"/>
                      <c:pt idx="0">
                        <c:v>6.63</c:v>
                      </c:pt>
                      <c:pt idx="1">
                        <c:v>5.96</c:v>
                      </c:pt>
                      <c:pt idx="2">
                        <c:v>6.23</c:v>
                      </c:pt>
                      <c:pt idx="3">
                        <c:v>1.32</c:v>
                      </c:pt>
                      <c:pt idx="4">
                        <c:v>0.77</c:v>
                      </c:pt>
                    </c:numCache>
                  </c:numRef>
                </c:val>
                <c:smooth val="0"/>
                <c:extLst xmlns:c15="http://schemas.microsoft.com/office/drawing/2012/chart">
                  <c:ext xmlns:c16="http://schemas.microsoft.com/office/drawing/2014/chart" uri="{C3380CC4-5D6E-409C-BE32-E72D297353CC}">
                    <c16:uniqueId val="{00000008-7C01-4568-B16D-EB3571F2B005}"/>
                  </c:ext>
                </c:extLst>
              </c15:ser>
            </c15:filteredLineSeries>
            <c15:filteredLineSeries>
              <c15:ser>
                <c:idx val="9"/>
                <c:order val="8"/>
                <c:tx>
                  <c:v>Painted Joint Tape Control</c:v>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Parameters!$U$24:$U$28</c15:sqref>
                        </c15:fullRef>
                        <c15:formulaRef>
                          <c15:sqref>Parameters!$U$24:$U$28</c15:sqref>
                        </c15:formulaRef>
                      </c:ext>
                    </c:extLst>
                    <c:numCache>
                      <c:formatCode>General</c:formatCode>
                      <c:ptCount val="5"/>
                      <c:pt idx="0">
                        <c:v>6.68</c:v>
                      </c:pt>
                      <c:pt idx="1">
                        <c:v>6.7</c:v>
                      </c:pt>
                      <c:pt idx="2">
                        <c:v>6.71</c:v>
                      </c:pt>
                      <c:pt idx="3" formatCode="0.00">
                        <c:v>6.71</c:v>
                      </c:pt>
                      <c:pt idx="4" formatCode="0.00">
                        <c:v>6.5</c:v>
                      </c:pt>
                    </c:numCache>
                  </c:numRef>
                </c:val>
                <c:smooth val="0"/>
                <c:extLst xmlns:c15="http://schemas.microsoft.com/office/drawing/2012/chart">
                  <c:ext xmlns:c16="http://schemas.microsoft.com/office/drawing/2014/chart" uri="{C3380CC4-5D6E-409C-BE32-E72D297353CC}">
                    <c16:uniqueId val="{00000009-7C01-4568-B16D-EB3571F2B005}"/>
                  </c:ext>
                </c:extLst>
              </c15:ser>
            </c15:filteredLineSeries>
            <c15:filteredLineSeries>
              <c15:ser>
                <c:idx val="10"/>
                <c:order val="9"/>
                <c:tx>
                  <c:v>Painted Joint Tape Decon</c:v>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Parameters!$Q$4:$Q$8</c15:sqref>
                        </c15:fullRef>
                        <c15:formulaRef>
                          <c15:sqref>Parameters!$Q$4:$Q$8</c15:sqref>
                        </c15:formulaRef>
                      </c:ext>
                    </c:extLst>
                    <c:strCache>
                      <c:ptCount val="5"/>
                      <c:pt idx="0">
                        <c:v>0</c:v>
                      </c:pt>
                      <c:pt idx="1">
                        <c:v>4 Hr</c:v>
                      </c:pt>
                      <c:pt idx="2">
                        <c:v>8 Hr</c:v>
                      </c:pt>
                      <c:pt idx="3">
                        <c:v>24 Hr</c:v>
                      </c:pt>
                      <c:pt idx="4">
                        <c:v>32 Hr</c:v>
                      </c:pt>
                    </c:strCache>
                  </c:strRef>
                </c:cat>
                <c:val>
                  <c:numRef>
                    <c:extLst>
                      <c:ext xmlns:c15="http://schemas.microsoft.com/office/drawing/2012/chart" uri="{02D57815-91ED-43cb-92C2-25804820EDAC}">
                        <c15:fullRef>
                          <c15:sqref>Parameters!$T$24:$T$28</c15:sqref>
                        </c15:fullRef>
                        <c15:formulaRef>
                          <c15:sqref>Parameters!$T$24:$T$28</c15:sqref>
                        </c15:formulaRef>
                      </c:ext>
                    </c:extLst>
                    <c:numCache>
                      <c:formatCode>0.00</c:formatCode>
                      <c:ptCount val="5"/>
                      <c:pt idx="0">
                        <c:v>6.68</c:v>
                      </c:pt>
                      <c:pt idx="1">
                        <c:v>5.9</c:v>
                      </c:pt>
                      <c:pt idx="2">
                        <c:v>6.23</c:v>
                      </c:pt>
                      <c:pt idx="3">
                        <c:v>0</c:v>
                      </c:pt>
                      <c:pt idx="4">
                        <c:v>0.61</c:v>
                      </c:pt>
                    </c:numCache>
                  </c:numRef>
                </c:val>
                <c:smooth val="0"/>
                <c:extLst xmlns:c15="http://schemas.microsoft.com/office/drawing/2012/chart">
                  <c:ext xmlns:c16="http://schemas.microsoft.com/office/drawing/2014/chart" uri="{C3380CC4-5D6E-409C-BE32-E72D297353CC}">
                    <c16:uniqueId val="{0000000A-7C01-4568-B16D-EB3571F2B005}"/>
                  </c:ext>
                </c:extLst>
              </c15:ser>
            </c15:filteredLineSeries>
          </c:ext>
        </c:extLst>
      </c:lineChart>
      <c:catAx>
        <c:axId val="596679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6848"/>
        <c:crosses val="autoZero"/>
        <c:auto val="1"/>
        <c:lblAlgn val="ctr"/>
        <c:lblOffset val="100"/>
        <c:noMultiLvlLbl val="0"/>
      </c:catAx>
      <c:valAx>
        <c:axId val="59667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Log10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6798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275771</xdr:colOff>
      <xdr:row>65</xdr:row>
      <xdr:rowOff>146955</xdr:rowOff>
    </xdr:from>
    <xdr:to>
      <xdr:col>14</xdr:col>
      <xdr:colOff>63499</xdr:colOff>
      <xdr:row>96</xdr:row>
      <xdr:rowOff>124730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600075</xdr:colOff>
      <xdr:row>12</xdr:row>
      <xdr:rowOff>47625</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6343650" y="23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16</xdr:col>
      <xdr:colOff>190499</xdr:colOff>
      <xdr:row>115</xdr:row>
      <xdr:rowOff>15874</xdr:rowOff>
    </xdr:from>
    <xdr:to>
      <xdr:col>25</xdr:col>
      <xdr:colOff>581024</xdr:colOff>
      <xdr:row>148</xdr:row>
      <xdr:rowOff>107042</xdr:rowOff>
    </xdr:to>
    <xdr:graphicFrame macro="">
      <xdr:nvGraphicFramePr>
        <xdr:cNvPr id="2" name="Chart 1">
          <a:extLst>
            <a:ext uri="{FF2B5EF4-FFF2-40B4-BE49-F238E27FC236}">
              <a16:creationId xmlns:a16="http://schemas.microsoft.com/office/drawing/2014/main" id="{822101DC-F731-4245-B8B8-1BA8C98341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428625</xdr:colOff>
      <xdr:row>37</xdr:row>
      <xdr:rowOff>47625</xdr:rowOff>
    </xdr:from>
    <xdr:to>
      <xdr:col>42</xdr:col>
      <xdr:colOff>485775</xdr:colOff>
      <xdr:row>71</xdr:row>
      <xdr:rowOff>2722</xdr:rowOff>
    </xdr:to>
    <xdr:graphicFrame macro="">
      <xdr:nvGraphicFramePr>
        <xdr:cNvPr id="11" name="Chart 10">
          <a:extLst>
            <a:ext uri="{FF2B5EF4-FFF2-40B4-BE49-F238E27FC236}">
              <a16:creationId xmlns:a16="http://schemas.microsoft.com/office/drawing/2014/main" id="{9196DEFD-9F84-4F67-8101-49F10FB5A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381000</xdr:colOff>
      <xdr:row>76</xdr:row>
      <xdr:rowOff>0</xdr:rowOff>
    </xdr:from>
    <xdr:to>
      <xdr:col>42</xdr:col>
      <xdr:colOff>438150</xdr:colOff>
      <xdr:row>109</xdr:row>
      <xdr:rowOff>97972</xdr:rowOff>
    </xdr:to>
    <xdr:graphicFrame macro="">
      <xdr:nvGraphicFramePr>
        <xdr:cNvPr id="12" name="Chart 11">
          <a:extLst>
            <a:ext uri="{FF2B5EF4-FFF2-40B4-BE49-F238E27FC236}">
              <a16:creationId xmlns:a16="http://schemas.microsoft.com/office/drawing/2014/main" id="{9985C525-F83F-48D0-BFFB-392618A79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285750</xdr:colOff>
      <xdr:row>37</xdr:row>
      <xdr:rowOff>47626</xdr:rowOff>
    </xdr:from>
    <xdr:to>
      <xdr:col>25</xdr:col>
      <xdr:colOff>825953</xdr:colOff>
      <xdr:row>71</xdr:row>
      <xdr:rowOff>2722</xdr:rowOff>
    </xdr:to>
    <xdr:graphicFrame macro="">
      <xdr:nvGraphicFramePr>
        <xdr:cNvPr id="13" name="Chart 12">
          <a:extLst>
            <a:ext uri="{FF2B5EF4-FFF2-40B4-BE49-F238E27FC236}">
              <a16:creationId xmlns:a16="http://schemas.microsoft.com/office/drawing/2014/main" id="{44B55E61-6439-4C86-90EA-A279E15B50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156482</xdr:colOff>
      <xdr:row>76</xdr:row>
      <xdr:rowOff>136071</xdr:rowOff>
    </xdr:from>
    <xdr:to>
      <xdr:col>25</xdr:col>
      <xdr:colOff>696685</xdr:colOff>
      <xdr:row>110</xdr:row>
      <xdr:rowOff>70757</xdr:rowOff>
    </xdr:to>
    <xdr:graphicFrame macro="">
      <xdr:nvGraphicFramePr>
        <xdr:cNvPr id="14" name="Chart 13">
          <a:extLst>
            <a:ext uri="{FF2B5EF4-FFF2-40B4-BE49-F238E27FC236}">
              <a16:creationId xmlns:a16="http://schemas.microsoft.com/office/drawing/2014/main" id="{A1BACF4E-A6FB-49EB-A58E-E69B1E852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428625</xdr:colOff>
      <xdr:row>115</xdr:row>
      <xdr:rowOff>47625</xdr:rowOff>
    </xdr:from>
    <xdr:to>
      <xdr:col>42</xdr:col>
      <xdr:colOff>485775</xdr:colOff>
      <xdr:row>149</xdr:row>
      <xdr:rowOff>2722</xdr:rowOff>
    </xdr:to>
    <xdr:graphicFrame macro="">
      <xdr:nvGraphicFramePr>
        <xdr:cNvPr id="15" name="Chart 14">
          <a:extLst>
            <a:ext uri="{FF2B5EF4-FFF2-40B4-BE49-F238E27FC236}">
              <a16:creationId xmlns:a16="http://schemas.microsoft.com/office/drawing/2014/main" id="{6879F481-A01B-4D2E-9CB5-602CD2A98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152400</xdr:colOff>
      <xdr:row>28</xdr:row>
      <xdr:rowOff>0</xdr:rowOff>
    </xdr:from>
    <xdr:to>
      <xdr:col>14</xdr:col>
      <xdr:colOff>0</xdr:colOff>
      <xdr:row>59</xdr:row>
      <xdr:rowOff>17733</xdr:rowOff>
    </xdr:to>
    <xdr:pic>
      <xdr:nvPicPr>
        <xdr:cNvPr id="5" name="Picture 4">
          <a:extLst>
            <a:ext uri="{FF2B5EF4-FFF2-40B4-BE49-F238E27FC236}">
              <a16:creationId xmlns:a16="http://schemas.microsoft.com/office/drawing/2014/main" id="{8FF20300-160D-4CCE-8D27-EF73B90B2DB9}"/>
            </a:ext>
          </a:extLst>
        </xdr:cNvPr>
        <xdr:cNvPicPr>
          <a:picLocks noChangeAspect="1"/>
        </xdr:cNvPicPr>
      </xdr:nvPicPr>
      <xdr:blipFill>
        <a:blip xmlns:r="http://schemas.openxmlformats.org/officeDocument/2006/relationships" r:embed="rId8"/>
        <a:stretch>
          <a:fillRect/>
        </a:stretch>
      </xdr:blipFill>
      <xdr:spPr>
        <a:xfrm>
          <a:off x="762000" y="7029450"/>
          <a:ext cx="9505950" cy="5713683"/>
        </a:xfrm>
        <a:prstGeom prst="rect">
          <a:avLst/>
        </a:prstGeom>
      </xdr:spPr>
    </xdr:pic>
    <xdr:clientData/>
  </xdr:twoCellAnchor>
  <xdr:twoCellAnchor editAs="oneCell">
    <xdr:from>
      <xdr:col>0</xdr:col>
      <xdr:colOff>419100</xdr:colOff>
      <xdr:row>3</xdr:row>
      <xdr:rowOff>190500</xdr:rowOff>
    </xdr:from>
    <xdr:to>
      <xdr:col>13</xdr:col>
      <xdr:colOff>385958</xdr:colOff>
      <xdr:row>25</xdr:row>
      <xdr:rowOff>152400</xdr:rowOff>
    </xdr:to>
    <xdr:pic>
      <xdr:nvPicPr>
        <xdr:cNvPr id="8" name="Picture 7">
          <a:extLst>
            <a:ext uri="{FF2B5EF4-FFF2-40B4-BE49-F238E27FC236}">
              <a16:creationId xmlns:a16="http://schemas.microsoft.com/office/drawing/2014/main" id="{882480C7-576A-40C8-BCAC-51F362E150B4}"/>
            </a:ext>
          </a:extLst>
        </xdr:cNvPr>
        <xdr:cNvPicPr>
          <a:picLocks noChangeAspect="1"/>
        </xdr:cNvPicPr>
      </xdr:nvPicPr>
      <xdr:blipFill>
        <a:blip xmlns:r="http://schemas.openxmlformats.org/officeDocument/2006/relationships" r:embed="rId9"/>
        <a:stretch>
          <a:fillRect/>
        </a:stretch>
      </xdr:blipFill>
      <xdr:spPr>
        <a:xfrm>
          <a:off x="419100" y="1028700"/>
          <a:ext cx="9110858" cy="5410200"/>
        </a:xfrm>
        <a:prstGeom prst="rect">
          <a:avLst/>
        </a:prstGeom>
      </xdr:spPr>
    </xdr:pic>
    <xdr:clientData/>
  </xdr:twoCellAnchor>
  <xdr:twoCellAnchor>
    <xdr:from>
      <xdr:col>2</xdr:col>
      <xdr:colOff>552450</xdr:colOff>
      <xdr:row>32</xdr:row>
      <xdr:rowOff>38100</xdr:rowOff>
    </xdr:from>
    <xdr:to>
      <xdr:col>8</xdr:col>
      <xdr:colOff>0</xdr:colOff>
      <xdr:row>34</xdr:row>
      <xdr:rowOff>57150</xdr:rowOff>
    </xdr:to>
    <xdr:sp macro="" textlink="">
      <xdr:nvSpPr>
        <xdr:cNvPr id="3" name="TextBox 2">
          <a:extLst>
            <a:ext uri="{FF2B5EF4-FFF2-40B4-BE49-F238E27FC236}">
              <a16:creationId xmlns:a16="http://schemas.microsoft.com/office/drawing/2014/main" id="{B20F8129-37D3-4E0C-8E1A-0C86EACEF471}"/>
            </a:ext>
          </a:extLst>
        </xdr:cNvPr>
        <xdr:cNvSpPr txBox="1"/>
      </xdr:nvSpPr>
      <xdr:spPr>
        <a:xfrm>
          <a:off x="1771650" y="8058150"/>
          <a:ext cx="31051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Average = 429 ppm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DO240"/>
  <sheetViews>
    <sheetView tabSelected="1" view="pageBreakPreview" zoomScale="60" zoomScaleNormal="70" workbookViewId="0">
      <selection activeCell="H6" sqref="H6:H8"/>
    </sheetView>
  </sheetViews>
  <sheetFormatPr defaultRowHeight="15" x14ac:dyDescent="0.2"/>
  <cols>
    <col min="1" max="1" width="57.42578125" style="9" customWidth="1"/>
    <col min="2" max="2" width="23" style="9" bestFit="1" customWidth="1"/>
    <col min="3" max="3" width="18.7109375" style="9" customWidth="1"/>
    <col min="4" max="4" width="27" style="9" customWidth="1"/>
    <col min="5" max="6" width="17" style="9" customWidth="1"/>
    <col min="7" max="7" width="17.7109375" style="9" customWidth="1"/>
    <col min="8" max="9" width="15.7109375" style="9" customWidth="1"/>
    <col min="10" max="10" width="15.7109375" style="10" customWidth="1"/>
    <col min="11" max="11" width="20.5703125" style="5" customWidth="1"/>
    <col min="12" max="12" width="16.42578125" style="10" customWidth="1"/>
    <col min="13" max="13" width="16.28515625" style="11" bestFit="1" customWidth="1"/>
    <col min="14" max="14" width="21.28515625" style="5" bestFit="1" customWidth="1"/>
    <col min="15" max="15" width="14.42578125" style="5" customWidth="1"/>
    <col min="16" max="16" width="18.5703125" style="5" customWidth="1"/>
    <col min="17" max="16384" width="9.140625" style="7"/>
  </cols>
  <sheetData>
    <row r="1" spans="1:19" s="360" customFormat="1" ht="88.5" customHeight="1" thickBot="1" x14ac:dyDescent="0.8">
      <c r="A1" s="742" t="s">
        <v>247</v>
      </c>
      <c r="B1" s="742"/>
      <c r="C1" s="742"/>
      <c r="D1" s="742"/>
      <c r="E1" s="742"/>
      <c r="F1" s="742"/>
      <c r="G1" s="741"/>
      <c r="H1"/>
      <c r="I1"/>
      <c r="J1"/>
      <c r="K1"/>
      <c r="L1"/>
      <c r="M1"/>
      <c r="N1"/>
      <c r="O1" s="5"/>
      <c r="P1" s="5"/>
    </row>
    <row r="2" spans="1:19" s="3" customFormat="1" ht="57.95" customHeight="1" thickTop="1" thickBot="1" x14ac:dyDescent="0.3">
      <c r="A2" s="22" t="s">
        <v>0</v>
      </c>
      <c r="B2" s="12" t="s">
        <v>11</v>
      </c>
      <c r="C2" s="12" t="s">
        <v>12</v>
      </c>
      <c r="D2" s="12" t="s">
        <v>13</v>
      </c>
      <c r="E2" s="12" t="s">
        <v>14</v>
      </c>
      <c r="F2" s="12" t="s">
        <v>15</v>
      </c>
      <c r="G2" s="12" t="s">
        <v>1</v>
      </c>
      <c r="H2" s="12" t="s">
        <v>2</v>
      </c>
      <c r="I2" s="12" t="s">
        <v>3</v>
      </c>
      <c r="J2" s="1" t="s">
        <v>4</v>
      </c>
      <c r="K2" s="30" t="s">
        <v>16</v>
      </c>
      <c r="L2" s="1" t="s">
        <v>17</v>
      </c>
      <c r="M2" s="2" t="s">
        <v>18</v>
      </c>
      <c r="N2" s="31" t="s">
        <v>5</v>
      </c>
      <c r="O2" s="2" t="s">
        <v>6</v>
      </c>
      <c r="P2" s="220" t="s">
        <v>7</v>
      </c>
    </row>
    <row r="3" spans="1:19" s="5" customFormat="1" ht="20.100000000000001" customHeight="1" thickTop="1" x14ac:dyDescent="0.2">
      <c r="A3" s="94" t="s">
        <v>19</v>
      </c>
      <c r="B3" s="95">
        <v>6130000</v>
      </c>
      <c r="C3" s="95">
        <v>247000</v>
      </c>
      <c r="D3" s="95">
        <f>C3*10</f>
        <v>2470000</v>
      </c>
      <c r="E3" s="467">
        <f>AVERAGE(D3:D5)</f>
        <v>4123333.3333333335</v>
      </c>
      <c r="F3" s="467">
        <f>STDEV(D3:D5)</f>
        <v>1757991.2779457502</v>
      </c>
      <c r="G3" s="96">
        <f t="shared" ref="G3:G9" si="0">D3/B3</f>
        <v>0.40293637846655789</v>
      </c>
      <c r="H3" s="491">
        <f>AVERAGE(G3:G5)</f>
        <v>0.67264817835780322</v>
      </c>
      <c r="I3" s="491">
        <f>STDEV(G3:G5)</f>
        <v>0.28678487405314002</v>
      </c>
      <c r="J3" s="491">
        <f>I3/H3</f>
        <v>0.42635196716550078</v>
      </c>
      <c r="K3" s="97">
        <f t="shared" ref="K3:K9" si="1">LOG(D3)</f>
        <v>6.3926969532596658</v>
      </c>
      <c r="L3" s="488">
        <f>AVERAGE(K3:K5)</f>
        <v>6.5876879449214876</v>
      </c>
      <c r="M3" s="485">
        <f>STDEV(K3:K5)^2</f>
        <v>3.6759100897388548E-2</v>
      </c>
      <c r="N3" s="368">
        <f>LOG(B3)-L3</f>
        <v>0.19977252959692748</v>
      </c>
      <c r="O3" s="371">
        <f>SQRT((M3/3))</f>
        <v>0.11069342181206095</v>
      </c>
      <c r="P3" s="374">
        <f>1.96*O3</f>
        <v>0.21695910675163946</v>
      </c>
      <c r="S3" s="5">
        <f>LOG(B3)</f>
        <v>6.7874604745184151</v>
      </c>
    </row>
    <row r="4" spans="1:19" s="5" customFormat="1" ht="20.100000000000001" customHeight="1" x14ac:dyDescent="0.2">
      <c r="A4" s="98" t="s">
        <v>20</v>
      </c>
      <c r="B4" s="99">
        <v>6130000</v>
      </c>
      <c r="C4" s="99">
        <v>597000</v>
      </c>
      <c r="D4" s="99">
        <f>C4*10</f>
        <v>5970000</v>
      </c>
      <c r="E4" s="468"/>
      <c r="F4" s="468"/>
      <c r="G4" s="100">
        <f t="shared" si="0"/>
        <v>0.97389885807504073</v>
      </c>
      <c r="H4" s="492"/>
      <c r="I4" s="492"/>
      <c r="J4" s="492"/>
      <c r="K4" s="101">
        <f t="shared" si="1"/>
        <v>6.775974331129369</v>
      </c>
      <c r="L4" s="489"/>
      <c r="M4" s="486"/>
      <c r="N4" s="369"/>
      <c r="O4" s="372"/>
      <c r="P4" s="375"/>
    </row>
    <row r="5" spans="1:19" s="5" customFormat="1" ht="20.100000000000001" customHeight="1" thickBot="1" x14ac:dyDescent="0.25">
      <c r="A5" s="98" t="s">
        <v>21</v>
      </c>
      <c r="B5" s="99">
        <v>6130000</v>
      </c>
      <c r="C5" s="99">
        <v>393000</v>
      </c>
      <c r="D5" s="99">
        <f t="shared" ref="D5:D38" si="2">C5*10</f>
        <v>3930000</v>
      </c>
      <c r="E5" s="469"/>
      <c r="F5" s="469"/>
      <c r="G5" s="100">
        <f t="shared" si="0"/>
        <v>0.64110929853181076</v>
      </c>
      <c r="H5" s="493"/>
      <c r="I5" s="493"/>
      <c r="J5" s="493"/>
      <c r="K5" s="101">
        <f t="shared" si="1"/>
        <v>6.594392550375427</v>
      </c>
      <c r="L5" s="490"/>
      <c r="M5" s="487"/>
      <c r="N5" s="370"/>
      <c r="O5" s="373"/>
      <c r="P5" s="376"/>
    </row>
    <row r="6" spans="1:19" s="5" customFormat="1" ht="20.100000000000001" customHeight="1" thickTop="1" x14ac:dyDescent="0.2">
      <c r="A6" s="32" t="s">
        <v>131</v>
      </c>
      <c r="B6" s="33">
        <v>6130000</v>
      </c>
      <c r="C6" s="33">
        <v>450000</v>
      </c>
      <c r="D6" s="33">
        <f t="shared" si="2"/>
        <v>4500000</v>
      </c>
      <c r="E6" s="470">
        <f>AVERAGE(D6:D8)</f>
        <v>4590000</v>
      </c>
      <c r="F6" s="470">
        <f>STDEV(D6:D8)</f>
        <v>441927.59587968705</v>
      </c>
      <c r="G6" s="34">
        <f t="shared" si="0"/>
        <v>0.73409461663947795</v>
      </c>
      <c r="H6" s="482">
        <f>AVERAGE(G6:G8)</f>
        <v>0.74877650897226744</v>
      </c>
      <c r="I6" s="482">
        <f>STDEV(G6:G8)</f>
        <v>7.209259312882331E-2</v>
      </c>
      <c r="J6" s="482">
        <f>I6/H6</f>
        <v>9.6280521978145309E-2</v>
      </c>
      <c r="K6" s="35">
        <f t="shared" si="1"/>
        <v>6.653212513775344</v>
      </c>
      <c r="L6" s="497">
        <f>AVERAGE(K6:K8)</f>
        <v>6.6604899211688604</v>
      </c>
      <c r="M6" s="494">
        <f>STDEV(K6:K8)^2</f>
        <v>1.7108404803019112E-3</v>
      </c>
      <c r="N6" s="17"/>
      <c r="O6" s="13"/>
      <c r="P6" s="14"/>
    </row>
    <row r="7" spans="1:19" s="5" customFormat="1" ht="20.100000000000001" customHeight="1" x14ac:dyDescent="0.2">
      <c r="A7" s="36" t="s">
        <v>37</v>
      </c>
      <c r="B7" s="37">
        <v>6130000</v>
      </c>
      <c r="C7" s="37">
        <v>507000</v>
      </c>
      <c r="D7" s="37">
        <f t="shared" si="2"/>
        <v>5070000</v>
      </c>
      <c r="E7" s="471"/>
      <c r="F7" s="471"/>
      <c r="G7" s="38">
        <f t="shared" si="0"/>
        <v>0.82707993474714514</v>
      </c>
      <c r="H7" s="483"/>
      <c r="I7" s="483"/>
      <c r="J7" s="483"/>
      <c r="K7" s="39">
        <f t="shared" si="1"/>
        <v>6.7050079593333356</v>
      </c>
      <c r="L7" s="498"/>
      <c r="M7" s="495"/>
      <c r="N7" s="18"/>
      <c r="O7" s="15"/>
      <c r="P7" s="16"/>
    </row>
    <row r="8" spans="1:19" ht="20.100000000000001" customHeight="1" thickBot="1" x14ac:dyDescent="0.25">
      <c r="A8" s="36" t="s">
        <v>38</v>
      </c>
      <c r="B8" s="37">
        <v>6130000</v>
      </c>
      <c r="C8" s="37">
        <v>420000</v>
      </c>
      <c r="D8" s="37">
        <f t="shared" si="2"/>
        <v>4200000</v>
      </c>
      <c r="E8" s="472"/>
      <c r="F8" s="472"/>
      <c r="G8" s="38">
        <f t="shared" si="0"/>
        <v>0.68515497553017946</v>
      </c>
      <c r="H8" s="484"/>
      <c r="I8" s="484"/>
      <c r="J8" s="484"/>
      <c r="K8" s="39">
        <f t="shared" si="1"/>
        <v>6.6232492903979008</v>
      </c>
      <c r="L8" s="499"/>
      <c r="M8" s="496"/>
      <c r="N8" s="18"/>
      <c r="O8" s="15"/>
      <c r="P8" s="16"/>
    </row>
    <row r="9" spans="1:19" ht="20.100000000000001" customHeight="1" thickTop="1" x14ac:dyDescent="0.2">
      <c r="A9" s="90" t="s">
        <v>39</v>
      </c>
      <c r="B9" s="4">
        <v>6130000</v>
      </c>
      <c r="C9" s="122">
        <v>209000</v>
      </c>
      <c r="D9" s="4">
        <f t="shared" si="2"/>
        <v>2090000</v>
      </c>
      <c r="E9" s="386">
        <f>AVERAGE(D9:D11)</f>
        <v>2263333.3333333335</v>
      </c>
      <c r="F9" s="386">
        <f>STDEV(D9:D11)</f>
        <v>250066.65778014736</v>
      </c>
      <c r="G9" s="19">
        <f t="shared" si="0"/>
        <v>0.34094616639477976</v>
      </c>
      <c r="H9" s="389">
        <f>AVERAGE(G9:G11)</f>
        <v>0.36922240348015228</v>
      </c>
      <c r="I9" s="389">
        <f>STDEV(G9:G11)</f>
        <v>4.079390828387397E-2</v>
      </c>
      <c r="J9" s="389">
        <f>I9/H9</f>
        <v>0.11048600491022713</v>
      </c>
      <c r="K9" s="20">
        <f t="shared" si="1"/>
        <v>6.3201462861110542</v>
      </c>
      <c r="L9" s="365">
        <f>AVERAGE(K9:K11)</f>
        <v>6.3530416421535376</v>
      </c>
      <c r="M9" s="365">
        <f>STDEV(K9:K11)^2</f>
        <v>2.1843445828162731E-3</v>
      </c>
      <c r="N9" s="368">
        <f>$L$6-L9</f>
        <v>0.30744827901532279</v>
      </c>
      <c r="O9" s="371">
        <f>SQRT(($M$6/3)+(M9/3))</f>
        <v>3.6033248827151219E-2</v>
      </c>
      <c r="P9" s="374">
        <f>1.96*O9</f>
        <v>7.0625167701216393E-2</v>
      </c>
    </row>
    <row r="10" spans="1:19" ht="20.100000000000001" customHeight="1" x14ac:dyDescent="0.2">
      <c r="A10" s="8" t="s">
        <v>40</v>
      </c>
      <c r="B10" s="40">
        <v>6130000</v>
      </c>
      <c r="C10" s="119">
        <v>215000</v>
      </c>
      <c r="D10" s="40">
        <f t="shared" si="2"/>
        <v>2150000</v>
      </c>
      <c r="E10" s="387"/>
      <c r="F10" s="387"/>
      <c r="G10" s="6">
        <f t="shared" ref="G10:G21" si="3">D10/B10</f>
        <v>0.35073409461663946</v>
      </c>
      <c r="H10" s="390"/>
      <c r="I10" s="390"/>
      <c r="J10" s="390"/>
      <c r="K10" s="21">
        <f t="shared" ref="K10:K21" si="4">LOG(D10)</f>
        <v>6.3324384599156049</v>
      </c>
      <c r="L10" s="366"/>
      <c r="M10" s="366"/>
      <c r="N10" s="369"/>
      <c r="O10" s="372"/>
      <c r="P10" s="375"/>
    </row>
    <row r="11" spans="1:19" ht="20.100000000000001" customHeight="1" thickBot="1" x14ac:dyDescent="0.25">
      <c r="A11" s="8" t="s">
        <v>41</v>
      </c>
      <c r="B11" s="40">
        <v>6130000</v>
      </c>
      <c r="C11" s="66">
        <v>255000</v>
      </c>
      <c r="D11" s="40">
        <f t="shared" si="2"/>
        <v>2550000</v>
      </c>
      <c r="E11" s="388"/>
      <c r="F11" s="388"/>
      <c r="G11" s="6">
        <f t="shared" si="3"/>
        <v>0.41598694942903752</v>
      </c>
      <c r="H11" s="391"/>
      <c r="I11" s="391"/>
      <c r="J11" s="391"/>
      <c r="K11" s="21">
        <f t="shared" si="4"/>
        <v>6.4065401804339555</v>
      </c>
      <c r="L11" s="367"/>
      <c r="M11" s="367"/>
      <c r="N11" s="370"/>
      <c r="O11" s="373"/>
      <c r="P11" s="376"/>
    </row>
    <row r="12" spans="1:19" ht="20.100000000000001" customHeight="1" thickTop="1" x14ac:dyDescent="0.2">
      <c r="A12" s="102" t="s">
        <v>95</v>
      </c>
      <c r="B12" s="103">
        <v>6130000</v>
      </c>
      <c r="C12" s="103">
        <v>86700</v>
      </c>
      <c r="D12" s="103">
        <f t="shared" si="2"/>
        <v>867000</v>
      </c>
      <c r="E12" s="473">
        <f>AVERAGE(D12:D14)</f>
        <v>1329000</v>
      </c>
      <c r="F12" s="473">
        <f>STDEV(D12:D14)</f>
        <v>451866.13061835029</v>
      </c>
      <c r="G12" s="104">
        <f t="shared" si="3"/>
        <v>0.14143556280587274</v>
      </c>
      <c r="H12" s="476">
        <f>AVERAGE(G12:G14)</f>
        <v>0.21680261011419252</v>
      </c>
      <c r="I12" s="476">
        <f>STDEV(G12:G14)</f>
        <v>7.3713887539698125E-2</v>
      </c>
      <c r="J12" s="476">
        <f>I12/H12</f>
        <v>0.34000461295586865</v>
      </c>
      <c r="K12" s="105">
        <f t="shared" si="4"/>
        <v>5.9380190974762099</v>
      </c>
      <c r="L12" s="500">
        <f>AVERAGE(K12:K14)</f>
        <v>6.1054420441110082</v>
      </c>
      <c r="M12" s="503">
        <f>STDEV(K12:K14)^2</f>
        <v>2.4482595159496943E-2</v>
      </c>
      <c r="N12" s="111"/>
      <c r="O12" s="13"/>
      <c r="P12" s="14"/>
    </row>
    <row r="13" spans="1:19" ht="20.100000000000001" customHeight="1" x14ac:dyDescent="0.2">
      <c r="A13" s="106" t="s">
        <v>96</v>
      </c>
      <c r="B13" s="107">
        <v>6130000</v>
      </c>
      <c r="C13" s="108">
        <v>135000</v>
      </c>
      <c r="D13" s="107">
        <f t="shared" si="2"/>
        <v>1350000</v>
      </c>
      <c r="E13" s="474"/>
      <c r="F13" s="474"/>
      <c r="G13" s="109">
        <f t="shared" si="3"/>
        <v>0.22022838499184338</v>
      </c>
      <c r="H13" s="477"/>
      <c r="I13" s="477"/>
      <c r="J13" s="477"/>
      <c r="K13" s="110">
        <f t="shared" si="4"/>
        <v>6.1303337684950066</v>
      </c>
      <c r="L13" s="501"/>
      <c r="M13" s="504"/>
      <c r="N13" s="112"/>
      <c r="O13" s="15"/>
      <c r="P13" s="16"/>
    </row>
    <row r="14" spans="1:19" ht="20.100000000000001" customHeight="1" thickBot="1" x14ac:dyDescent="0.25">
      <c r="A14" s="106" t="s">
        <v>97</v>
      </c>
      <c r="B14" s="107">
        <v>6130000</v>
      </c>
      <c r="C14" s="107">
        <v>177000</v>
      </c>
      <c r="D14" s="107">
        <f t="shared" si="2"/>
        <v>1770000</v>
      </c>
      <c r="E14" s="475"/>
      <c r="F14" s="475"/>
      <c r="G14" s="109">
        <f t="shared" si="3"/>
        <v>0.28874388254486133</v>
      </c>
      <c r="H14" s="478"/>
      <c r="I14" s="478"/>
      <c r="J14" s="478"/>
      <c r="K14" s="110">
        <f t="shared" si="4"/>
        <v>6.2479732663618064</v>
      </c>
      <c r="L14" s="502"/>
      <c r="M14" s="505"/>
      <c r="N14" s="112"/>
      <c r="O14" s="15"/>
      <c r="P14" s="16"/>
    </row>
    <row r="15" spans="1:19" ht="20.100000000000001" customHeight="1" thickTop="1" x14ac:dyDescent="0.2">
      <c r="A15" s="90" t="s">
        <v>98</v>
      </c>
      <c r="B15" s="4">
        <v>6130000</v>
      </c>
      <c r="C15" s="120">
        <v>122000</v>
      </c>
      <c r="D15" s="4">
        <f t="shared" si="2"/>
        <v>1220000</v>
      </c>
      <c r="E15" s="386">
        <f>AVERAGE(D15:D17)</f>
        <v>1400000</v>
      </c>
      <c r="F15" s="386">
        <f>STDEV(D15:D17)</f>
        <v>438634.24398922618</v>
      </c>
      <c r="G15" s="19">
        <f t="shared" si="3"/>
        <v>0.19902120717781402</v>
      </c>
      <c r="H15" s="389">
        <f>AVERAGE(G15:G17)</f>
        <v>0.22838499184339314</v>
      </c>
      <c r="I15" s="389">
        <f>STDEV(G15:G17)</f>
        <v>7.1555341596937355E-2</v>
      </c>
      <c r="J15" s="389">
        <f>I15/H15</f>
        <v>0.31331017427801855</v>
      </c>
      <c r="K15" s="20">
        <f t="shared" si="4"/>
        <v>6.0863598306747484</v>
      </c>
      <c r="L15" s="365">
        <f>AVERAGE(K15:K17)</f>
        <v>6.1328457290381762</v>
      </c>
      <c r="M15" s="365">
        <f>STDEV(K15:K17)^2</f>
        <v>1.6667387329069229E-2</v>
      </c>
      <c r="N15" s="368">
        <f>$L$12-L15</f>
        <v>-2.7403684927167937E-2</v>
      </c>
      <c r="O15" s="371">
        <f>SQRT(($M$12/3)+(M15/3))</f>
        <v>0.11711814901851061</v>
      </c>
      <c r="P15" s="374">
        <f>1.96*O15</f>
        <v>0.2295515720762808</v>
      </c>
    </row>
    <row r="16" spans="1:19" ht="20.100000000000001" customHeight="1" x14ac:dyDescent="0.2">
      <c r="A16" s="8" t="s">
        <v>99</v>
      </c>
      <c r="B16" s="40">
        <v>6130000</v>
      </c>
      <c r="C16" s="121">
        <v>190000</v>
      </c>
      <c r="D16" s="40">
        <f t="shared" si="2"/>
        <v>1900000</v>
      </c>
      <c r="E16" s="387"/>
      <c r="F16" s="387"/>
      <c r="G16" s="6">
        <f t="shared" si="3"/>
        <v>0.3099510603588907</v>
      </c>
      <c r="H16" s="390"/>
      <c r="I16" s="390"/>
      <c r="J16" s="390"/>
      <c r="K16" s="21">
        <f t="shared" si="4"/>
        <v>6.2787536009528289</v>
      </c>
      <c r="L16" s="366"/>
      <c r="M16" s="366"/>
      <c r="N16" s="369"/>
      <c r="O16" s="372"/>
      <c r="P16" s="375"/>
    </row>
    <row r="17" spans="1:1024 1029:2048 2053:3072 3077:4096 4101:5120 5125:6144 6149:7168 7173:8192 8197:9216 9221:10240 10245:11264 11269:12287" ht="20.100000000000001" customHeight="1" thickBot="1" x14ac:dyDescent="0.25">
      <c r="A17" s="8" t="s">
        <v>100</v>
      </c>
      <c r="B17" s="40">
        <v>6130000</v>
      </c>
      <c r="C17" s="121">
        <v>108000</v>
      </c>
      <c r="D17" s="40">
        <f t="shared" si="2"/>
        <v>1080000</v>
      </c>
      <c r="E17" s="388"/>
      <c r="F17" s="388"/>
      <c r="G17" s="6">
        <f t="shared" si="3"/>
        <v>0.17618270799347471</v>
      </c>
      <c r="H17" s="391"/>
      <c r="I17" s="391"/>
      <c r="J17" s="391"/>
      <c r="K17" s="21">
        <f t="shared" si="4"/>
        <v>6.0334237554869494</v>
      </c>
      <c r="L17" s="367"/>
      <c r="M17" s="367"/>
      <c r="N17" s="370"/>
      <c r="O17" s="373"/>
      <c r="P17" s="376"/>
    </row>
    <row r="18" spans="1:1024 1029:2048 2053:3072 3077:4096 4101:5120 5125:6144 6149:7168 7173:8192 8197:9216 9221:10240 10245:11264 11269:12287" ht="20.100000000000001" customHeight="1" thickTop="1" x14ac:dyDescent="0.2">
      <c r="A18" s="233" t="s">
        <v>157</v>
      </c>
      <c r="B18" s="234">
        <v>6130000</v>
      </c>
      <c r="C18" s="234">
        <v>43700</v>
      </c>
      <c r="D18" s="234">
        <f t="shared" ref="D18:D36" si="5">C18*10</f>
        <v>437000</v>
      </c>
      <c r="E18" s="518">
        <f>AVERAGE(D18:D20)</f>
        <v>815666.66666666663</v>
      </c>
      <c r="F18" s="518">
        <f>STDEV(D18:D20)</f>
        <v>441096.73920052208</v>
      </c>
      <c r="G18" s="235">
        <f t="shared" si="3"/>
        <v>7.1288743882544858E-2</v>
      </c>
      <c r="H18" s="521">
        <f>AVERAGE(G18:G20)</f>
        <v>0.13306144643828166</v>
      </c>
      <c r="I18" s="521">
        <f>STDEV(G18:G20)</f>
        <v>7.1957053703184698E-2</v>
      </c>
      <c r="J18" s="521">
        <f>I18/H18</f>
        <v>0.54078063653517239</v>
      </c>
      <c r="K18" s="236">
        <f t="shared" si="4"/>
        <v>5.6404814369704219</v>
      </c>
      <c r="L18" s="524">
        <f>AVERAGE(K18:K20)</f>
        <v>5.8685610459987778</v>
      </c>
      <c r="M18" s="527">
        <f>STDEV(K18:K20)^2</f>
        <v>5.6266083818371428E-2</v>
      </c>
      <c r="N18" s="17"/>
      <c r="O18" s="13"/>
      <c r="P18" s="14"/>
    </row>
    <row r="19" spans="1:1024 1029:2048 2053:3072 3077:4096 4101:5120 5125:6144 6149:7168 7173:8192 8197:9216 9221:10240 10245:11264 11269:12287" ht="20.100000000000001" customHeight="1" x14ac:dyDescent="0.2">
      <c r="A19" s="237" t="s">
        <v>158</v>
      </c>
      <c r="B19" s="238">
        <v>6130000</v>
      </c>
      <c r="C19" s="238">
        <v>130000</v>
      </c>
      <c r="D19" s="238">
        <f t="shared" si="5"/>
        <v>1300000</v>
      </c>
      <c r="E19" s="519"/>
      <c r="F19" s="519"/>
      <c r="G19" s="239">
        <f t="shared" si="3"/>
        <v>0.21207177814029363</v>
      </c>
      <c r="H19" s="522"/>
      <c r="I19" s="522"/>
      <c r="J19" s="522"/>
      <c r="K19" s="240">
        <f t="shared" si="4"/>
        <v>6.1139433523068369</v>
      </c>
      <c r="L19" s="525"/>
      <c r="M19" s="528"/>
      <c r="N19" s="18"/>
      <c r="O19" s="15"/>
      <c r="P19" s="16"/>
    </row>
    <row r="20" spans="1:1024 1029:2048 2053:3072 3077:4096 4101:5120 5125:6144 6149:7168 7173:8192 8197:9216 9221:10240 10245:11264 11269:12287" ht="20.100000000000001" customHeight="1" thickBot="1" x14ac:dyDescent="0.25">
      <c r="A20" s="237" t="s">
        <v>159</v>
      </c>
      <c r="B20" s="238">
        <v>6130000</v>
      </c>
      <c r="C20" s="238">
        <v>71000</v>
      </c>
      <c r="D20" s="238">
        <f t="shared" si="5"/>
        <v>710000</v>
      </c>
      <c r="E20" s="520"/>
      <c r="F20" s="520"/>
      <c r="G20" s="239">
        <f t="shared" si="3"/>
        <v>0.11582381729200653</v>
      </c>
      <c r="H20" s="523"/>
      <c r="I20" s="523"/>
      <c r="J20" s="523"/>
      <c r="K20" s="240">
        <f t="shared" si="4"/>
        <v>5.8512583487190755</v>
      </c>
      <c r="L20" s="526"/>
      <c r="M20" s="529"/>
      <c r="N20" s="18"/>
      <c r="O20" s="15"/>
      <c r="P20" s="16"/>
    </row>
    <row r="21" spans="1:1024 1029:2048 2053:3072 3077:4096 4101:5120 5125:6144 6149:7168 7173:8192 8197:9216 9221:10240 10245:11264 11269:12287" ht="20.100000000000001" customHeight="1" thickTop="1" x14ac:dyDescent="0.2">
      <c r="A21" s="90" t="s">
        <v>160</v>
      </c>
      <c r="B21" s="4">
        <v>6130000</v>
      </c>
      <c r="C21" s="122">
        <v>0</v>
      </c>
      <c r="D21" s="4">
        <v>1</v>
      </c>
      <c r="E21" s="386">
        <f>AVERAGE(D21:D23)</f>
        <v>34</v>
      </c>
      <c r="F21" s="386">
        <f>STDEV(D21:D23)</f>
        <v>57.157676649772952</v>
      </c>
      <c r="G21" s="19">
        <f t="shared" si="3"/>
        <v>1.6313213703099511E-7</v>
      </c>
      <c r="H21" s="389">
        <f>AVERAGE(G21:G23)</f>
        <v>5.5464926590538331E-6</v>
      </c>
      <c r="I21" s="389">
        <f>STDEV(G21:G23)</f>
        <v>9.3242539396040714E-6</v>
      </c>
      <c r="J21" s="389">
        <f>I21/H21</f>
        <v>1.6811081367580283</v>
      </c>
      <c r="K21" s="20">
        <f t="shared" si="4"/>
        <v>0</v>
      </c>
      <c r="L21" s="365">
        <f>AVERAGE(K21:K23)</f>
        <v>0.66666666666666663</v>
      </c>
      <c r="M21" s="365">
        <f>STDEV(K21:K23)^2</f>
        <v>1.3333333333333337</v>
      </c>
      <c r="N21" s="368">
        <f>$L$18-L21</f>
        <v>5.2018943793321109</v>
      </c>
      <c r="O21" s="371">
        <f>SQRT(($M$18/3)+(M21/3))</f>
        <v>0.68058783835536985</v>
      </c>
      <c r="P21" s="374">
        <f>1.96*O21</f>
        <v>1.3339521631765248</v>
      </c>
    </row>
    <row r="22" spans="1:1024 1029:2048 2053:3072 3077:4096 4101:5120 5125:6144 6149:7168 7173:8192 8197:9216 9221:10240 10245:11264 11269:12287" ht="20.100000000000001" customHeight="1" x14ac:dyDescent="0.2">
      <c r="A22" s="8" t="s">
        <v>161</v>
      </c>
      <c r="B22" s="40">
        <v>6130000</v>
      </c>
      <c r="C22" s="119">
        <v>10</v>
      </c>
      <c r="D22" s="40">
        <f t="shared" si="5"/>
        <v>100</v>
      </c>
      <c r="E22" s="387"/>
      <c r="F22" s="387"/>
      <c r="G22" s="6">
        <f t="shared" ref="G22:G36" si="6">D22/B22</f>
        <v>1.6313213703099512E-5</v>
      </c>
      <c r="H22" s="390"/>
      <c r="I22" s="390"/>
      <c r="J22" s="390"/>
      <c r="K22" s="21">
        <f t="shared" ref="K22:K36" si="7">LOG(D22)</f>
        <v>2</v>
      </c>
      <c r="L22" s="366"/>
      <c r="M22" s="366"/>
      <c r="N22" s="369"/>
      <c r="O22" s="372"/>
      <c r="P22" s="375"/>
    </row>
    <row r="23" spans="1:1024 1029:2048 2053:3072 3077:4096 4101:5120 5125:6144 6149:7168 7173:8192 8197:9216 9221:10240 10245:11264 11269:12287" ht="20.100000000000001" customHeight="1" thickBot="1" x14ac:dyDescent="0.25">
      <c r="A23" s="8" t="s">
        <v>162</v>
      </c>
      <c r="B23" s="40">
        <v>6130000</v>
      </c>
      <c r="C23" s="66">
        <v>0</v>
      </c>
      <c r="D23" s="40">
        <v>1</v>
      </c>
      <c r="E23" s="388"/>
      <c r="F23" s="388"/>
      <c r="G23" s="6">
        <f t="shared" si="6"/>
        <v>1.6313213703099511E-7</v>
      </c>
      <c r="H23" s="391"/>
      <c r="I23" s="391"/>
      <c r="J23" s="391"/>
      <c r="K23" s="21">
        <f t="shared" si="7"/>
        <v>0</v>
      </c>
      <c r="L23" s="367"/>
      <c r="M23" s="367"/>
      <c r="N23" s="370"/>
      <c r="O23" s="373"/>
      <c r="P23" s="376"/>
    </row>
    <row r="24" spans="1:1024 1029:2048 2053:3072 3077:4096 4101:5120 5125:6144 6149:7168 7173:8192 8197:9216 9221:10240 10245:11264 11269:12287" ht="20.100000000000001" customHeight="1" thickTop="1" x14ac:dyDescent="0.2">
      <c r="A24" s="225" t="s">
        <v>59</v>
      </c>
      <c r="B24" s="226">
        <v>6130000</v>
      </c>
      <c r="C24" s="226">
        <v>280000</v>
      </c>
      <c r="D24" s="226">
        <f t="shared" si="5"/>
        <v>2800000</v>
      </c>
      <c r="E24" s="632">
        <f>AVERAGE(D24:D26)</f>
        <v>3170000</v>
      </c>
      <c r="F24" s="632">
        <f>STDEV(D24:D26)</f>
        <v>1285573.8018488088</v>
      </c>
      <c r="G24" s="227">
        <f t="shared" si="6"/>
        <v>0.45676998368678629</v>
      </c>
      <c r="H24" s="635">
        <f>AVERAGE(G24:G26)</f>
        <v>0.5171288743882545</v>
      </c>
      <c r="I24" s="635">
        <f>STDEV(G24:G26)</f>
        <v>0.20971840160665733</v>
      </c>
      <c r="J24" s="635">
        <f>I24/H24</f>
        <v>0.40554378607217961</v>
      </c>
      <c r="K24" s="228">
        <f t="shared" si="7"/>
        <v>6.4471580313422194</v>
      </c>
      <c r="L24" s="638">
        <f>AVERAGE(K24:K26)</f>
        <v>6.4780661061071614</v>
      </c>
      <c r="M24" s="641">
        <f>STDEV(K24:K26)^2</f>
        <v>2.9357876918808992E-2</v>
      </c>
      <c r="N24" s="111"/>
      <c r="O24" s="13"/>
      <c r="P24" s="14"/>
    </row>
    <row r="25" spans="1:1024 1029:2048 2053:3072 3077:4096 4101:5120 5125:6144 6149:7168 7173:8192 8197:9216 9221:10240 10245:11264 11269:12287" ht="20.100000000000001" customHeight="1" x14ac:dyDescent="0.2">
      <c r="A25" s="229" t="s">
        <v>60</v>
      </c>
      <c r="B25" s="230">
        <v>6130000</v>
      </c>
      <c r="C25" s="241">
        <v>211000</v>
      </c>
      <c r="D25" s="230">
        <f t="shared" si="5"/>
        <v>2110000</v>
      </c>
      <c r="E25" s="633"/>
      <c r="F25" s="633"/>
      <c r="G25" s="231">
        <f t="shared" si="6"/>
        <v>0.3442088091353997</v>
      </c>
      <c r="H25" s="636"/>
      <c r="I25" s="636"/>
      <c r="J25" s="636"/>
      <c r="K25" s="232">
        <f t="shared" si="7"/>
        <v>6.3242824552976931</v>
      </c>
      <c r="L25" s="639"/>
      <c r="M25" s="642"/>
      <c r="N25" s="112"/>
      <c r="O25" s="15"/>
      <c r="P25" s="16"/>
    </row>
    <row r="26" spans="1:1024 1029:2048 2053:3072 3077:4096 4101:5120 5125:6144 6149:7168 7173:8192 8197:9216 9221:10240 10245:11264 11269:12287" ht="20.100000000000001" customHeight="1" thickBot="1" x14ac:dyDescent="0.25">
      <c r="A26" s="229" t="s">
        <v>61</v>
      </c>
      <c r="B26" s="230">
        <v>6130000</v>
      </c>
      <c r="C26" s="230">
        <v>460000</v>
      </c>
      <c r="D26" s="230">
        <f t="shared" si="5"/>
        <v>4600000</v>
      </c>
      <c r="E26" s="634"/>
      <c r="F26" s="634"/>
      <c r="G26" s="231">
        <f t="shared" si="6"/>
        <v>0.75040783034257752</v>
      </c>
      <c r="H26" s="637"/>
      <c r="I26" s="637"/>
      <c r="J26" s="637"/>
      <c r="K26" s="232">
        <f t="shared" si="7"/>
        <v>6.6627578316815743</v>
      </c>
      <c r="L26" s="640"/>
      <c r="M26" s="643"/>
      <c r="N26" s="112"/>
      <c r="O26" s="15"/>
      <c r="P26" s="16"/>
    </row>
    <row r="27" spans="1:1024 1029:2048 2053:3072 3077:4096 4101:5120 5125:6144 6149:7168 7173:8192 8197:9216 9221:10240 10245:11264 11269:12287" ht="20.100000000000001" customHeight="1" thickTop="1" x14ac:dyDescent="0.2">
      <c r="A27" s="90" t="s">
        <v>62</v>
      </c>
      <c r="B27" s="4">
        <v>6130000</v>
      </c>
      <c r="C27" s="120">
        <v>0</v>
      </c>
      <c r="D27" s="4">
        <v>1</v>
      </c>
      <c r="E27" s="386">
        <f>AVERAGE(D27:D29)</f>
        <v>22.533333333333331</v>
      </c>
      <c r="F27" s="386">
        <f>STDEV(D27:D29)</f>
        <v>18.64841369482491</v>
      </c>
      <c r="G27" s="19">
        <f t="shared" si="6"/>
        <v>1.6313213703099511E-7</v>
      </c>
      <c r="H27" s="389">
        <f>AVERAGE(G27:G29)</f>
        <v>3.6759108210984231E-6</v>
      </c>
      <c r="I27" s="389">
        <f>STDEV(G27:G29)</f>
        <v>3.0421555782748633E-6</v>
      </c>
      <c r="J27" s="389">
        <f>I27/H27</f>
        <v>0.82759232373483338</v>
      </c>
      <c r="K27" s="20">
        <f t="shared" si="7"/>
        <v>0</v>
      </c>
      <c r="L27" s="365">
        <f>AVERAGE(K27:K29)</f>
        <v>1.0149628223375464</v>
      </c>
      <c r="M27" s="365">
        <f>STDEV(K27:K29)^2</f>
        <v>0.77261214804554856</v>
      </c>
      <c r="N27" s="368">
        <f>$L$24-L27</f>
        <v>5.4631032837696152</v>
      </c>
      <c r="O27" s="371">
        <f>SQRT(($M$24/3)+(M27/3))</f>
        <v>0.51703321136536851</v>
      </c>
      <c r="P27" s="374">
        <f>1.96*O27</f>
        <v>1.0133850942761222</v>
      </c>
      <c r="U27" s="363"/>
      <c r="V27" s="363"/>
      <c r="X27" s="363"/>
      <c r="Y27" s="363"/>
      <c r="Z27" s="363"/>
      <c r="AB27" s="363"/>
      <c r="AC27" s="363"/>
      <c r="AD27" s="363"/>
      <c r="AE27" s="363"/>
      <c r="AF27" s="363"/>
      <c r="AK27" s="363"/>
      <c r="AL27" s="363"/>
      <c r="AN27" s="363"/>
      <c r="AO27" s="363"/>
      <c r="AP27" s="363"/>
      <c r="AR27" s="363"/>
      <c r="AS27" s="363"/>
      <c r="AT27" s="363"/>
      <c r="AU27" s="363"/>
      <c r="AV27" s="363"/>
      <c r="BA27" s="363"/>
      <c r="BB27" s="363"/>
      <c r="BD27" s="363"/>
      <c r="BE27" s="363"/>
      <c r="BF27" s="363"/>
      <c r="BH27" s="363"/>
      <c r="BI27" s="363"/>
      <c r="BJ27" s="363"/>
      <c r="BK27" s="363"/>
      <c r="BL27" s="363"/>
      <c r="BQ27" s="363"/>
      <c r="BR27" s="363"/>
      <c r="BT27" s="363"/>
      <c r="BU27" s="363"/>
      <c r="BV27" s="363"/>
      <c r="BX27" s="363"/>
      <c r="BY27" s="363"/>
      <c r="BZ27" s="363"/>
      <c r="CA27" s="363"/>
      <c r="CB27" s="363"/>
      <c r="CG27" s="363"/>
      <c r="CH27" s="363"/>
      <c r="CJ27" s="363"/>
      <c r="CK27" s="363"/>
      <c r="CL27" s="363"/>
      <c r="CN27" s="363"/>
      <c r="CO27" s="363"/>
      <c r="CP27" s="363"/>
      <c r="CQ27" s="363"/>
      <c r="CR27" s="363"/>
      <c r="CW27" s="363"/>
      <c r="CX27" s="363"/>
      <c r="CZ27" s="363"/>
      <c r="DA27" s="363"/>
      <c r="DB27" s="363"/>
      <c r="DD27" s="363"/>
      <c r="DE27" s="363"/>
      <c r="DF27" s="363"/>
      <c r="DG27" s="363"/>
      <c r="DH27" s="363"/>
      <c r="DM27" s="363"/>
      <c r="DN27" s="363"/>
      <c r="DP27" s="363"/>
      <c r="DQ27" s="363"/>
      <c r="DR27" s="363"/>
      <c r="DT27" s="363"/>
      <c r="DU27" s="363"/>
      <c r="DV27" s="363"/>
      <c r="DW27" s="363"/>
      <c r="DX27" s="363"/>
      <c r="EC27" s="363"/>
      <c r="ED27" s="363"/>
      <c r="EF27" s="363"/>
      <c r="EG27" s="363"/>
      <c r="EH27" s="363"/>
      <c r="EJ27" s="363"/>
      <c r="EK27" s="363"/>
      <c r="EL27" s="363"/>
      <c r="EM27" s="363"/>
      <c r="EN27" s="363"/>
      <c r="ES27" s="363"/>
      <c r="ET27" s="363"/>
      <c r="EV27" s="363"/>
      <c r="EW27" s="363"/>
      <c r="EX27" s="363"/>
      <c r="EZ27" s="363"/>
      <c r="FA27" s="363"/>
      <c r="FB27" s="363"/>
      <c r="FC27" s="363"/>
      <c r="FD27" s="363"/>
      <c r="FI27" s="363"/>
      <c r="FJ27" s="363"/>
      <c r="FL27" s="363"/>
      <c r="FM27" s="363"/>
      <c r="FN27" s="363"/>
      <c r="FP27" s="363"/>
      <c r="FQ27" s="363"/>
      <c r="FR27" s="363"/>
      <c r="FS27" s="363"/>
      <c r="FT27" s="363"/>
      <c r="FY27" s="363"/>
      <c r="FZ27" s="363"/>
      <c r="GB27" s="363"/>
      <c r="GC27" s="363"/>
      <c r="GD27" s="363"/>
      <c r="GF27" s="363"/>
      <c r="GG27" s="363"/>
      <c r="GH27" s="363"/>
      <c r="GI27" s="363"/>
      <c r="GJ27" s="363"/>
      <c r="GO27" s="363"/>
      <c r="GP27" s="363"/>
      <c r="GR27" s="363"/>
      <c r="GS27" s="363"/>
      <c r="GT27" s="363"/>
      <c r="GV27" s="363"/>
      <c r="GW27" s="363"/>
      <c r="GX27" s="363"/>
      <c r="GY27" s="363"/>
      <c r="GZ27" s="363"/>
      <c r="HE27" s="363"/>
      <c r="HF27" s="363"/>
      <c r="HH27" s="363"/>
      <c r="HI27" s="363"/>
      <c r="HJ27" s="363"/>
      <c r="HL27" s="363"/>
      <c r="HM27" s="363"/>
      <c r="HN27" s="363"/>
      <c r="HO27" s="363"/>
      <c r="HP27" s="363"/>
      <c r="HU27" s="363"/>
      <c r="HV27" s="363"/>
      <c r="HX27" s="363"/>
      <c r="HY27" s="363"/>
      <c r="HZ27" s="363"/>
      <c r="IB27" s="363"/>
      <c r="IC27" s="363"/>
      <c r="ID27" s="363"/>
      <c r="IE27" s="363"/>
      <c r="IF27" s="363"/>
      <c r="IK27" s="363"/>
      <c r="IL27" s="363"/>
      <c r="IN27" s="363"/>
      <c r="IO27" s="363"/>
      <c r="IP27" s="363"/>
      <c r="IR27" s="363"/>
      <c r="IS27" s="363"/>
      <c r="IT27" s="363"/>
      <c r="IU27" s="363"/>
      <c r="IV27" s="363"/>
      <c r="JA27" s="363"/>
      <c r="JB27" s="363"/>
      <c r="JD27" s="363"/>
      <c r="JE27" s="363"/>
      <c r="JF27" s="363"/>
      <c r="JH27" s="363"/>
      <c r="JI27" s="363"/>
      <c r="JJ27" s="363"/>
      <c r="JK27" s="363"/>
      <c r="JL27" s="363"/>
      <c r="JQ27" s="363"/>
      <c r="JR27" s="363"/>
      <c r="JT27" s="363"/>
      <c r="JU27" s="363"/>
      <c r="JV27" s="363"/>
      <c r="JX27" s="363"/>
      <c r="JY27" s="363"/>
      <c r="JZ27" s="363"/>
      <c r="KA27" s="363"/>
      <c r="KB27" s="363"/>
      <c r="KG27" s="363"/>
      <c r="KH27" s="363"/>
      <c r="KJ27" s="363"/>
      <c r="KK27" s="363"/>
      <c r="KL27" s="363"/>
      <c r="KN27" s="363"/>
      <c r="KO27" s="363"/>
      <c r="KP27" s="363"/>
      <c r="KQ27" s="363"/>
      <c r="KR27" s="363"/>
      <c r="KW27" s="363"/>
      <c r="KX27" s="363"/>
      <c r="KZ27" s="363"/>
      <c r="LA27" s="363"/>
      <c r="LB27" s="363"/>
      <c r="LD27" s="363"/>
      <c r="LE27" s="363"/>
      <c r="LF27" s="363"/>
      <c r="LG27" s="363"/>
      <c r="LH27" s="363"/>
      <c r="LM27" s="363"/>
      <c r="LN27" s="363"/>
      <c r="LP27" s="363"/>
      <c r="LQ27" s="363"/>
      <c r="LR27" s="363"/>
      <c r="LT27" s="363"/>
      <c r="LU27" s="363"/>
      <c r="LV27" s="363"/>
      <c r="LW27" s="363"/>
      <c r="LX27" s="363"/>
      <c r="MC27" s="363"/>
      <c r="MD27" s="363"/>
      <c r="MF27" s="363"/>
      <c r="MG27" s="363"/>
      <c r="MH27" s="363"/>
      <c r="MJ27" s="363"/>
      <c r="MK27" s="363"/>
      <c r="ML27" s="363"/>
      <c r="MM27" s="363"/>
      <c r="MN27" s="363"/>
      <c r="MS27" s="363"/>
      <c r="MT27" s="363"/>
      <c r="MV27" s="363"/>
      <c r="MW27" s="363"/>
      <c r="MX27" s="363"/>
      <c r="MZ27" s="363"/>
      <c r="NA27" s="363"/>
      <c r="NB27" s="363"/>
      <c r="NC27" s="363"/>
      <c r="ND27" s="363"/>
      <c r="NI27" s="363"/>
      <c r="NJ27" s="363"/>
      <c r="NL27" s="363"/>
      <c r="NM27" s="363"/>
      <c r="NN27" s="363"/>
      <c r="NP27" s="363"/>
      <c r="NQ27" s="363"/>
      <c r="NR27" s="363"/>
      <c r="NS27" s="363"/>
      <c r="NT27" s="363"/>
      <c r="NY27" s="363"/>
      <c r="NZ27" s="363"/>
      <c r="OB27" s="363"/>
      <c r="OC27" s="363"/>
      <c r="OD27" s="363"/>
      <c r="OF27" s="363"/>
      <c r="OG27" s="363"/>
      <c r="OH27" s="363"/>
      <c r="OI27" s="363"/>
      <c r="OJ27" s="363"/>
      <c r="OO27" s="363"/>
      <c r="OP27" s="363"/>
      <c r="OR27" s="363"/>
      <c r="OS27" s="363"/>
      <c r="OT27" s="363"/>
      <c r="OV27" s="363"/>
      <c r="OW27" s="363"/>
      <c r="OX27" s="363"/>
      <c r="OY27" s="363"/>
      <c r="OZ27" s="363"/>
      <c r="PE27" s="363"/>
      <c r="PF27" s="363"/>
      <c r="PH27" s="363"/>
      <c r="PI27" s="363"/>
      <c r="PJ27" s="363"/>
      <c r="PL27" s="363"/>
      <c r="PM27" s="363"/>
      <c r="PN27" s="363"/>
      <c r="PO27" s="363"/>
      <c r="PP27" s="363"/>
      <c r="PU27" s="363"/>
      <c r="PV27" s="363"/>
      <c r="PX27" s="363"/>
      <c r="PY27" s="363"/>
      <c r="PZ27" s="363"/>
      <c r="QB27" s="363"/>
      <c r="QC27" s="363"/>
      <c r="QD27" s="363"/>
      <c r="QE27" s="363"/>
      <c r="QF27" s="363"/>
      <c r="QK27" s="363"/>
      <c r="QL27" s="363"/>
      <c r="QN27" s="363"/>
      <c r="QO27" s="363"/>
      <c r="QP27" s="363"/>
      <c r="QR27" s="363"/>
      <c r="QS27" s="363"/>
      <c r="QT27" s="363"/>
      <c r="QU27" s="363"/>
      <c r="QV27" s="363"/>
      <c r="RA27" s="363"/>
      <c r="RB27" s="363"/>
      <c r="RD27" s="363"/>
      <c r="RE27" s="363"/>
      <c r="RF27" s="363"/>
      <c r="RH27" s="363"/>
      <c r="RI27" s="363"/>
      <c r="RJ27" s="363"/>
      <c r="RK27" s="363"/>
      <c r="RL27" s="363"/>
      <c r="RQ27" s="363"/>
      <c r="RR27" s="363"/>
      <c r="RT27" s="363"/>
      <c r="RU27" s="363"/>
      <c r="RV27" s="363"/>
      <c r="RX27" s="363"/>
      <c r="RY27" s="363"/>
      <c r="RZ27" s="363"/>
      <c r="SA27" s="363"/>
      <c r="SB27" s="363"/>
      <c r="SG27" s="363"/>
      <c r="SH27" s="363"/>
      <c r="SJ27" s="363"/>
      <c r="SK27" s="363"/>
      <c r="SL27" s="363"/>
      <c r="SN27" s="363"/>
      <c r="SO27" s="363"/>
      <c r="SP27" s="363"/>
      <c r="SQ27" s="363"/>
      <c r="SR27" s="363"/>
      <c r="SW27" s="363"/>
      <c r="SX27" s="363"/>
      <c r="SZ27" s="363"/>
      <c r="TA27" s="363"/>
      <c r="TB27" s="363"/>
      <c r="TD27" s="363"/>
      <c r="TE27" s="363"/>
      <c r="TF27" s="363"/>
      <c r="TG27" s="363"/>
      <c r="TH27" s="363"/>
      <c r="TM27" s="363"/>
      <c r="TN27" s="363"/>
      <c r="TP27" s="363"/>
      <c r="TQ27" s="363"/>
      <c r="TR27" s="363"/>
      <c r="TT27" s="363"/>
      <c r="TU27" s="363"/>
      <c r="TV27" s="363"/>
      <c r="TW27" s="363"/>
      <c r="TX27" s="363"/>
      <c r="UC27" s="363"/>
      <c r="UD27" s="363"/>
      <c r="UF27" s="363"/>
      <c r="UG27" s="363"/>
      <c r="UH27" s="363"/>
      <c r="UJ27" s="363"/>
      <c r="UK27" s="363"/>
      <c r="UL27" s="363"/>
      <c r="UM27" s="363"/>
      <c r="UN27" s="363"/>
      <c r="US27" s="363"/>
      <c r="UT27" s="363"/>
      <c r="UV27" s="363"/>
      <c r="UW27" s="363"/>
      <c r="UX27" s="363"/>
      <c r="UZ27" s="363"/>
      <c r="VA27" s="363"/>
      <c r="VB27" s="363"/>
      <c r="VC27" s="363"/>
      <c r="VD27" s="363"/>
      <c r="VI27" s="363"/>
      <c r="VJ27" s="363"/>
      <c r="VL27" s="363"/>
      <c r="VM27" s="363"/>
      <c r="VN27" s="363"/>
      <c r="VP27" s="363"/>
      <c r="VQ27" s="363"/>
      <c r="VR27" s="363"/>
      <c r="VS27" s="363"/>
      <c r="VT27" s="363"/>
      <c r="VY27" s="363"/>
      <c r="VZ27" s="363"/>
      <c r="WB27" s="363"/>
      <c r="WC27" s="363"/>
      <c r="WD27" s="363"/>
      <c r="WF27" s="363"/>
      <c r="WG27" s="363"/>
      <c r="WH27" s="363"/>
      <c r="WI27" s="363"/>
      <c r="WJ27" s="363"/>
      <c r="WO27" s="363"/>
      <c r="WP27" s="363"/>
      <c r="WR27" s="363"/>
      <c r="WS27" s="363"/>
      <c r="WT27" s="363"/>
      <c r="WV27" s="363"/>
      <c r="WW27" s="363"/>
      <c r="WX27" s="363"/>
      <c r="WY27" s="363"/>
      <c r="WZ27" s="363"/>
      <c r="XE27" s="363"/>
      <c r="XF27" s="363"/>
      <c r="XH27" s="363"/>
      <c r="XI27" s="363"/>
      <c r="XJ27" s="363"/>
      <c r="XL27" s="363"/>
      <c r="XM27" s="363"/>
      <c r="XN27" s="363"/>
      <c r="XO27" s="363"/>
      <c r="XP27" s="363"/>
      <c r="XU27" s="363"/>
      <c r="XV27" s="363"/>
      <c r="XX27" s="363"/>
      <c r="XY27" s="363"/>
      <c r="XZ27" s="363"/>
      <c r="YB27" s="363"/>
      <c r="YC27" s="363"/>
      <c r="YD27" s="363"/>
      <c r="YE27" s="363"/>
      <c r="YF27" s="363"/>
      <c r="YK27" s="363"/>
      <c r="YL27" s="363"/>
      <c r="YN27" s="363"/>
      <c r="YO27" s="363"/>
      <c r="YP27" s="363"/>
      <c r="YR27" s="363"/>
      <c r="YS27" s="363"/>
      <c r="YT27" s="363"/>
      <c r="YU27" s="363"/>
      <c r="YV27" s="363"/>
      <c r="ZA27" s="363"/>
      <c r="ZB27" s="363"/>
      <c r="ZD27" s="363"/>
      <c r="ZE27" s="363"/>
      <c r="ZF27" s="363"/>
      <c r="ZH27" s="363"/>
      <c r="ZI27" s="363"/>
      <c r="ZJ27" s="363"/>
      <c r="ZK27" s="363"/>
      <c r="ZL27" s="363"/>
      <c r="ZQ27" s="363"/>
      <c r="ZR27" s="363"/>
      <c r="ZT27" s="363"/>
      <c r="ZU27" s="363"/>
      <c r="ZV27" s="363"/>
      <c r="ZX27" s="363"/>
      <c r="ZY27" s="363"/>
      <c r="ZZ27" s="363"/>
      <c r="AAA27" s="363"/>
      <c r="AAB27" s="363"/>
      <c r="AAG27" s="363"/>
      <c r="AAH27" s="363"/>
      <c r="AAJ27" s="363"/>
      <c r="AAK27" s="363"/>
      <c r="AAL27" s="363"/>
      <c r="AAN27" s="363"/>
      <c r="AAO27" s="363"/>
      <c r="AAP27" s="363"/>
      <c r="AAQ27" s="363"/>
      <c r="AAR27" s="363"/>
      <c r="AAW27" s="363"/>
      <c r="AAX27" s="363"/>
      <c r="AAZ27" s="363"/>
      <c r="ABA27" s="363"/>
      <c r="ABB27" s="363"/>
      <c r="ABD27" s="363"/>
      <c r="ABE27" s="363"/>
      <c r="ABF27" s="363"/>
      <c r="ABG27" s="363"/>
      <c r="ABH27" s="363"/>
      <c r="ABM27" s="363"/>
      <c r="ABN27" s="363"/>
      <c r="ABP27" s="363"/>
      <c r="ABQ27" s="363"/>
      <c r="ABR27" s="363"/>
      <c r="ABT27" s="363"/>
      <c r="ABU27" s="363"/>
      <c r="ABV27" s="363"/>
      <c r="ABW27" s="363"/>
      <c r="ABX27" s="363"/>
      <c r="ACC27" s="363"/>
      <c r="ACD27" s="363"/>
      <c r="ACF27" s="363"/>
      <c r="ACG27" s="363"/>
      <c r="ACH27" s="363"/>
      <c r="ACJ27" s="363"/>
      <c r="ACK27" s="363"/>
      <c r="ACL27" s="363"/>
      <c r="ACM27" s="363"/>
      <c r="ACN27" s="363"/>
      <c r="ACS27" s="363"/>
      <c r="ACT27" s="363"/>
      <c r="ACV27" s="363"/>
      <c r="ACW27" s="363"/>
      <c r="ACX27" s="363"/>
      <c r="ACZ27" s="363"/>
      <c r="ADA27" s="363"/>
      <c r="ADB27" s="363"/>
      <c r="ADC27" s="363"/>
      <c r="ADD27" s="363"/>
      <c r="ADI27" s="363"/>
      <c r="ADJ27" s="363"/>
      <c r="ADL27" s="363"/>
      <c r="ADM27" s="363"/>
      <c r="ADN27" s="363"/>
      <c r="ADP27" s="363"/>
      <c r="ADQ27" s="363"/>
      <c r="ADR27" s="363"/>
      <c r="ADS27" s="363"/>
      <c r="ADT27" s="363"/>
      <c r="ADY27" s="363"/>
      <c r="ADZ27" s="363"/>
      <c r="AEB27" s="363"/>
      <c r="AEC27" s="363"/>
      <c r="AED27" s="363"/>
      <c r="AEF27" s="363"/>
      <c r="AEG27" s="363"/>
      <c r="AEH27" s="363"/>
      <c r="AEI27" s="363"/>
      <c r="AEJ27" s="363"/>
      <c r="AEO27" s="363"/>
      <c r="AEP27" s="363"/>
      <c r="AER27" s="363"/>
      <c r="AES27" s="363"/>
      <c r="AET27" s="363"/>
      <c r="AEV27" s="363"/>
      <c r="AEW27" s="363"/>
      <c r="AEX27" s="363"/>
      <c r="AEY27" s="363"/>
      <c r="AEZ27" s="363"/>
      <c r="AFE27" s="363"/>
      <c r="AFF27" s="363"/>
      <c r="AFH27" s="363"/>
      <c r="AFI27" s="363"/>
      <c r="AFJ27" s="363"/>
      <c r="AFL27" s="363"/>
      <c r="AFM27" s="363"/>
      <c r="AFN27" s="363"/>
      <c r="AFO27" s="363"/>
      <c r="AFP27" s="363"/>
      <c r="AFU27" s="363"/>
      <c r="AFV27" s="363"/>
      <c r="AFX27" s="363"/>
      <c r="AFY27" s="363"/>
      <c r="AFZ27" s="363"/>
      <c r="AGB27" s="363"/>
      <c r="AGC27" s="363"/>
      <c r="AGD27" s="363"/>
      <c r="AGE27" s="363"/>
      <c r="AGF27" s="363"/>
      <c r="AGK27" s="363"/>
      <c r="AGL27" s="363"/>
      <c r="AGN27" s="363"/>
      <c r="AGO27" s="363"/>
      <c r="AGP27" s="363"/>
      <c r="AGR27" s="363"/>
      <c r="AGS27" s="363"/>
      <c r="AGT27" s="363"/>
      <c r="AGU27" s="363"/>
      <c r="AGV27" s="363"/>
      <c r="AHA27" s="363"/>
      <c r="AHB27" s="363"/>
      <c r="AHD27" s="363"/>
      <c r="AHE27" s="363"/>
      <c r="AHF27" s="363"/>
      <c r="AHH27" s="363"/>
      <c r="AHI27" s="363"/>
      <c r="AHJ27" s="363"/>
      <c r="AHK27" s="363"/>
      <c r="AHL27" s="363"/>
      <c r="AHQ27" s="363"/>
      <c r="AHR27" s="363"/>
      <c r="AHT27" s="363"/>
      <c r="AHU27" s="363"/>
      <c r="AHV27" s="363"/>
      <c r="AHX27" s="363"/>
      <c r="AHY27" s="363"/>
      <c r="AHZ27" s="363"/>
      <c r="AIA27" s="363"/>
      <c r="AIB27" s="363"/>
      <c r="AIG27" s="363"/>
      <c r="AIH27" s="363"/>
      <c r="AIJ27" s="363"/>
      <c r="AIK27" s="363"/>
      <c r="AIL27" s="363"/>
      <c r="AIN27" s="363"/>
      <c r="AIO27" s="363"/>
      <c r="AIP27" s="363"/>
      <c r="AIQ27" s="363"/>
      <c r="AIR27" s="363"/>
      <c r="AIW27" s="363"/>
      <c r="AIX27" s="363"/>
      <c r="AIZ27" s="363"/>
      <c r="AJA27" s="363"/>
      <c r="AJB27" s="363"/>
      <c r="AJD27" s="363"/>
      <c r="AJE27" s="363"/>
      <c r="AJF27" s="363"/>
      <c r="AJG27" s="363"/>
      <c r="AJH27" s="363"/>
      <c r="AJM27" s="363"/>
      <c r="AJN27" s="363"/>
      <c r="AJP27" s="363"/>
      <c r="AJQ27" s="363"/>
      <c r="AJR27" s="363"/>
      <c r="AJT27" s="363"/>
      <c r="AJU27" s="363"/>
      <c r="AJV27" s="363"/>
      <c r="AJW27" s="363"/>
      <c r="AJX27" s="363"/>
      <c r="AKC27" s="363"/>
      <c r="AKD27" s="363"/>
      <c r="AKF27" s="363"/>
      <c r="AKG27" s="363"/>
      <c r="AKH27" s="363"/>
      <c r="AKJ27" s="363"/>
      <c r="AKK27" s="363"/>
      <c r="AKL27" s="363"/>
      <c r="AKM27" s="363"/>
      <c r="AKN27" s="363"/>
      <c r="AKS27" s="363"/>
      <c r="AKT27" s="363"/>
      <c r="AKV27" s="363"/>
      <c r="AKW27" s="363"/>
      <c r="AKX27" s="363"/>
      <c r="AKZ27" s="363"/>
      <c r="ALA27" s="363"/>
      <c r="ALB27" s="363"/>
      <c r="ALC27" s="363"/>
      <c r="ALD27" s="363"/>
      <c r="ALI27" s="363"/>
      <c r="ALJ27" s="363"/>
      <c r="ALL27" s="363"/>
      <c r="ALM27" s="363"/>
      <c r="ALN27" s="363"/>
      <c r="ALP27" s="363"/>
      <c r="ALQ27" s="363"/>
      <c r="ALR27" s="363"/>
      <c r="ALS27" s="363"/>
      <c r="ALT27" s="363"/>
      <c r="ALY27" s="363"/>
      <c r="ALZ27" s="363"/>
      <c r="AMB27" s="363"/>
      <c r="AMC27" s="363"/>
      <c r="AMD27" s="363"/>
      <c r="AMF27" s="363"/>
      <c r="AMG27" s="363"/>
      <c r="AMH27" s="363"/>
      <c r="AMI27" s="363"/>
      <c r="AMJ27" s="363"/>
      <c r="AMO27" s="363"/>
      <c r="AMP27" s="363"/>
      <c r="AMR27" s="363"/>
      <c r="AMS27" s="363"/>
      <c r="AMT27" s="363"/>
      <c r="AMV27" s="363"/>
      <c r="AMW27" s="363"/>
      <c r="AMX27" s="363"/>
      <c r="AMY27" s="363"/>
      <c r="AMZ27" s="363"/>
      <c r="ANE27" s="363"/>
      <c r="ANF27" s="363"/>
      <c r="ANH27" s="363"/>
      <c r="ANI27" s="363"/>
      <c r="ANJ27" s="363"/>
      <c r="ANL27" s="363"/>
      <c r="ANM27" s="363"/>
      <c r="ANN27" s="363"/>
      <c r="ANO27" s="363"/>
      <c r="ANP27" s="363"/>
      <c r="ANU27" s="363"/>
      <c r="ANV27" s="363"/>
      <c r="ANX27" s="363"/>
      <c r="ANY27" s="363"/>
      <c r="ANZ27" s="363"/>
      <c r="AOB27" s="363"/>
      <c r="AOC27" s="363"/>
      <c r="AOD27" s="363"/>
      <c r="AOE27" s="363"/>
      <c r="AOF27" s="363"/>
      <c r="AOK27" s="363"/>
      <c r="AOL27" s="363"/>
      <c r="AON27" s="363"/>
      <c r="AOO27" s="363"/>
      <c r="AOP27" s="363"/>
      <c r="AOR27" s="363"/>
      <c r="AOS27" s="363"/>
      <c r="AOT27" s="363"/>
      <c r="AOU27" s="363"/>
      <c r="AOV27" s="363"/>
      <c r="APA27" s="363"/>
      <c r="APB27" s="363"/>
      <c r="APD27" s="363"/>
      <c r="APE27" s="363"/>
      <c r="APF27" s="363"/>
      <c r="APH27" s="363"/>
      <c r="API27" s="363"/>
      <c r="APJ27" s="363"/>
      <c r="APK27" s="363"/>
      <c r="APL27" s="363"/>
      <c r="APQ27" s="363"/>
      <c r="APR27" s="363"/>
      <c r="APT27" s="363"/>
      <c r="APU27" s="363"/>
      <c r="APV27" s="363"/>
      <c r="APX27" s="363"/>
      <c r="APY27" s="363"/>
      <c r="APZ27" s="363"/>
      <c r="AQA27" s="363"/>
      <c r="AQB27" s="363"/>
      <c r="AQG27" s="363"/>
      <c r="AQH27" s="363"/>
      <c r="AQJ27" s="363"/>
      <c r="AQK27" s="363"/>
      <c r="AQL27" s="363"/>
      <c r="AQN27" s="363"/>
      <c r="AQO27" s="363"/>
      <c r="AQP27" s="363"/>
      <c r="AQQ27" s="363"/>
      <c r="AQR27" s="363"/>
      <c r="AQW27" s="363"/>
      <c r="AQX27" s="363"/>
      <c r="AQZ27" s="363"/>
      <c r="ARA27" s="363"/>
      <c r="ARB27" s="363"/>
      <c r="ARD27" s="363"/>
      <c r="ARE27" s="363"/>
      <c r="ARF27" s="363"/>
      <c r="ARG27" s="363"/>
      <c r="ARH27" s="363"/>
      <c r="ARM27" s="363"/>
      <c r="ARN27" s="363"/>
      <c r="ARP27" s="363"/>
      <c r="ARQ27" s="363"/>
      <c r="ARR27" s="363"/>
      <c r="ART27" s="363"/>
      <c r="ARU27" s="363"/>
      <c r="ARV27" s="363"/>
      <c r="ARW27" s="363"/>
      <c r="ARX27" s="363"/>
      <c r="ASC27" s="363"/>
      <c r="ASD27" s="363"/>
      <c r="ASF27" s="363"/>
      <c r="ASG27" s="363"/>
      <c r="ASH27" s="363"/>
      <c r="ASJ27" s="363"/>
      <c r="ASK27" s="363"/>
      <c r="ASL27" s="363"/>
      <c r="ASM27" s="363"/>
      <c r="ASN27" s="363"/>
      <c r="ASS27" s="363"/>
      <c r="AST27" s="363"/>
      <c r="ASV27" s="363"/>
      <c r="ASW27" s="363"/>
      <c r="ASX27" s="363"/>
      <c r="ASZ27" s="363"/>
      <c r="ATA27" s="363"/>
      <c r="ATB27" s="363"/>
      <c r="ATC27" s="363"/>
      <c r="ATD27" s="363"/>
      <c r="ATI27" s="363"/>
      <c r="ATJ27" s="363"/>
      <c r="ATL27" s="363"/>
      <c r="ATM27" s="363"/>
      <c r="ATN27" s="363"/>
      <c r="ATP27" s="363"/>
      <c r="ATQ27" s="363"/>
      <c r="ATR27" s="363"/>
      <c r="ATS27" s="363"/>
      <c r="ATT27" s="363"/>
      <c r="ATY27" s="363"/>
      <c r="ATZ27" s="363"/>
      <c r="AUB27" s="363"/>
      <c r="AUC27" s="363"/>
      <c r="AUD27" s="363"/>
      <c r="AUF27" s="363"/>
      <c r="AUG27" s="363"/>
      <c r="AUH27" s="363"/>
      <c r="AUI27" s="363"/>
      <c r="AUJ27" s="363"/>
      <c r="AUO27" s="363"/>
      <c r="AUP27" s="363"/>
      <c r="AUR27" s="363"/>
      <c r="AUS27" s="363"/>
      <c r="AUT27" s="363"/>
      <c r="AUV27" s="363"/>
      <c r="AUW27" s="363"/>
      <c r="AUX27" s="363"/>
      <c r="AUY27" s="363"/>
      <c r="AUZ27" s="363"/>
      <c r="AVE27" s="363"/>
      <c r="AVF27" s="363"/>
      <c r="AVH27" s="363"/>
      <c r="AVI27" s="363"/>
      <c r="AVJ27" s="363"/>
      <c r="AVL27" s="363"/>
      <c r="AVM27" s="363"/>
      <c r="AVN27" s="363"/>
      <c r="AVO27" s="363"/>
      <c r="AVP27" s="363"/>
      <c r="AVU27" s="363"/>
      <c r="AVV27" s="363"/>
      <c r="AVX27" s="363"/>
      <c r="AVY27" s="363"/>
      <c r="AVZ27" s="363"/>
      <c r="AWB27" s="363"/>
      <c r="AWC27" s="363"/>
      <c r="AWD27" s="363"/>
      <c r="AWE27" s="363"/>
      <c r="AWF27" s="363"/>
      <c r="AWK27" s="363"/>
      <c r="AWL27" s="363"/>
      <c r="AWN27" s="363"/>
      <c r="AWO27" s="363"/>
      <c r="AWP27" s="363"/>
      <c r="AWR27" s="363"/>
      <c r="AWS27" s="363"/>
      <c r="AWT27" s="363"/>
      <c r="AWU27" s="363"/>
      <c r="AWV27" s="363"/>
      <c r="AXA27" s="363"/>
      <c r="AXB27" s="363"/>
      <c r="AXD27" s="363"/>
      <c r="AXE27" s="363"/>
      <c r="AXF27" s="363"/>
      <c r="AXH27" s="363"/>
      <c r="AXI27" s="363"/>
      <c r="AXJ27" s="363"/>
      <c r="AXK27" s="363"/>
      <c r="AXL27" s="363"/>
      <c r="AXQ27" s="363"/>
      <c r="AXR27" s="363"/>
      <c r="AXT27" s="363"/>
      <c r="AXU27" s="363"/>
      <c r="AXV27" s="363"/>
      <c r="AXX27" s="363"/>
      <c r="AXY27" s="363"/>
      <c r="AXZ27" s="363"/>
      <c r="AYA27" s="363"/>
      <c r="AYB27" s="363"/>
      <c r="AYG27" s="363"/>
      <c r="AYH27" s="363"/>
      <c r="AYJ27" s="363"/>
      <c r="AYK27" s="363"/>
      <c r="AYL27" s="363"/>
      <c r="AYN27" s="363"/>
      <c r="AYO27" s="363"/>
      <c r="AYP27" s="363"/>
      <c r="AYQ27" s="363"/>
      <c r="AYR27" s="363"/>
      <c r="AYW27" s="363"/>
      <c r="AYX27" s="363"/>
      <c r="AYZ27" s="363"/>
      <c r="AZA27" s="363"/>
      <c r="AZB27" s="363"/>
      <c r="AZD27" s="363"/>
      <c r="AZE27" s="363"/>
      <c r="AZF27" s="363"/>
      <c r="AZG27" s="363"/>
      <c r="AZH27" s="363"/>
      <c r="AZM27" s="363"/>
      <c r="AZN27" s="363"/>
      <c r="AZP27" s="363"/>
      <c r="AZQ27" s="363"/>
      <c r="AZR27" s="363"/>
      <c r="AZT27" s="363"/>
      <c r="AZU27" s="363"/>
      <c r="AZV27" s="363"/>
      <c r="AZW27" s="363"/>
      <c r="AZX27" s="363"/>
      <c r="BAC27" s="363"/>
      <c r="BAD27" s="363"/>
      <c r="BAF27" s="363"/>
      <c r="BAG27" s="363"/>
      <c r="BAH27" s="363"/>
      <c r="BAJ27" s="363"/>
      <c r="BAK27" s="363"/>
      <c r="BAL27" s="363"/>
      <c r="BAM27" s="363"/>
      <c r="BAN27" s="363"/>
      <c r="BAS27" s="363"/>
      <c r="BAT27" s="363"/>
      <c r="BAV27" s="363"/>
      <c r="BAW27" s="363"/>
      <c r="BAX27" s="363"/>
      <c r="BAZ27" s="363"/>
      <c r="BBA27" s="363"/>
      <c r="BBB27" s="363"/>
      <c r="BBC27" s="363"/>
      <c r="BBD27" s="363"/>
      <c r="BBI27" s="363"/>
      <c r="BBJ27" s="363"/>
      <c r="BBL27" s="363"/>
      <c r="BBM27" s="363"/>
      <c r="BBN27" s="363"/>
      <c r="BBP27" s="363"/>
      <c r="BBQ27" s="363"/>
      <c r="BBR27" s="363"/>
      <c r="BBS27" s="363"/>
      <c r="BBT27" s="363"/>
      <c r="BBY27" s="363"/>
      <c r="BBZ27" s="363"/>
      <c r="BCB27" s="363"/>
      <c r="BCC27" s="363"/>
      <c r="BCD27" s="363"/>
      <c r="BCF27" s="363"/>
      <c r="BCG27" s="363"/>
      <c r="BCH27" s="363"/>
      <c r="BCI27" s="363"/>
      <c r="BCJ27" s="363"/>
      <c r="BCO27" s="363"/>
      <c r="BCP27" s="363"/>
      <c r="BCR27" s="363"/>
      <c r="BCS27" s="363"/>
      <c r="BCT27" s="363"/>
      <c r="BCV27" s="363"/>
      <c r="BCW27" s="363"/>
      <c r="BCX27" s="363"/>
      <c r="BCY27" s="363"/>
      <c r="BCZ27" s="363"/>
      <c r="BDE27" s="363"/>
      <c r="BDF27" s="363"/>
      <c r="BDH27" s="363"/>
      <c r="BDI27" s="363"/>
      <c r="BDJ27" s="363"/>
      <c r="BDL27" s="363"/>
      <c r="BDM27" s="363"/>
      <c r="BDN27" s="363"/>
      <c r="BDO27" s="363"/>
      <c r="BDP27" s="363"/>
      <c r="BDU27" s="363"/>
      <c r="BDV27" s="363"/>
      <c r="BDX27" s="363"/>
      <c r="BDY27" s="363"/>
      <c r="BDZ27" s="363"/>
      <c r="BEB27" s="363"/>
      <c r="BEC27" s="363"/>
      <c r="BED27" s="363"/>
      <c r="BEE27" s="363"/>
      <c r="BEF27" s="363"/>
      <c r="BEK27" s="363"/>
      <c r="BEL27" s="363"/>
      <c r="BEN27" s="363"/>
      <c r="BEO27" s="363"/>
      <c r="BEP27" s="363"/>
      <c r="BER27" s="363"/>
      <c r="BES27" s="363"/>
      <c r="BET27" s="363"/>
      <c r="BEU27" s="363"/>
      <c r="BEV27" s="363"/>
      <c r="BFA27" s="363"/>
      <c r="BFB27" s="363"/>
      <c r="BFD27" s="363"/>
      <c r="BFE27" s="363"/>
      <c r="BFF27" s="363"/>
      <c r="BFH27" s="363"/>
      <c r="BFI27" s="363"/>
      <c r="BFJ27" s="363"/>
      <c r="BFK27" s="363"/>
      <c r="BFL27" s="363"/>
      <c r="BFQ27" s="363"/>
      <c r="BFR27" s="363"/>
      <c r="BFT27" s="363"/>
      <c r="BFU27" s="363"/>
      <c r="BFV27" s="363"/>
      <c r="BFX27" s="363"/>
      <c r="BFY27" s="363"/>
      <c r="BFZ27" s="363"/>
      <c r="BGA27" s="363"/>
      <c r="BGB27" s="363"/>
      <c r="BGG27" s="363"/>
      <c r="BGH27" s="363"/>
      <c r="BGJ27" s="363"/>
      <c r="BGK27" s="363"/>
      <c r="BGL27" s="363"/>
      <c r="BGN27" s="363"/>
      <c r="BGO27" s="363"/>
      <c r="BGP27" s="363"/>
      <c r="BGQ27" s="363"/>
      <c r="BGR27" s="363"/>
      <c r="BGW27" s="363"/>
      <c r="BGX27" s="363"/>
      <c r="BGZ27" s="363"/>
      <c r="BHA27" s="363"/>
      <c r="BHB27" s="363"/>
      <c r="BHD27" s="363"/>
      <c r="BHE27" s="363"/>
      <c r="BHF27" s="363"/>
      <c r="BHG27" s="363"/>
      <c r="BHH27" s="363"/>
      <c r="BHM27" s="363"/>
      <c r="BHN27" s="363"/>
      <c r="BHP27" s="363"/>
      <c r="BHQ27" s="363"/>
      <c r="BHR27" s="363"/>
      <c r="BHT27" s="363"/>
      <c r="BHU27" s="363"/>
      <c r="BHV27" s="363"/>
      <c r="BHW27" s="363"/>
      <c r="BHX27" s="363"/>
      <c r="BIC27" s="363"/>
      <c r="BID27" s="363"/>
      <c r="BIF27" s="363"/>
      <c r="BIG27" s="363"/>
      <c r="BIH27" s="363"/>
      <c r="BIJ27" s="363"/>
      <c r="BIK27" s="363"/>
      <c r="BIL27" s="363"/>
      <c r="BIM27" s="363"/>
      <c r="BIN27" s="363"/>
      <c r="BIS27" s="363"/>
      <c r="BIT27" s="363"/>
      <c r="BIV27" s="363"/>
      <c r="BIW27" s="363"/>
      <c r="BIX27" s="363"/>
      <c r="BIZ27" s="363"/>
      <c r="BJA27" s="363"/>
      <c r="BJB27" s="363"/>
      <c r="BJC27" s="363"/>
      <c r="BJD27" s="363"/>
      <c r="BJI27" s="363"/>
      <c r="BJJ27" s="363"/>
      <c r="BJL27" s="363"/>
      <c r="BJM27" s="363"/>
      <c r="BJN27" s="363"/>
      <c r="BJP27" s="363"/>
      <c r="BJQ27" s="363"/>
      <c r="BJR27" s="363"/>
      <c r="BJS27" s="363"/>
      <c r="BJT27" s="363"/>
      <c r="BJY27" s="363"/>
      <c r="BJZ27" s="363"/>
      <c r="BKB27" s="363"/>
      <c r="BKC27" s="363"/>
      <c r="BKD27" s="363"/>
      <c r="BKF27" s="363"/>
      <c r="BKG27" s="363"/>
      <c r="BKH27" s="363"/>
      <c r="BKI27" s="363"/>
      <c r="BKJ27" s="363"/>
      <c r="BKO27" s="363"/>
      <c r="BKP27" s="363"/>
      <c r="BKR27" s="363"/>
      <c r="BKS27" s="363"/>
      <c r="BKT27" s="363"/>
      <c r="BKV27" s="363"/>
      <c r="BKW27" s="363"/>
      <c r="BKX27" s="363"/>
      <c r="BKY27" s="363"/>
      <c r="BKZ27" s="363"/>
      <c r="BLE27" s="363"/>
      <c r="BLF27" s="363"/>
      <c r="BLH27" s="363"/>
      <c r="BLI27" s="363"/>
      <c r="BLJ27" s="363"/>
      <c r="BLL27" s="363"/>
      <c r="BLM27" s="363"/>
      <c r="BLN27" s="363"/>
      <c r="BLO27" s="363"/>
      <c r="BLP27" s="363"/>
      <c r="BLU27" s="363"/>
      <c r="BLV27" s="363"/>
      <c r="BLX27" s="363"/>
      <c r="BLY27" s="363"/>
      <c r="BLZ27" s="363"/>
      <c r="BMB27" s="363"/>
      <c r="BMC27" s="363"/>
      <c r="BMD27" s="363"/>
      <c r="BME27" s="363"/>
      <c r="BMF27" s="363"/>
      <c r="BMK27" s="363"/>
      <c r="BML27" s="363"/>
      <c r="BMN27" s="363"/>
      <c r="BMO27" s="363"/>
      <c r="BMP27" s="363"/>
      <c r="BMR27" s="363"/>
      <c r="BMS27" s="363"/>
      <c r="BMT27" s="363"/>
      <c r="BMU27" s="363"/>
      <c r="BMV27" s="363"/>
      <c r="BNA27" s="363"/>
      <c r="BNB27" s="363"/>
      <c r="BND27" s="363"/>
      <c r="BNE27" s="363"/>
      <c r="BNF27" s="363"/>
      <c r="BNH27" s="363"/>
      <c r="BNI27" s="363"/>
      <c r="BNJ27" s="363"/>
      <c r="BNK27" s="363"/>
      <c r="BNL27" s="363"/>
      <c r="BNQ27" s="363"/>
      <c r="BNR27" s="363"/>
      <c r="BNT27" s="363"/>
      <c r="BNU27" s="363"/>
      <c r="BNV27" s="363"/>
      <c r="BNX27" s="363"/>
      <c r="BNY27" s="363"/>
      <c r="BNZ27" s="363"/>
      <c r="BOA27" s="363"/>
      <c r="BOB27" s="363"/>
      <c r="BOG27" s="363"/>
      <c r="BOH27" s="363"/>
      <c r="BOJ27" s="363"/>
      <c r="BOK27" s="363"/>
      <c r="BOL27" s="363"/>
      <c r="BON27" s="363"/>
      <c r="BOO27" s="363"/>
      <c r="BOP27" s="363"/>
      <c r="BOQ27" s="363"/>
      <c r="BOR27" s="363"/>
      <c r="BOW27" s="363"/>
      <c r="BOX27" s="363"/>
      <c r="BOZ27" s="363"/>
      <c r="BPA27" s="363"/>
      <c r="BPB27" s="363"/>
      <c r="BPD27" s="363"/>
      <c r="BPE27" s="363"/>
      <c r="BPF27" s="363"/>
      <c r="BPG27" s="363"/>
      <c r="BPH27" s="363"/>
      <c r="BPM27" s="363"/>
      <c r="BPN27" s="363"/>
      <c r="BPP27" s="363"/>
      <c r="BPQ27" s="363"/>
      <c r="BPR27" s="363"/>
      <c r="BPT27" s="363"/>
      <c r="BPU27" s="363"/>
      <c r="BPV27" s="363"/>
      <c r="BPW27" s="363"/>
      <c r="BPX27" s="363"/>
      <c r="BQC27" s="363"/>
      <c r="BQD27" s="363"/>
      <c r="BQF27" s="363"/>
      <c r="BQG27" s="363"/>
      <c r="BQH27" s="363"/>
      <c r="BQJ27" s="363"/>
      <c r="BQK27" s="363"/>
      <c r="BQL27" s="363"/>
      <c r="BQM27" s="363"/>
      <c r="BQN27" s="363"/>
      <c r="BQS27" s="363"/>
      <c r="BQT27" s="363"/>
      <c r="BQV27" s="363"/>
      <c r="BQW27" s="363"/>
      <c r="BQX27" s="363"/>
      <c r="BQZ27" s="363"/>
      <c r="BRA27" s="363"/>
      <c r="BRB27" s="363"/>
      <c r="BRC27" s="363"/>
      <c r="BRD27" s="363"/>
      <c r="BRI27" s="363"/>
      <c r="BRJ27" s="363"/>
      <c r="BRL27" s="363"/>
      <c r="BRM27" s="363"/>
      <c r="BRN27" s="363"/>
      <c r="BRP27" s="363"/>
      <c r="BRQ27" s="363"/>
      <c r="BRR27" s="363"/>
      <c r="BRS27" s="363"/>
      <c r="BRT27" s="363"/>
      <c r="BRY27" s="363"/>
      <c r="BRZ27" s="363"/>
      <c r="BSB27" s="363"/>
      <c r="BSC27" s="363"/>
      <c r="BSD27" s="363"/>
      <c r="BSF27" s="363"/>
      <c r="BSG27" s="363"/>
      <c r="BSH27" s="363"/>
      <c r="BSI27" s="363"/>
      <c r="BSJ27" s="363"/>
      <c r="BSO27" s="363"/>
      <c r="BSP27" s="363"/>
      <c r="BSR27" s="363"/>
      <c r="BSS27" s="363"/>
      <c r="BST27" s="363"/>
      <c r="BSV27" s="363"/>
      <c r="BSW27" s="363"/>
      <c r="BSX27" s="363"/>
      <c r="BSY27" s="363"/>
      <c r="BSZ27" s="363"/>
      <c r="BTE27" s="363"/>
      <c r="BTF27" s="363"/>
      <c r="BTH27" s="363"/>
      <c r="BTI27" s="363"/>
      <c r="BTJ27" s="363"/>
      <c r="BTL27" s="363"/>
      <c r="BTM27" s="363"/>
      <c r="BTN27" s="363"/>
      <c r="BTO27" s="363"/>
      <c r="BTP27" s="363"/>
      <c r="BTU27" s="363"/>
      <c r="BTV27" s="363"/>
      <c r="BTX27" s="363"/>
      <c r="BTY27" s="363"/>
      <c r="BTZ27" s="363"/>
      <c r="BUB27" s="363"/>
      <c r="BUC27" s="363"/>
      <c r="BUD27" s="363"/>
      <c r="BUE27" s="363"/>
      <c r="BUF27" s="363"/>
      <c r="BUK27" s="363"/>
      <c r="BUL27" s="363"/>
      <c r="BUN27" s="363"/>
      <c r="BUO27" s="363"/>
      <c r="BUP27" s="363"/>
      <c r="BUR27" s="363"/>
      <c r="BUS27" s="363"/>
      <c r="BUT27" s="363"/>
      <c r="BUU27" s="363"/>
      <c r="BUV27" s="363"/>
      <c r="BVA27" s="363"/>
      <c r="BVB27" s="363"/>
      <c r="BVD27" s="363"/>
      <c r="BVE27" s="363"/>
      <c r="BVF27" s="363"/>
      <c r="BVH27" s="363"/>
      <c r="BVI27" s="363"/>
      <c r="BVJ27" s="363"/>
      <c r="BVK27" s="363"/>
      <c r="BVL27" s="363"/>
      <c r="BVQ27" s="363"/>
      <c r="BVR27" s="363"/>
      <c r="BVT27" s="363"/>
      <c r="BVU27" s="363"/>
      <c r="BVV27" s="363"/>
      <c r="BVX27" s="363"/>
      <c r="BVY27" s="363"/>
      <c r="BVZ27" s="363"/>
      <c r="BWA27" s="363"/>
      <c r="BWB27" s="363"/>
      <c r="BWG27" s="363"/>
      <c r="BWH27" s="363"/>
      <c r="BWJ27" s="363"/>
      <c r="BWK27" s="363"/>
      <c r="BWL27" s="363"/>
      <c r="BWN27" s="363"/>
      <c r="BWO27" s="363"/>
      <c r="BWP27" s="363"/>
      <c r="BWQ27" s="363"/>
      <c r="BWR27" s="363"/>
      <c r="BWW27" s="363"/>
      <c r="BWX27" s="363"/>
      <c r="BWZ27" s="363"/>
      <c r="BXA27" s="363"/>
      <c r="BXB27" s="363"/>
      <c r="BXD27" s="363"/>
      <c r="BXE27" s="363"/>
      <c r="BXF27" s="363"/>
      <c r="BXG27" s="363"/>
      <c r="BXH27" s="363"/>
      <c r="BXM27" s="363"/>
      <c r="BXN27" s="363"/>
      <c r="BXP27" s="363"/>
      <c r="BXQ27" s="363"/>
      <c r="BXR27" s="363"/>
      <c r="BXT27" s="363"/>
      <c r="BXU27" s="363"/>
      <c r="BXV27" s="363"/>
      <c r="BXW27" s="363"/>
      <c r="BXX27" s="363"/>
      <c r="BYC27" s="363"/>
      <c r="BYD27" s="363"/>
      <c r="BYF27" s="363"/>
      <c r="BYG27" s="363"/>
      <c r="BYH27" s="363"/>
      <c r="BYJ27" s="363"/>
      <c r="BYK27" s="363"/>
      <c r="BYL27" s="363"/>
      <c r="BYM27" s="363"/>
      <c r="BYN27" s="363"/>
      <c r="BYS27" s="363"/>
      <c r="BYT27" s="363"/>
      <c r="BYV27" s="363"/>
      <c r="BYW27" s="363"/>
      <c r="BYX27" s="363"/>
      <c r="BYZ27" s="363"/>
      <c r="BZA27" s="363"/>
      <c r="BZB27" s="363"/>
      <c r="BZC27" s="363"/>
      <c r="BZD27" s="363"/>
      <c r="BZI27" s="363"/>
      <c r="BZJ27" s="363"/>
      <c r="BZL27" s="363"/>
      <c r="BZM27" s="363"/>
      <c r="BZN27" s="363"/>
      <c r="BZP27" s="363"/>
      <c r="BZQ27" s="363"/>
      <c r="BZR27" s="363"/>
      <c r="BZS27" s="363"/>
      <c r="BZT27" s="363"/>
      <c r="BZY27" s="363"/>
      <c r="BZZ27" s="363"/>
      <c r="CAB27" s="363"/>
      <c r="CAC27" s="363"/>
      <c r="CAD27" s="363"/>
      <c r="CAF27" s="363"/>
      <c r="CAG27" s="363"/>
      <c r="CAH27" s="363"/>
      <c r="CAI27" s="363"/>
      <c r="CAJ27" s="363"/>
      <c r="CAO27" s="363"/>
      <c r="CAP27" s="363"/>
      <c r="CAR27" s="363"/>
      <c r="CAS27" s="363"/>
      <c r="CAT27" s="363"/>
      <c r="CAV27" s="363"/>
      <c r="CAW27" s="363"/>
      <c r="CAX27" s="363"/>
      <c r="CAY27" s="363"/>
      <c r="CAZ27" s="363"/>
      <c r="CBE27" s="363"/>
      <c r="CBF27" s="363"/>
      <c r="CBH27" s="363"/>
      <c r="CBI27" s="363"/>
      <c r="CBJ27" s="363"/>
      <c r="CBL27" s="363"/>
      <c r="CBM27" s="363"/>
      <c r="CBN27" s="363"/>
      <c r="CBO27" s="363"/>
      <c r="CBP27" s="363"/>
      <c r="CBU27" s="363"/>
      <c r="CBV27" s="363"/>
      <c r="CBX27" s="363"/>
      <c r="CBY27" s="363"/>
      <c r="CBZ27" s="363"/>
      <c r="CCB27" s="363"/>
      <c r="CCC27" s="363"/>
      <c r="CCD27" s="363"/>
      <c r="CCE27" s="363"/>
      <c r="CCF27" s="363"/>
      <c r="CCK27" s="363"/>
      <c r="CCL27" s="363"/>
      <c r="CCN27" s="363"/>
      <c r="CCO27" s="363"/>
      <c r="CCP27" s="363"/>
      <c r="CCR27" s="363"/>
      <c r="CCS27" s="363"/>
      <c r="CCT27" s="363"/>
      <c r="CCU27" s="363"/>
      <c r="CCV27" s="363"/>
      <c r="CDA27" s="363"/>
      <c r="CDB27" s="363"/>
      <c r="CDD27" s="363"/>
      <c r="CDE27" s="363"/>
      <c r="CDF27" s="363"/>
      <c r="CDH27" s="363"/>
      <c r="CDI27" s="363"/>
      <c r="CDJ27" s="363"/>
      <c r="CDK27" s="363"/>
      <c r="CDL27" s="363"/>
      <c r="CDQ27" s="363"/>
      <c r="CDR27" s="363"/>
      <c r="CDT27" s="363"/>
      <c r="CDU27" s="363"/>
      <c r="CDV27" s="363"/>
      <c r="CDX27" s="363"/>
      <c r="CDY27" s="363"/>
      <c r="CDZ27" s="363"/>
      <c r="CEA27" s="363"/>
      <c r="CEB27" s="363"/>
      <c r="CEG27" s="363"/>
      <c r="CEH27" s="363"/>
      <c r="CEJ27" s="363"/>
      <c r="CEK27" s="363"/>
      <c r="CEL27" s="363"/>
      <c r="CEN27" s="363"/>
      <c r="CEO27" s="363"/>
      <c r="CEP27" s="363"/>
      <c r="CEQ27" s="363"/>
      <c r="CER27" s="363"/>
      <c r="CEW27" s="363"/>
      <c r="CEX27" s="363"/>
      <c r="CEZ27" s="363"/>
      <c r="CFA27" s="363"/>
      <c r="CFB27" s="363"/>
      <c r="CFD27" s="363"/>
      <c r="CFE27" s="363"/>
      <c r="CFF27" s="363"/>
      <c r="CFG27" s="363"/>
      <c r="CFH27" s="363"/>
      <c r="CFM27" s="363"/>
      <c r="CFN27" s="363"/>
      <c r="CFP27" s="363"/>
      <c r="CFQ27" s="363"/>
      <c r="CFR27" s="363"/>
      <c r="CFT27" s="363"/>
      <c r="CFU27" s="363"/>
      <c r="CFV27" s="363"/>
      <c r="CFW27" s="363"/>
      <c r="CFX27" s="363"/>
      <c r="CGC27" s="363"/>
      <c r="CGD27" s="363"/>
      <c r="CGF27" s="363"/>
      <c r="CGG27" s="363"/>
      <c r="CGH27" s="363"/>
      <c r="CGJ27" s="363"/>
      <c r="CGK27" s="363"/>
      <c r="CGL27" s="363"/>
      <c r="CGM27" s="363"/>
      <c r="CGN27" s="363"/>
      <c r="CGS27" s="363"/>
      <c r="CGT27" s="363"/>
      <c r="CGV27" s="363"/>
      <c r="CGW27" s="363"/>
      <c r="CGX27" s="363"/>
      <c r="CGZ27" s="363"/>
      <c r="CHA27" s="363"/>
      <c r="CHB27" s="363"/>
      <c r="CHC27" s="363"/>
      <c r="CHD27" s="363"/>
      <c r="CHI27" s="363"/>
      <c r="CHJ27" s="363"/>
      <c r="CHL27" s="363"/>
      <c r="CHM27" s="363"/>
      <c r="CHN27" s="363"/>
      <c r="CHP27" s="363"/>
      <c r="CHQ27" s="363"/>
      <c r="CHR27" s="363"/>
      <c r="CHS27" s="363"/>
      <c r="CHT27" s="363"/>
      <c r="CHY27" s="363"/>
      <c r="CHZ27" s="363"/>
      <c r="CIB27" s="363"/>
      <c r="CIC27" s="363"/>
      <c r="CID27" s="363"/>
      <c r="CIF27" s="363"/>
      <c r="CIG27" s="363"/>
      <c r="CIH27" s="363"/>
      <c r="CII27" s="363"/>
      <c r="CIJ27" s="363"/>
      <c r="CIO27" s="363"/>
      <c r="CIP27" s="363"/>
      <c r="CIR27" s="363"/>
      <c r="CIS27" s="363"/>
      <c r="CIT27" s="363"/>
      <c r="CIV27" s="363"/>
      <c r="CIW27" s="363"/>
      <c r="CIX27" s="363"/>
      <c r="CIY27" s="363"/>
      <c r="CIZ27" s="363"/>
      <c r="CJE27" s="363"/>
      <c r="CJF27" s="363"/>
      <c r="CJH27" s="363"/>
      <c r="CJI27" s="363"/>
      <c r="CJJ27" s="363"/>
      <c r="CJL27" s="363"/>
      <c r="CJM27" s="363"/>
      <c r="CJN27" s="363"/>
      <c r="CJO27" s="363"/>
      <c r="CJP27" s="363"/>
      <c r="CJU27" s="363"/>
      <c r="CJV27" s="363"/>
      <c r="CJX27" s="363"/>
      <c r="CJY27" s="363"/>
      <c r="CJZ27" s="363"/>
      <c r="CKB27" s="363"/>
      <c r="CKC27" s="363"/>
      <c r="CKD27" s="363"/>
      <c r="CKE27" s="363"/>
      <c r="CKF27" s="363"/>
      <c r="CKK27" s="363"/>
      <c r="CKL27" s="363"/>
      <c r="CKN27" s="363"/>
      <c r="CKO27" s="363"/>
      <c r="CKP27" s="363"/>
      <c r="CKR27" s="363"/>
      <c r="CKS27" s="363"/>
      <c r="CKT27" s="363"/>
      <c r="CKU27" s="363"/>
      <c r="CKV27" s="363"/>
      <c r="CLA27" s="363"/>
      <c r="CLB27" s="363"/>
      <c r="CLD27" s="363"/>
      <c r="CLE27" s="363"/>
      <c r="CLF27" s="363"/>
      <c r="CLH27" s="363"/>
      <c r="CLI27" s="363"/>
      <c r="CLJ27" s="363"/>
      <c r="CLK27" s="363"/>
      <c r="CLL27" s="363"/>
      <c r="CLQ27" s="363"/>
      <c r="CLR27" s="363"/>
      <c r="CLT27" s="363"/>
      <c r="CLU27" s="363"/>
      <c r="CLV27" s="363"/>
      <c r="CLX27" s="363"/>
      <c r="CLY27" s="363"/>
      <c r="CLZ27" s="363"/>
      <c r="CMA27" s="363"/>
      <c r="CMB27" s="363"/>
      <c r="CMG27" s="363"/>
      <c r="CMH27" s="363"/>
      <c r="CMJ27" s="363"/>
      <c r="CMK27" s="363"/>
      <c r="CML27" s="363"/>
      <c r="CMN27" s="363"/>
      <c r="CMO27" s="363"/>
      <c r="CMP27" s="363"/>
      <c r="CMQ27" s="363"/>
      <c r="CMR27" s="363"/>
      <c r="CMW27" s="363"/>
      <c r="CMX27" s="363"/>
      <c r="CMZ27" s="363"/>
      <c r="CNA27" s="363"/>
      <c r="CNB27" s="363"/>
      <c r="CND27" s="363"/>
      <c r="CNE27" s="363"/>
      <c r="CNF27" s="363"/>
      <c r="CNG27" s="363"/>
      <c r="CNH27" s="363"/>
      <c r="CNM27" s="363"/>
      <c r="CNN27" s="363"/>
      <c r="CNP27" s="363"/>
      <c r="CNQ27" s="363"/>
      <c r="CNR27" s="363"/>
      <c r="CNT27" s="363"/>
      <c r="CNU27" s="363"/>
      <c r="CNV27" s="363"/>
      <c r="CNW27" s="363"/>
      <c r="CNX27" s="363"/>
      <c r="COC27" s="363"/>
      <c r="COD27" s="363"/>
      <c r="COF27" s="363"/>
      <c r="COG27" s="363"/>
      <c r="COH27" s="363"/>
      <c r="COJ27" s="363"/>
      <c r="COK27" s="363"/>
      <c r="COL27" s="363"/>
      <c r="COM27" s="363"/>
      <c r="CON27" s="363"/>
      <c r="COS27" s="363"/>
      <c r="COT27" s="363"/>
      <c r="COV27" s="363"/>
      <c r="COW27" s="363"/>
      <c r="COX27" s="363"/>
      <c r="COZ27" s="363"/>
      <c r="CPA27" s="363"/>
      <c r="CPB27" s="363"/>
      <c r="CPC27" s="363"/>
      <c r="CPD27" s="363"/>
      <c r="CPI27" s="363"/>
      <c r="CPJ27" s="363"/>
      <c r="CPL27" s="363"/>
      <c r="CPM27" s="363"/>
      <c r="CPN27" s="363"/>
      <c r="CPP27" s="363"/>
      <c r="CPQ27" s="363"/>
      <c r="CPR27" s="363"/>
      <c r="CPS27" s="363"/>
      <c r="CPT27" s="363"/>
      <c r="CPY27" s="363"/>
      <c r="CPZ27" s="363"/>
      <c r="CQB27" s="363"/>
      <c r="CQC27" s="363"/>
      <c r="CQD27" s="363"/>
      <c r="CQF27" s="363"/>
      <c r="CQG27" s="363"/>
      <c r="CQH27" s="363"/>
      <c r="CQI27" s="363"/>
      <c r="CQJ27" s="363"/>
      <c r="CQO27" s="363"/>
      <c r="CQP27" s="363"/>
      <c r="CQR27" s="363"/>
      <c r="CQS27" s="363"/>
      <c r="CQT27" s="363"/>
      <c r="CQV27" s="363"/>
      <c r="CQW27" s="363"/>
      <c r="CQX27" s="363"/>
      <c r="CQY27" s="363"/>
      <c r="CQZ27" s="363"/>
      <c r="CRE27" s="363"/>
      <c r="CRF27" s="363"/>
      <c r="CRH27" s="363"/>
      <c r="CRI27" s="363"/>
      <c r="CRJ27" s="363"/>
      <c r="CRL27" s="363"/>
      <c r="CRM27" s="363"/>
      <c r="CRN27" s="363"/>
      <c r="CRO27" s="363"/>
      <c r="CRP27" s="363"/>
      <c r="CRU27" s="363"/>
      <c r="CRV27" s="363"/>
      <c r="CRX27" s="363"/>
      <c r="CRY27" s="363"/>
      <c r="CRZ27" s="363"/>
      <c r="CSB27" s="363"/>
      <c r="CSC27" s="363"/>
      <c r="CSD27" s="363"/>
      <c r="CSE27" s="363"/>
      <c r="CSF27" s="363"/>
      <c r="CSK27" s="363"/>
      <c r="CSL27" s="363"/>
      <c r="CSN27" s="363"/>
      <c r="CSO27" s="363"/>
      <c r="CSP27" s="363"/>
      <c r="CSR27" s="363"/>
      <c r="CSS27" s="363"/>
      <c r="CST27" s="363"/>
      <c r="CSU27" s="363"/>
      <c r="CSV27" s="363"/>
      <c r="CTA27" s="363"/>
      <c r="CTB27" s="363"/>
      <c r="CTD27" s="363"/>
      <c r="CTE27" s="363"/>
      <c r="CTF27" s="363"/>
      <c r="CTH27" s="363"/>
      <c r="CTI27" s="363"/>
      <c r="CTJ27" s="363"/>
      <c r="CTK27" s="363"/>
      <c r="CTL27" s="363"/>
      <c r="CTQ27" s="363"/>
      <c r="CTR27" s="363"/>
      <c r="CTT27" s="363"/>
      <c r="CTU27" s="363"/>
      <c r="CTV27" s="363"/>
      <c r="CTX27" s="363"/>
      <c r="CTY27" s="363"/>
      <c r="CTZ27" s="363"/>
      <c r="CUA27" s="363"/>
      <c r="CUB27" s="363"/>
      <c r="CUG27" s="363"/>
      <c r="CUH27" s="363"/>
      <c r="CUJ27" s="363"/>
      <c r="CUK27" s="363"/>
      <c r="CUL27" s="363"/>
      <c r="CUN27" s="363"/>
      <c r="CUO27" s="363"/>
      <c r="CUP27" s="363"/>
      <c r="CUQ27" s="363"/>
      <c r="CUR27" s="363"/>
      <c r="CUW27" s="363"/>
      <c r="CUX27" s="363"/>
      <c r="CUZ27" s="363"/>
      <c r="CVA27" s="363"/>
      <c r="CVB27" s="363"/>
      <c r="CVD27" s="363"/>
      <c r="CVE27" s="363"/>
      <c r="CVF27" s="363"/>
      <c r="CVG27" s="363"/>
      <c r="CVH27" s="363"/>
      <c r="CVM27" s="363"/>
      <c r="CVN27" s="363"/>
      <c r="CVP27" s="363"/>
      <c r="CVQ27" s="363"/>
      <c r="CVR27" s="363"/>
      <c r="CVT27" s="363"/>
      <c r="CVU27" s="363"/>
      <c r="CVV27" s="363"/>
      <c r="CVW27" s="363"/>
      <c r="CVX27" s="363"/>
      <c r="CWC27" s="363"/>
      <c r="CWD27" s="363"/>
      <c r="CWF27" s="363"/>
      <c r="CWG27" s="363"/>
      <c r="CWH27" s="363"/>
      <c r="CWJ27" s="363"/>
      <c r="CWK27" s="363"/>
      <c r="CWL27" s="363"/>
      <c r="CWM27" s="363"/>
      <c r="CWN27" s="363"/>
      <c r="CWS27" s="363"/>
      <c r="CWT27" s="363"/>
      <c r="CWV27" s="363"/>
      <c r="CWW27" s="363"/>
      <c r="CWX27" s="363"/>
      <c r="CWZ27" s="363"/>
      <c r="CXA27" s="363"/>
      <c r="CXB27" s="363"/>
      <c r="CXC27" s="363"/>
      <c r="CXD27" s="363"/>
      <c r="CXI27" s="363"/>
      <c r="CXJ27" s="363"/>
      <c r="CXL27" s="363"/>
      <c r="CXM27" s="363"/>
      <c r="CXN27" s="363"/>
      <c r="CXP27" s="363"/>
      <c r="CXQ27" s="363"/>
      <c r="CXR27" s="363"/>
      <c r="CXS27" s="363"/>
      <c r="CXT27" s="363"/>
      <c r="CXY27" s="363"/>
      <c r="CXZ27" s="363"/>
      <c r="CYB27" s="363"/>
      <c r="CYC27" s="363"/>
      <c r="CYD27" s="363"/>
      <c r="CYF27" s="363"/>
      <c r="CYG27" s="363"/>
      <c r="CYH27" s="363"/>
      <c r="CYI27" s="363"/>
      <c r="CYJ27" s="363"/>
      <c r="CYO27" s="363"/>
      <c r="CYP27" s="363"/>
      <c r="CYR27" s="363"/>
      <c r="CYS27" s="363"/>
      <c r="CYT27" s="363"/>
      <c r="CYV27" s="363"/>
      <c r="CYW27" s="363"/>
      <c r="CYX27" s="363"/>
      <c r="CYY27" s="363"/>
      <c r="CYZ27" s="363"/>
      <c r="CZE27" s="363"/>
      <c r="CZF27" s="363"/>
      <c r="CZH27" s="363"/>
      <c r="CZI27" s="363"/>
      <c r="CZJ27" s="363"/>
      <c r="CZL27" s="363"/>
      <c r="CZM27" s="363"/>
      <c r="CZN27" s="363"/>
      <c r="CZO27" s="363"/>
      <c r="CZP27" s="363"/>
      <c r="CZU27" s="363"/>
      <c r="CZV27" s="363"/>
      <c r="CZX27" s="363"/>
      <c r="CZY27" s="363"/>
      <c r="CZZ27" s="363"/>
      <c r="DAB27" s="363"/>
      <c r="DAC27" s="363"/>
      <c r="DAD27" s="363"/>
      <c r="DAE27" s="363"/>
      <c r="DAF27" s="363"/>
      <c r="DAK27" s="363"/>
      <c r="DAL27" s="363"/>
      <c r="DAN27" s="363"/>
      <c r="DAO27" s="363"/>
      <c r="DAP27" s="363"/>
      <c r="DAR27" s="363"/>
      <c r="DAS27" s="363"/>
      <c r="DAT27" s="363"/>
      <c r="DAU27" s="363"/>
      <c r="DAV27" s="363"/>
      <c r="DBA27" s="363"/>
      <c r="DBB27" s="363"/>
      <c r="DBD27" s="363"/>
      <c r="DBE27" s="363"/>
      <c r="DBF27" s="363"/>
      <c r="DBH27" s="363"/>
      <c r="DBI27" s="363"/>
      <c r="DBJ27" s="363"/>
      <c r="DBK27" s="363"/>
      <c r="DBL27" s="363"/>
      <c r="DBQ27" s="363"/>
      <c r="DBR27" s="363"/>
      <c r="DBT27" s="363"/>
      <c r="DBU27" s="363"/>
      <c r="DBV27" s="363"/>
      <c r="DBX27" s="363"/>
      <c r="DBY27" s="363"/>
      <c r="DBZ27" s="363"/>
      <c r="DCA27" s="363"/>
      <c r="DCB27" s="363"/>
      <c r="DCG27" s="363"/>
      <c r="DCH27" s="363"/>
      <c r="DCJ27" s="363"/>
      <c r="DCK27" s="363"/>
      <c r="DCL27" s="363"/>
      <c r="DCN27" s="363"/>
      <c r="DCO27" s="363"/>
      <c r="DCP27" s="363"/>
      <c r="DCQ27" s="363"/>
      <c r="DCR27" s="363"/>
      <c r="DCW27" s="363"/>
      <c r="DCX27" s="363"/>
      <c r="DCZ27" s="363"/>
      <c r="DDA27" s="363"/>
      <c r="DDB27" s="363"/>
      <c r="DDD27" s="363"/>
      <c r="DDE27" s="363"/>
      <c r="DDF27" s="363"/>
      <c r="DDG27" s="363"/>
      <c r="DDH27" s="363"/>
      <c r="DDM27" s="363"/>
      <c r="DDN27" s="363"/>
      <c r="DDP27" s="363"/>
      <c r="DDQ27" s="363"/>
      <c r="DDR27" s="363"/>
      <c r="DDT27" s="363"/>
      <c r="DDU27" s="363"/>
      <c r="DDV27" s="363"/>
      <c r="DDW27" s="363"/>
      <c r="DDX27" s="363"/>
      <c r="DEC27" s="363"/>
      <c r="DED27" s="363"/>
      <c r="DEF27" s="363"/>
      <c r="DEG27" s="363"/>
      <c r="DEH27" s="363"/>
      <c r="DEJ27" s="363"/>
      <c r="DEK27" s="363"/>
      <c r="DEL27" s="363"/>
      <c r="DEM27" s="363"/>
      <c r="DEN27" s="363"/>
      <c r="DES27" s="363"/>
      <c r="DET27" s="363"/>
      <c r="DEV27" s="363"/>
      <c r="DEW27" s="363"/>
      <c r="DEX27" s="363"/>
      <c r="DEZ27" s="363"/>
      <c r="DFA27" s="363"/>
      <c r="DFB27" s="363"/>
      <c r="DFC27" s="363"/>
      <c r="DFD27" s="363"/>
      <c r="DFI27" s="363"/>
      <c r="DFJ27" s="363"/>
      <c r="DFL27" s="363"/>
      <c r="DFM27" s="363"/>
      <c r="DFN27" s="363"/>
      <c r="DFP27" s="363"/>
      <c r="DFQ27" s="363"/>
      <c r="DFR27" s="363"/>
      <c r="DFS27" s="363"/>
      <c r="DFT27" s="363"/>
      <c r="DFY27" s="363"/>
      <c r="DFZ27" s="363"/>
      <c r="DGB27" s="363"/>
      <c r="DGC27" s="363"/>
      <c r="DGD27" s="363"/>
      <c r="DGF27" s="363"/>
      <c r="DGG27" s="363"/>
      <c r="DGH27" s="363"/>
      <c r="DGI27" s="363"/>
      <c r="DGJ27" s="363"/>
      <c r="DGO27" s="363"/>
      <c r="DGP27" s="363"/>
      <c r="DGR27" s="363"/>
      <c r="DGS27" s="363"/>
      <c r="DGT27" s="363"/>
      <c r="DGV27" s="363"/>
      <c r="DGW27" s="363"/>
      <c r="DGX27" s="363"/>
      <c r="DGY27" s="363"/>
      <c r="DGZ27" s="363"/>
      <c r="DHE27" s="363"/>
      <c r="DHF27" s="363"/>
      <c r="DHH27" s="363"/>
      <c r="DHI27" s="363"/>
      <c r="DHJ27" s="363"/>
      <c r="DHL27" s="363"/>
      <c r="DHM27" s="363"/>
      <c r="DHN27" s="363"/>
      <c r="DHO27" s="363"/>
      <c r="DHP27" s="363"/>
      <c r="DHU27" s="363"/>
      <c r="DHV27" s="363"/>
      <c r="DHX27" s="363"/>
      <c r="DHY27" s="363"/>
      <c r="DHZ27" s="363"/>
      <c r="DIB27" s="363"/>
      <c r="DIC27" s="363"/>
      <c r="DID27" s="363"/>
      <c r="DIE27" s="363"/>
      <c r="DIF27" s="363"/>
      <c r="DIK27" s="363"/>
      <c r="DIL27" s="363"/>
      <c r="DIN27" s="363"/>
      <c r="DIO27" s="363"/>
      <c r="DIP27" s="363"/>
      <c r="DIR27" s="363"/>
      <c r="DIS27" s="363"/>
      <c r="DIT27" s="363"/>
      <c r="DIU27" s="363"/>
      <c r="DIV27" s="363"/>
      <c r="DJA27" s="363"/>
      <c r="DJB27" s="363"/>
      <c r="DJD27" s="363"/>
      <c r="DJE27" s="363"/>
      <c r="DJF27" s="363"/>
      <c r="DJH27" s="363"/>
      <c r="DJI27" s="363"/>
      <c r="DJJ27" s="363"/>
      <c r="DJK27" s="363"/>
      <c r="DJL27" s="363"/>
      <c r="DJQ27" s="363"/>
      <c r="DJR27" s="363"/>
      <c r="DJT27" s="363"/>
      <c r="DJU27" s="363"/>
      <c r="DJV27" s="363"/>
      <c r="DJX27" s="363"/>
      <c r="DJY27" s="363"/>
      <c r="DJZ27" s="363"/>
      <c r="DKA27" s="363"/>
      <c r="DKB27" s="363"/>
      <c r="DKG27" s="363"/>
      <c r="DKH27" s="363"/>
      <c r="DKJ27" s="363"/>
      <c r="DKK27" s="363"/>
      <c r="DKL27" s="363"/>
      <c r="DKN27" s="363"/>
      <c r="DKO27" s="363"/>
      <c r="DKP27" s="363"/>
      <c r="DKQ27" s="363"/>
      <c r="DKR27" s="363"/>
      <c r="DKW27" s="363"/>
      <c r="DKX27" s="363"/>
      <c r="DKZ27" s="363"/>
      <c r="DLA27" s="363"/>
      <c r="DLB27" s="363"/>
      <c r="DLD27" s="363"/>
      <c r="DLE27" s="363"/>
      <c r="DLF27" s="363"/>
      <c r="DLG27" s="363"/>
      <c r="DLH27" s="363"/>
      <c r="DLM27" s="363"/>
      <c r="DLN27" s="363"/>
      <c r="DLP27" s="363"/>
      <c r="DLQ27" s="363"/>
      <c r="DLR27" s="363"/>
      <c r="DLT27" s="363"/>
      <c r="DLU27" s="363"/>
      <c r="DLV27" s="363"/>
      <c r="DLW27" s="363"/>
      <c r="DLX27" s="363"/>
      <c r="DMC27" s="363"/>
      <c r="DMD27" s="363"/>
      <c r="DMF27" s="363"/>
      <c r="DMG27" s="363"/>
      <c r="DMH27" s="363"/>
      <c r="DMJ27" s="363"/>
      <c r="DMK27" s="363"/>
      <c r="DML27" s="363"/>
      <c r="DMM27" s="363"/>
      <c r="DMN27" s="363"/>
      <c r="DMS27" s="363"/>
      <c r="DMT27" s="363"/>
      <c r="DMV27" s="363"/>
      <c r="DMW27" s="363"/>
      <c r="DMX27" s="363"/>
      <c r="DMZ27" s="363"/>
      <c r="DNA27" s="363"/>
      <c r="DNB27" s="363"/>
      <c r="DNC27" s="363"/>
      <c r="DND27" s="363"/>
      <c r="DNI27" s="363"/>
      <c r="DNJ27" s="363"/>
      <c r="DNL27" s="363"/>
      <c r="DNM27" s="363"/>
      <c r="DNN27" s="363"/>
      <c r="DNP27" s="363"/>
      <c r="DNQ27" s="363"/>
      <c r="DNR27" s="363"/>
      <c r="DNS27" s="363"/>
      <c r="DNT27" s="363"/>
      <c r="DNY27" s="363"/>
      <c r="DNZ27" s="363"/>
      <c r="DOB27" s="363"/>
      <c r="DOC27" s="363"/>
      <c r="DOD27" s="363"/>
      <c r="DOF27" s="363"/>
      <c r="DOG27" s="363"/>
      <c r="DOH27" s="363"/>
      <c r="DOI27" s="363"/>
      <c r="DOJ27" s="363"/>
      <c r="DOO27" s="363"/>
      <c r="DOP27" s="363"/>
      <c r="DOR27" s="363"/>
      <c r="DOS27" s="363"/>
      <c r="DOT27" s="363"/>
      <c r="DOV27" s="363"/>
      <c r="DOW27" s="363"/>
      <c r="DOX27" s="363"/>
      <c r="DOY27" s="363"/>
      <c r="DOZ27" s="363"/>
      <c r="DPE27" s="363"/>
      <c r="DPF27" s="363"/>
      <c r="DPH27" s="363"/>
      <c r="DPI27" s="363"/>
      <c r="DPJ27" s="363"/>
      <c r="DPL27" s="363"/>
      <c r="DPM27" s="363"/>
      <c r="DPN27" s="363"/>
      <c r="DPO27" s="363"/>
      <c r="DPP27" s="363"/>
      <c r="DPU27" s="363"/>
      <c r="DPV27" s="363"/>
      <c r="DPX27" s="363"/>
      <c r="DPY27" s="363"/>
      <c r="DPZ27" s="363"/>
      <c r="DQB27" s="363"/>
      <c r="DQC27" s="363"/>
      <c r="DQD27" s="363"/>
      <c r="DQE27" s="363"/>
      <c r="DQF27" s="363"/>
      <c r="DQK27" s="363"/>
      <c r="DQL27" s="363"/>
      <c r="DQN27" s="363"/>
      <c r="DQO27" s="363"/>
      <c r="DQP27" s="363"/>
      <c r="DQR27" s="363"/>
      <c r="DQS27" s="363"/>
      <c r="DQT27" s="363"/>
      <c r="DQU27" s="363"/>
      <c r="DQV27" s="363"/>
      <c r="DRA27" s="363"/>
      <c r="DRB27" s="363"/>
      <c r="DRD27" s="363"/>
      <c r="DRE27" s="363"/>
      <c r="DRF27" s="363"/>
      <c r="DRH27" s="363"/>
      <c r="DRI27" s="363"/>
      <c r="DRJ27" s="363"/>
      <c r="DRK27" s="363"/>
      <c r="DRL27" s="363"/>
      <c r="DRQ27" s="363"/>
      <c r="DRR27" s="363"/>
      <c r="DRT27" s="363"/>
      <c r="DRU27" s="363"/>
      <c r="DRV27" s="363"/>
      <c r="DRX27" s="363"/>
      <c r="DRY27" s="363"/>
      <c r="DRZ27" s="363"/>
      <c r="DSA27" s="363"/>
      <c r="DSB27" s="363"/>
      <c r="DSG27" s="363"/>
      <c r="DSH27" s="363"/>
      <c r="DSJ27" s="363"/>
      <c r="DSK27" s="363"/>
      <c r="DSL27" s="363"/>
      <c r="DSN27" s="363"/>
      <c r="DSO27" s="363"/>
      <c r="DSP27" s="363"/>
      <c r="DSQ27" s="363"/>
      <c r="DSR27" s="363"/>
      <c r="DSW27" s="363"/>
      <c r="DSX27" s="363"/>
      <c r="DSZ27" s="363"/>
      <c r="DTA27" s="363"/>
      <c r="DTB27" s="363"/>
      <c r="DTD27" s="363"/>
      <c r="DTE27" s="363"/>
      <c r="DTF27" s="363"/>
      <c r="DTG27" s="363"/>
      <c r="DTH27" s="363"/>
      <c r="DTM27" s="363"/>
      <c r="DTN27" s="363"/>
      <c r="DTP27" s="363"/>
      <c r="DTQ27" s="363"/>
      <c r="DTR27" s="363"/>
      <c r="DTT27" s="363"/>
      <c r="DTU27" s="363"/>
      <c r="DTV27" s="363"/>
      <c r="DTW27" s="363"/>
      <c r="DTX27" s="363"/>
      <c r="DUC27" s="363"/>
      <c r="DUD27" s="363"/>
      <c r="DUF27" s="363"/>
      <c r="DUG27" s="363"/>
      <c r="DUH27" s="363"/>
      <c r="DUJ27" s="363"/>
      <c r="DUK27" s="363"/>
      <c r="DUL27" s="363"/>
      <c r="DUM27" s="363"/>
      <c r="DUN27" s="363"/>
      <c r="DUS27" s="363"/>
      <c r="DUT27" s="363"/>
      <c r="DUV27" s="363"/>
      <c r="DUW27" s="363"/>
      <c r="DUX27" s="363"/>
      <c r="DUZ27" s="363"/>
      <c r="DVA27" s="363"/>
      <c r="DVB27" s="363"/>
      <c r="DVC27" s="363"/>
      <c r="DVD27" s="363"/>
      <c r="DVI27" s="363"/>
      <c r="DVJ27" s="363"/>
      <c r="DVL27" s="363"/>
      <c r="DVM27" s="363"/>
      <c r="DVN27" s="363"/>
      <c r="DVP27" s="363"/>
      <c r="DVQ27" s="363"/>
      <c r="DVR27" s="363"/>
      <c r="DVS27" s="363"/>
      <c r="DVT27" s="363"/>
      <c r="DVY27" s="363"/>
      <c r="DVZ27" s="363"/>
      <c r="DWB27" s="363"/>
      <c r="DWC27" s="363"/>
      <c r="DWD27" s="363"/>
      <c r="DWF27" s="363"/>
      <c r="DWG27" s="363"/>
      <c r="DWH27" s="363"/>
      <c r="DWI27" s="363"/>
      <c r="DWJ27" s="363"/>
      <c r="DWO27" s="363"/>
      <c r="DWP27" s="363"/>
      <c r="DWR27" s="363"/>
      <c r="DWS27" s="363"/>
      <c r="DWT27" s="363"/>
      <c r="DWV27" s="363"/>
      <c r="DWW27" s="363"/>
      <c r="DWX27" s="363"/>
      <c r="DWY27" s="363"/>
      <c r="DWZ27" s="363"/>
      <c r="DXE27" s="363"/>
      <c r="DXF27" s="363"/>
      <c r="DXH27" s="363"/>
      <c r="DXI27" s="363"/>
      <c r="DXJ27" s="363"/>
      <c r="DXL27" s="363"/>
      <c r="DXM27" s="363"/>
      <c r="DXN27" s="363"/>
      <c r="DXO27" s="363"/>
      <c r="DXP27" s="363"/>
      <c r="DXU27" s="363"/>
      <c r="DXV27" s="363"/>
      <c r="DXX27" s="363"/>
      <c r="DXY27" s="363"/>
      <c r="DXZ27" s="363"/>
      <c r="DYB27" s="363"/>
      <c r="DYC27" s="363"/>
      <c r="DYD27" s="363"/>
      <c r="DYE27" s="363"/>
      <c r="DYF27" s="363"/>
      <c r="DYK27" s="363"/>
      <c r="DYL27" s="363"/>
      <c r="DYN27" s="363"/>
      <c r="DYO27" s="363"/>
      <c r="DYP27" s="363"/>
      <c r="DYR27" s="363"/>
      <c r="DYS27" s="363"/>
      <c r="DYT27" s="363"/>
      <c r="DYU27" s="363"/>
      <c r="DYV27" s="363"/>
      <c r="DZA27" s="363"/>
      <c r="DZB27" s="363"/>
      <c r="DZD27" s="363"/>
      <c r="DZE27" s="363"/>
      <c r="DZF27" s="363"/>
      <c r="DZH27" s="363"/>
      <c r="DZI27" s="363"/>
      <c r="DZJ27" s="363"/>
      <c r="DZK27" s="363"/>
      <c r="DZL27" s="363"/>
      <c r="DZQ27" s="363"/>
      <c r="DZR27" s="363"/>
      <c r="DZT27" s="363"/>
      <c r="DZU27" s="363"/>
      <c r="DZV27" s="363"/>
      <c r="DZX27" s="363"/>
      <c r="DZY27" s="363"/>
      <c r="DZZ27" s="363"/>
      <c r="EAA27" s="363"/>
      <c r="EAB27" s="363"/>
      <c r="EAG27" s="363"/>
      <c r="EAH27" s="363"/>
      <c r="EAJ27" s="363"/>
      <c r="EAK27" s="363"/>
      <c r="EAL27" s="363"/>
      <c r="EAN27" s="363"/>
      <c r="EAO27" s="363"/>
      <c r="EAP27" s="363"/>
      <c r="EAQ27" s="363"/>
      <c r="EAR27" s="363"/>
      <c r="EAW27" s="363"/>
      <c r="EAX27" s="363"/>
      <c r="EAZ27" s="363"/>
      <c r="EBA27" s="363"/>
      <c r="EBB27" s="363"/>
      <c r="EBD27" s="363"/>
      <c r="EBE27" s="363"/>
      <c r="EBF27" s="363"/>
      <c r="EBG27" s="363"/>
      <c r="EBH27" s="363"/>
      <c r="EBM27" s="363"/>
      <c r="EBN27" s="363"/>
      <c r="EBP27" s="363"/>
      <c r="EBQ27" s="363"/>
      <c r="EBR27" s="363"/>
      <c r="EBT27" s="363"/>
      <c r="EBU27" s="363"/>
      <c r="EBV27" s="363"/>
      <c r="EBW27" s="363"/>
      <c r="EBX27" s="363"/>
      <c r="ECC27" s="363"/>
      <c r="ECD27" s="363"/>
      <c r="ECF27" s="363"/>
      <c r="ECG27" s="363"/>
      <c r="ECH27" s="363"/>
      <c r="ECJ27" s="363"/>
      <c r="ECK27" s="363"/>
      <c r="ECL27" s="363"/>
      <c r="ECM27" s="363"/>
      <c r="ECN27" s="363"/>
      <c r="ECS27" s="363"/>
      <c r="ECT27" s="363"/>
      <c r="ECV27" s="363"/>
      <c r="ECW27" s="363"/>
      <c r="ECX27" s="363"/>
      <c r="ECZ27" s="363"/>
      <c r="EDA27" s="363"/>
      <c r="EDB27" s="363"/>
      <c r="EDC27" s="363"/>
      <c r="EDD27" s="363"/>
      <c r="EDI27" s="363"/>
      <c r="EDJ27" s="363"/>
      <c r="EDL27" s="363"/>
      <c r="EDM27" s="363"/>
      <c r="EDN27" s="363"/>
      <c r="EDP27" s="363"/>
      <c r="EDQ27" s="363"/>
      <c r="EDR27" s="363"/>
      <c r="EDS27" s="363"/>
      <c r="EDT27" s="363"/>
      <c r="EDY27" s="363"/>
      <c r="EDZ27" s="363"/>
      <c r="EEB27" s="363"/>
      <c r="EEC27" s="363"/>
      <c r="EED27" s="363"/>
      <c r="EEF27" s="363"/>
      <c r="EEG27" s="363"/>
      <c r="EEH27" s="363"/>
      <c r="EEI27" s="363"/>
      <c r="EEJ27" s="363"/>
      <c r="EEO27" s="363"/>
      <c r="EEP27" s="363"/>
      <c r="EER27" s="363"/>
      <c r="EES27" s="363"/>
      <c r="EET27" s="363"/>
      <c r="EEV27" s="363"/>
      <c r="EEW27" s="363"/>
      <c r="EEX27" s="363"/>
      <c r="EEY27" s="363"/>
      <c r="EEZ27" s="363"/>
      <c r="EFE27" s="363"/>
      <c r="EFF27" s="363"/>
      <c r="EFH27" s="363"/>
      <c r="EFI27" s="363"/>
      <c r="EFJ27" s="363"/>
      <c r="EFL27" s="363"/>
      <c r="EFM27" s="363"/>
      <c r="EFN27" s="363"/>
      <c r="EFO27" s="363"/>
      <c r="EFP27" s="363"/>
      <c r="EFU27" s="363"/>
      <c r="EFV27" s="363"/>
      <c r="EFX27" s="363"/>
      <c r="EFY27" s="363"/>
      <c r="EFZ27" s="363"/>
      <c r="EGB27" s="363"/>
      <c r="EGC27" s="363"/>
      <c r="EGD27" s="363"/>
      <c r="EGE27" s="363"/>
      <c r="EGF27" s="363"/>
      <c r="EGK27" s="363"/>
      <c r="EGL27" s="363"/>
      <c r="EGN27" s="363"/>
      <c r="EGO27" s="363"/>
      <c r="EGP27" s="363"/>
      <c r="EGR27" s="363"/>
      <c r="EGS27" s="363"/>
      <c r="EGT27" s="363"/>
      <c r="EGU27" s="363"/>
      <c r="EGV27" s="363"/>
      <c r="EHA27" s="363"/>
      <c r="EHB27" s="363"/>
      <c r="EHD27" s="363"/>
      <c r="EHE27" s="363"/>
      <c r="EHF27" s="363"/>
      <c r="EHH27" s="363"/>
      <c r="EHI27" s="363"/>
      <c r="EHJ27" s="363"/>
      <c r="EHK27" s="363"/>
      <c r="EHL27" s="363"/>
      <c r="EHQ27" s="363"/>
      <c r="EHR27" s="363"/>
      <c r="EHT27" s="363"/>
      <c r="EHU27" s="363"/>
      <c r="EHV27" s="363"/>
      <c r="EHX27" s="363"/>
      <c r="EHY27" s="363"/>
      <c r="EHZ27" s="363"/>
      <c r="EIA27" s="363"/>
      <c r="EIB27" s="363"/>
      <c r="EIG27" s="363"/>
      <c r="EIH27" s="363"/>
      <c r="EIJ27" s="363"/>
      <c r="EIK27" s="363"/>
      <c r="EIL27" s="363"/>
      <c r="EIN27" s="363"/>
      <c r="EIO27" s="363"/>
      <c r="EIP27" s="363"/>
      <c r="EIQ27" s="363"/>
      <c r="EIR27" s="363"/>
      <c r="EIW27" s="363"/>
      <c r="EIX27" s="363"/>
      <c r="EIZ27" s="363"/>
      <c r="EJA27" s="363"/>
      <c r="EJB27" s="363"/>
      <c r="EJD27" s="363"/>
      <c r="EJE27" s="363"/>
      <c r="EJF27" s="363"/>
      <c r="EJG27" s="363"/>
      <c r="EJH27" s="363"/>
      <c r="EJM27" s="363"/>
      <c r="EJN27" s="363"/>
      <c r="EJP27" s="363"/>
      <c r="EJQ27" s="363"/>
      <c r="EJR27" s="363"/>
      <c r="EJT27" s="363"/>
      <c r="EJU27" s="363"/>
      <c r="EJV27" s="363"/>
      <c r="EJW27" s="363"/>
      <c r="EJX27" s="363"/>
      <c r="EKC27" s="363"/>
      <c r="EKD27" s="363"/>
      <c r="EKF27" s="363"/>
      <c r="EKG27" s="363"/>
      <c r="EKH27" s="363"/>
      <c r="EKJ27" s="363"/>
      <c r="EKK27" s="363"/>
      <c r="EKL27" s="363"/>
      <c r="EKM27" s="363"/>
      <c r="EKN27" s="363"/>
      <c r="EKS27" s="363"/>
      <c r="EKT27" s="363"/>
      <c r="EKV27" s="363"/>
      <c r="EKW27" s="363"/>
      <c r="EKX27" s="363"/>
      <c r="EKZ27" s="363"/>
      <c r="ELA27" s="363"/>
      <c r="ELB27" s="363"/>
      <c r="ELC27" s="363"/>
      <c r="ELD27" s="363"/>
      <c r="ELI27" s="363"/>
      <c r="ELJ27" s="363"/>
      <c r="ELL27" s="363"/>
      <c r="ELM27" s="363"/>
      <c r="ELN27" s="363"/>
      <c r="ELP27" s="363"/>
      <c r="ELQ27" s="363"/>
      <c r="ELR27" s="363"/>
      <c r="ELS27" s="363"/>
      <c r="ELT27" s="363"/>
      <c r="ELY27" s="363"/>
      <c r="ELZ27" s="363"/>
      <c r="EMB27" s="363"/>
      <c r="EMC27" s="363"/>
      <c r="EMD27" s="363"/>
      <c r="EMF27" s="363"/>
      <c r="EMG27" s="363"/>
      <c r="EMH27" s="363"/>
      <c r="EMI27" s="363"/>
      <c r="EMJ27" s="363"/>
      <c r="EMO27" s="363"/>
      <c r="EMP27" s="363"/>
      <c r="EMR27" s="363"/>
      <c r="EMS27" s="363"/>
      <c r="EMT27" s="363"/>
      <c r="EMV27" s="363"/>
      <c r="EMW27" s="363"/>
      <c r="EMX27" s="363"/>
      <c r="EMY27" s="363"/>
      <c r="EMZ27" s="363"/>
      <c r="ENE27" s="363"/>
      <c r="ENF27" s="363"/>
      <c r="ENH27" s="363"/>
      <c r="ENI27" s="363"/>
      <c r="ENJ27" s="363"/>
      <c r="ENL27" s="363"/>
      <c r="ENM27" s="363"/>
      <c r="ENN27" s="363"/>
      <c r="ENO27" s="363"/>
      <c r="ENP27" s="363"/>
      <c r="ENU27" s="363"/>
      <c r="ENV27" s="363"/>
      <c r="ENX27" s="363"/>
      <c r="ENY27" s="363"/>
      <c r="ENZ27" s="363"/>
      <c r="EOB27" s="363"/>
      <c r="EOC27" s="363"/>
      <c r="EOD27" s="363"/>
      <c r="EOE27" s="363"/>
      <c r="EOF27" s="363"/>
      <c r="EOK27" s="363"/>
      <c r="EOL27" s="363"/>
      <c r="EON27" s="363"/>
      <c r="EOO27" s="363"/>
      <c r="EOP27" s="363"/>
      <c r="EOR27" s="363"/>
      <c r="EOS27" s="363"/>
      <c r="EOT27" s="363"/>
      <c r="EOU27" s="363"/>
      <c r="EOV27" s="363"/>
      <c r="EPA27" s="363"/>
      <c r="EPB27" s="363"/>
      <c r="EPD27" s="363"/>
      <c r="EPE27" s="363"/>
      <c r="EPF27" s="363"/>
      <c r="EPH27" s="363"/>
      <c r="EPI27" s="363"/>
      <c r="EPJ27" s="363"/>
      <c r="EPK27" s="363"/>
      <c r="EPL27" s="363"/>
      <c r="EPQ27" s="363"/>
      <c r="EPR27" s="363"/>
      <c r="EPT27" s="363"/>
      <c r="EPU27" s="363"/>
      <c r="EPV27" s="363"/>
      <c r="EPX27" s="363"/>
      <c r="EPY27" s="363"/>
      <c r="EPZ27" s="363"/>
      <c r="EQA27" s="363"/>
      <c r="EQB27" s="363"/>
      <c r="EQG27" s="363"/>
      <c r="EQH27" s="363"/>
      <c r="EQJ27" s="363"/>
      <c r="EQK27" s="363"/>
      <c r="EQL27" s="363"/>
      <c r="EQN27" s="363"/>
      <c r="EQO27" s="363"/>
      <c r="EQP27" s="363"/>
      <c r="EQQ27" s="363"/>
      <c r="EQR27" s="363"/>
      <c r="EQW27" s="363"/>
      <c r="EQX27" s="363"/>
      <c r="EQZ27" s="363"/>
      <c r="ERA27" s="363"/>
      <c r="ERB27" s="363"/>
      <c r="ERD27" s="363"/>
      <c r="ERE27" s="363"/>
      <c r="ERF27" s="363"/>
      <c r="ERG27" s="363"/>
      <c r="ERH27" s="363"/>
      <c r="ERM27" s="363"/>
      <c r="ERN27" s="363"/>
      <c r="ERP27" s="363"/>
      <c r="ERQ27" s="363"/>
      <c r="ERR27" s="363"/>
      <c r="ERT27" s="363"/>
      <c r="ERU27" s="363"/>
      <c r="ERV27" s="363"/>
      <c r="ERW27" s="363"/>
      <c r="ERX27" s="363"/>
      <c r="ESC27" s="363"/>
      <c r="ESD27" s="363"/>
      <c r="ESF27" s="363"/>
      <c r="ESG27" s="363"/>
      <c r="ESH27" s="363"/>
      <c r="ESJ27" s="363"/>
      <c r="ESK27" s="363"/>
      <c r="ESL27" s="363"/>
      <c r="ESM27" s="363"/>
      <c r="ESN27" s="363"/>
      <c r="ESS27" s="363"/>
      <c r="EST27" s="363"/>
      <c r="ESV27" s="363"/>
      <c r="ESW27" s="363"/>
      <c r="ESX27" s="363"/>
      <c r="ESZ27" s="363"/>
      <c r="ETA27" s="363"/>
      <c r="ETB27" s="363"/>
      <c r="ETC27" s="363"/>
      <c r="ETD27" s="363"/>
      <c r="ETI27" s="363"/>
      <c r="ETJ27" s="363"/>
      <c r="ETL27" s="363"/>
      <c r="ETM27" s="363"/>
      <c r="ETN27" s="363"/>
      <c r="ETP27" s="363"/>
      <c r="ETQ27" s="363"/>
      <c r="ETR27" s="363"/>
      <c r="ETS27" s="363"/>
      <c r="ETT27" s="363"/>
      <c r="ETY27" s="363"/>
      <c r="ETZ27" s="363"/>
      <c r="EUB27" s="363"/>
      <c r="EUC27" s="363"/>
      <c r="EUD27" s="363"/>
      <c r="EUF27" s="363"/>
      <c r="EUG27" s="363"/>
      <c r="EUH27" s="363"/>
      <c r="EUI27" s="363"/>
      <c r="EUJ27" s="363"/>
      <c r="EUO27" s="363"/>
      <c r="EUP27" s="363"/>
      <c r="EUR27" s="363"/>
      <c r="EUS27" s="363"/>
      <c r="EUT27" s="363"/>
      <c r="EUV27" s="363"/>
      <c r="EUW27" s="363"/>
      <c r="EUX27" s="363"/>
      <c r="EUY27" s="363"/>
      <c r="EUZ27" s="363"/>
      <c r="EVE27" s="363"/>
      <c r="EVF27" s="363"/>
      <c r="EVH27" s="363"/>
      <c r="EVI27" s="363"/>
      <c r="EVJ27" s="363"/>
      <c r="EVL27" s="363"/>
      <c r="EVM27" s="363"/>
      <c r="EVN27" s="363"/>
      <c r="EVO27" s="363"/>
      <c r="EVP27" s="363"/>
      <c r="EVU27" s="363"/>
      <c r="EVV27" s="363"/>
      <c r="EVX27" s="363"/>
      <c r="EVY27" s="363"/>
      <c r="EVZ27" s="363"/>
      <c r="EWB27" s="363"/>
      <c r="EWC27" s="363"/>
      <c r="EWD27" s="363"/>
      <c r="EWE27" s="363"/>
      <c r="EWF27" s="363"/>
      <c r="EWK27" s="363"/>
      <c r="EWL27" s="363"/>
      <c r="EWN27" s="363"/>
      <c r="EWO27" s="363"/>
      <c r="EWP27" s="363"/>
      <c r="EWR27" s="363"/>
      <c r="EWS27" s="363"/>
      <c r="EWT27" s="363"/>
      <c r="EWU27" s="363"/>
      <c r="EWV27" s="363"/>
      <c r="EXA27" s="363"/>
      <c r="EXB27" s="363"/>
      <c r="EXD27" s="363"/>
      <c r="EXE27" s="363"/>
      <c r="EXF27" s="363"/>
      <c r="EXH27" s="363"/>
      <c r="EXI27" s="363"/>
      <c r="EXJ27" s="363"/>
      <c r="EXK27" s="363"/>
      <c r="EXL27" s="363"/>
      <c r="EXQ27" s="363"/>
      <c r="EXR27" s="363"/>
      <c r="EXT27" s="363"/>
      <c r="EXU27" s="363"/>
      <c r="EXV27" s="363"/>
      <c r="EXX27" s="363"/>
      <c r="EXY27" s="363"/>
      <c r="EXZ27" s="363"/>
      <c r="EYA27" s="363"/>
      <c r="EYB27" s="363"/>
      <c r="EYG27" s="363"/>
      <c r="EYH27" s="363"/>
      <c r="EYJ27" s="363"/>
      <c r="EYK27" s="363"/>
      <c r="EYL27" s="363"/>
      <c r="EYN27" s="363"/>
      <c r="EYO27" s="363"/>
      <c r="EYP27" s="363"/>
      <c r="EYQ27" s="363"/>
      <c r="EYR27" s="363"/>
      <c r="EYW27" s="363"/>
      <c r="EYX27" s="363"/>
      <c r="EYZ27" s="363"/>
      <c r="EZA27" s="363"/>
      <c r="EZB27" s="363"/>
      <c r="EZD27" s="363"/>
      <c r="EZE27" s="363"/>
      <c r="EZF27" s="363"/>
      <c r="EZG27" s="363"/>
      <c r="EZH27" s="363"/>
      <c r="EZM27" s="363"/>
      <c r="EZN27" s="363"/>
      <c r="EZP27" s="363"/>
      <c r="EZQ27" s="363"/>
      <c r="EZR27" s="363"/>
      <c r="EZT27" s="363"/>
      <c r="EZU27" s="363"/>
      <c r="EZV27" s="363"/>
      <c r="EZW27" s="363"/>
      <c r="EZX27" s="363"/>
      <c r="FAC27" s="363"/>
      <c r="FAD27" s="363"/>
      <c r="FAF27" s="363"/>
      <c r="FAG27" s="363"/>
      <c r="FAH27" s="363"/>
      <c r="FAJ27" s="363"/>
      <c r="FAK27" s="363"/>
      <c r="FAL27" s="363"/>
      <c r="FAM27" s="363"/>
      <c r="FAN27" s="363"/>
      <c r="FAS27" s="363"/>
      <c r="FAT27" s="363"/>
      <c r="FAV27" s="363"/>
      <c r="FAW27" s="363"/>
      <c r="FAX27" s="363"/>
      <c r="FAZ27" s="363"/>
      <c r="FBA27" s="363"/>
      <c r="FBB27" s="363"/>
      <c r="FBC27" s="363"/>
      <c r="FBD27" s="363"/>
      <c r="FBI27" s="363"/>
      <c r="FBJ27" s="363"/>
      <c r="FBL27" s="363"/>
      <c r="FBM27" s="363"/>
      <c r="FBN27" s="363"/>
      <c r="FBP27" s="363"/>
      <c r="FBQ27" s="363"/>
      <c r="FBR27" s="363"/>
      <c r="FBS27" s="363"/>
      <c r="FBT27" s="363"/>
      <c r="FBY27" s="363"/>
      <c r="FBZ27" s="363"/>
      <c r="FCB27" s="363"/>
      <c r="FCC27" s="363"/>
      <c r="FCD27" s="363"/>
      <c r="FCF27" s="363"/>
      <c r="FCG27" s="363"/>
      <c r="FCH27" s="363"/>
      <c r="FCI27" s="363"/>
      <c r="FCJ27" s="363"/>
      <c r="FCO27" s="363"/>
      <c r="FCP27" s="363"/>
      <c r="FCR27" s="363"/>
      <c r="FCS27" s="363"/>
      <c r="FCT27" s="363"/>
      <c r="FCV27" s="363"/>
      <c r="FCW27" s="363"/>
      <c r="FCX27" s="363"/>
      <c r="FCY27" s="363"/>
      <c r="FCZ27" s="363"/>
      <c r="FDE27" s="363"/>
      <c r="FDF27" s="363"/>
      <c r="FDH27" s="363"/>
      <c r="FDI27" s="363"/>
      <c r="FDJ27" s="363"/>
      <c r="FDL27" s="363"/>
      <c r="FDM27" s="363"/>
      <c r="FDN27" s="363"/>
      <c r="FDO27" s="363"/>
      <c r="FDP27" s="363"/>
      <c r="FDU27" s="363"/>
      <c r="FDV27" s="363"/>
      <c r="FDX27" s="363"/>
      <c r="FDY27" s="363"/>
      <c r="FDZ27" s="363"/>
      <c r="FEB27" s="363"/>
      <c r="FEC27" s="363"/>
      <c r="FED27" s="363"/>
      <c r="FEE27" s="363"/>
      <c r="FEF27" s="363"/>
      <c r="FEK27" s="363"/>
      <c r="FEL27" s="363"/>
      <c r="FEN27" s="363"/>
      <c r="FEO27" s="363"/>
      <c r="FEP27" s="363"/>
      <c r="FER27" s="363"/>
      <c r="FES27" s="363"/>
      <c r="FET27" s="363"/>
      <c r="FEU27" s="363"/>
      <c r="FEV27" s="363"/>
      <c r="FFA27" s="363"/>
      <c r="FFB27" s="363"/>
      <c r="FFD27" s="363"/>
      <c r="FFE27" s="363"/>
      <c r="FFF27" s="363"/>
      <c r="FFH27" s="363"/>
      <c r="FFI27" s="363"/>
      <c r="FFJ27" s="363"/>
      <c r="FFK27" s="363"/>
      <c r="FFL27" s="363"/>
      <c r="FFQ27" s="363"/>
      <c r="FFR27" s="363"/>
      <c r="FFT27" s="363"/>
      <c r="FFU27" s="363"/>
      <c r="FFV27" s="363"/>
      <c r="FFX27" s="363"/>
      <c r="FFY27" s="363"/>
      <c r="FFZ27" s="363"/>
      <c r="FGA27" s="363"/>
      <c r="FGB27" s="363"/>
      <c r="FGG27" s="363"/>
      <c r="FGH27" s="363"/>
      <c r="FGJ27" s="363"/>
      <c r="FGK27" s="363"/>
      <c r="FGL27" s="363"/>
      <c r="FGN27" s="363"/>
      <c r="FGO27" s="363"/>
      <c r="FGP27" s="363"/>
      <c r="FGQ27" s="363"/>
      <c r="FGR27" s="363"/>
      <c r="FGW27" s="363"/>
      <c r="FGX27" s="363"/>
      <c r="FGZ27" s="363"/>
      <c r="FHA27" s="363"/>
      <c r="FHB27" s="363"/>
      <c r="FHD27" s="363"/>
      <c r="FHE27" s="363"/>
      <c r="FHF27" s="363"/>
      <c r="FHG27" s="363"/>
      <c r="FHH27" s="363"/>
      <c r="FHM27" s="363"/>
      <c r="FHN27" s="363"/>
      <c r="FHP27" s="363"/>
      <c r="FHQ27" s="363"/>
      <c r="FHR27" s="363"/>
      <c r="FHT27" s="363"/>
      <c r="FHU27" s="363"/>
      <c r="FHV27" s="363"/>
      <c r="FHW27" s="363"/>
      <c r="FHX27" s="363"/>
      <c r="FIC27" s="363"/>
      <c r="FID27" s="363"/>
      <c r="FIF27" s="363"/>
      <c r="FIG27" s="363"/>
      <c r="FIH27" s="363"/>
      <c r="FIJ27" s="363"/>
      <c r="FIK27" s="363"/>
      <c r="FIL27" s="363"/>
      <c r="FIM27" s="363"/>
      <c r="FIN27" s="363"/>
      <c r="FIS27" s="363"/>
      <c r="FIT27" s="363"/>
      <c r="FIV27" s="363"/>
      <c r="FIW27" s="363"/>
      <c r="FIX27" s="363"/>
      <c r="FIZ27" s="363"/>
      <c r="FJA27" s="363"/>
      <c r="FJB27" s="363"/>
      <c r="FJC27" s="363"/>
      <c r="FJD27" s="363"/>
      <c r="FJI27" s="363"/>
      <c r="FJJ27" s="363"/>
      <c r="FJL27" s="363"/>
      <c r="FJM27" s="363"/>
      <c r="FJN27" s="363"/>
      <c r="FJP27" s="363"/>
      <c r="FJQ27" s="363"/>
      <c r="FJR27" s="363"/>
      <c r="FJS27" s="363"/>
      <c r="FJT27" s="363"/>
      <c r="FJY27" s="363"/>
      <c r="FJZ27" s="363"/>
      <c r="FKB27" s="363"/>
      <c r="FKC27" s="363"/>
      <c r="FKD27" s="363"/>
      <c r="FKF27" s="363"/>
      <c r="FKG27" s="363"/>
      <c r="FKH27" s="363"/>
      <c r="FKI27" s="363"/>
      <c r="FKJ27" s="363"/>
      <c r="FKO27" s="363"/>
      <c r="FKP27" s="363"/>
      <c r="FKR27" s="363"/>
      <c r="FKS27" s="363"/>
      <c r="FKT27" s="363"/>
      <c r="FKV27" s="363"/>
      <c r="FKW27" s="363"/>
      <c r="FKX27" s="363"/>
      <c r="FKY27" s="363"/>
      <c r="FKZ27" s="363"/>
      <c r="FLE27" s="363"/>
      <c r="FLF27" s="363"/>
      <c r="FLH27" s="363"/>
      <c r="FLI27" s="363"/>
      <c r="FLJ27" s="363"/>
      <c r="FLL27" s="363"/>
      <c r="FLM27" s="363"/>
      <c r="FLN27" s="363"/>
      <c r="FLO27" s="363"/>
      <c r="FLP27" s="363"/>
      <c r="FLU27" s="363"/>
      <c r="FLV27" s="363"/>
      <c r="FLX27" s="363"/>
      <c r="FLY27" s="363"/>
      <c r="FLZ27" s="363"/>
      <c r="FMB27" s="363"/>
      <c r="FMC27" s="363"/>
      <c r="FMD27" s="363"/>
      <c r="FME27" s="363"/>
      <c r="FMF27" s="363"/>
      <c r="FMK27" s="363"/>
      <c r="FML27" s="363"/>
      <c r="FMN27" s="363"/>
      <c r="FMO27" s="363"/>
      <c r="FMP27" s="363"/>
      <c r="FMR27" s="363"/>
      <c r="FMS27" s="363"/>
      <c r="FMT27" s="363"/>
      <c r="FMU27" s="363"/>
      <c r="FMV27" s="363"/>
      <c r="FNA27" s="363"/>
      <c r="FNB27" s="363"/>
      <c r="FND27" s="363"/>
      <c r="FNE27" s="363"/>
      <c r="FNF27" s="363"/>
      <c r="FNH27" s="363"/>
      <c r="FNI27" s="363"/>
      <c r="FNJ27" s="363"/>
      <c r="FNK27" s="363"/>
      <c r="FNL27" s="363"/>
      <c r="FNQ27" s="363"/>
      <c r="FNR27" s="363"/>
      <c r="FNT27" s="363"/>
      <c r="FNU27" s="363"/>
      <c r="FNV27" s="363"/>
      <c r="FNX27" s="363"/>
      <c r="FNY27" s="363"/>
      <c r="FNZ27" s="363"/>
      <c r="FOA27" s="363"/>
      <c r="FOB27" s="363"/>
      <c r="FOG27" s="363"/>
      <c r="FOH27" s="363"/>
      <c r="FOJ27" s="363"/>
      <c r="FOK27" s="363"/>
      <c r="FOL27" s="363"/>
      <c r="FON27" s="363"/>
      <c r="FOO27" s="363"/>
      <c r="FOP27" s="363"/>
      <c r="FOQ27" s="363"/>
      <c r="FOR27" s="363"/>
      <c r="FOW27" s="363"/>
      <c r="FOX27" s="363"/>
      <c r="FOZ27" s="363"/>
      <c r="FPA27" s="363"/>
      <c r="FPB27" s="363"/>
      <c r="FPD27" s="363"/>
      <c r="FPE27" s="363"/>
      <c r="FPF27" s="363"/>
      <c r="FPG27" s="363"/>
      <c r="FPH27" s="363"/>
      <c r="FPM27" s="363"/>
      <c r="FPN27" s="363"/>
      <c r="FPP27" s="363"/>
      <c r="FPQ27" s="363"/>
      <c r="FPR27" s="363"/>
      <c r="FPT27" s="363"/>
      <c r="FPU27" s="363"/>
      <c r="FPV27" s="363"/>
      <c r="FPW27" s="363"/>
      <c r="FPX27" s="363"/>
      <c r="FQC27" s="363"/>
      <c r="FQD27" s="363"/>
      <c r="FQF27" s="363"/>
      <c r="FQG27" s="363"/>
      <c r="FQH27" s="363"/>
      <c r="FQJ27" s="363"/>
      <c r="FQK27" s="363"/>
      <c r="FQL27" s="363"/>
      <c r="FQM27" s="363"/>
      <c r="FQN27" s="363"/>
      <c r="FQS27" s="363"/>
      <c r="FQT27" s="363"/>
      <c r="FQV27" s="363"/>
      <c r="FQW27" s="363"/>
      <c r="FQX27" s="363"/>
      <c r="FQZ27" s="363"/>
      <c r="FRA27" s="363"/>
      <c r="FRB27" s="363"/>
      <c r="FRC27" s="363"/>
      <c r="FRD27" s="363"/>
      <c r="FRI27" s="363"/>
      <c r="FRJ27" s="363"/>
      <c r="FRL27" s="363"/>
      <c r="FRM27" s="363"/>
      <c r="FRN27" s="363"/>
      <c r="FRP27" s="363"/>
      <c r="FRQ27" s="363"/>
      <c r="FRR27" s="363"/>
      <c r="FRS27" s="363"/>
      <c r="FRT27" s="363"/>
      <c r="FRY27" s="363"/>
      <c r="FRZ27" s="363"/>
      <c r="FSB27" s="363"/>
      <c r="FSC27" s="363"/>
      <c r="FSD27" s="363"/>
      <c r="FSF27" s="363"/>
      <c r="FSG27" s="363"/>
      <c r="FSH27" s="363"/>
      <c r="FSI27" s="363"/>
      <c r="FSJ27" s="363"/>
      <c r="FSO27" s="363"/>
      <c r="FSP27" s="363"/>
      <c r="FSR27" s="363"/>
      <c r="FSS27" s="363"/>
      <c r="FST27" s="363"/>
      <c r="FSV27" s="363"/>
      <c r="FSW27" s="363"/>
      <c r="FSX27" s="363"/>
      <c r="FSY27" s="363"/>
      <c r="FSZ27" s="363"/>
      <c r="FTE27" s="363"/>
      <c r="FTF27" s="363"/>
      <c r="FTH27" s="363"/>
      <c r="FTI27" s="363"/>
      <c r="FTJ27" s="363"/>
      <c r="FTL27" s="363"/>
      <c r="FTM27" s="363"/>
      <c r="FTN27" s="363"/>
      <c r="FTO27" s="363"/>
      <c r="FTP27" s="363"/>
      <c r="FTU27" s="363"/>
      <c r="FTV27" s="363"/>
      <c r="FTX27" s="363"/>
      <c r="FTY27" s="363"/>
      <c r="FTZ27" s="363"/>
      <c r="FUB27" s="363"/>
      <c r="FUC27" s="363"/>
      <c r="FUD27" s="363"/>
      <c r="FUE27" s="363"/>
      <c r="FUF27" s="363"/>
      <c r="FUK27" s="363"/>
      <c r="FUL27" s="363"/>
      <c r="FUN27" s="363"/>
      <c r="FUO27" s="363"/>
      <c r="FUP27" s="363"/>
      <c r="FUR27" s="363"/>
      <c r="FUS27" s="363"/>
      <c r="FUT27" s="363"/>
      <c r="FUU27" s="363"/>
      <c r="FUV27" s="363"/>
      <c r="FVA27" s="363"/>
      <c r="FVB27" s="363"/>
      <c r="FVD27" s="363"/>
      <c r="FVE27" s="363"/>
      <c r="FVF27" s="363"/>
      <c r="FVH27" s="363"/>
      <c r="FVI27" s="363"/>
      <c r="FVJ27" s="363"/>
      <c r="FVK27" s="363"/>
      <c r="FVL27" s="363"/>
      <c r="FVQ27" s="363"/>
      <c r="FVR27" s="363"/>
      <c r="FVT27" s="363"/>
      <c r="FVU27" s="363"/>
      <c r="FVV27" s="363"/>
      <c r="FVX27" s="363"/>
      <c r="FVY27" s="363"/>
      <c r="FVZ27" s="363"/>
      <c r="FWA27" s="363"/>
      <c r="FWB27" s="363"/>
      <c r="FWG27" s="363"/>
      <c r="FWH27" s="363"/>
      <c r="FWJ27" s="363"/>
      <c r="FWK27" s="363"/>
      <c r="FWL27" s="363"/>
      <c r="FWN27" s="363"/>
      <c r="FWO27" s="363"/>
      <c r="FWP27" s="363"/>
      <c r="FWQ27" s="363"/>
      <c r="FWR27" s="363"/>
      <c r="FWW27" s="363"/>
      <c r="FWX27" s="363"/>
      <c r="FWZ27" s="363"/>
      <c r="FXA27" s="363"/>
      <c r="FXB27" s="363"/>
      <c r="FXD27" s="363"/>
      <c r="FXE27" s="363"/>
      <c r="FXF27" s="363"/>
      <c r="FXG27" s="363"/>
      <c r="FXH27" s="363"/>
      <c r="FXM27" s="363"/>
      <c r="FXN27" s="363"/>
      <c r="FXP27" s="363"/>
      <c r="FXQ27" s="363"/>
      <c r="FXR27" s="363"/>
      <c r="FXT27" s="363"/>
      <c r="FXU27" s="363"/>
      <c r="FXV27" s="363"/>
      <c r="FXW27" s="363"/>
      <c r="FXX27" s="363"/>
      <c r="FYC27" s="363"/>
      <c r="FYD27" s="363"/>
      <c r="FYF27" s="363"/>
      <c r="FYG27" s="363"/>
      <c r="FYH27" s="363"/>
      <c r="FYJ27" s="363"/>
      <c r="FYK27" s="363"/>
      <c r="FYL27" s="363"/>
      <c r="FYM27" s="363"/>
      <c r="FYN27" s="363"/>
      <c r="FYS27" s="363"/>
      <c r="FYT27" s="363"/>
      <c r="FYV27" s="363"/>
      <c r="FYW27" s="363"/>
      <c r="FYX27" s="363"/>
      <c r="FYZ27" s="363"/>
      <c r="FZA27" s="363"/>
      <c r="FZB27" s="363"/>
      <c r="FZC27" s="363"/>
      <c r="FZD27" s="363"/>
      <c r="FZI27" s="363"/>
      <c r="FZJ27" s="363"/>
      <c r="FZL27" s="363"/>
      <c r="FZM27" s="363"/>
      <c r="FZN27" s="363"/>
      <c r="FZP27" s="363"/>
      <c r="FZQ27" s="363"/>
      <c r="FZR27" s="363"/>
      <c r="FZS27" s="363"/>
      <c r="FZT27" s="363"/>
      <c r="FZY27" s="363"/>
      <c r="FZZ27" s="363"/>
      <c r="GAB27" s="363"/>
      <c r="GAC27" s="363"/>
      <c r="GAD27" s="363"/>
      <c r="GAF27" s="363"/>
      <c r="GAG27" s="363"/>
      <c r="GAH27" s="363"/>
      <c r="GAI27" s="363"/>
      <c r="GAJ27" s="363"/>
      <c r="GAO27" s="363"/>
      <c r="GAP27" s="363"/>
      <c r="GAR27" s="363"/>
      <c r="GAS27" s="363"/>
      <c r="GAT27" s="363"/>
      <c r="GAV27" s="363"/>
      <c r="GAW27" s="363"/>
      <c r="GAX27" s="363"/>
      <c r="GAY27" s="363"/>
      <c r="GAZ27" s="363"/>
      <c r="GBE27" s="363"/>
      <c r="GBF27" s="363"/>
      <c r="GBH27" s="363"/>
      <c r="GBI27" s="363"/>
      <c r="GBJ27" s="363"/>
      <c r="GBL27" s="363"/>
      <c r="GBM27" s="363"/>
      <c r="GBN27" s="363"/>
      <c r="GBO27" s="363"/>
      <c r="GBP27" s="363"/>
      <c r="GBU27" s="363"/>
      <c r="GBV27" s="363"/>
      <c r="GBX27" s="363"/>
      <c r="GBY27" s="363"/>
      <c r="GBZ27" s="363"/>
      <c r="GCB27" s="363"/>
      <c r="GCC27" s="363"/>
      <c r="GCD27" s="363"/>
      <c r="GCE27" s="363"/>
      <c r="GCF27" s="363"/>
      <c r="GCK27" s="363"/>
      <c r="GCL27" s="363"/>
      <c r="GCN27" s="363"/>
      <c r="GCO27" s="363"/>
      <c r="GCP27" s="363"/>
      <c r="GCR27" s="363"/>
      <c r="GCS27" s="363"/>
      <c r="GCT27" s="363"/>
      <c r="GCU27" s="363"/>
      <c r="GCV27" s="363"/>
      <c r="GDA27" s="363"/>
      <c r="GDB27" s="363"/>
      <c r="GDD27" s="363"/>
      <c r="GDE27" s="363"/>
      <c r="GDF27" s="363"/>
      <c r="GDH27" s="363"/>
      <c r="GDI27" s="363"/>
      <c r="GDJ27" s="363"/>
      <c r="GDK27" s="363"/>
      <c r="GDL27" s="363"/>
      <c r="GDQ27" s="363"/>
      <c r="GDR27" s="363"/>
      <c r="GDT27" s="363"/>
      <c r="GDU27" s="363"/>
      <c r="GDV27" s="363"/>
      <c r="GDX27" s="363"/>
      <c r="GDY27" s="363"/>
      <c r="GDZ27" s="363"/>
      <c r="GEA27" s="363"/>
      <c r="GEB27" s="363"/>
      <c r="GEG27" s="363"/>
      <c r="GEH27" s="363"/>
      <c r="GEJ27" s="363"/>
      <c r="GEK27" s="363"/>
      <c r="GEL27" s="363"/>
      <c r="GEN27" s="363"/>
      <c r="GEO27" s="363"/>
      <c r="GEP27" s="363"/>
      <c r="GEQ27" s="363"/>
      <c r="GER27" s="363"/>
      <c r="GEW27" s="363"/>
      <c r="GEX27" s="363"/>
      <c r="GEZ27" s="363"/>
      <c r="GFA27" s="363"/>
      <c r="GFB27" s="363"/>
      <c r="GFD27" s="363"/>
      <c r="GFE27" s="363"/>
      <c r="GFF27" s="363"/>
      <c r="GFG27" s="363"/>
      <c r="GFH27" s="363"/>
      <c r="GFM27" s="363"/>
      <c r="GFN27" s="363"/>
      <c r="GFP27" s="363"/>
      <c r="GFQ27" s="363"/>
      <c r="GFR27" s="363"/>
      <c r="GFT27" s="363"/>
      <c r="GFU27" s="363"/>
      <c r="GFV27" s="363"/>
      <c r="GFW27" s="363"/>
      <c r="GFX27" s="363"/>
      <c r="GGC27" s="363"/>
      <c r="GGD27" s="363"/>
      <c r="GGF27" s="363"/>
      <c r="GGG27" s="363"/>
      <c r="GGH27" s="363"/>
      <c r="GGJ27" s="363"/>
      <c r="GGK27" s="363"/>
      <c r="GGL27" s="363"/>
      <c r="GGM27" s="363"/>
      <c r="GGN27" s="363"/>
      <c r="GGS27" s="363"/>
      <c r="GGT27" s="363"/>
      <c r="GGV27" s="363"/>
      <c r="GGW27" s="363"/>
      <c r="GGX27" s="363"/>
      <c r="GGZ27" s="363"/>
      <c r="GHA27" s="363"/>
      <c r="GHB27" s="363"/>
      <c r="GHC27" s="363"/>
      <c r="GHD27" s="363"/>
      <c r="GHI27" s="363"/>
      <c r="GHJ27" s="363"/>
      <c r="GHL27" s="363"/>
      <c r="GHM27" s="363"/>
      <c r="GHN27" s="363"/>
      <c r="GHP27" s="363"/>
      <c r="GHQ27" s="363"/>
      <c r="GHR27" s="363"/>
      <c r="GHS27" s="363"/>
      <c r="GHT27" s="363"/>
      <c r="GHY27" s="363"/>
      <c r="GHZ27" s="363"/>
      <c r="GIB27" s="363"/>
      <c r="GIC27" s="363"/>
      <c r="GID27" s="363"/>
      <c r="GIF27" s="363"/>
      <c r="GIG27" s="363"/>
      <c r="GIH27" s="363"/>
      <c r="GII27" s="363"/>
      <c r="GIJ27" s="363"/>
      <c r="GIO27" s="363"/>
      <c r="GIP27" s="363"/>
      <c r="GIR27" s="363"/>
      <c r="GIS27" s="363"/>
      <c r="GIT27" s="363"/>
      <c r="GIV27" s="363"/>
      <c r="GIW27" s="363"/>
      <c r="GIX27" s="363"/>
      <c r="GIY27" s="363"/>
      <c r="GIZ27" s="363"/>
      <c r="GJE27" s="363"/>
      <c r="GJF27" s="363"/>
      <c r="GJH27" s="363"/>
      <c r="GJI27" s="363"/>
      <c r="GJJ27" s="363"/>
      <c r="GJL27" s="363"/>
      <c r="GJM27" s="363"/>
      <c r="GJN27" s="363"/>
      <c r="GJO27" s="363"/>
      <c r="GJP27" s="363"/>
      <c r="GJU27" s="363"/>
      <c r="GJV27" s="363"/>
      <c r="GJX27" s="363"/>
      <c r="GJY27" s="363"/>
      <c r="GJZ27" s="363"/>
      <c r="GKB27" s="363"/>
      <c r="GKC27" s="363"/>
      <c r="GKD27" s="363"/>
      <c r="GKE27" s="363"/>
      <c r="GKF27" s="363"/>
      <c r="GKK27" s="363"/>
      <c r="GKL27" s="363"/>
      <c r="GKN27" s="363"/>
      <c r="GKO27" s="363"/>
      <c r="GKP27" s="363"/>
      <c r="GKR27" s="363"/>
      <c r="GKS27" s="363"/>
      <c r="GKT27" s="363"/>
      <c r="GKU27" s="363"/>
      <c r="GKV27" s="363"/>
      <c r="GLA27" s="363"/>
      <c r="GLB27" s="363"/>
      <c r="GLD27" s="363"/>
      <c r="GLE27" s="363"/>
      <c r="GLF27" s="363"/>
      <c r="GLH27" s="363"/>
      <c r="GLI27" s="363"/>
      <c r="GLJ27" s="363"/>
      <c r="GLK27" s="363"/>
      <c r="GLL27" s="363"/>
      <c r="GLQ27" s="363"/>
      <c r="GLR27" s="363"/>
      <c r="GLT27" s="363"/>
      <c r="GLU27" s="363"/>
      <c r="GLV27" s="363"/>
      <c r="GLX27" s="363"/>
      <c r="GLY27" s="363"/>
      <c r="GLZ27" s="363"/>
      <c r="GMA27" s="363"/>
      <c r="GMB27" s="363"/>
      <c r="GMG27" s="363"/>
      <c r="GMH27" s="363"/>
      <c r="GMJ27" s="363"/>
      <c r="GMK27" s="363"/>
      <c r="GML27" s="363"/>
      <c r="GMN27" s="363"/>
      <c r="GMO27" s="363"/>
      <c r="GMP27" s="363"/>
      <c r="GMQ27" s="363"/>
      <c r="GMR27" s="363"/>
      <c r="GMW27" s="363"/>
      <c r="GMX27" s="363"/>
      <c r="GMZ27" s="363"/>
      <c r="GNA27" s="363"/>
      <c r="GNB27" s="363"/>
      <c r="GND27" s="363"/>
      <c r="GNE27" s="363"/>
      <c r="GNF27" s="363"/>
      <c r="GNG27" s="363"/>
      <c r="GNH27" s="363"/>
      <c r="GNM27" s="363"/>
      <c r="GNN27" s="363"/>
      <c r="GNP27" s="363"/>
      <c r="GNQ27" s="363"/>
      <c r="GNR27" s="363"/>
      <c r="GNT27" s="363"/>
      <c r="GNU27" s="363"/>
      <c r="GNV27" s="363"/>
      <c r="GNW27" s="363"/>
      <c r="GNX27" s="363"/>
      <c r="GOC27" s="363"/>
      <c r="GOD27" s="363"/>
      <c r="GOF27" s="363"/>
      <c r="GOG27" s="363"/>
      <c r="GOH27" s="363"/>
      <c r="GOJ27" s="363"/>
      <c r="GOK27" s="363"/>
      <c r="GOL27" s="363"/>
      <c r="GOM27" s="363"/>
      <c r="GON27" s="363"/>
      <c r="GOS27" s="363"/>
      <c r="GOT27" s="363"/>
      <c r="GOV27" s="363"/>
      <c r="GOW27" s="363"/>
      <c r="GOX27" s="363"/>
      <c r="GOZ27" s="363"/>
      <c r="GPA27" s="363"/>
      <c r="GPB27" s="363"/>
      <c r="GPC27" s="363"/>
      <c r="GPD27" s="363"/>
      <c r="GPI27" s="363"/>
      <c r="GPJ27" s="363"/>
      <c r="GPL27" s="363"/>
      <c r="GPM27" s="363"/>
      <c r="GPN27" s="363"/>
      <c r="GPP27" s="363"/>
      <c r="GPQ27" s="363"/>
      <c r="GPR27" s="363"/>
      <c r="GPS27" s="363"/>
      <c r="GPT27" s="363"/>
      <c r="GPY27" s="363"/>
      <c r="GPZ27" s="363"/>
      <c r="GQB27" s="363"/>
      <c r="GQC27" s="363"/>
      <c r="GQD27" s="363"/>
      <c r="GQF27" s="363"/>
      <c r="GQG27" s="363"/>
      <c r="GQH27" s="363"/>
      <c r="GQI27" s="363"/>
      <c r="GQJ27" s="363"/>
      <c r="GQO27" s="363"/>
      <c r="GQP27" s="363"/>
      <c r="GQR27" s="363"/>
      <c r="GQS27" s="363"/>
      <c r="GQT27" s="363"/>
      <c r="GQV27" s="363"/>
      <c r="GQW27" s="363"/>
      <c r="GQX27" s="363"/>
      <c r="GQY27" s="363"/>
      <c r="GQZ27" s="363"/>
      <c r="GRE27" s="363"/>
      <c r="GRF27" s="363"/>
      <c r="GRH27" s="363"/>
      <c r="GRI27" s="363"/>
      <c r="GRJ27" s="363"/>
      <c r="GRL27" s="363"/>
      <c r="GRM27" s="363"/>
      <c r="GRN27" s="363"/>
      <c r="GRO27" s="363"/>
      <c r="GRP27" s="363"/>
      <c r="GRU27" s="363"/>
      <c r="GRV27" s="363"/>
      <c r="GRX27" s="363"/>
      <c r="GRY27" s="363"/>
      <c r="GRZ27" s="363"/>
      <c r="GSB27" s="363"/>
      <c r="GSC27" s="363"/>
      <c r="GSD27" s="363"/>
      <c r="GSE27" s="363"/>
      <c r="GSF27" s="363"/>
      <c r="GSK27" s="363"/>
      <c r="GSL27" s="363"/>
      <c r="GSN27" s="363"/>
      <c r="GSO27" s="363"/>
      <c r="GSP27" s="363"/>
      <c r="GSR27" s="363"/>
      <c r="GSS27" s="363"/>
      <c r="GST27" s="363"/>
      <c r="GSU27" s="363"/>
      <c r="GSV27" s="363"/>
      <c r="GTA27" s="363"/>
      <c r="GTB27" s="363"/>
      <c r="GTD27" s="363"/>
      <c r="GTE27" s="363"/>
      <c r="GTF27" s="363"/>
      <c r="GTH27" s="363"/>
      <c r="GTI27" s="363"/>
      <c r="GTJ27" s="363"/>
      <c r="GTK27" s="363"/>
      <c r="GTL27" s="363"/>
      <c r="GTQ27" s="363"/>
      <c r="GTR27" s="363"/>
      <c r="GTT27" s="363"/>
      <c r="GTU27" s="363"/>
      <c r="GTV27" s="363"/>
      <c r="GTX27" s="363"/>
      <c r="GTY27" s="363"/>
      <c r="GTZ27" s="363"/>
      <c r="GUA27" s="363"/>
      <c r="GUB27" s="363"/>
      <c r="GUG27" s="363"/>
      <c r="GUH27" s="363"/>
      <c r="GUJ27" s="363"/>
      <c r="GUK27" s="363"/>
      <c r="GUL27" s="363"/>
      <c r="GUN27" s="363"/>
      <c r="GUO27" s="363"/>
      <c r="GUP27" s="363"/>
      <c r="GUQ27" s="363"/>
      <c r="GUR27" s="363"/>
      <c r="GUW27" s="363"/>
      <c r="GUX27" s="363"/>
      <c r="GUZ27" s="363"/>
      <c r="GVA27" s="363"/>
      <c r="GVB27" s="363"/>
      <c r="GVD27" s="363"/>
      <c r="GVE27" s="363"/>
      <c r="GVF27" s="363"/>
      <c r="GVG27" s="363"/>
      <c r="GVH27" s="363"/>
      <c r="GVM27" s="363"/>
      <c r="GVN27" s="363"/>
      <c r="GVP27" s="363"/>
      <c r="GVQ27" s="363"/>
      <c r="GVR27" s="363"/>
      <c r="GVT27" s="363"/>
      <c r="GVU27" s="363"/>
      <c r="GVV27" s="363"/>
      <c r="GVW27" s="363"/>
      <c r="GVX27" s="363"/>
      <c r="GWC27" s="363"/>
      <c r="GWD27" s="363"/>
      <c r="GWF27" s="363"/>
      <c r="GWG27" s="363"/>
      <c r="GWH27" s="363"/>
      <c r="GWJ27" s="363"/>
      <c r="GWK27" s="363"/>
      <c r="GWL27" s="363"/>
      <c r="GWM27" s="363"/>
      <c r="GWN27" s="363"/>
      <c r="GWS27" s="363"/>
      <c r="GWT27" s="363"/>
      <c r="GWV27" s="363"/>
      <c r="GWW27" s="363"/>
      <c r="GWX27" s="363"/>
      <c r="GWZ27" s="363"/>
      <c r="GXA27" s="363"/>
      <c r="GXB27" s="363"/>
      <c r="GXC27" s="363"/>
      <c r="GXD27" s="363"/>
      <c r="GXI27" s="363"/>
      <c r="GXJ27" s="363"/>
      <c r="GXL27" s="363"/>
      <c r="GXM27" s="363"/>
      <c r="GXN27" s="363"/>
      <c r="GXP27" s="363"/>
      <c r="GXQ27" s="363"/>
      <c r="GXR27" s="363"/>
      <c r="GXS27" s="363"/>
      <c r="GXT27" s="363"/>
      <c r="GXY27" s="363"/>
      <c r="GXZ27" s="363"/>
      <c r="GYB27" s="363"/>
      <c r="GYC27" s="363"/>
      <c r="GYD27" s="363"/>
      <c r="GYF27" s="363"/>
      <c r="GYG27" s="363"/>
      <c r="GYH27" s="363"/>
      <c r="GYI27" s="363"/>
      <c r="GYJ27" s="363"/>
      <c r="GYO27" s="363"/>
      <c r="GYP27" s="363"/>
      <c r="GYR27" s="363"/>
      <c r="GYS27" s="363"/>
      <c r="GYT27" s="363"/>
      <c r="GYV27" s="363"/>
      <c r="GYW27" s="363"/>
      <c r="GYX27" s="363"/>
      <c r="GYY27" s="363"/>
      <c r="GYZ27" s="363"/>
      <c r="GZE27" s="363"/>
      <c r="GZF27" s="363"/>
      <c r="GZH27" s="363"/>
      <c r="GZI27" s="363"/>
      <c r="GZJ27" s="363"/>
      <c r="GZL27" s="363"/>
      <c r="GZM27" s="363"/>
      <c r="GZN27" s="363"/>
      <c r="GZO27" s="363"/>
      <c r="GZP27" s="363"/>
      <c r="GZU27" s="363"/>
      <c r="GZV27" s="363"/>
      <c r="GZX27" s="363"/>
      <c r="GZY27" s="363"/>
      <c r="GZZ27" s="363"/>
      <c r="HAB27" s="363"/>
      <c r="HAC27" s="363"/>
      <c r="HAD27" s="363"/>
      <c r="HAE27" s="363"/>
      <c r="HAF27" s="363"/>
      <c r="HAK27" s="363"/>
      <c r="HAL27" s="363"/>
      <c r="HAN27" s="363"/>
      <c r="HAO27" s="363"/>
      <c r="HAP27" s="363"/>
      <c r="HAR27" s="363"/>
      <c r="HAS27" s="363"/>
      <c r="HAT27" s="363"/>
      <c r="HAU27" s="363"/>
      <c r="HAV27" s="363"/>
      <c r="HBA27" s="363"/>
      <c r="HBB27" s="363"/>
      <c r="HBD27" s="363"/>
      <c r="HBE27" s="363"/>
      <c r="HBF27" s="363"/>
      <c r="HBH27" s="363"/>
      <c r="HBI27" s="363"/>
      <c r="HBJ27" s="363"/>
      <c r="HBK27" s="363"/>
      <c r="HBL27" s="363"/>
      <c r="HBQ27" s="363"/>
      <c r="HBR27" s="363"/>
      <c r="HBT27" s="363"/>
      <c r="HBU27" s="363"/>
      <c r="HBV27" s="363"/>
      <c r="HBX27" s="363"/>
      <c r="HBY27" s="363"/>
      <c r="HBZ27" s="363"/>
      <c r="HCA27" s="363"/>
      <c r="HCB27" s="363"/>
      <c r="HCG27" s="363"/>
      <c r="HCH27" s="363"/>
      <c r="HCJ27" s="363"/>
      <c r="HCK27" s="363"/>
      <c r="HCL27" s="363"/>
      <c r="HCN27" s="363"/>
      <c r="HCO27" s="363"/>
      <c r="HCP27" s="363"/>
      <c r="HCQ27" s="363"/>
      <c r="HCR27" s="363"/>
      <c r="HCW27" s="363"/>
      <c r="HCX27" s="363"/>
      <c r="HCZ27" s="363"/>
      <c r="HDA27" s="363"/>
      <c r="HDB27" s="363"/>
      <c r="HDD27" s="363"/>
      <c r="HDE27" s="363"/>
      <c r="HDF27" s="363"/>
      <c r="HDG27" s="363"/>
      <c r="HDH27" s="363"/>
      <c r="HDM27" s="363"/>
      <c r="HDN27" s="363"/>
      <c r="HDP27" s="363"/>
      <c r="HDQ27" s="363"/>
      <c r="HDR27" s="363"/>
      <c r="HDT27" s="363"/>
      <c r="HDU27" s="363"/>
      <c r="HDV27" s="363"/>
      <c r="HDW27" s="363"/>
      <c r="HDX27" s="363"/>
      <c r="HEC27" s="363"/>
      <c r="HED27" s="363"/>
      <c r="HEF27" s="363"/>
      <c r="HEG27" s="363"/>
      <c r="HEH27" s="363"/>
      <c r="HEJ27" s="363"/>
      <c r="HEK27" s="363"/>
      <c r="HEL27" s="363"/>
      <c r="HEM27" s="363"/>
      <c r="HEN27" s="363"/>
      <c r="HES27" s="363"/>
      <c r="HET27" s="363"/>
      <c r="HEV27" s="363"/>
      <c r="HEW27" s="363"/>
      <c r="HEX27" s="363"/>
      <c r="HEZ27" s="363"/>
      <c r="HFA27" s="363"/>
      <c r="HFB27" s="363"/>
      <c r="HFC27" s="363"/>
      <c r="HFD27" s="363"/>
      <c r="HFI27" s="363"/>
      <c r="HFJ27" s="363"/>
      <c r="HFL27" s="363"/>
      <c r="HFM27" s="363"/>
      <c r="HFN27" s="363"/>
      <c r="HFP27" s="363"/>
      <c r="HFQ27" s="363"/>
      <c r="HFR27" s="363"/>
      <c r="HFS27" s="363"/>
      <c r="HFT27" s="363"/>
      <c r="HFY27" s="363"/>
      <c r="HFZ27" s="363"/>
      <c r="HGB27" s="363"/>
      <c r="HGC27" s="363"/>
      <c r="HGD27" s="363"/>
      <c r="HGF27" s="363"/>
      <c r="HGG27" s="363"/>
      <c r="HGH27" s="363"/>
      <c r="HGI27" s="363"/>
      <c r="HGJ27" s="363"/>
      <c r="HGO27" s="363"/>
      <c r="HGP27" s="363"/>
      <c r="HGR27" s="363"/>
      <c r="HGS27" s="363"/>
      <c r="HGT27" s="363"/>
      <c r="HGV27" s="363"/>
      <c r="HGW27" s="363"/>
      <c r="HGX27" s="363"/>
      <c r="HGY27" s="363"/>
      <c r="HGZ27" s="363"/>
      <c r="HHE27" s="363"/>
      <c r="HHF27" s="363"/>
      <c r="HHH27" s="363"/>
      <c r="HHI27" s="363"/>
      <c r="HHJ27" s="363"/>
      <c r="HHL27" s="363"/>
      <c r="HHM27" s="363"/>
      <c r="HHN27" s="363"/>
      <c r="HHO27" s="363"/>
      <c r="HHP27" s="363"/>
      <c r="HHU27" s="363"/>
      <c r="HHV27" s="363"/>
      <c r="HHX27" s="363"/>
      <c r="HHY27" s="363"/>
      <c r="HHZ27" s="363"/>
      <c r="HIB27" s="363"/>
      <c r="HIC27" s="363"/>
      <c r="HID27" s="363"/>
      <c r="HIE27" s="363"/>
      <c r="HIF27" s="363"/>
      <c r="HIK27" s="363"/>
      <c r="HIL27" s="363"/>
      <c r="HIN27" s="363"/>
      <c r="HIO27" s="363"/>
      <c r="HIP27" s="363"/>
      <c r="HIR27" s="363"/>
      <c r="HIS27" s="363"/>
      <c r="HIT27" s="363"/>
      <c r="HIU27" s="363"/>
      <c r="HIV27" s="363"/>
      <c r="HJA27" s="363"/>
      <c r="HJB27" s="363"/>
      <c r="HJD27" s="363"/>
      <c r="HJE27" s="363"/>
      <c r="HJF27" s="363"/>
      <c r="HJH27" s="363"/>
      <c r="HJI27" s="363"/>
      <c r="HJJ27" s="363"/>
      <c r="HJK27" s="363"/>
      <c r="HJL27" s="363"/>
      <c r="HJQ27" s="363"/>
      <c r="HJR27" s="363"/>
      <c r="HJT27" s="363"/>
      <c r="HJU27" s="363"/>
      <c r="HJV27" s="363"/>
      <c r="HJX27" s="363"/>
      <c r="HJY27" s="363"/>
      <c r="HJZ27" s="363"/>
      <c r="HKA27" s="363"/>
      <c r="HKB27" s="363"/>
      <c r="HKG27" s="363"/>
      <c r="HKH27" s="363"/>
      <c r="HKJ27" s="363"/>
      <c r="HKK27" s="363"/>
      <c r="HKL27" s="363"/>
      <c r="HKN27" s="363"/>
      <c r="HKO27" s="363"/>
      <c r="HKP27" s="363"/>
      <c r="HKQ27" s="363"/>
      <c r="HKR27" s="363"/>
      <c r="HKW27" s="363"/>
      <c r="HKX27" s="363"/>
      <c r="HKZ27" s="363"/>
      <c r="HLA27" s="363"/>
      <c r="HLB27" s="363"/>
      <c r="HLD27" s="363"/>
      <c r="HLE27" s="363"/>
      <c r="HLF27" s="363"/>
      <c r="HLG27" s="363"/>
      <c r="HLH27" s="363"/>
      <c r="HLM27" s="363"/>
      <c r="HLN27" s="363"/>
      <c r="HLP27" s="363"/>
      <c r="HLQ27" s="363"/>
      <c r="HLR27" s="363"/>
      <c r="HLT27" s="363"/>
      <c r="HLU27" s="363"/>
      <c r="HLV27" s="363"/>
      <c r="HLW27" s="363"/>
      <c r="HLX27" s="363"/>
      <c r="HMC27" s="363"/>
      <c r="HMD27" s="363"/>
      <c r="HMF27" s="363"/>
      <c r="HMG27" s="363"/>
      <c r="HMH27" s="363"/>
      <c r="HMJ27" s="363"/>
      <c r="HMK27" s="363"/>
      <c r="HML27" s="363"/>
      <c r="HMM27" s="363"/>
      <c r="HMN27" s="363"/>
      <c r="HMS27" s="363"/>
      <c r="HMT27" s="363"/>
      <c r="HMV27" s="363"/>
      <c r="HMW27" s="363"/>
      <c r="HMX27" s="363"/>
      <c r="HMZ27" s="363"/>
      <c r="HNA27" s="363"/>
      <c r="HNB27" s="363"/>
      <c r="HNC27" s="363"/>
      <c r="HND27" s="363"/>
      <c r="HNI27" s="363"/>
      <c r="HNJ27" s="363"/>
      <c r="HNL27" s="363"/>
      <c r="HNM27" s="363"/>
      <c r="HNN27" s="363"/>
      <c r="HNP27" s="363"/>
      <c r="HNQ27" s="363"/>
      <c r="HNR27" s="363"/>
      <c r="HNS27" s="363"/>
      <c r="HNT27" s="363"/>
      <c r="HNY27" s="363"/>
      <c r="HNZ27" s="363"/>
      <c r="HOB27" s="363"/>
      <c r="HOC27" s="363"/>
      <c r="HOD27" s="363"/>
      <c r="HOF27" s="363"/>
      <c r="HOG27" s="363"/>
      <c r="HOH27" s="363"/>
      <c r="HOI27" s="363"/>
      <c r="HOJ27" s="363"/>
      <c r="HOO27" s="363"/>
      <c r="HOP27" s="363"/>
      <c r="HOR27" s="363"/>
      <c r="HOS27" s="363"/>
      <c r="HOT27" s="363"/>
      <c r="HOV27" s="363"/>
      <c r="HOW27" s="363"/>
      <c r="HOX27" s="363"/>
      <c r="HOY27" s="363"/>
      <c r="HOZ27" s="363"/>
      <c r="HPE27" s="363"/>
      <c r="HPF27" s="363"/>
      <c r="HPH27" s="363"/>
      <c r="HPI27" s="363"/>
      <c r="HPJ27" s="363"/>
      <c r="HPL27" s="363"/>
      <c r="HPM27" s="363"/>
      <c r="HPN27" s="363"/>
      <c r="HPO27" s="363"/>
      <c r="HPP27" s="363"/>
      <c r="HPU27" s="363"/>
      <c r="HPV27" s="363"/>
      <c r="HPX27" s="363"/>
      <c r="HPY27" s="363"/>
      <c r="HPZ27" s="363"/>
      <c r="HQB27" s="363"/>
      <c r="HQC27" s="363"/>
      <c r="HQD27" s="363"/>
      <c r="HQE27" s="363"/>
      <c r="HQF27" s="363"/>
      <c r="HQK27" s="363"/>
      <c r="HQL27" s="363"/>
      <c r="HQN27" s="363"/>
      <c r="HQO27" s="363"/>
      <c r="HQP27" s="363"/>
      <c r="HQR27" s="363"/>
      <c r="HQS27" s="363"/>
      <c r="HQT27" s="363"/>
      <c r="HQU27" s="363"/>
      <c r="HQV27" s="363"/>
      <c r="HRA27" s="363"/>
      <c r="HRB27" s="363"/>
      <c r="HRD27" s="363"/>
      <c r="HRE27" s="363"/>
      <c r="HRF27" s="363"/>
      <c r="HRH27" s="363"/>
      <c r="HRI27" s="363"/>
      <c r="HRJ27" s="363"/>
      <c r="HRK27" s="363"/>
      <c r="HRL27" s="363"/>
      <c r="HRQ27" s="363"/>
      <c r="HRR27" s="363"/>
      <c r="HRT27" s="363"/>
      <c r="HRU27" s="363"/>
      <c r="HRV27" s="363"/>
      <c r="HRX27" s="363"/>
      <c r="HRY27" s="363"/>
      <c r="HRZ27" s="363"/>
      <c r="HSA27" s="363"/>
      <c r="HSB27" s="363"/>
      <c r="HSG27" s="363"/>
      <c r="HSH27" s="363"/>
      <c r="HSJ27" s="363"/>
      <c r="HSK27" s="363"/>
      <c r="HSL27" s="363"/>
      <c r="HSN27" s="363"/>
      <c r="HSO27" s="363"/>
      <c r="HSP27" s="363"/>
      <c r="HSQ27" s="363"/>
      <c r="HSR27" s="363"/>
      <c r="HSW27" s="363"/>
      <c r="HSX27" s="363"/>
      <c r="HSZ27" s="363"/>
      <c r="HTA27" s="363"/>
      <c r="HTB27" s="363"/>
      <c r="HTD27" s="363"/>
      <c r="HTE27" s="363"/>
      <c r="HTF27" s="363"/>
      <c r="HTG27" s="363"/>
      <c r="HTH27" s="363"/>
      <c r="HTM27" s="363"/>
      <c r="HTN27" s="363"/>
      <c r="HTP27" s="363"/>
      <c r="HTQ27" s="363"/>
      <c r="HTR27" s="363"/>
      <c r="HTT27" s="363"/>
      <c r="HTU27" s="363"/>
      <c r="HTV27" s="363"/>
      <c r="HTW27" s="363"/>
      <c r="HTX27" s="363"/>
      <c r="HUC27" s="363"/>
      <c r="HUD27" s="363"/>
      <c r="HUF27" s="363"/>
      <c r="HUG27" s="363"/>
      <c r="HUH27" s="363"/>
      <c r="HUJ27" s="363"/>
      <c r="HUK27" s="363"/>
      <c r="HUL27" s="363"/>
      <c r="HUM27" s="363"/>
      <c r="HUN27" s="363"/>
      <c r="HUS27" s="363"/>
      <c r="HUT27" s="363"/>
      <c r="HUV27" s="363"/>
      <c r="HUW27" s="363"/>
      <c r="HUX27" s="363"/>
      <c r="HUZ27" s="363"/>
      <c r="HVA27" s="363"/>
      <c r="HVB27" s="363"/>
      <c r="HVC27" s="363"/>
      <c r="HVD27" s="363"/>
      <c r="HVI27" s="363"/>
      <c r="HVJ27" s="363"/>
      <c r="HVL27" s="363"/>
      <c r="HVM27" s="363"/>
      <c r="HVN27" s="363"/>
      <c r="HVP27" s="363"/>
      <c r="HVQ27" s="363"/>
      <c r="HVR27" s="363"/>
      <c r="HVS27" s="363"/>
      <c r="HVT27" s="363"/>
      <c r="HVY27" s="363"/>
      <c r="HVZ27" s="363"/>
      <c r="HWB27" s="363"/>
      <c r="HWC27" s="363"/>
      <c r="HWD27" s="363"/>
      <c r="HWF27" s="363"/>
      <c r="HWG27" s="363"/>
      <c r="HWH27" s="363"/>
      <c r="HWI27" s="363"/>
      <c r="HWJ27" s="363"/>
      <c r="HWO27" s="363"/>
      <c r="HWP27" s="363"/>
      <c r="HWR27" s="363"/>
      <c r="HWS27" s="363"/>
      <c r="HWT27" s="363"/>
      <c r="HWV27" s="363"/>
      <c r="HWW27" s="363"/>
      <c r="HWX27" s="363"/>
      <c r="HWY27" s="363"/>
      <c r="HWZ27" s="363"/>
      <c r="HXE27" s="363"/>
      <c r="HXF27" s="363"/>
      <c r="HXH27" s="363"/>
      <c r="HXI27" s="363"/>
      <c r="HXJ27" s="363"/>
      <c r="HXL27" s="363"/>
      <c r="HXM27" s="363"/>
      <c r="HXN27" s="363"/>
      <c r="HXO27" s="363"/>
      <c r="HXP27" s="363"/>
      <c r="HXU27" s="363"/>
      <c r="HXV27" s="363"/>
      <c r="HXX27" s="363"/>
      <c r="HXY27" s="363"/>
      <c r="HXZ27" s="363"/>
      <c r="HYB27" s="363"/>
      <c r="HYC27" s="363"/>
      <c r="HYD27" s="363"/>
      <c r="HYE27" s="363"/>
      <c r="HYF27" s="363"/>
      <c r="HYK27" s="363"/>
      <c r="HYL27" s="363"/>
      <c r="HYN27" s="363"/>
      <c r="HYO27" s="363"/>
      <c r="HYP27" s="363"/>
      <c r="HYR27" s="363"/>
      <c r="HYS27" s="363"/>
      <c r="HYT27" s="363"/>
      <c r="HYU27" s="363"/>
      <c r="HYV27" s="363"/>
      <c r="HZA27" s="363"/>
      <c r="HZB27" s="363"/>
      <c r="HZD27" s="363"/>
      <c r="HZE27" s="363"/>
      <c r="HZF27" s="363"/>
      <c r="HZH27" s="363"/>
      <c r="HZI27" s="363"/>
      <c r="HZJ27" s="363"/>
      <c r="HZK27" s="363"/>
      <c r="HZL27" s="363"/>
      <c r="HZQ27" s="363"/>
      <c r="HZR27" s="363"/>
      <c r="HZT27" s="363"/>
      <c r="HZU27" s="363"/>
      <c r="HZV27" s="363"/>
      <c r="HZX27" s="363"/>
      <c r="HZY27" s="363"/>
      <c r="HZZ27" s="363"/>
      <c r="IAA27" s="363"/>
      <c r="IAB27" s="363"/>
      <c r="IAG27" s="363"/>
      <c r="IAH27" s="363"/>
      <c r="IAJ27" s="363"/>
      <c r="IAK27" s="363"/>
      <c r="IAL27" s="363"/>
      <c r="IAN27" s="363"/>
      <c r="IAO27" s="363"/>
      <c r="IAP27" s="363"/>
      <c r="IAQ27" s="363"/>
      <c r="IAR27" s="363"/>
      <c r="IAW27" s="363"/>
      <c r="IAX27" s="363"/>
      <c r="IAZ27" s="363"/>
      <c r="IBA27" s="363"/>
      <c r="IBB27" s="363"/>
      <c r="IBD27" s="363"/>
      <c r="IBE27" s="363"/>
      <c r="IBF27" s="363"/>
      <c r="IBG27" s="363"/>
      <c r="IBH27" s="363"/>
      <c r="IBM27" s="363"/>
      <c r="IBN27" s="363"/>
      <c r="IBP27" s="363"/>
      <c r="IBQ27" s="363"/>
      <c r="IBR27" s="363"/>
      <c r="IBT27" s="363"/>
      <c r="IBU27" s="363"/>
      <c r="IBV27" s="363"/>
      <c r="IBW27" s="363"/>
      <c r="IBX27" s="363"/>
      <c r="ICC27" s="363"/>
      <c r="ICD27" s="363"/>
      <c r="ICF27" s="363"/>
      <c r="ICG27" s="363"/>
      <c r="ICH27" s="363"/>
      <c r="ICJ27" s="363"/>
      <c r="ICK27" s="363"/>
      <c r="ICL27" s="363"/>
      <c r="ICM27" s="363"/>
      <c r="ICN27" s="363"/>
      <c r="ICS27" s="363"/>
      <c r="ICT27" s="363"/>
      <c r="ICV27" s="363"/>
      <c r="ICW27" s="363"/>
      <c r="ICX27" s="363"/>
      <c r="ICZ27" s="363"/>
      <c r="IDA27" s="363"/>
      <c r="IDB27" s="363"/>
      <c r="IDC27" s="363"/>
      <c r="IDD27" s="363"/>
      <c r="IDI27" s="363"/>
      <c r="IDJ27" s="363"/>
      <c r="IDL27" s="363"/>
      <c r="IDM27" s="363"/>
      <c r="IDN27" s="363"/>
      <c r="IDP27" s="363"/>
      <c r="IDQ27" s="363"/>
      <c r="IDR27" s="363"/>
      <c r="IDS27" s="363"/>
      <c r="IDT27" s="363"/>
      <c r="IDY27" s="363"/>
      <c r="IDZ27" s="363"/>
      <c r="IEB27" s="363"/>
      <c r="IEC27" s="363"/>
      <c r="IED27" s="363"/>
      <c r="IEF27" s="363"/>
      <c r="IEG27" s="363"/>
      <c r="IEH27" s="363"/>
      <c r="IEI27" s="363"/>
      <c r="IEJ27" s="363"/>
      <c r="IEO27" s="363"/>
      <c r="IEP27" s="363"/>
      <c r="IER27" s="363"/>
      <c r="IES27" s="363"/>
      <c r="IET27" s="363"/>
      <c r="IEV27" s="363"/>
      <c r="IEW27" s="363"/>
      <c r="IEX27" s="363"/>
      <c r="IEY27" s="363"/>
      <c r="IEZ27" s="363"/>
      <c r="IFE27" s="363"/>
      <c r="IFF27" s="363"/>
      <c r="IFH27" s="363"/>
      <c r="IFI27" s="363"/>
      <c r="IFJ27" s="363"/>
      <c r="IFL27" s="363"/>
      <c r="IFM27" s="363"/>
      <c r="IFN27" s="363"/>
      <c r="IFO27" s="363"/>
      <c r="IFP27" s="363"/>
      <c r="IFU27" s="363"/>
      <c r="IFV27" s="363"/>
      <c r="IFX27" s="363"/>
      <c r="IFY27" s="363"/>
      <c r="IFZ27" s="363"/>
      <c r="IGB27" s="363"/>
      <c r="IGC27" s="363"/>
      <c r="IGD27" s="363"/>
      <c r="IGE27" s="363"/>
      <c r="IGF27" s="363"/>
      <c r="IGK27" s="363"/>
      <c r="IGL27" s="363"/>
      <c r="IGN27" s="363"/>
      <c r="IGO27" s="363"/>
      <c r="IGP27" s="363"/>
      <c r="IGR27" s="363"/>
      <c r="IGS27" s="363"/>
      <c r="IGT27" s="363"/>
      <c r="IGU27" s="363"/>
      <c r="IGV27" s="363"/>
      <c r="IHA27" s="363"/>
      <c r="IHB27" s="363"/>
      <c r="IHD27" s="363"/>
      <c r="IHE27" s="363"/>
      <c r="IHF27" s="363"/>
      <c r="IHH27" s="363"/>
      <c r="IHI27" s="363"/>
      <c r="IHJ27" s="363"/>
      <c r="IHK27" s="363"/>
      <c r="IHL27" s="363"/>
      <c r="IHQ27" s="363"/>
      <c r="IHR27" s="363"/>
      <c r="IHT27" s="363"/>
      <c r="IHU27" s="363"/>
      <c r="IHV27" s="363"/>
      <c r="IHX27" s="363"/>
      <c r="IHY27" s="363"/>
      <c r="IHZ27" s="363"/>
      <c r="IIA27" s="363"/>
      <c r="IIB27" s="363"/>
      <c r="IIG27" s="363"/>
      <c r="IIH27" s="363"/>
      <c r="IIJ27" s="363"/>
      <c r="IIK27" s="363"/>
      <c r="IIL27" s="363"/>
      <c r="IIN27" s="363"/>
      <c r="IIO27" s="363"/>
      <c r="IIP27" s="363"/>
      <c r="IIQ27" s="363"/>
      <c r="IIR27" s="363"/>
      <c r="IIW27" s="363"/>
      <c r="IIX27" s="363"/>
      <c r="IIZ27" s="363"/>
      <c r="IJA27" s="363"/>
      <c r="IJB27" s="363"/>
      <c r="IJD27" s="363"/>
      <c r="IJE27" s="363"/>
      <c r="IJF27" s="363"/>
      <c r="IJG27" s="363"/>
      <c r="IJH27" s="363"/>
      <c r="IJM27" s="363"/>
      <c r="IJN27" s="363"/>
      <c r="IJP27" s="363"/>
      <c r="IJQ27" s="363"/>
      <c r="IJR27" s="363"/>
      <c r="IJT27" s="363"/>
      <c r="IJU27" s="363"/>
      <c r="IJV27" s="363"/>
      <c r="IJW27" s="363"/>
      <c r="IJX27" s="363"/>
      <c r="IKC27" s="363"/>
      <c r="IKD27" s="363"/>
      <c r="IKF27" s="363"/>
      <c r="IKG27" s="363"/>
      <c r="IKH27" s="363"/>
      <c r="IKJ27" s="363"/>
      <c r="IKK27" s="363"/>
      <c r="IKL27" s="363"/>
      <c r="IKM27" s="363"/>
      <c r="IKN27" s="363"/>
      <c r="IKS27" s="363"/>
      <c r="IKT27" s="363"/>
      <c r="IKV27" s="363"/>
      <c r="IKW27" s="363"/>
      <c r="IKX27" s="363"/>
      <c r="IKZ27" s="363"/>
      <c r="ILA27" s="363"/>
      <c r="ILB27" s="363"/>
      <c r="ILC27" s="363"/>
      <c r="ILD27" s="363"/>
      <c r="ILI27" s="363"/>
      <c r="ILJ27" s="363"/>
      <c r="ILL27" s="363"/>
      <c r="ILM27" s="363"/>
      <c r="ILN27" s="363"/>
      <c r="ILP27" s="363"/>
      <c r="ILQ27" s="363"/>
      <c r="ILR27" s="363"/>
      <c r="ILS27" s="363"/>
      <c r="ILT27" s="363"/>
      <c r="ILY27" s="363"/>
      <c r="ILZ27" s="363"/>
      <c r="IMB27" s="363"/>
      <c r="IMC27" s="363"/>
      <c r="IMD27" s="363"/>
      <c r="IMF27" s="363"/>
      <c r="IMG27" s="363"/>
      <c r="IMH27" s="363"/>
      <c r="IMI27" s="363"/>
      <c r="IMJ27" s="363"/>
      <c r="IMO27" s="363"/>
      <c r="IMP27" s="363"/>
      <c r="IMR27" s="363"/>
      <c r="IMS27" s="363"/>
      <c r="IMT27" s="363"/>
      <c r="IMV27" s="363"/>
      <c r="IMW27" s="363"/>
      <c r="IMX27" s="363"/>
      <c r="IMY27" s="363"/>
      <c r="IMZ27" s="363"/>
      <c r="INE27" s="363"/>
      <c r="INF27" s="363"/>
      <c r="INH27" s="363"/>
      <c r="INI27" s="363"/>
      <c r="INJ27" s="363"/>
      <c r="INL27" s="363"/>
      <c r="INM27" s="363"/>
      <c r="INN27" s="363"/>
      <c r="INO27" s="363"/>
      <c r="INP27" s="363"/>
      <c r="INU27" s="363"/>
      <c r="INV27" s="363"/>
      <c r="INX27" s="363"/>
      <c r="INY27" s="363"/>
      <c r="INZ27" s="363"/>
      <c r="IOB27" s="363"/>
      <c r="IOC27" s="363"/>
      <c r="IOD27" s="363"/>
      <c r="IOE27" s="363"/>
      <c r="IOF27" s="363"/>
      <c r="IOK27" s="363"/>
      <c r="IOL27" s="363"/>
      <c r="ION27" s="363"/>
      <c r="IOO27" s="363"/>
      <c r="IOP27" s="363"/>
      <c r="IOR27" s="363"/>
      <c r="IOS27" s="363"/>
      <c r="IOT27" s="363"/>
      <c r="IOU27" s="363"/>
      <c r="IOV27" s="363"/>
      <c r="IPA27" s="363"/>
      <c r="IPB27" s="363"/>
      <c r="IPD27" s="363"/>
      <c r="IPE27" s="363"/>
      <c r="IPF27" s="363"/>
      <c r="IPH27" s="363"/>
      <c r="IPI27" s="363"/>
      <c r="IPJ27" s="363"/>
      <c r="IPK27" s="363"/>
      <c r="IPL27" s="363"/>
      <c r="IPQ27" s="363"/>
      <c r="IPR27" s="363"/>
      <c r="IPT27" s="363"/>
      <c r="IPU27" s="363"/>
      <c r="IPV27" s="363"/>
      <c r="IPX27" s="363"/>
      <c r="IPY27" s="363"/>
      <c r="IPZ27" s="363"/>
      <c r="IQA27" s="363"/>
      <c r="IQB27" s="363"/>
      <c r="IQG27" s="363"/>
      <c r="IQH27" s="363"/>
      <c r="IQJ27" s="363"/>
      <c r="IQK27" s="363"/>
      <c r="IQL27" s="363"/>
      <c r="IQN27" s="363"/>
      <c r="IQO27" s="363"/>
      <c r="IQP27" s="363"/>
      <c r="IQQ27" s="363"/>
      <c r="IQR27" s="363"/>
      <c r="IQW27" s="363"/>
      <c r="IQX27" s="363"/>
      <c r="IQZ27" s="363"/>
      <c r="IRA27" s="363"/>
      <c r="IRB27" s="363"/>
      <c r="IRD27" s="363"/>
      <c r="IRE27" s="363"/>
      <c r="IRF27" s="363"/>
      <c r="IRG27" s="363"/>
      <c r="IRH27" s="363"/>
      <c r="IRM27" s="363"/>
      <c r="IRN27" s="363"/>
      <c r="IRP27" s="363"/>
      <c r="IRQ27" s="363"/>
      <c r="IRR27" s="363"/>
      <c r="IRT27" s="363"/>
      <c r="IRU27" s="363"/>
      <c r="IRV27" s="363"/>
      <c r="IRW27" s="363"/>
      <c r="IRX27" s="363"/>
      <c r="ISC27" s="363"/>
      <c r="ISD27" s="363"/>
      <c r="ISF27" s="363"/>
      <c r="ISG27" s="363"/>
      <c r="ISH27" s="363"/>
      <c r="ISJ27" s="363"/>
      <c r="ISK27" s="363"/>
      <c r="ISL27" s="363"/>
      <c r="ISM27" s="363"/>
      <c r="ISN27" s="363"/>
      <c r="ISS27" s="363"/>
      <c r="IST27" s="363"/>
      <c r="ISV27" s="363"/>
      <c r="ISW27" s="363"/>
      <c r="ISX27" s="363"/>
      <c r="ISZ27" s="363"/>
      <c r="ITA27" s="363"/>
      <c r="ITB27" s="363"/>
      <c r="ITC27" s="363"/>
      <c r="ITD27" s="363"/>
      <c r="ITI27" s="363"/>
      <c r="ITJ27" s="363"/>
      <c r="ITL27" s="363"/>
      <c r="ITM27" s="363"/>
      <c r="ITN27" s="363"/>
      <c r="ITP27" s="363"/>
      <c r="ITQ27" s="363"/>
      <c r="ITR27" s="363"/>
      <c r="ITS27" s="363"/>
      <c r="ITT27" s="363"/>
      <c r="ITY27" s="363"/>
      <c r="ITZ27" s="363"/>
      <c r="IUB27" s="363"/>
      <c r="IUC27" s="363"/>
      <c r="IUD27" s="363"/>
      <c r="IUF27" s="363"/>
      <c r="IUG27" s="363"/>
      <c r="IUH27" s="363"/>
      <c r="IUI27" s="363"/>
      <c r="IUJ27" s="363"/>
      <c r="IUO27" s="363"/>
      <c r="IUP27" s="363"/>
      <c r="IUR27" s="363"/>
      <c r="IUS27" s="363"/>
      <c r="IUT27" s="363"/>
      <c r="IUV27" s="363"/>
      <c r="IUW27" s="363"/>
      <c r="IUX27" s="363"/>
      <c r="IUY27" s="363"/>
      <c r="IUZ27" s="363"/>
      <c r="IVE27" s="363"/>
      <c r="IVF27" s="363"/>
      <c r="IVH27" s="363"/>
      <c r="IVI27" s="363"/>
      <c r="IVJ27" s="363"/>
      <c r="IVL27" s="363"/>
      <c r="IVM27" s="363"/>
      <c r="IVN27" s="363"/>
      <c r="IVO27" s="363"/>
      <c r="IVP27" s="363"/>
      <c r="IVU27" s="363"/>
      <c r="IVV27" s="363"/>
      <c r="IVX27" s="363"/>
      <c r="IVY27" s="363"/>
      <c r="IVZ27" s="363"/>
      <c r="IWB27" s="363"/>
      <c r="IWC27" s="363"/>
      <c r="IWD27" s="363"/>
      <c r="IWE27" s="363"/>
      <c r="IWF27" s="363"/>
      <c r="IWK27" s="363"/>
      <c r="IWL27" s="363"/>
      <c r="IWN27" s="363"/>
      <c r="IWO27" s="363"/>
      <c r="IWP27" s="363"/>
      <c r="IWR27" s="363"/>
      <c r="IWS27" s="363"/>
      <c r="IWT27" s="363"/>
      <c r="IWU27" s="363"/>
      <c r="IWV27" s="363"/>
      <c r="IXA27" s="363"/>
      <c r="IXB27" s="363"/>
      <c r="IXD27" s="363"/>
      <c r="IXE27" s="363"/>
      <c r="IXF27" s="363"/>
      <c r="IXH27" s="363"/>
      <c r="IXI27" s="363"/>
      <c r="IXJ27" s="363"/>
      <c r="IXK27" s="363"/>
      <c r="IXL27" s="363"/>
      <c r="IXQ27" s="363"/>
      <c r="IXR27" s="363"/>
      <c r="IXT27" s="363"/>
      <c r="IXU27" s="363"/>
      <c r="IXV27" s="363"/>
      <c r="IXX27" s="363"/>
      <c r="IXY27" s="363"/>
      <c r="IXZ27" s="363"/>
      <c r="IYA27" s="363"/>
      <c r="IYB27" s="363"/>
      <c r="IYG27" s="363"/>
      <c r="IYH27" s="363"/>
      <c r="IYJ27" s="363"/>
      <c r="IYK27" s="363"/>
      <c r="IYL27" s="363"/>
      <c r="IYN27" s="363"/>
      <c r="IYO27" s="363"/>
      <c r="IYP27" s="363"/>
      <c r="IYQ27" s="363"/>
      <c r="IYR27" s="363"/>
      <c r="IYW27" s="363"/>
      <c r="IYX27" s="363"/>
      <c r="IYZ27" s="363"/>
      <c r="IZA27" s="363"/>
      <c r="IZB27" s="363"/>
      <c r="IZD27" s="363"/>
      <c r="IZE27" s="363"/>
      <c r="IZF27" s="363"/>
      <c r="IZG27" s="363"/>
      <c r="IZH27" s="363"/>
      <c r="IZM27" s="363"/>
      <c r="IZN27" s="363"/>
      <c r="IZP27" s="363"/>
      <c r="IZQ27" s="363"/>
      <c r="IZR27" s="363"/>
      <c r="IZT27" s="363"/>
      <c r="IZU27" s="363"/>
      <c r="IZV27" s="363"/>
      <c r="IZW27" s="363"/>
      <c r="IZX27" s="363"/>
      <c r="JAC27" s="363"/>
      <c r="JAD27" s="363"/>
      <c r="JAF27" s="363"/>
      <c r="JAG27" s="363"/>
      <c r="JAH27" s="363"/>
      <c r="JAJ27" s="363"/>
      <c r="JAK27" s="363"/>
      <c r="JAL27" s="363"/>
      <c r="JAM27" s="363"/>
      <c r="JAN27" s="363"/>
      <c r="JAS27" s="363"/>
      <c r="JAT27" s="363"/>
      <c r="JAV27" s="363"/>
      <c r="JAW27" s="363"/>
      <c r="JAX27" s="363"/>
      <c r="JAZ27" s="363"/>
      <c r="JBA27" s="363"/>
      <c r="JBB27" s="363"/>
      <c r="JBC27" s="363"/>
      <c r="JBD27" s="363"/>
      <c r="JBI27" s="363"/>
      <c r="JBJ27" s="363"/>
      <c r="JBL27" s="363"/>
      <c r="JBM27" s="363"/>
      <c r="JBN27" s="363"/>
      <c r="JBP27" s="363"/>
      <c r="JBQ27" s="363"/>
      <c r="JBR27" s="363"/>
      <c r="JBS27" s="363"/>
      <c r="JBT27" s="363"/>
      <c r="JBY27" s="363"/>
      <c r="JBZ27" s="363"/>
      <c r="JCB27" s="363"/>
      <c r="JCC27" s="363"/>
      <c r="JCD27" s="363"/>
      <c r="JCF27" s="363"/>
      <c r="JCG27" s="363"/>
      <c r="JCH27" s="363"/>
      <c r="JCI27" s="363"/>
      <c r="JCJ27" s="363"/>
      <c r="JCO27" s="363"/>
      <c r="JCP27" s="363"/>
      <c r="JCR27" s="363"/>
      <c r="JCS27" s="363"/>
      <c r="JCT27" s="363"/>
      <c r="JCV27" s="363"/>
      <c r="JCW27" s="363"/>
      <c r="JCX27" s="363"/>
      <c r="JCY27" s="363"/>
      <c r="JCZ27" s="363"/>
      <c r="JDE27" s="363"/>
      <c r="JDF27" s="363"/>
      <c r="JDH27" s="363"/>
      <c r="JDI27" s="363"/>
      <c r="JDJ27" s="363"/>
      <c r="JDL27" s="363"/>
      <c r="JDM27" s="363"/>
      <c r="JDN27" s="363"/>
      <c r="JDO27" s="363"/>
      <c r="JDP27" s="363"/>
      <c r="JDU27" s="363"/>
      <c r="JDV27" s="363"/>
      <c r="JDX27" s="363"/>
      <c r="JDY27" s="363"/>
      <c r="JDZ27" s="363"/>
      <c r="JEB27" s="363"/>
      <c r="JEC27" s="363"/>
      <c r="JED27" s="363"/>
      <c r="JEE27" s="363"/>
      <c r="JEF27" s="363"/>
      <c r="JEK27" s="363"/>
      <c r="JEL27" s="363"/>
      <c r="JEN27" s="363"/>
      <c r="JEO27" s="363"/>
      <c r="JEP27" s="363"/>
      <c r="JER27" s="363"/>
      <c r="JES27" s="363"/>
      <c r="JET27" s="363"/>
      <c r="JEU27" s="363"/>
      <c r="JEV27" s="363"/>
      <c r="JFA27" s="363"/>
      <c r="JFB27" s="363"/>
      <c r="JFD27" s="363"/>
      <c r="JFE27" s="363"/>
      <c r="JFF27" s="363"/>
      <c r="JFH27" s="363"/>
      <c r="JFI27" s="363"/>
      <c r="JFJ27" s="363"/>
      <c r="JFK27" s="363"/>
      <c r="JFL27" s="363"/>
      <c r="JFQ27" s="363"/>
      <c r="JFR27" s="363"/>
      <c r="JFT27" s="363"/>
      <c r="JFU27" s="363"/>
      <c r="JFV27" s="363"/>
      <c r="JFX27" s="363"/>
      <c r="JFY27" s="363"/>
      <c r="JFZ27" s="363"/>
      <c r="JGA27" s="363"/>
      <c r="JGB27" s="363"/>
      <c r="JGG27" s="363"/>
      <c r="JGH27" s="363"/>
      <c r="JGJ27" s="363"/>
      <c r="JGK27" s="363"/>
      <c r="JGL27" s="363"/>
      <c r="JGN27" s="363"/>
      <c r="JGO27" s="363"/>
      <c r="JGP27" s="363"/>
      <c r="JGQ27" s="363"/>
      <c r="JGR27" s="363"/>
      <c r="JGW27" s="363"/>
      <c r="JGX27" s="363"/>
      <c r="JGZ27" s="363"/>
      <c r="JHA27" s="363"/>
      <c r="JHB27" s="363"/>
      <c r="JHD27" s="363"/>
      <c r="JHE27" s="363"/>
      <c r="JHF27" s="363"/>
      <c r="JHG27" s="363"/>
      <c r="JHH27" s="363"/>
      <c r="JHM27" s="363"/>
      <c r="JHN27" s="363"/>
      <c r="JHP27" s="363"/>
      <c r="JHQ27" s="363"/>
      <c r="JHR27" s="363"/>
      <c r="JHT27" s="363"/>
      <c r="JHU27" s="363"/>
      <c r="JHV27" s="363"/>
      <c r="JHW27" s="363"/>
      <c r="JHX27" s="363"/>
      <c r="JIC27" s="363"/>
      <c r="JID27" s="363"/>
      <c r="JIF27" s="363"/>
      <c r="JIG27" s="363"/>
      <c r="JIH27" s="363"/>
      <c r="JIJ27" s="363"/>
      <c r="JIK27" s="363"/>
      <c r="JIL27" s="363"/>
      <c r="JIM27" s="363"/>
      <c r="JIN27" s="363"/>
      <c r="JIS27" s="363"/>
      <c r="JIT27" s="363"/>
      <c r="JIV27" s="363"/>
      <c r="JIW27" s="363"/>
      <c r="JIX27" s="363"/>
      <c r="JIZ27" s="363"/>
      <c r="JJA27" s="363"/>
      <c r="JJB27" s="363"/>
      <c r="JJC27" s="363"/>
      <c r="JJD27" s="363"/>
      <c r="JJI27" s="363"/>
      <c r="JJJ27" s="363"/>
      <c r="JJL27" s="363"/>
      <c r="JJM27" s="363"/>
      <c r="JJN27" s="363"/>
      <c r="JJP27" s="363"/>
      <c r="JJQ27" s="363"/>
      <c r="JJR27" s="363"/>
      <c r="JJS27" s="363"/>
      <c r="JJT27" s="363"/>
      <c r="JJY27" s="363"/>
      <c r="JJZ27" s="363"/>
      <c r="JKB27" s="363"/>
      <c r="JKC27" s="363"/>
      <c r="JKD27" s="363"/>
      <c r="JKF27" s="363"/>
      <c r="JKG27" s="363"/>
      <c r="JKH27" s="363"/>
      <c r="JKI27" s="363"/>
      <c r="JKJ27" s="363"/>
      <c r="JKO27" s="363"/>
      <c r="JKP27" s="363"/>
      <c r="JKR27" s="363"/>
      <c r="JKS27" s="363"/>
      <c r="JKT27" s="363"/>
      <c r="JKV27" s="363"/>
      <c r="JKW27" s="363"/>
      <c r="JKX27" s="363"/>
      <c r="JKY27" s="363"/>
      <c r="JKZ27" s="363"/>
      <c r="JLE27" s="363"/>
      <c r="JLF27" s="363"/>
      <c r="JLH27" s="363"/>
      <c r="JLI27" s="363"/>
      <c r="JLJ27" s="363"/>
      <c r="JLL27" s="363"/>
      <c r="JLM27" s="363"/>
      <c r="JLN27" s="363"/>
      <c r="JLO27" s="363"/>
      <c r="JLP27" s="363"/>
      <c r="JLU27" s="363"/>
      <c r="JLV27" s="363"/>
      <c r="JLX27" s="363"/>
      <c r="JLY27" s="363"/>
      <c r="JLZ27" s="363"/>
      <c r="JMB27" s="363"/>
      <c r="JMC27" s="363"/>
      <c r="JMD27" s="363"/>
      <c r="JME27" s="363"/>
      <c r="JMF27" s="363"/>
      <c r="JMK27" s="363"/>
      <c r="JML27" s="363"/>
      <c r="JMN27" s="363"/>
      <c r="JMO27" s="363"/>
      <c r="JMP27" s="363"/>
      <c r="JMR27" s="363"/>
      <c r="JMS27" s="363"/>
      <c r="JMT27" s="363"/>
      <c r="JMU27" s="363"/>
      <c r="JMV27" s="363"/>
      <c r="JNA27" s="363"/>
      <c r="JNB27" s="363"/>
      <c r="JND27" s="363"/>
      <c r="JNE27" s="363"/>
      <c r="JNF27" s="363"/>
      <c r="JNH27" s="363"/>
      <c r="JNI27" s="363"/>
      <c r="JNJ27" s="363"/>
      <c r="JNK27" s="363"/>
      <c r="JNL27" s="363"/>
      <c r="JNQ27" s="363"/>
      <c r="JNR27" s="363"/>
      <c r="JNT27" s="363"/>
      <c r="JNU27" s="363"/>
      <c r="JNV27" s="363"/>
      <c r="JNX27" s="363"/>
      <c r="JNY27" s="363"/>
      <c r="JNZ27" s="363"/>
      <c r="JOA27" s="363"/>
      <c r="JOB27" s="363"/>
      <c r="JOG27" s="363"/>
      <c r="JOH27" s="363"/>
      <c r="JOJ27" s="363"/>
      <c r="JOK27" s="363"/>
      <c r="JOL27" s="363"/>
      <c r="JON27" s="363"/>
      <c r="JOO27" s="363"/>
      <c r="JOP27" s="363"/>
      <c r="JOQ27" s="363"/>
      <c r="JOR27" s="363"/>
      <c r="JOW27" s="363"/>
      <c r="JOX27" s="363"/>
      <c r="JOZ27" s="363"/>
      <c r="JPA27" s="363"/>
      <c r="JPB27" s="363"/>
      <c r="JPD27" s="363"/>
      <c r="JPE27" s="363"/>
      <c r="JPF27" s="363"/>
      <c r="JPG27" s="363"/>
      <c r="JPH27" s="363"/>
      <c r="JPM27" s="363"/>
      <c r="JPN27" s="363"/>
      <c r="JPP27" s="363"/>
      <c r="JPQ27" s="363"/>
      <c r="JPR27" s="363"/>
      <c r="JPT27" s="363"/>
      <c r="JPU27" s="363"/>
      <c r="JPV27" s="363"/>
      <c r="JPW27" s="363"/>
      <c r="JPX27" s="363"/>
      <c r="JQC27" s="363"/>
      <c r="JQD27" s="363"/>
      <c r="JQF27" s="363"/>
      <c r="JQG27" s="363"/>
      <c r="JQH27" s="363"/>
      <c r="JQJ27" s="363"/>
      <c r="JQK27" s="363"/>
      <c r="JQL27" s="363"/>
      <c r="JQM27" s="363"/>
      <c r="JQN27" s="363"/>
      <c r="JQS27" s="363"/>
      <c r="JQT27" s="363"/>
      <c r="JQV27" s="363"/>
      <c r="JQW27" s="363"/>
      <c r="JQX27" s="363"/>
      <c r="JQZ27" s="363"/>
      <c r="JRA27" s="363"/>
      <c r="JRB27" s="363"/>
      <c r="JRC27" s="363"/>
      <c r="JRD27" s="363"/>
      <c r="JRI27" s="363"/>
      <c r="JRJ27" s="363"/>
      <c r="JRL27" s="363"/>
      <c r="JRM27" s="363"/>
      <c r="JRN27" s="363"/>
      <c r="JRP27" s="363"/>
      <c r="JRQ27" s="363"/>
      <c r="JRR27" s="363"/>
      <c r="JRS27" s="363"/>
      <c r="JRT27" s="363"/>
      <c r="JRY27" s="363"/>
      <c r="JRZ27" s="363"/>
      <c r="JSB27" s="363"/>
      <c r="JSC27" s="363"/>
      <c r="JSD27" s="363"/>
      <c r="JSF27" s="363"/>
      <c r="JSG27" s="363"/>
      <c r="JSH27" s="363"/>
      <c r="JSI27" s="363"/>
      <c r="JSJ27" s="363"/>
      <c r="JSO27" s="363"/>
      <c r="JSP27" s="363"/>
      <c r="JSR27" s="363"/>
      <c r="JSS27" s="363"/>
      <c r="JST27" s="363"/>
      <c r="JSV27" s="363"/>
      <c r="JSW27" s="363"/>
      <c r="JSX27" s="363"/>
      <c r="JSY27" s="363"/>
      <c r="JSZ27" s="363"/>
      <c r="JTE27" s="363"/>
      <c r="JTF27" s="363"/>
      <c r="JTH27" s="363"/>
      <c r="JTI27" s="363"/>
      <c r="JTJ27" s="363"/>
      <c r="JTL27" s="363"/>
      <c r="JTM27" s="363"/>
      <c r="JTN27" s="363"/>
      <c r="JTO27" s="363"/>
      <c r="JTP27" s="363"/>
      <c r="JTU27" s="363"/>
      <c r="JTV27" s="363"/>
      <c r="JTX27" s="363"/>
      <c r="JTY27" s="363"/>
      <c r="JTZ27" s="363"/>
      <c r="JUB27" s="363"/>
      <c r="JUC27" s="363"/>
      <c r="JUD27" s="363"/>
      <c r="JUE27" s="363"/>
      <c r="JUF27" s="363"/>
      <c r="JUK27" s="363"/>
      <c r="JUL27" s="363"/>
      <c r="JUN27" s="363"/>
      <c r="JUO27" s="363"/>
      <c r="JUP27" s="363"/>
      <c r="JUR27" s="363"/>
      <c r="JUS27" s="363"/>
      <c r="JUT27" s="363"/>
      <c r="JUU27" s="363"/>
      <c r="JUV27" s="363"/>
      <c r="JVA27" s="363"/>
      <c r="JVB27" s="363"/>
      <c r="JVD27" s="363"/>
      <c r="JVE27" s="363"/>
      <c r="JVF27" s="363"/>
      <c r="JVH27" s="363"/>
      <c r="JVI27" s="363"/>
      <c r="JVJ27" s="363"/>
      <c r="JVK27" s="363"/>
      <c r="JVL27" s="363"/>
      <c r="JVQ27" s="363"/>
      <c r="JVR27" s="363"/>
      <c r="JVT27" s="363"/>
      <c r="JVU27" s="363"/>
      <c r="JVV27" s="363"/>
      <c r="JVX27" s="363"/>
      <c r="JVY27" s="363"/>
      <c r="JVZ27" s="363"/>
      <c r="JWA27" s="363"/>
      <c r="JWB27" s="363"/>
      <c r="JWG27" s="363"/>
      <c r="JWH27" s="363"/>
      <c r="JWJ27" s="363"/>
      <c r="JWK27" s="363"/>
      <c r="JWL27" s="363"/>
      <c r="JWN27" s="363"/>
      <c r="JWO27" s="363"/>
      <c r="JWP27" s="363"/>
      <c r="JWQ27" s="363"/>
      <c r="JWR27" s="363"/>
      <c r="JWW27" s="363"/>
      <c r="JWX27" s="363"/>
      <c r="JWZ27" s="363"/>
      <c r="JXA27" s="363"/>
      <c r="JXB27" s="363"/>
      <c r="JXD27" s="363"/>
      <c r="JXE27" s="363"/>
      <c r="JXF27" s="363"/>
      <c r="JXG27" s="363"/>
      <c r="JXH27" s="363"/>
      <c r="JXM27" s="363"/>
      <c r="JXN27" s="363"/>
      <c r="JXP27" s="363"/>
      <c r="JXQ27" s="363"/>
      <c r="JXR27" s="363"/>
      <c r="JXT27" s="363"/>
      <c r="JXU27" s="363"/>
      <c r="JXV27" s="363"/>
      <c r="JXW27" s="363"/>
      <c r="JXX27" s="363"/>
      <c r="JYC27" s="363"/>
      <c r="JYD27" s="363"/>
      <c r="JYF27" s="363"/>
      <c r="JYG27" s="363"/>
      <c r="JYH27" s="363"/>
      <c r="JYJ27" s="363"/>
      <c r="JYK27" s="363"/>
      <c r="JYL27" s="363"/>
      <c r="JYM27" s="363"/>
      <c r="JYN27" s="363"/>
      <c r="JYS27" s="363"/>
      <c r="JYT27" s="363"/>
      <c r="JYV27" s="363"/>
      <c r="JYW27" s="363"/>
      <c r="JYX27" s="363"/>
      <c r="JYZ27" s="363"/>
      <c r="JZA27" s="363"/>
      <c r="JZB27" s="363"/>
      <c r="JZC27" s="363"/>
      <c r="JZD27" s="363"/>
      <c r="JZI27" s="363"/>
      <c r="JZJ27" s="363"/>
      <c r="JZL27" s="363"/>
      <c r="JZM27" s="363"/>
      <c r="JZN27" s="363"/>
      <c r="JZP27" s="363"/>
      <c r="JZQ27" s="363"/>
      <c r="JZR27" s="363"/>
      <c r="JZS27" s="363"/>
      <c r="JZT27" s="363"/>
      <c r="JZY27" s="363"/>
      <c r="JZZ27" s="363"/>
      <c r="KAB27" s="363"/>
      <c r="KAC27" s="363"/>
      <c r="KAD27" s="363"/>
      <c r="KAF27" s="363"/>
      <c r="KAG27" s="363"/>
      <c r="KAH27" s="363"/>
      <c r="KAI27" s="363"/>
      <c r="KAJ27" s="363"/>
      <c r="KAO27" s="363"/>
      <c r="KAP27" s="363"/>
      <c r="KAR27" s="363"/>
      <c r="KAS27" s="363"/>
      <c r="KAT27" s="363"/>
      <c r="KAV27" s="363"/>
      <c r="KAW27" s="363"/>
      <c r="KAX27" s="363"/>
      <c r="KAY27" s="363"/>
      <c r="KAZ27" s="363"/>
      <c r="KBE27" s="363"/>
      <c r="KBF27" s="363"/>
      <c r="KBH27" s="363"/>
      <c r="KBI27" s="363"/>
      <c r="KBJ27" s="363"/>
      <c r="KBL27" s="363"/>
      <c r="KBM27" s="363"/>
      <c r="KBN27" s="363"/>
      <c r="KBO27" s="363"/>
      <c r="KBP27" s="363"/>
      <c r="KBU27" s="363"/>
      <c r="KBV27" s="363"/>
      <c r="KBX27" s="363"/>
      <c r="KBY27" s="363"/>
      <c r="KBZ27" s="363"/>
      <c r="KCB27" s="363"/>
      <c r="KCC27" s="363"/>
      <c r="KCD27" s="363"/>
      <c r="KCE27" s="363"/>
      <c r="KCF27" s="363"/>
      <c r="KCK27" s="363"/>
      <c r="KCL27" s="363"/>
      <c r="KCN27" s="363"/>
      <c r="KCO27" s="363"/>
      <c r="KCP27" s="363"/>
      <c r="KCR27" s="363"/>
      <c r="KCS27" s="363"/>
      <c r="KCT27" s="363"/>
      <c r="KCU27" s="363"/>
      <c r="KCV27" s="363"/>
      <c r="KDA27" s="363"/>
      <c r="KDB27" s="363"/>
      <c r="KDD27" s="363"/>
      <c r="KDE27" s="363"/>
      <c r="KDF27" s="363"/>
      <c r="KDH27" s="363"/>
      <c r="KDI27" s="363"/>
      <c r="KDJ27" s="363"/>
      <c r="KDK27" s="363"/>
      <c r="KDL27" s="363"/>
      <c r="KDQ27" s="363"/>
      <c r="KDR27" s="363"/>
      <c r="KDT27" s="363"/>
      <c r="KDU27" s="363"/>
      <c r="KDV27" s="363"/>
      <c r="KDX27" s="363"/>
      <c r="KDY27" s="363"/>
      <c r="KDZ27" s="363"/>
      <c r="KEA27" s="363"/>
      <c r="KEB27" s="363"/>
      <c r="KEG27" s="363"/>
      <c r="KEH27" s="363"/>
      <c r="KEJ27" s="363"/>
      <c r="KEK27" s="363"/>
      <c r="KEL27" s="363"/>
      <c r="KEN27" s="363"/>
      <c r="KEO27" s="363"/>
      <c r="KEP27" s="363"/>
      <c r="KEQ27" s="363"/>
      <c r="KER27" s="363"/>
      <c r="KEW27" s="363"/>
      <c r="KEX27" s="363"/>
      <c r="KEZ27" s="363"/>
      <c r="KFA27" s="363"/>
      <c r="KFB27" s="363"/>
      <c r="KFD27" s="363"/>
      <c r="KFE27" s="363"/>
      <c r="KFF27" s="363"/>
      <c r="KFG27" s="363"/>
      <c r="KFH27" s="363"/>
      <c r="KFM27" s="363"/>
      <c r="KFN27" s="363"/>
      <c r="KFP27" s="363"/>
      <c r="KFQ27" s="363"/>
      <c r="KFR27" s="363"/>
      <c r="KFT27" s="363"/>
      <c r="KFU27" s="363"/>
      <c r="KFV27" s="363"/>
      <c r="KFW27" s="363"/>
      <c r="KFX27" s="363"/>
      <c r="KGC27" s="363"/>
      <c r="KGD27" s="363"/>
      <c r="KGF27" s="363"/>
      <c r="KGG27" s="363"/>
      <c r="KGH27" s="363"/>
      <c r="KGJ27" s="363"/>
      <c r="KGK27" s="363"/>
      <c r="KGL27" s="363"/>
      <c r="KGM27" s="363"/>
      <c r="KGN27" s="363"/>
      <c r="KGS27" s="363"/>
      <c r="KGT27" s="363"/>
      <c r="KGV27" s="363"/>
      <c r="KGW27" s="363"/>
      <c r="KGX27" s="363"/>
      <c r="KGZ27" s="363"/>
      <c r="KHA27" s="363"/>
      <c r="KHB27" s="363"/>
      <c r="KHC27" s="363"/>
      <c r="KHD27" s="363"/>
      <c r="KHI27" s="363"/>
      <c r="KHJ27" s="363"/>
      <c r="KHL27" s="363"/>
      <c r="KHM27" s="363"/>
      <c r="KHN27" s="363"/>
      <c r="KHP27" s="363"/>
      <c r="KHQ27" s="363"/>
      <c r="KHR27" s="363"/>
      <c r="KHS27" s="363"/>
      <c r="KHT27" s="363"/>
      <c r="KHY27" s="363"/>
      <c r="KHZ27" s="363"/>
      <c r="KIB27" s="363"/>
      <c r="KIC27" s="363"/>
      <c r="KID27" s="363"/>
      <c r="KIF27" s="363"/>
      <c r="KIG27" s="363"/>
      <c r="KIH27" s="363"/>
      <c r="KII27" s="363"/>
      <c r="KIJ27" s="363"/>
      <c r="KIO27" s="363"/>
      <c r="KIP27" s="363"/>
      <c r="KIR27" s="363"/>
      <c r="KIS27" s="363"/>
      <c r="KIT27" s="363"/>
      <c r="KIV27" s="363"/>
      <c r="KIW27" s="363"/>
      <c r="KIX27" s="363"/>
      <c r="KIY27" s="363"/>
      <c r="KIZ27" s="363"/>
      <c r="KJE27" s="363"/>
      <c r="KJF27" s="363"/>
      <c r="KJH27" s="363"/>
      <c r="KJI27" s="363"/>
      <c r="KJJ27" s="363"/>
      <c r="KJL27" s="363"/>
      <c r="KJM27" s="363"/>
      <c r="KJN27" s="363"/>
      <c r="KJO27" s="363"/>
      <c r="KJP27" s="363"/>
      <c r="KJU27" s="363"/>
      <c r="KJV27" s="363"/>
      <c r="KJX27" s="363"/>
      <c r="KJY27" s="363"/>
      <c r="KJZ27" s="363"/>
      <c r="KKB27" s="363"/>
      <c r="KKC27" s="363"/>
      <c r="KKD27" s="363"/>
      <c r="KKE27" s="363"/>
      <c r="KKF27" s="363"/>
      <c r="KKK27" s="363"/>
      <c r="KKL27" s="363"/>
      <c r="KKN27" s="363"/>
      <c r="KKO27" s="363"/>
      <c r="KKP27" s="363"/>
      <c r="KKR27" s="363"/>
      <c r="KKS27" s="363"/>
      <c r="KKT27" s="363"/>
      <c r="KKU27" s="363"/>
      <c r="KKV27" s="363"/>
      <c r="KLA27" s="363"/>
      <c r="KLB27" s="363"/>
      <c r="KLD27" s="363"/>
      <c r="KLE27" s="363"/>
      <c r="KLF27" s="363"/>
      <c r="KLH27" s="363"/>
      <c r="KLI27" s="363"/>
      <c r="KLJ27" s="363"/>
      <c r="KLK27" s="363"/>
      <c r="KLL27" s="363"/>
      <c r="KLQ27" s="363"/>
      <c r="KLR27" s="363"/>
      <c r="KLT27" s="363"/>
      <c r="KLU27" s="363"/>
      <c r="KLV27" s="363"/>
      <c r="KLX27" s="363"/>
      <c r="KLY27" s="363"/>
      <c r="KLZ27" s="363"/>
      <c r="KMA27" s="363"/>
      <c r="KMB27" s="363"/>
      <c r="KMG27" s="363"/>
      <c r="KMH27" s="363"/>
      <c r="KMJ27" s="363"/>
      <c r="KMK27" s="363"/>
      <c r="KML27" s="363"/>
      <c r="KMN27" s="363"/>
      <c r="KMO27" s="363"/>
      <c r="KMP27" s="363"/>
      <c r="KMQ27" s="363"/>
      <c r="KMR27" s="363"/>
      <c r="KMW27" s="363"/>
      <c r="KMX27" s="363"/>
      <c r="KMZ27" s="363"/>
      <c r="KNA27" s="363"/>
      <c r="KNB27" s="363"/>
      <c r="KND27" s="363"/>
      <c r="KNE27" s="363"/>
      <c r="KNF27" s="363"/>
      <c r="KNG27" s="363"/>
      <c r="KNH27" s="363"/>
      <c r="KNM27" s="363"/>
      <c r="KNN27" s="363"/>
      <c r="KNP27" s="363"/>
      <c r="KNQ27" s="363"/>
      <c r="KNR27" s="363"/>
      <c r="KNT27" s="363"/>
      <c r="KNU27" s="363"/>
      <c r="KNV27" s="363"/>
      <c r="KNW27" s="363"/>
      <c r="KNX27" s="363"/>
      <c r="KOC27" s="363"/>
      <c r="KOD27" s="363"/>
      <c r="KOF27" s="363"/>
      <c r="KOG27" s="363"/>
      <c r="KOH27" s="363"/>
      <c r="KOJ27" s="363"/>
      <c r="KOK27" s="363"/>
      <c r="KOL27" s="363"/>
      <c r="KOM27" s="363"/>
      <c r="KON27" s="363"/>
      <c r="KOS27" s="363"/>
      <c r="KOT27" s="363"/>
      <c r="KOV27" s="363"/>
      <c r="KOW27" s="363"/>
      <c r="KOX27" s="363"/>
      <c r="KOZ27" s="363"/>
      <c r="KPA27" s="363"/>
      <c r="KPB27" s="363"/>
      <c r="KPC27" s="363"/>
      <c r="KPD27" s="363"/>
      <c r="KPI27" s="363"/>
      <c r="KPJ27" s="363"/>
      <c r="KPL27" s="363"/>
      <c r="KPM27" s="363"/>
      <c r="KPN27" s="363"/>
      <c r="KPP27" s="363"/>
      <c r="KPQ27" s="363"/>
      <c r="KPR27" s="363"/>
      <c r="KPS27" s="363"/>
      <c r="KPT27" s="363"/>
      <c r="KPY27" s="363"/>
      <c r="KPZ27" s="363"/>
      <c r="KQB27" s="363"/>
      <c r="KQC27" s="363"/>
      <c r="KQD27" s="363"/>
      <c r="KQF27" s="363"/>
      <c r="KQG27" s="363"/>
      <c r="KQH27" s="363"/>
      <c r="KQI27" s="363"/>
      <c r="KQJ27" s="363"/>
      <c r="KQO27" s="363"/>
      <c r="KQP27" s="363"/>
      <c r="KQR27" s="363"/>
      <c r="KQS27" s="363"/>
      <c r="KQT27" s="363"/>
      <c r="KQV27" s="363"/>
      <c r="KQW27" s="363"/>
      <c r="KQX27" s="363"/>
      <c r="KQY27" s="363"/>
      <c r="KQZ27" s="363"/>
      <c r="KRE27" s="363"/>
      <c r="KRF27" s="363"/>
      <c r="KRH27" s="363"/>
      <c r="KRI27" s="363"/>
      <c r="KRJ27" s="363"/>
      <c r="KRL27" s="363"/>
      <c r="KRM27" s="363"/>
      <c r="KRN27" s="363"/>
      <c r="KRO27" s="363"/>
      <c r="KRP27" s="363"/>
      <c r="KRU27" s="363"/>
      <c r="KRV27" s="363"/>
      <c r="KRX27" s="363"/>
      <c r="KRY27" s="363"/>
      <c r="KRZ27" s="363"/>
      <c r="KSB27" s="363"/>
      <c r="KSC27" s="363"/>
      <c r="KSD27" s="363"/>
      <c r="KSE27" s="363"/>
      <c r="KSF27" s="363"/>
      <c r="KSK27" s="363"/>
      <c r="KSL27" s="363"/>
      <c r="KSN27" s="363"/>
      <c r="KSO27" s="363"/>
      <c r="KSP27" s="363"/>
      <c r="KSR27" s="363"/>
      <c r="KSS27" s="363"/>
      <c r="KST27" s="363"/>
      <c r="KSU27" s="363"/>
      <c r="KSV27" s="363"/>
      <c r="KTA27" s="363"/>
      <c r="KTB27" s="363"/>
      <c r="KTD27" s="363"/>
      <c r="KTE27" s="363"/>
      <c r="KTF27" s="363"/>
      <c r="KTH27" s="363"/>
      <c r="KTI27" s="363"/>
      <c r="KTJ27" s="363"/>
      <c r="KTK27" s="363"/>
      <c r="KTL27" s="363"/>
      <c r="KTQ27" s="363"/>
      <c r="KTR27" s="363"/>
      <c r="KTT27" s="363"/>
      <c r="KTU27" s="363"/>
      <c r="KTV27" s="363"/>
      <c r="KTX27" s="363"/>
      <c r="KTY27" s="363"/>
      <c r="KTZ27" s="363"/>
      <c r="KUA27" s="363"/>
      <c r="KUB27" s="363"/>
      <c r="KUG27" s="363"/>
      <c r="KUH27" s="363"/>
      <c r="KUJ27" s="363"/>
      <c r="KUK27" s="363"/>
      <c r="KUL27" s="363"/>
      <c r="KUN27" s="363"/>
      <c r="KUO27" s="363"/>
      <c r="KUP27" s="363"/>
      <c r="KUQ27" s="363"/>
      <c r="KUR27" s="363"/>
      <c r="KUW27" s="363"/>
      <c r="KUX27" s="363"/>
      <c r="KUZ27" s="363"/>
      <c r="KVA27" s="363"/>
      <c r="KVB27" s="363"/>
      <c r="KVD27" s="363"/>
      <c r="KVE27" s="363"/>
      <c r="KVF27" s="363"/>
      <c r="KVG27" s="363"/>
      <c r="KVH27" s="363"/>
      <c r="KVM27" s="363"/>
      <c r="KVN27" s="363"/>
      <c r="KVP27" s="363"/>
      <c r="KVQ27" s="363"/>
      <c r="KVR27" s="363"/>
      <c r="KVT27" s="363"/>
      <c r="KVU27" s="363"/>
      <c r="KVV27" s="363"/>
      <c r="KVW27" s="363"/>
      <c r="KVX27" s="363"/>
      <c r="KWC27" s="363"/>
      <c r="KWD27" s="363"/>
      <c r="KWF27" s="363"/>
      <c r="KWG27" s="363"/>
      <c r="KWH27" s="363"/>
      <c r="KWJ27" s="363"/>
      <c r="KWK27" s="363"/>
      <c r="KWL27" s="363"/>
      <c r="KWM27" s="363"/>
      <c r="KWN27" s="363"/>
      <c r="KWS27" s="363"/>
      <c r="KWT27" s="363"/>
      <c r="KWV27" s="363"/>
      <c r="KWW27" s="363"/>
      <c r="KWX27" s="363"/>
      <c r="KWZ27" s="363"/>
      <c r="KXA27" s="363"/>
      <c r="KXB27" s="363"/>
      <c r="KXC27" s="363"/>
      <c r="KXD27" s="363"/>
      <c r="KXI27" s="363"/>
      <c r="KXJ27" s="363"/>
      <c r="KXL27" s="363"/>
      <c r="KXM27" s="363"/>
      <c r="KXN27" s="363"/>
      <c r="KXP27" s="363"/>
      <c r="KXQ27" s="363"/>
      <c r="KXR27" s="363"/>
      <c r="KXS27" s="363"/>
      <c r="KXT27" s="363"/>
      <c r="KXY27" s="363"/>
      <c r="KXZ27" s="363"/>
      <c r="KYB27" s="363"/>
      <c r="KYC27" s="363"/>
      <c r="KYD27" s="363"/>
      <c r="KYF27" s="363"/>
      <c r="KYG27" s="363"/>
      <c r="KYH27" s="363"/>
      <c r="KYI27" s="363"/>
      <c r="KYJ27" s="363"/>
      <c r="KYO27" s="363"/>
      <c r="KYP27" s="363"/>
      <c r="KYR27" s="363"/>
      <c r="KYS27" s="363"/>
      <c r="KYT27" s="363"/>
      <c r="KYV27" s="363"/>
      <c r="KYW27" s="363"/>
      <c r="KYX27" s="363"/>
      <c r="KYY27" s="363"/>
      <c r="KYZ27" s="363"/>
      <c r="KZE27" s="363"/>
      <c r="KZF27" s="363"/>
      <c r="KZH27" s="363"/>
      <c r="KZI27" s="363"/>
      <c r="KZJ27" s="363"/>
      <c r="KZL27" s="363"/>
      <c r="KZM27" s="363"/>
      <c r="KZN27" s="363"/>
      <c r="KZO27" s="363"/>
      <c r="KZP27" s="363"/>
      <c r="KZU27" s="363"/>
      <c r="KZV27" s="363"/>
      <c r="KZX27" s="363"/>
      <c r="KZY27" s="363"/>
      <c r="KZZ27" s="363"/>
      <c r="LAB27" s="363"/>
      <c r="LAC27" s="363"/>
      <c r="LAD27" s="363"/>
      <c r="LAE27" s="363"/>
      <c r="LAF27" s="363"/>
      <c r="LAK27" s="363"/>
      <c r="LAL27" s="363"/>
      <c r="LAN27" s="363"/>
      <c r="LAO27" s="363"/>
      <c r="LAP27" s="363"/>
      <c r="LAR27" s="363"/>
      <c r="LAS27" s="363"/>
      <c r="LAT27" s="363"/>
      <c r="LAU27" s="363"/>
      <c r="LAV27" s="363"/>
      <c r="LBA27" s="363"/>
      <c r="LBB27" s="363"/>
      <c r="LBD27" s="363"/>
      <c r="LBE27" s="363"/>
      <c r="LBF27" s="363"/>
      <c r="LBH27" s="363"/>
      <c r="LBI27" s="363"/>
      <c r="LBJ27" s="363"/>
      <c r="LBK27" s="363"/>
      <c r="LBL27" s="363"/>
      <c r="LBQ27" s="363"/>
      <c r="LBR27" s="363"/>
      <c r="LBT27" s="363"/>
      <c r="LBU27" s="363"/>
      <c r="LBV27" s="363"/>
      <c r="LBX27" s="363"/>
      <c r="LBY27" s="363"/>
      <c r="LBZ27" s="363"/>
      <c r="LCA27" s="363"/>
      <c r="LCB27" s="363"/>
      <c r="LCG27" s="363"/>
      <c r="LCH27" s="363"/>
      <c r="LCJ27" s="363"/>
      <c r="LCK27" s="363"/>
      <c r="LCL27" s="363"/>
      <c r="LCN27" s="363"/>
      <c r="LCO27" s="363"/>
      <c r="LCP27" s="363"/>
      <c r="LCQ27" s="363"/>
      <c r="LCR27" s="363"/>
      <c r="LCW27" s="363"/>
      <c r="LCX27" s="363"/>
      <c r="LCZ27" s="363"/>
      <c r="LDA27" s="363"/>
      <c r="LDB27" s="363"/>
      <c r="LDD27" s="363"/>
      <c r="LDE27" s="363"/>
      <c r="LDF27" s="363"/>
      <c r="LDG27" s="363"/>
      <c r="LDH27" s="363"/>
      <c r="LDM27" s="363"/>
      <c r="LDN27" s="363"/>
      <c r="LDP27" s="363"/>
      <c r="LDQ27" s="363"/>
      <c r="LDR27" s="363"/>
      <c r="LDT27" s="363"/>
      <c r="LDU27" s="363"/>
      <c r="LDV27" s="363"/>
      <c r="LDW27" s="363"/>
      <c r="LDX27" s="363"/>
      <c r="LEC27" s="363"/>
      <c r="LED27" s="363"/>
      <c r="LEF27" s="363"/>
      <c r="LEG27" s="363"/>
      <c r="LEH27" s="363"/>
      <c r="LEJ27" s="363"/>
      <c r="LEK27" s="363"/>
      <c r="LEL27" s="363"/>
      <c r="LEM27" s="363"/>
      <c r="LEN27" s="363"/>
      <c r="LES27" s="363"/>
      <c r="LET27" s="363"/>
      <c r="LEV27" s="363"/>
      <c r="LEW27" s="363"/>
      <c r="LEX27" s="363"/>
      <c r="LEZ27" s="363"/>
      <c r="LFA27" s="363"/>
      <c r="LFB27" s="363"/>
      <c r="LFC27" s="363"/>
      <c r="LFD27" s="363"/>
      <c r="LFI27" s="363"/>
      <c r="LFJ27" s="363"/>
      <c r="LFL27" s="363"/>
      <c r="LFM27" s="363"/>
      <c r="LFN27" s="363"/>
      <c r="LFP27" s="363"/>
      <c r="LFQ27" s="363"/>
      <c r="LFR27" s="363"/>
      <c r="LFS27" s="363"/>
      <c r="LFT27" s="363"/>
      <c r="LFY27" s="363"/>
      <c r="LFZ27" s="363"/>
      <c r="LGB27" s="363"/>
      <c r="LGC27" s="363"/>
      <c r="LGD27" s="363"/>
      <c r="LGF27" s="363"/>
      <c r="LGG27" s="363"/>
      <c r="LGH27" s="363"/>
      <c r="LGI27" s="363"/>
      <c r="LGJ27" s="363"/>
      <c r="LGO27" s="363"/>
      <c r="LGP27" s="363"/>
      <c r="LGR27" s="363"/>
      <c r="LGS27" s="363"/>
      <c r="LGT27" s="363"/>
      <c r="LGV27" s="363"/>
      <c r="LGW27" s="363"/>
      <c r="LGX27" s="363"/>
      <c r="LGY27" s="363"/>
      <c r="LGZ27" s="363"/>
      <c r="LHE27" s="363"/>
      <c r="LHF27" s="363"/>
      <c r="LHH27" s="363"/>
      <c r="LHI27" s="363"/>
      <c r="LHJ27" s="363"/>
      <c r="LHL27" s="363"/>
      <c r="LHM27" s="363"/>
      <c r="LHN27" s="363"/>
      <c r="LHO27" s="363"/>
      <c r="LHP27" s="363"/>
      <c r="LHU27" s="363"/>
      <c r="LHV27" s="363"/>
      <c r="LHX27" s="363"/>
      <c r="LHY27" s="363"/>
      <c r="LHZ27" s="363"/>
      <c r="LIB27" s="363"/>
      <c r="LIC27" s="363"/>
      <c r="LID27" s="363"/>
      <c r="LIE27" s="363"/>
      <c r="LIF27" s="363"/>
      <c r="LIK27" s="363"/>
      <c r="LIL27" s="363"/>
      <c r="LIN27" s="363"/>
      <c r="LIO27" s="363"/>
      <c r="LIP27" s="363"/>
      <c r="LIR27" s="363"/>
      <c r="LIS27" s="363"/>
      <c r="LIT27" s="363"/>
      <c r="LIU27" s="363"/>
      <c r="LIV27" s="363"/>
      <c r="LJA27" s="363"/>
      <c r="LJB27" s="363"/>
      <c r="LJD27" s="363"/>
      <c r="LJE27" s="363"/>
      <c r="LJF27" s="363"/>
      <c r="LJH27" s="363"/>
      <c r="LJI27" s="363"/>
      <c r="LJJ27" s="363"/>
      <c r="LJK27" s="363"/>
      <c r="LJL27" s="363"/>
      <c r="LJQ27" s="363"/>
      <c r="LJR27" s="363"/>
      <c r="LJT27" s="363"/>
      <c r="LJU27" s="363"/>
      <c r="LJV27" s="363"/>
      <c r="LJX27" s="363"/>
      <c r="LJY27" s="363"/>
      <c r="LJZ27" s="363"/>
      <c r="LKA27" s="363"/>
      <c r="LKB27" s="363"/>
      <c r="LKG27" s="363"/>
      <c r="LKH27" s="363"/>
      <c r="LKJ27" s="363"/>
      <c r="LKK27" s="363"/>
      <c r="LKL27" s="363"/>
      <c r="LKN27" s="363"/>
      <c r="LKO27" s="363"/>
      <c r="LKP27" s="363"/>
      <c r="LKQ27" s="363"/>
      <c r="LKR27" s="363"/>
      <c r="LKW27" s="363"/>
      <c r="LKX27" s="363"/>
      <c r="LKZ27" s="363"/>
      <c r="LLA27" s="363"/>
      <c r="LLB27" s="363"/>
      <c r="LLD27" s="363"/>
      <c r="LLE27" s="363"/>
      <c r="LLF27" s="363"/>
      <c r="LLG27" s="363"/>
      <c r="LLH27" s="363"/>
      <c r="LLM27" s="363"/>
      <c r="LLN27" s="363"/>
      <c r="LLP27" s="363"/>
      <c r="LLQ27" s="363"/>
      <c r="LLR27" s="363"/>
      <c r="LLT27" s="363"/>
      <c r="LLU27" s="363"/>
      <c r="LLV27" s="363"/>
      <c r="LLW27" s="363"/>
      <c r="LLX27" s="363"/>
      <c r="LMC27" s="363"/>
      <c r="LMD27" s="363"/>
      <c r="LMF27" s="363"/>
      <c r="LMG27" s="363"/>
      <c r="LMH27" s="363"/>
      <c r="LMJ27" s="363"/>
      <c r="LMK27" s="363"/>
      <c r="LML27" s="363"/>
      <c r="LMM27" s="363"/>
      <c r="LMN27" s="363"/>
      <c r="LMS27" s="363"/>
      <c r="LMT27" s="363"/>
      <c r="LMV27" s="363"/>
      <c r="LMW27" s="363"/>
      <c r="LMX27" s="363"/>
      <c r="LMZ27" s="363"/>
      <c r="LNA27" s="363"/>
      <c r="LNB27" s="363"/>
      <c r="LNC27" s="363"/>
      <c r="LND27" s="363"/>
      <c r="LNI27" s="363"/>
      <c r="LNJ27" s="363"/>
      <c r="LNL27" s="363"/>
      <c r="LNM27" s="363"/>
      <c r="LNN27" s="363"/>
      <c r="LNP27" s="363"/>
      <c r="LNQ27" s="363"/>
      <c r="LNR27" s="363"/>
      <c r="LNS27" s="363"/>
      <c r="LNT27" s="363"/>
      <c r="LNY27" s="363"/>
      <c r="LNZ27" s="363"/>
      <c r="LOB27" s="363"/>
      <c r="LOC27" s="363"/>
      <c r="LOD27" s="363"/>
      <c r="LOF27" s="363"/>
      <c r="LOG27" s="363"/>
      <c r="LOH27" s="363"/>
      <c r="LOI27" s="363"/>
      <c r="LOJ27" s="363"/>
      <c r="LOO27" s="363"/>
      <c r="LOP27" s="363"/>
      <c r="LOR27" s="363"/>
      <c r="LOS27" s="363"/>
      <c r="LOT27" s="363"/>
      <c r="LOV27" s="363"/>
      <c r="LOW27" s="363"/>
      <c r="LOX27" s="363"/>
      <c r="LOY27" s="363"/>
      <c r="LOZ27" s="363"/>
      <c r="LPE27" s="363"/>
      <c r="LPF27" s="363"/>
      <c r="LPH27" s="363"/>
      <c r="LPI27" s="363"/>
      <c r="LPJ27" s="363"/>
      <c r="LPL27" s="363"/>
      <c r="LPM27" s="363"/>
      <c r="LPN27" s="363"/>
      <c r="LPO27" s="363"/>
      <c r="LPP27" s="363"/>
      <c r="LPU27" s="363"/>
      <c r="LPV27" s="363"/>
      <c r="LPX27" s="363"/>
      <c r="LPY27" s="363"/>
      <c r="LPZ27" s="363"/>
      <c r="LQB27" s="363"/>
      <c r="LQC27" s="363"/>
      <c r="LQD27" s="363"/>
      <c r="LQE27" s="363"/>
      <c r="LQF27" s="363"/>
      <c r="LQK27" s="363"/>
      <c r="LQL27" s="363"/>
      <c r="LQN27" s="363"/>
      <c r="LQO27" s="363"/>
      <c r="LQP27" s="363"/>
      <c r="LQR27" s="363"/>
      <c r="LQS27" s="363"/>
      <c r="LQT27" s="363"/>
      <c r="LQU27" s="363"/>
      <c r="LQV27" s="363"/>
      <c r="LRA27" s="363"/>
      <c r="LRB27" s="363"/>
      <c r="LRD27" s="363"/>
      <c r="LRE27" s="363"/>
      <c r="LRF27" s="363"/>
      <c r="LRH27" s="363"/>
      <c r="LRI27" s="363"/>
      <c r="LRJ27" s="363"/>
      <c r="LRK27" s="363"/>
      <c r="LRL27" s="363"/>
      <c r="LRQ27" s="363"/>
      <c r="LRR27" s="363"/>
      <c r="LRT27" s="363"/>
      <c r="LRU27" s="363"/>
      <c r="LRV27" s="363"/>
      <c r="LRX27" s="363"/>
      <c r="LRY27" s="363"/>
      <c r="LRZ27" s="363"/>
      <c r="LSA27" s="363"/>
      <c r="LSB27" s="363"/>
      <c r="LSG27" s="363"/>
      <c r="LSH27" s="363"/>
      <c r="LSJ27" s="363"/>
      <c r="LSK27" s="363"/>
      <c r="LSL27" s="363"/>
      <c r="LSN27" s="363"/>
      <c r="LSO27" s="363"/>
      <c r="LSP27" s="363"/>
      <c r="LSQ27" s="363"/>
      <c r="LSR27" s="363"/>
      <c r="LSW27" s="363"/>
      <c r="LSX27" s="363"/>
      <c r="LSZ27" s="363"/>
      <c r="LTA27" s="363"/>
      <c r="LTB27" s="363"/>
      <c r="LTD27" s="363"/>
      <c r="LTE27" s="363"/>
      <c r="LTF27" s="363"/>
      <c r="LTG27" s="363"/>
      <c r="LTH27" s="363"/>
      <c r="LTM27" s="363"/>
      <c r="LTN27" s="363"/>
      <c r="LTP27" s="363"/>
      <c r="LTQ27" s="363"/>
      <c r="LTR27" s="363"/>
      <c r="LTT27" s="363"/>
      <c r="LTU27" s="363"/>
      <c r="LTV27" s="363"/>
      <c r="LTW27" s="363"/>
      <c r="LTX27" s="363"/>
      <c r="LUC27" s="363"/>
      <c r="LUD27" s="363"/>
      <c r="LUF27" s="363"/>
      <c r="LUG27" s="363"/>
      <c r="LUH27" s="363"/>
      <c r="LUJ27" s="363"/>
      <c r="LUK27" s="363"/>
      <c r="LUL27" s="363"/>
      <c r="LUM27" s="363"/>
      <c r="LUN27" s="363"/>
      <c r="LUS27" s="363"/>
      <c r="LUT27" s="363"/>
      <c r="LUV27" s="363"/>
      <c r="LUW27" s="363"/>
      <c r="LUX27" s="363"/>
      <c r="LUZ27" s="363"/>
      <c r="LVA27" s="363"/>
      <c r="LVB27" s="363"/>
      <c r="LVC27" s="363"/>
      <c r="LVD27" s="363"/>
      <c r="LVI27" s="363"/>
      <c r="LVJ27" s="363"/>
      <c r="LVL27" s="363"/>
      <c r="LVM27" s="363"/>
      <c r="LVN27" s="363"/>
      <c r="LVP27" s="363"/>
      <c r="LVQ27" s="363"/>
      <c r="LVR27" s="363"/>
      <c r="LVS27" s="363"/>
      <c r="LVT27" s="363"/>
      <c r="LVY27" s="363"/>
      <c r="LVZ27" s="363"/>
      <c r="LWB27" s="363"/>
      <c r="LWC27" s="363"/>
      <c r="LWD27" s="363"/>
      <c r="LWF27" s="363"/>
      <c r="LWG27" s="363"/>
      <c r="LWH27" s="363"/>
      <c r="LWI27" s="363"/>
      <c r="LWJ27" s="363"/>
      <c r="LWO27" s="363"/>
      <c r="LWP27" s="363"/>
      <c r="LWR27" s="363"/>
      <c r="LWS27" s="363"/>
      <c r="LWT27" s="363"/>
      <c r="LWV27" s="363"/>
      <c r="LWW27" s="363"/>
      <c r="LWX27" s="363"/>
      <c r="LWY27" s="363"/>
      <c r="LWZ27" s="363"/>
      <c r="LXE27" s="363"/>
      <c r="LXF27" s="363"/>
      <c r="LXH27" s="363"/>
      <c r="LXI27" s="363"/>
      <c r="LXJ27" s="363"/>
      <c r="LXL27" s="363"/>
      <c r="LXM27" s="363"/>
      <c r="LXN27" s="363"/>
      <c r="LXO27" s="363"/>
      <c r="LXP27" s="363"/>
      <c r="LXU27" s="363"/>
      <c r="LXV27" s="363"/>
      <c r="LXX27" s="363"/>
      <c r="LXY27" s="363"/>
      <c r="LXZ27" s="363"/>
      <c r="LYB27" s="363"/>
      <c r="LYC27" s="363"/>
      <c r="LYD27" s="363"/>
      <c r="LYE27" s="363"/>
      <c r="LYF27" s="363"/>
      <c r="LYK27" s="363"/>
      <c r="LYL27" s="363"/>
      <c r="LYN27" s="363"/>
      <c r="LYO27" s="363"/>
      <c r="LYP27" s="363"/>
      <c r="LYR27" s="363"/>
      <c r="LYS27" s="363"/>
      <c r="LYT27" s="363"/>
      <c r="LYU27" s="363"/>
      <c r="LYV27" s="363"/>
      <c r="LZA27" s="363"/>
      <c r="LZB27" s="363"/>
      <c r="LZD27" s="363"/>
      <c r="LZE27" s="363"/>
      <c r="LZF27" s="363"/>
      <c r="LZH27" s="363"/>
      <c r="LZI27" s="363"/>
      <c r="LZJ27" s="363"/>
      <c r="LZK27" s="363"/>
      <c r="LZL27" s="363"/>
      <c r="LZQ27" s="363"/>
      <c r="LZR27" s="363"/>
      <c r="LZT27" s="363"/>
      <c r="LZU27" s="363"/>
      <c r="LZV27" s="363"/>
      <c r="LZX27" s="363"/>
      <c r="LZY27" s="363"/>
      <c r="LZZ27" s="363"/>
      <c r="MAA27" s="363"/>
      <c r="MAB27" s="363"/>
      <c r="MAG27" s="363"/>
      <c r="MAH27" s="363"/>
      <c r="MAJ27" s="363"/>
      <c r="MAK27" s="363"/>
      <c r="MAL27" s="363"/>
      <c r="MAN27" s="363"/>
      <c r="MAO27" s="363"/>
      <c r="MAP27" s="363"/>
      <c r="MAQ27" s="363"/>
      <c r="MAR27" s="363"/>
      <c r="MAW27" s="363"/>
      <c r="MAX27" s="363"/>
      <c r="MAZ27" s="363"/>
      <c r="MBA27" s="363"/>
      <c r="MBB27" s="363"/>
      <c r="MBD27" s="363"/>
      <c r="MBE27" s="363"/>
      <c r="MBF27" s="363"/>
      <c r="MBG27" s="363"/>
      <c r="MBH27" s="363"/>
      <c r="MBM27" s="363"/>
      <c r="MBN27" s="363"/>
      <c r="MBP27" s="363"/>
      <c r="MBQ27" s="363"/>
      <c r="MBR27" s="363"/>
      <c r="MBT27" s="363"/>
      <c r="MBU27" s="363"/>
      <c r="MBV27" s="363"/>
      <c r="MBW27" s="363"/>
      <c r="MBX27" s="363"/>
      <c r="MCC27" s="363"/>
      <c r="MCD27" s="363"/>
      <c r="MCF27" s="363"/>
      <c r="MCG27" s="363"/>
      <c r="MCH27" s="363"/>
      <c r="MCJ27" s="363"/>
      <c r="MCK27" s="363"/>
      <c r="MCL27" s="363"/>
      <c r="MCM27" s="363"/>
      <c r="MCN27" s="363"/>
      <c r="MCS27" s="363"/>
      <c r="MCT27" s="363"/>
      <c r="MCV27" s="363"/>
      <c r="MCW27" s="363"/>
      <c r="MCX27" s="363"/>
      <c r="MCZ27" s="363"/>
      <c r="MDA27" s="363"/>
      <c r="MDB27" s="363"/>
      <c r="MDC27" s="363"/>
      <c r="MDD27" s="363"/>
      <c r="MDI27" s="363"/>
      <c r="MDJ27" s="363"/>
      <c r="MDL27" s="363"/>
      <c r="MDM27" s="363"/>
      <c r="MDN27" s="363"/>
      <c r="MDP27" s="363"/>
      <c r="MDQ27" s="363"/>
      <c r="MDR27" s="363"/>
      <c r="MDS27" s="363"/>
      <c r="MDT27" s="363"/>
      <c r="MDY27" s="363"/>
      <c r="MDZ27" s="363"/>
      <c r="MEB27" s="363"/>
      <c r="MEC27" s="363"/>
      <c r="MED27" s="363"/>
      <c r="MEF27" s="363"/>
      <c r="MEG27" s="363"/>
      <c r="MEH27" s="363"/>
      <c r="MEI27" s="363"/>
      <c r="MEJ27" s="363"/>
      <c r="MEO27" s="363"/>
      <c r="MEP27" s="363"/>
      <c r="MER27" s="363"/>
      <c r="MES27" s="363"/>
      <c r="MET27" s="363"/>
      <c r="MEV27" s="363"/>
      <c r="MEW27" s="363"/>
      <c r="MEX27" s="363"/>
      <c r="MEY27" s="363"/>
      <c r="MEZ27" s="363"/>
      <c r="MFE27" s="363"/>
      <c r="MFF27" s="363"/>
      <c r="MFH27" s="363"/>
      <c r="MFI27" s="363"/>
      <c r="MFJ27" s="363"/>
      <c r="MFL27" s="363"/>
      <c r="MFM27" s="363"/>
      <c r="MFN27" s="363"/>
      <c r="MFO27" s="363"/>
      <c r="MFP27" s="363"/>
      <c r="MFU27" s="363"/>
      <c r="MFV27" s="363"/>
      <c r="MFX27" s="363"/>
      <c r="MFY27" s="363"/>
      <c r="MFZ27" s="363"/>
      <c r="MGB27" s="363"/>
      <c r="MGC27" s="363"/>
      <c r="MGD27" s="363"/>
      <c r="MGE27" s="363"/>
      <c r="MGF27" s="363"/>
      <c r="MGK27" s="363"/>
      <c r="MGL27" s="363"/>
      <c r="MGN27" s="363"/>
      <c r="MGO27" s="363"/>
      <c r="MGP27" s="363"/>
      <c r="MGR27" s="363"/>
      <c r="MGS27" s="363"/>
      <c r="MGT27" s="363"/>
      <c r="MGU27" s="363"/>
      <c r="MGV27" s="363"/>
      <c r="MHA27" s="363"/>
      <c r="MHB27" s="363"/>
      <c r="MHD27" s="363"/>
      <c r="MHE27" s="363"/>
      <c r="MHF27" s="363"/>
      <c r="MHH27" s="363"/>
      <c r="MHI27" s="363"/>
      <c r="MHJ27" s="363"/>
      <c r="MHK27" s="363"/>
      <c r="MHL27" s="363"/>
      <c r="MHQ27" s="363"/>
      <c r="MHR27" s="363"/>
      <c r="MHT27" s="363"/>
      <c r="MHU27" s="363"/>
      <c r="MHV27" s="363"/>
      <c r="MHX27" s="363"/>
      <c r="MHY27" s="363"/>
      <c r="MHZ27" s="363"/>
      <c r="MIA27" s="363"/>
      <c r="MIB27" s="363"/>
      <c r="MIG27" s="363"/>
      <c r="MIH27" s="363"/>
      <c r="MIJ27" s="363"/>
      <c r="MIK27" s="363"/>
      <c r="MIL27" s="363"/>
      <c r="MIN27" s="363"/>
      <c r="MIO27" s="363"/>
      <c r="MIP27" s="363"/>
      <c r="MIQ27" s="363"/>
      <c r="MIR27" s="363"/>
      <c r="MIW27" s="363"/>
      <c r="MIX27" s="363"/>
      <c r="MIZ27" s="363"/>
      <c r="MJA27" s="363"/>
      <c r="MJB27" s="363"/>
      <c r="MJD27" s="363"/>
      <c r="MJE27" s="363"/>
      <c r="MJF27" s="363"/>
      <c r="MJG27" s="363"/>
      <c r="MJH27" s="363"/>
      <c r="MJM27" s="363"/>
      <c r="MJN27" s="363"/>
      <c r="MJP27" s="363"/>
      <c r="MJQ27" s="363"/>
      <c r="MJR27" s="363"/>
      <c r="MJT27" s="363"/>
      <c r="MJU27" s="363"/>
      <c r="MJV27" s="363"/>
      <c r="MJW27" s="363"/>
      <c r="MJX27" s="363"/>
      <c r="MKC27" s="363"/>
      <c r="MKD27" s="363"/>
      <c r="MKF27" s="363"/>
      <c r="MKG27" s="363"/>
      <c r="MKH27" s="363"/>
      <c r="MKJ27" s="363"/>
      <c r="MKK27" s="363"/>
      <c r="MKL27" s="363"/>
      <c r="MKM27" s="363"/>
      <c r="MKN27" s="363"/>
      <c r="MKS27" s="363"/>
      <c r="MKT27" s="363"/>
      <c r="MKV27" s="363"/>
      <c r="MKW27" s="363"/>
      <c r="MKX27" s="363"/>
      <c r="MKZ27" s="363"/>
      <c r="MLA27" s="363"/>
      <c r="MLB27" s="363"/>
      <c r="MLC27" s="363"/>
      <c r="MLD27" s="363"/>
      <c r="MLI27" s="363"/>
      <c r="MLJ27" s="363"/>
      <c r="MLL27" s="363"/>
      <c r="MLM27" s="363"/>
      <c r="MLN27" s="363"/>
      <c r="MLP27" s="363"/>
      <c r="MLQ27" s="363"/>
      <c r="MLR27" s="363"/>
      <c r="MLS27" s="363"/>
      <c r="MLT27" s="363"/>
      <c r="MLY27" s="363"/>
      <c r="MLZ27" s="363"/>
      <c r="MMB27" s="363"/>
      <c r="MMC27" s="363"/>
      <c r="MMD27" s="363"/>
      <c r="MMF27" s="363"/>
      <c r="MMG27" s="363"/>
      <c r="MMH27" s="363"/>
      <c r="MMI27" s="363"/>
      <c r="MMJ27" s="363"/>
      <c r="MMO27" s="363"/>
      <c r="MMP27" s="363"/>
      <c r="MMR27" s="363"/>
      <c r="MMS27" s="363"/>
      <c r="MMT27" s="363"/>
      <c r="MMV27" s="363"/>
      <c r="MMW27" s="363"/>
      <c r="MMX27" s="363"/>
      <c r="MMY27" s="363"/>
      <c r="MMZ27" s="363"/>
      <c r="MNE27" s="363"/>
      <c r="MNF27" s="363"/>
      <c r="MNH27" s="363"/>
      <c r="MNI27" s="363"/>
      <c r="MNJ27" s="363"/>
      <c r="MNL27" s="363"/>
      <c r="MNM27" s="363"/>
      <c r="MNN27" s="363"/>
      <c r="MNO27" s="363"/>
      <c r="MNP27" s="363"/>
      <c r="MNU27" s="363"/>
      <c r="MNV27" s="363"/>
      <c r="MNX27" s="363"/>
      <c r="MNY27" s="363"/>
      <c r="MNZ27" s="363"/>
      <c r="MOB27" s="363"/>
      <c r="MOC27" s="363"/>
      <c r="MOD27" s="363"/>
      <c r="MOE27" s="363"/>
      <c r="MOF27" s="363"/>
      <c r="MOK27" s="363"/>
      <c r="MOL27" s="363"/>
      <c r="MON27" s="363"/>
      <c r="MOO27" s="363"/>
      <c r="MOP27" s="363"/>
      <c r="MOR27" s="363"/>
      <c r="MOS27" s="363"/>
      <c r="MOT27" s="363"/>
      <c r="MOU27" s="363"/>
      <c r="MOV27" s="363"/>
      <c r="MPA27" s="363"/>
      <c r="MPB27" s="363"/>
      <c r="MPD27" s="363"/>
      <c r="MPE27" s="363"/>
      <c r="MPF27" s="363"/>
      <c r="MPH27" s="363"/>
      <c r="MPI27" s="363"/>
      <c r="MPJ27" s="363"/>
      <c r="MPK27" s="363"/>
      <c r="MPL27" s="363"/>
      <c r="MPQ27" s="363"/>
      <c r="MPR27" s="363"/>
      <c r="MPT27" s="363"/>
      <c r="MPU27" s="363"/>
      <c r="MPV27" s="363"/>
      <c r="MPX27" s="363"/>
      <c r="MPY27" s="363"/>
      <c r="MPZ27" s="363"/>
      <c r="MQA27" s="363"/>
      <c r="MQB27" s="363"/>
      <c r="MQG27" s="363"/>
      <c r="MQH27" s="363"/>
      <c r="MQJ27" s="363"/>
      <c r="MQK27" s="363"/>
      <c r="MQL27" s="363"/>
      <c r="MQN27" s="363"/>
      <c r="MQO27" s="363"/>
      <c r="MQP27" s="363"/>
      <c r="MQQ27" s="363"/>
      <c r="MQR27" s="363"/>
      <c r="MQW27" s="363"/>
      <c r="MQX27" s="363"/>
      <c r="MQZ27" s="363"/>
      <c r="MRA27" s="363"/>
      <c r="MRB27" s="363"/>
      <c r="MRD27" s="363"/>
      <c r="MRE27" s="363"/>
      <c r="MRF27" s="363"/>
      <c r="MRG27" s="363"/>
      <c r="MRH27" s="363"/>
      <c r="MRM27" s="363"/>
      <c r="MRN27" s="363"/>
      <c r="MRP27" s="363"/>
      <c r="MRQ27" s="363"/>
      <c r="MRR27" s="363"/>
      <c r="MRT27" s="363"/>
      <c r="MRU27" s="363"/>
      <c r="MRV27" s="363"/>
      <c r="MRW27" s="363"/>
      <c r="MRX27" s="363"/>
      <c r="MSC27" s="363"/>
      <c r="MSD27" s="363"/>
      <c r="MSF27" s="363"/>
      <c r="MSG27" s="363"/>
      <c r="MSH27" s="363"/>
      <c r="MSJ27" s="363"/>
      <c r="MSK27" s="363"/>
      <c r="MSL27" s="363"/>
      <c r="MSM27" s="363"/>
      <c r="MSN27" s="363"/>
      <c r="MSS27" s="363"/>
      <c r="MST27" s="363"/>
      <c r="MSV27" s="363"/>
      <c r="MSW27" s="363"/>
      <c r="MSX27" s="363"/>
      <c r="MSZ27" s="363"/>
      <c r="MTA27" s="363"/>
      <c r="MTB27" s="363"/>
      <c r="MTC27" s="363"/>
      <c r="MTD27" s="363"/>
      <c r="MTI27" s="363"/>
      <c r="MTJ27" s="363"/>
      <c r="MTL27" s="363"/>
      <c r="MTM27" s="363"/>
      <c r="MTN27" s="363"/>
      <c r="MTP27" s="363"/>
      <c r="MTQ27" s="363"/>
      <c r="MTR27" s="363"/>
      <c r="MTS27" s="363"/>
      <c r="MTT27" s="363"/>
      <c r="MTY27" s="363"/>
      <c r="MTZ27" s="363"/>
      <c r="MUB27" s="363"/>
      <c r="MUC27" s="363"/>
      <c r="MUD27" s="363"/>
      <c r="MUF27" s="363"/>
      <c r="MUG27" s="363"/>
      <c r="MUH27" s="363"/>
      <c r="MUI27" s="363"/>
      <c r="MUJ27" s="363"/>
      <c r="MUO27" s="363"/>
      <c r="MUP27" s="363"/>
      <c r="MUR27" s="363"/>
      <c r="MUS27" s="363"/>
      <c r="MUT27" s="363"/>
      <c r="MUV27" s="363"/>
      <c r="MUW27" s="363"/>
      <c r="MUX27" s="363"/>
      <c r="MUY27" s="363"/>
      <c r="MUZ27" s="363"/>
      <c r="MVE27" s="363"/>
      <c r="MVF27" s="363"/>
      <c r="MVH27" s="363"/>
      <c r="MVI27" s="363"/>
      <c r="MVJ27" s="363"/>
      <c r="MVL27" s="363"/>
      <c r="MVM27" s="363"/>
      <c r="MVN27" s="363"/>
      <c r="MVO27" s="363"/>
      <c r="MVP27" s="363"/>
      <c r="MVU27" s="363"/>
      <c r="MVV27" s="363"/>
      <c r="MVX27" s="363"/>
      <c r="MVY27" s="363"/>
      <c r="MVZ27" s="363"/>
      <c r="MWB27" s="363"/>
      <c r="MWC27" s="363"/>
      <c r="MWD27" s="363"/>
      <c r="MWE27" s="363"/>
      <c r="MWF27" s="363"/>
      <c r="MWK27" s="363"/>
      <c r="MWL27" s="363"/>
      <c r="MWN27" s="363"/>
      <c r="MWO27" s="363"/>
      <c r="MWP27" s="363"/>
      <c r="MWR27" s="363"/>
      <c r="MWS27" s="363"/>
      <c r="MWT27" s="363"/>
      <c r="MWU27" s="363"/>
      <c r="MWV27" s="363"/>
      <c r="MXA27" s="363"/>
      <c r="MXB27" s="363"/>
      <c r="MXD27" s="363"/>
      <c r="MXE27" s="363"/>
      <c r="MXF27" s="363"/>
      <c r="MXH27" s="363"/>
      <c r="MXI27" s="363"/>
      <c r="MXJ27" s="363"/>
      <c r="MXK27" s="363"/>
      <c r="MXL27" s="363"/>
      <c r="MXQ27" s="363"/>
      <c r="MXR27" s="363"/>
      <c r="MXT27" s="363"/>
      <c r="MXU27" s="363"/>
      <c r="MXV27" s="363"/>
      <c r="MXX27" s="363"/>
      <c r="MXY27" s="363"/>
      <c r="MXZ27" s="363"/>
      <c r="MYA27" s="363"/>
      <c r="MYB27" s="363"/>
      <c r="MYG27" s="363"/>
      <c r="MYH27" s="363"/>
      <c r="MYJ27" s="363"/>
      <c r="MYK27" s="363"/>
      <c r="MYL27" s="363"/>
      <c r="MYN27" s="363"/>
      <c r="MYO27" s="363"/>
      <c r="MYP27" s="363"/>
      <c r="MYQ27" s="363"/>
      <c r="MYR27" s="363"/>
      <c r="MYW27" s="363"/>
      <c r="MYX27" s="363"/>
      <c r="MYZ27" s="363"/>
      <c r="MZA27" s="363"/>
      <c r="MZB27" s="363"/>
      <c r="MZD27" s="363"/>
      <c r="MZE27" s="363"/>
      <c r="MZF27" s="363"/>
      <c r="MZG27" s="363"/>
      <c r="MZH27" s="363"/>
      <c r="MZM27" s="363"/>
      <c r="MZN27" s="363"/>
      <c r="MZP27" s="363"/>
      <c r="MZQ27" s="363"/>
      <c r="MZR27" s="363"/>
      <c r="MZT27" s="363"/>
      <c r="MZU27" s="363"/>
      <c r="MZV27" s="363"/>
      <c r="MZW27" s="363"/>
      <c r="MZX27" s="363"/>
      <c r="NAC27" s="363"/>
      <c r="NAD27" s="363"/>
      <c r="NAF27" s="363"/>
      <c r="NAG27" s="363"/>
      <c r="NAH27" s="363"/>
      <c r="NAJ27" s="363"/>
      <c r="NAK27" s="363"/>
      <c r="NAL27" s="363"/>
      <c r="NAM27" s="363"/>
      <c r="NAN27" s="363"/>
      <c r="NAS27" s="363"/>
      <c r="NAT27" s="363"/>
      <c r="NAV27" s="363"/>
      <c r="NAW27" s="363"/>
      <c r="NAX27" s="363"/>
      <c r="NAZ27" s="363"/>
      <c r="NBA27" s="363"/>
      <c r="NBB27" s="363"/>
      <c r="NBC27" s="363"/>
      <c r="NBD27" s="363"/>
      <c r="NBI27" s="363"/>
      <c r="NBJ27" s="363"/>
      <c r="NBL27" s="363"/>
      <c r="NBM27" s="363"/>
      <c r="NBN27" s="363"/>
      <c r="NBP27" s="363"/>
      <c r="NBQ27" s="363"/>
      <c r="NBR27" s="363"/>
      <c r="NBS27" s="363"/>
      <c r="NBT27" s="363"/>
      <c r="NBY27" s="363"/>
      <c r="NBZ27" s="363"/>
      <c r="NCB27" s="363"/>
      <c r="NCC27" s="363"/>
      <c r="NCD27" s="363"/>
      <c r="NCF27" s="363"/>
      <c r="NCG27" s="363"/>
      <c r="NCH27" s="363"/>
      <c r="NCI27" s="363"/>
      <c r="NCJ27" s="363"/>
      <c r="NCO27" s="363"/>
      <c r="NCP27" s="363"/>
      <c r="NCR27" s="363"/>
      <c r="NCS27" s="363"/>
      <c r="NCT27" s="363"/>
      <c r="NCV27" s="363"/>
      <c r="NCW27" s="363"/>
      <c r="NCX27" s="363"/>
      <c r="NCY27" s="363"/>
      <c r="NCZ27" s="363"/>
      <c r="NDE27" s="363"/>
      <c r="NDF27" s="363"/>
      <c r="NDH27" s="363"/>
      <c r="NDI27" s="363"/>
      <c r="NDJ27" s="363"/>
      <c r="NDL27" s="363"/>
      <c r="NDM27" s="363"/>
      <c r="NDN27" s="363"/>
      <c r="NDO27" s="363"/>
      <c r="NDP27" s="363"/>
      <c r="NDU27" s="363"/>
      <c r="NDV27" s="363"/>
      <c r="NDX27" s="363"/>
      <c r="NDY27" s="363"/>
      <c r="NDZ27" s="363"/>
      <c r="NEB27" s="363"/>
      <c r="NEC27" s="363"/>
      <c r="NED27" s="363"/>
      <c r="NEE27" s="363"/>
      <c r="NEF27" s="363"/>
      <c r="NEK27" s="363"/>
      <c r="NEL27" s="363"/>
      <c r="NEN27" s="363"/>
      <c r="NEO27" s="363"/>
      <c r="NEP27" s="363"/>
      <c r="NER27" s="363"/>
      <c r="NES27" s="363"/>
      <c r="NET27" s="363"/>
      <c r="NEU27" s="363"/>
      <c r="NEV27" s="363"/>
      <c r="NFA27" s="363"/>
      <c r="NFB27" s="363"/>
      <c r="NFD27" s="363"/>
      <c r="NFE27" s="363"/>
      <c r="NFF27" s="363"/>
      <c r="NFH27" s="363"/>
      <c r="NFI27" s="363"/>
      <c r="NFJ27" s="363"/>
      <c r="NFK27" s="363"/>
      <c r="NFL27" s="363"/>
      <c r="NFQ27" s="363"/>
      <c r="NFR27" s="363"/>
      <c r="NFT27" s="363"/>
      <c r="NFU27" s="363"/>
      <c r="NFV27" s="363"/>
      <c r="NFX27" s="363"/>
      <c r="NFY27" s="363"/>
      <c r="NFZ27" s="363"/>
      <c r="NGA27" s="363"/>
      <c r="NGB27" s="363"/>
      <c r="NGG27" s="363"/>
      <c r="NGH27" s="363"/>
      <c r="NGJ27" s="363"/>
      <c r="NGK27" s="363"/>
      <c r="NGL27" s="363"/>
      <c r="NGN27" s="363"/>
      <c r="NGO27" s="363"/>
      <c r="NGP27" s="363"/>
      <c r="NGQ27" s="363"/>
      <c r="NGR27" s="363"/>
      <c r="NGW27" s="363"/>
      <c r="NGX27" s="363"/>
      <c r="NGZ27" s="363"/>
      <c r="NHA27" s="363"/>
      <c r="NHB27" s="363"/>
      <c r="NHD27" s="363"/>
      <c r="NHE27" s="363"/>
      <c r="NHF27" s="363"/>
      <c r="NHG27" s="363"/>
      <c r="NHH27" s="363"/>
      <c r="NHM27" s="363"/>
      <c r="NHN27" s="363"/>
      <c r="NHP27" s="363"/>
      <c r="NHQ27" s="363"/>
      <c r="NHR27" s="363"/>
      <c r="NHT27" s="363"/>
      <c r="NHU27" s="363"/>
      <c r="NHV27" s="363"/>
      <c r="NHW27" s="363"/>
      <c r="NHX27" s="363"/>
      <c r="NIC27" s="363"/>
      <c r="NID27" s="363"/>
      <c r="NIF27" s="363"/>
      <c r="NIG27" s="363"/>
      <c r="NIH27" s="363"/>
      <c r="NIJ27" s="363"/>
      <c r="NIK27" s="363"/>
      <c r="NIL27" s="363"/>
      <c r="NIM27" s="363"/>
      <c r="NIN27" s="363"/>
      <c r="NIS27" s="363"/>
      <c r="NIT27" s="363"/>
      <c r="NIV27" s="363"/>
      <c r="NIW27" s="363"/>
      <c r="NIX27" s="363"/>
      <c r="NIZ27" s="363"/>
      <c r="NJA27" s="363"/>
      <c r="NJB27" s="363"/>
      <c r="NJC27" s="363"/>
      <c r="NJD27" s="363"/>
      <c r="NJI27" s="363"/>
      <c r="NJJ27" s="363"/>
      <c r="NJL27" s="363"/>
      <c r="NJM27" s="363"/>
      <c r="NJN27" s="363"/>
      <c r="NJP27" s="363"/>
      <c r="NJQ27" s="363"/>
      <c r="NJR27" s="363"/>
      <c r="NJS27" s="363"/>
      <c r="NJT27" s="363"/>
      <c r="NJY27" s="363"/>
      <c r="NJZ27" s="363"/>
      <c r="NKB27" s="363"/>
      <c r="NKC27" s="363"/>
      <c r="NKD27" s="363"/>
      <c r="NKF27" s="363"/>
      <c r="NKG27" s="363"/>
      <c r="NKH27" s="363"/>
      <c r="NKI27" s="363"/>
      <c r="NKJ27" s="363"/>
      <c r="NKO27" s="363"/>
      <c r="NKP27" s="363"/>
      <c r="NKR27" s="363"/>
      <c r="NKS27" s="363"/>
      <c r="NKT27" s="363"/>
      <c r="NKV27" s="363"/>
      <c r="NKW27" s="363"/>
      <c r="NKX27" s="363"/>
      <c r="NKY27" s="363"/>
      <c r="NKZ27" s="363"/>
      <c r="NLE27" s="363"/>
      <c r="NLF27" s="363"/>
      <c r="NLH27" s="363"/>
      <c r="NLI27" s="363"/>
      <c r="NLJ27" s="363"/>
      <c r="NLL27" s="363"/>
      <c r="NLM27" s="363"/>
      <c r="NLN27" s="363"/>
      <c r="NLO27" s="363"/>
      <c r="NLP27" s="363"/>
      <c r="NLU27" s="363"/>
      <c r="NLV27" s="363"/>
      <c r="NLX27" s="363"/>
      <c r="NLY27" s="363"/>
      <c r="NLZ27" s="363"/>
      <c r="NMB27" s="363"/>
      <c r="NMC27" s="363"/>
      <c r="NMD27" s="363"/>
      <c r="NME27" s="363"/>
      <c r="NMF27" s="363"/>
      <c r="NMK27" s="363"/>
      <c r="NML27" s="363"/>
      <c r="NMN27" s="363"/>
      <c r="NMO27" s="363"/>
      <c r="NMP27" s="363"/>
      <c r="NMR27" s="363"/>
      <c r="NMS27" s="363"/>
      <c r="NMT27" s="363"/>
      <c r="NMU27" s="363"/>
      <c r="NMV27" s="363"/>
      <c r="NNA27" s="363"/>
      <c r="NNB27" s="363"/>
      <c r="NND27" s="363"/>
      <c r="NNE27" s="363"/>
      <c r="NNF27" s="363"/>
      <c r="NNH27" s="363"/>
      <c r="NNI27" s="363"/>
      <c r="NNJ27" s="363"/>
      <c r="NNK27" s="363"/>
      <c r="NNL27" s="363"/>
      <c r="NNQ27" s="363"/>
      <c r="NNR27" s="363"/>
      <c r="NNT27" s="363"/>
      <c r="NNU27" s="363"/>
      <c r="NNV27" s="363"/>
      <c r="NNX27" s="363"/>
      <c r="NNY27" s="363"/>
      <c r="NNZ27" s="363"/>
      <c r="NOA27" s="363"/>
      <c r="NOB27" s="363"/>
      <c r="NOG27" s="363"/>
      <c r="NOH27" s="363"/>
      <c r="NOJ27" s="363"/>
      <c r="NOK27" s="363"/>
      <c r="NOL27" s="363"/>
      <c r="NON27" s="363"/>
      <c r="NOO27" s="363"/>
      <c r="NOP27" s="363"/>
      <c r="NOQ27" s="363"/>
      <c r="NOR27" s="363"/>
      <c r="NOW27" s="363"/>
      <c r="NOX27" s="363"/>
      <c r="NOZ27" s="363"/>
      <c r="NPA27" s="363"/>
      <c r="NPB27" s="363"/>
      <c r="NPD27" s="363"/>
      <c r="NPE27" s="363"/>
      <c r="NPF27" s="363"/>
      <c r="NPG27" s="363"/>
      <c r="NPH27" s="363"/>
      <c r="NPM27" s="363"/>
      <c r="NPN27" s="363"/>
      <c r="NPP27" s="363"/>
      <c r="NPQ27" s="363"/>
      <c r="NPR27" s="363"/>
      <c r="NPT27" s="363"/>
      <c r="NPU27" s="363"/>
      <c r="NPV27" s="363"/>
      <c r="NPW27" s="363"/>
      <c r="NPX27" s="363"/>
      <c r="NQC27" s="363"/>
      <c r="NQD27" s="363"/>
      <c r="NQF27" s="363"/>
      <c r="NQG27" s="363"/>
      <c r="NQH27" s="363"/>
      <c r="NQJ27" s="363"/>
      <c r="NQK27" s="363"/>
      <c r="NQL27" s="363"/>
      <c r="NQM27" s="363"/>
      <c r="NQN27" s="363"/>
      <c r="NQS27" s="363"/>
      <c r="NQT27" s="363"/>
      <c r="NQV27" s="363"/>
      <c r="NQW27" s="363"/>
      <c r="NQX27" s="363"/>
      <c r="NQZ27" s="363"/>
      <c r="NRA27" s="363"/>
      <c r="NRB27" s="363"/>
      <c r="NRC27" s="363"/>
      <c r="NRD27" s="363"/>
      <c r="NRI27" s="363"/>
      <c r="NRJ27" s="363"/>
      <c r="NRL27" s="363"/>
      <c r="NRM27" s="363"/>
      <c r="NRN27" s="363"/>
      <c r="NRP27" s="363"/>
      <c r="NRQ27" s="363"/>
      <c r="NRR27" s="363"/>
      <c r="NRS27" s="363"/>
      <c r="NRT27" s="363"/>
      <c r="NRY27" s="363"/>
      <c r="NRZ27" s="363"/>
      <c r="NSB27" s="363"/>
      <c r="NSC27" s="363"/>
      <c r="NSD27" s="363"/>
      <c r="NSF27" s="363"/>
      <c r="NSG27" s="363"/>
      <c r="NSH27" s="363"/>
      <c r="NSI27" s="363"/>
      <c r="NSJ27" s="363"/>
      <c r="NSO27" s="363"/>
      <c r="NSP27" s="363"/>
      <c r="NSR27" s="363"/>
      <c r="NSS27" s="363"/>
      <c r="NST27" s="363"/>
      <c r="NSV27" s="363"/>
      <c r="NSW27" s="363"/>
      <c r="NSX27" s="363"/>
      <c r="NSY27" s="363"/>
      <c r="NSZ27" s="363"/>
      <c r="NTE27" s="363"/>
      <c r="NTF27" s="363"/>
      <c r="NTH27" s="363"/>
      <c r="NTI27" s="363"/>
      <c r="NTJ27" s="363"/>
      <c r="NTL27" s="363"/>
      <c r="NTM27" s="363"/>
      <c r="NTN27" s="363"/>
      <c r="NTO27" s="363"/>
      <c r="NTP27" s="363"/>
      <c r="NTU27" s="363"/>
      <c r="NTV27" s="363"/>
      <c r="NTX27" s="363"/>
      <c r="NTY27" s="363"/>
      <c r="NTZ27" s="363"/>
      <c r="NUB27" s="363"/>
      <c r="NUC27" s="363"/>
      <c r="NUD27" s="363"/>
      <c r="NUE27" s="363"/>
      <c r="NUF27" s="363"/>
      <c r="NUK27" s="363"/>
      <c r="NUL27" s="363"/>
      <c r="NUN27" s="363"/>
      <c r="NUO27" s="363"/>
      <c r="NUP27" s="363"/>
      <c r="NUR27" s="363"/>
      <c r="NUS27" s="363"/>
      <c r="NUT27" s="363"/>
      <c r="NUU27" s="363"/>
      <c r="NUV27" s="363"/>
      <c r="NVA27" s="363"/>
      <c r="NVB27" s="363"/>
      <c r="NVD27" s="363"/>
      <c r="NVE27" s="363"/>
      <c r="NVF27" s="363"/>
      <c r="NVH27" s="363"/>
      <c r="NVI27" s="363"/>
      <c r="NVJ27" s="363"/>
      <c r="NVK27" s="363"/>
      <c r="NVL27" s="363"/>
      <c r="NVQ27" s="363"/>
      <c r="NVR27" s="363"/>
      <c r="NVT27" s="363"/>
      <c r="NVU27" s="363"/>
      <c r="NVV27" s="363"/>
      <c r="NVX27" s="363"/>
      <c r="NVY27" s="363"/>
      <c r="NVZ27" s="363"/>
      <c r="NWA27" s="363"/>
      <c r="NWB27" s="363"/>
      <c r="NWG27" s="363"/>
      <c r="NWH27" s="363"/>
      <c r="NWJ27" s="363"/>
      <c r="NWK27" s="363"/>
      <c r="NWL27" s="363"/>
      <c r="NWN27" s="363"/>
      <c r="NWO27" s="363"/>
      <c r="NWP27" s="363"/>
      <c r="NWQ27" s="363"/>
      <c r="NWR27" s="363"/>
      <c r="NWW27" s="363"/>
      <c r="NWX27" s="363"/>
      <c r="NWZ27" s="363"/>
      <c r="NXA27" s="363"/>
      <c r="NXB27" s="363"/>
      <c r="NXD27" s="363"/>
      <c r="NXE27" s="363"/>
      <c r="NXF27" s="363"/>
      <c r="NXG27" s="363"/>
      <c r="NXH27" s="363"/>
      <c r="NXM27" s="363"/>
      <c r="NXN27" s="363"/>
      <c r="NXP27" s="363"/>
      <c r="NXQ27" s="363"/>
      <c r="NXR27" s="363"/>
      <c r="NXT27" s="363"/>
      <c r="NXU27" s="363"/>
      <c r="NXV27" s="363"/>
      <c r="NXW27" s="363"/>
      <c r="NXX27" s="363"/>
      <c r="NYC27" s="363"/>
      <c r="NYD27" s="363"/>
      <c r="NYF27" s="363"/>
      <c r="NYG27" s="363"/>
      <c r="NYH27" s="363"/>
      <c r="NYJ27" s="363"/>
      <c r="NYK27" s="363"/>
      <c r="NYL27" s="363"/>
      <c r="NYM27" s="363"/>
      <c r="NYN27" s="363"/>
      <c r="NYS27" s="363"/>
      <c r="NYT27" s="363"/>
      <c r="NYV27" s="363"/>
      <c r="NYW27" s="363"/>
      <c r="NYX27" s="363"/>
      <c r="NYZ27" s="363"/>
      <c r="NZA27" s="363"/>
      <c r="NZB27" s="363"/>
      <c r="NZC27" s="363"/>
      <c r="NZD27" s="363"/>
      <c r="NZI27" s="363"/>
      <c r="NZJ27" s="363"/>
      <c r="NZL27" s="363"/>
      <c r="NZM27" s="363"/>
      <c r="NZN27" s="363"/>
      <c r="NZP27" s="363"/>
      <c r="NZQ27" s="363"/>
      <c r="NZR27" s="363"/>
      <c r="NZS27" s="363"/>
      <c r="NZT27" s="363"/>
      <c r="NZY27" s="363"/>
      <c r="NZZ27" s="363"/>
      <c r="OAB27" s="363"/>
      <c r="OAC27" s="363"/>
      <c r="OAD27" s="363"/>
      <c r="OAF27" s="363"/>
      <c r="OAG27" s="363"/>
      <c r="OAH27" s="363"/>
      <c r="OAI27" s="363"/>
      <c r="OAJ27" s="363"/>
      <c r="OAO27" s="363"/>
      <c r="OAP27" s="363"/>
      <c r="OAR27" s="363"/>
      <c r="OAS27" s="363"/>
      <c r="OAT27" s="363"/>
      <c r="OAV27" s="363"/>
      <c r="OAW27" s="363"/>
      <c r="OAX27" s="363"/>
      <c r="OAY27" s="363"/>
      <c r="OAZ27" s="363"/>
      <c r="OBE27" s="363"/>
      <c r="OBF27" s="363"/>
      <c r="OBH27" s="363"/>
      <c r="OBI27" s="363"/>
      <c r="OBJ27" s="363"/>
      <c r="OBL27" s="363"/>
      <c r="OBM27" s="363"/>
      <c r="OBN27" s="363"/>
      <c r="OBO27" s="363"/>
      <c r="OBP27" s="363"/>
      <c r="OBU27" s="363"/>
      <c r="OBV27" s="363"/>
      <c r="OBX27" s="363"/>
      <c r="OBY27" s="363"/>
      <c r="OBZ27" s="363"/>
      <c r="OCB27" s="363"/>
      <c r="OCC27" s="363"/>
      <c r="OCD27" s="363"/>
      <c r="OCE27" s="363"/>
      <c r="OCF27" s="363"/>
      <c r="OCK27" s="363"/>
      <c r="OCL27" s="363"/>
      <c r="OCN27" s="363"/>
      <c r="OCO27" s="363"/>
      <c r="OCP27" s="363"/>
      <c r="OCR27" s="363"/>
      <c r="OCS27" s="363"/>
      <c r="OCT27" s="363"/>
      <c r="OCU27" s="363"/>
      <c r="OCV27" s="363"/>
      <c r="ODA27" s="363"/>
      <c r="ODB27" s="363"/>
      <c r="ODD27" s="363"/>
      <c r="ODE27" s="363"/>
      <c r="ODF27" s="363"/>
      <c r="ODH27" s="363"/>
      <c r="ODI27" s="363"/>
      <c r="ODJ27" s="363"/>
      <c r="ODK27" s="363"/>
      <c r="ODL27" s="363"/>
      <c r="ODQ27" s="363"/>
      <c r="ODR27" s="363"/>
      <c r="ODT27" s="363"/>
      <c r="ODU27" s="363"/>
      <c r="ODV27" s="363"/>
      <c r="ODX27" s="363"/>
      <c r="ODY27" s="363"/>
      <c r="ODZ27" s="363"/>
      <c r="OEA27" s="363"/>
      <c r="OEB27" s="363"/>
      <c r="OEG27" s="363"/>
      <c r="OEH27" s="363"/>
      <c r="OEJ27" s="363"/>
      <c r="OEK27" s="363"/>
      <c r="OEL27" s="363"/>
      <c r="OEN27" s="363"/>
      <c r="OEO27" s="363"/>
      <c r="OEP27" s="363"/>
      <c r="OEQ27" s="363"/>
      <c r="OER27" s="363"/>
      <c r="OEW27" s="363"/>
      <c r="OEX27" s="363"/>
      <c r="OEZ27" s="363"/>
      <c r="OFA27" s="363"/>
      <c r="OFB27" s="363"/>
      <c r="OFD27" s="363"/>
      <c r="OFE27" s="363"/>
      <c r="OFF27" s="363"/>
      <c r="OFG27" s="363"/>
      <c r="OFH27" s="363"/>
      <c r="OFM27" s="363"/>
      <c r="OFN27" s="363"/>
      <c r="OFP27" s="363"/>
      <c r="OFQ27" s="363"/>
      <c r="OFR27" s="363"/>
      <c r="OFT27" s="363"/>
      <c r="OFU27" s="363"/>
      <c r="OFV27" s="363"/>
      <c r="OFW27" s="363"/>
      <c r="OFX27" s="363"/>
      <c r="OGC27" s="363"/>
      <c r="OGD27" s="363"/>
      <c r="OGF27" s="363"/>
      <c r="OGG27" s="363"/>
      <c r="OGH27" s="363"/>
      <c r="OGJ27" s="363"/>
      <c r="OGK27" s="363"/>
      <c r="OGL27" s="363"/>
      <c r="OGM27" s="363"/>
      <c r="OGN27" s="363"/>
      <c r="OGS27" s="363"/>
      <c r="OGT27" s="363"/>
      <c r="OGV27" s="363"/>
      <c r="OGW27" s="363"/>
      <c r="OGX27" s="363"/>
      <c r="OGZ27" s="363"/>
      <c r="OHA27" s="363"/>
      <c r="OHB27" s="363"/>
      <c r="OHC27" s="363"/>
      <c r="OHD27" s="363"/>
      <c r="OHI27" s="363"/>
      <c r="OHJ27" s="363"/>
      <c r="OHL27" s="363"/>
      <c r="OHM27" s="363"/>
      <c r="OHN27" s="363"/>
      <c r="OHP27" s="363"/>
      <c r="OHQ27" s="363"/>
      <c r="OHR27" s="363"/>
      <c r="OHS27" s="363"/>
      <c r="OHT27" s="363"/>
      <c r="OHY27" s="363"/>
      <c r="OHZ27" s="363"/>
      <c r="OIB27" s="363"/>
      <c r="OIC27" s="363"/>
      <c r="OID27" s="363"/>
      <c r="OIF27" s="363"/>
      <c r="OIG27" s="363"/>
      <c r="OIH27" s="363"/>
      <c r="OII27" s="363"/>
      <c r="OIJ27" s="363"/>
      <c r="OIO27" s="363"/>
      <c r="OIP27" s="363"/>
      <c r="OIR27" s="363"/>
      <c r="OIS27" s="363"/>
      <c r="OIT27" s="363"/>
      <c r="OIV27" s="363"/>
      <c r="OIW27" s="363"/>
      <c r="OIX27" s="363"/>
      <c r="OIY27" s="363"/>
      <c r="OIZ27" s="363"/>
      <c r="OJE27" s="363"/>
      <c r="OJF27" s="363"/>
      <c r="OJH27" s="363"/>
      <c r="OJI27" s="363"/>
      <c r="OJJ27" s="363"/>
      <c r="OJL27" s="363"/>
      <c r="OJM27" s="363"/>
      <c r="OJN27" s="363"/>
      <c r="OJO27" s="363"/>
      <c r="OJP27" s="363"/>
      <c r="OJU27" s="363"/>
      <c r="OJV27" s="363"/>
      <c r="OJX27" s="363"/>
      <c r="OJY27" s="363"/>
      <c r="OJZ27" s="363"/>
      <c r="OKB27" s="363"/>
      <c r="OKC27" s="363"/>
      <c r="OKD27" s="363"/>
      <c r="OKE27" s="363"/>
      <c r="OKF27" s="363"/>
      <c r="OKK27" s="363"/>
      <c r="OKL27" s="363"/>
      <c r="OKN27" s="363"/>
      <c r="OKO27" s="363"/>
      <c r="OKP27" s="363"/>
      <c r="OKR27" s="363"/>
      <c r="OKS27" s="363"/>
      <c r="OKT27" s="363"/>
      <c r="OKU27" s="363"/>
      <c r="OKV27" s="363"/>
      <c r="OLA27" s="363"/>
      <c r="OLB27" s="363"/>
      <c r="OLD27" s="363"/>
      <c r="OLE27" s="363"/>
      <c r="OLF27" s="363"/>
      <c r="OLH27" s="363"/>
      <c r="OLI27" s="363"/>
      <c r="OLJ27" s="363"/>
      <c r="OLK27" s="363"/>
      <c r="OLL27" s="363"/>
      <c r="OLQ27" s="363"/>
      <c r="OLR27" s="363"/>
      <c r="OLT27" s="363"/>
      <c r="OLU27" s="363"/>
      <c r="OLV27" s="363"/>
      <c r="OLX27" s="363"/>
      <c r="OLY27" s="363"/>
      <c r="OLZ27" s="363"/>
      <c r="OMA27" s="363"/>
      <c r="OMB27" s="363"/>
      <c r="OMG27" s="363"/>
      <c r="OMH27" s="363"/>
      <c r="OMJ27" s="363"/>
      <c r="OMK27" s="363"/>
      <c r="OML27" s="363"/>
      <c r="OMN27" s="363"/>
      <c r="OMO27" s="363"/>
      <c r="OMP27" s="363"/>
      <c r="OMQ27" s="363"/>
      <c r="OMR27" s="363"/>
      <c r="OMW27" s="363"/>
      <c r="OMX27" s="363"/>
      <c r="OMZ27" s="363"/>
      <c r="ONA27" s="363"/>
      <c r="ONB27" s="363"/>
      <c r="OND27" s="363"/>
      <c r="ONE27" s="363"/>
      <c r="ONF27" s="363"/>
      <c r="ONG27" s="363"/>
      <c r="ONH27" s="363"/>
      <c r="ONM27" s="363"/>
      <c r="ONN27" s="363"/>
      <c r="ONP27" s="363"/>
      <c r="ONQ27" s="363"/>
      <c r="ONR27" s="363"/>
      <c r="ONT27" s="363"/>
      <c r="ONU27" s="363"/>
      <c r="ONV27" s="363"/>
      <c r="ONW27" s="363"/>
      <c r="ONX27" s="363"/>
      <c r="OOC27" s="363"/>
      <c r="OOD27" s="363"/>
      <c r="OOF27" s="363"/>
      <c r="OOG27" s="363"/>
      <c r="OOH27" s="363"/>
      <c r="OOJ27" s="363"/>
      <c r="OOK27" s="363"/>
      <c r="OOL27" s="363"/>
      <c r="OOM27" s="363"/>
      <c r="OON27" s="363"/>
      <c r="OOS27" s="363"/>
      <c r="OOT27" s="363"/>
      <c r="OOV27" s="363"/>
      <c r="OOW27" s="363"/>
      <c r="OOX27" s="363"/>
      <c r="OOZ27" s="363"/>
      <c r="OPA27" s="363"/>
      <c r="OPB27" s="363"/>
      <c r="OPC27" s="363"/>
      <c r="OPD27" s="363"/>
      <c r="OPI27" s="363"/>
      <c r="OPJ27" s="363"/>
      <c r="OPL27" s="363"/>
      <c r="OPM27" s="363"/>
      <c r="OPN27" s="363"/>
      <c r="OPP27" s="363"/>
      <c r="OPQ27" s="363"/>
      <c r="OPR27" s="363"/>
      <c r="OPS27" s="363"/>
      <c r="OPT27" s="363"/>
      <c r="OPY27" s="363"/>
      <c r="OPZ27" s="363"/>
      <c r="OQB27" s="363"/>
      <c r="OQC27" s="363"/>
      <c r="OQD27" s="363"/>
      <c r="OQF27" s="363"/>
      <c r="OQG27" s="363"/>
      <c r="OQH27" s="363"/>
      <c r="OQI27" s="363"/>
      <c r="OQJ27" s="363"/>
      <c r="OQO27" s="363"/>
      <c r="OQP27" s="363"/>
      <c r="OQR27" s="363"/>
      <c r="OQS27" s="363"/>
      <c r="OQT27" s="363"/>
      <c r="OQV27" s="363"/>
      <c r="OQW27" s="363"/>
      <c r="OQX27" s="363"/>
      <c r="OQY27" s="363"/>
      <c r="OQZ27" s="363"/>
      <c r="ORE27" s="363"/>
      <c r="ORF27" s="363"/>
      <c r="ORH27" s="363"/>
      <c r="ORI27" s="363"/>
      <c r="ORJ27" s="363"/>
      <c r="ORL27" s="363"/>
      <c r="ORM27" s="363"/>
      <c r="ORN27" s="363"/>
      <c r="ORO27" s="363"/>
      <c r="ORP27" s="363"/>
      <c r="ORU27" s="363"/>
      <c r="ORV27" s="363"/>
      <c r="ORX27" s="363"/>
      <c r="ORY27" s="363"/>
      <c r="ORZ27" s="363"/>
      <c r="OSB27" s="363"/>
      <c r="OSC27" s="363"/>
      <c r="OSD27" s="363"/>
      <c r="OSE27" s="363"/>
      <c r="OSF27" s="363"/>
      <c r="OSK27" s="363"/>
      <c r="OSL27" s="363"/>
      <c r="OSN27" s="363"/>
      <c r="OSO27" s="363"/>
      <c r="OSP27" s="363"/>
      <c r="OSR27" s="363"/>
      <c r="OSS27" s="363"/>
      <c r="OST27" s="363"/>
      <c r="OSU27" s="363"/>
      <c r="OSV27" s="363"/>
      <c r="OTA27" s="363"/>
      <c r="OTB27" s="363"/>
      <c r="OTD27" s="363"/>
      <c r="OTE27" s="363"/>
      <c r="OTF27" s="363"/>
      <c r="OTH27" s="363"/>
      <c r="OTI27" s="363"/>
      <c r="OTJ27" s="363"/>
      <c r="OTK27" s="363"/>
      <c r="OTL27" s="363"/>
      <c r="OTQ27" s="363"/>
      <c r="OTR27" s="363"/>
      <c r="OTT27" s="363"/>
      <c r="OTU27" s="363"/>
      <c r="OTV27" s="363"/>
      <c r="OTX27" s="363"/>
      <c r="OTY27" s="363"/>
      <c r="OTZ27" s="363"/>
      <c r="OUA27" s="363"/>
      <c r="OUB27" s="363"/>
      <c r="OUG27" s="363"/>
      <c r="OUH27" s="363"/>
      <c r="OUJ27" s="363"/>
      <c r="OUK27" s="363"/>
      <c r="OUL27" s="363"/>
      <c r="OUN27" s="363"/>
      <c r="OUO27" s="363"/>
      <c r="OUP27" s="363"/>
      <c r="OUQ27" s="363"/>
      <c r="OUR27" s="363"/>
      <c r="OUW27" s="363"/>
      <c r="OUX27" s="363"/>
      <c r="OUZ27" s="363"/>
      <c r="OVA27" s="363"/>
      <c r="OVB27" s="363"/>
      <c r="OVD27" s="363"/>
      <c r="OVE27" s="363"/>
      <c r="OVF27" s="363"/>
      <c r="OVG27" s="363"/>
      <c r="OVH27" s="363"/>
      <c r="OVM27" s="363"/>
      <c r="OVN27" s="363"/>
      <c r="OVP27" s="363"/>
      <c r="OVQ27" s="363"/>
      <c r="OVR27" s="363"/>
      <c r="OVT27" s="363"/>
      <c r="OVU27" s="363"/>
      <c r="OVV27" s="363"/>
      <c r="OVW27" s="363"/>
      <c r="OVX27" s="363"/>
      <c r="OWC27" s="363"/>
      <c r="OWD27" s="363"/>
      <c r="OWF27" s="363"/>
      <c r="OWG27" s="363"/>
      <c r="OWH27" s="363"/>
      <c r="OWJ27" s="363"/>
      <c r="OWK27" s="363"/>
      <c r="OWL27" s="363"/>
      <c r="OWM27" s="363"/>
      <c r="OWN27" s="363"/>
      <c r="OWS27" s="363"/>
      <c r="OWT27" s="363"/>
      <c r="OWV27" s="363"/>
      <c r="OWW27" s="363"/>
      <c r="OWX27" s="363"/>
      <c r="OWZ27" s="363"/>
      <c r="OXA27" s="363"/>
      <c r="OXB27" s="363"/>
      <c r="OXC27" s="363"/>
      <c r="OXD27" s="363"/>
      <c r="OXI27" s="363"/>
      <c r="OXJ27" s="363"/>
      <c r="OXL27" s="363"/>
      <c r="OXM27" s="363"/>
      <c r="OXN27" s="363"/>
      <c r="OXP27" s="363"/>
      <c r="OXQ27" s="363"/>
      <c r="OXR27" s="363"/>
      <c r="OXS27" s="363"/>
      <c r="OXT27" s="363"/>
      <c r="OXY27" s="363"/>
      <c r="OXZ27" s="363"/>
      <c r="OYB27" s="363"/>
      <c r="OYC27" s="363"/>
      <c r="OYD27" s="363"/>
      <c r="OYF27" s="363"/>
      <c r="OYG27" s="363"/>
      <c r="OYH27" s="363"/>
      <c r="OYI27" s="363"/>
      <c r="OYJ27" s="363"/>
      <c r="OYO27" s="363"/>
      <c r="OYP27" s="363"/>
      <c r="OYR27" s="363"/>
      <c r="OYS27" s="363"/>
      <c r="OYT27" s="363"/>
      <c r="OYV27" s="363"/>
      <c r="OYW27" s="363"/>
      <c r="OYX27" s="363"/>
      <c r="OYY27" s="363"/>
      <c r="OYZ27" s="363"/>
      <c r="OZE27" s="363"/>
      <c r="OZF27" s="363"/>
      <c r="OZH27" s="363"/>
      <c r="OZI27" s="363"/>
      <c r="OZJ27" s="363"/>
      <c r="OZL27" s="363"/>
      <c r="OZM27" s="363"/>
      <c r="OZN27" s="363"/>
      <c r="OZO27" s="363"/>
      <c r="OZP27" s="363"/>
      <c r="OZU27" s="363"/>
      <c r="OZV27" s="363"/>
      <c r="OZX27" s="363"/>
      <c r="OZY27" s="363"/>
      <c r="OZZ27" s="363"/>
      <c r="PAB27" s="363"/>
      <c r="PAC27" s="363"/>
      <c r="PAD27" s="363"/>
      <c r="PAE27" s="363"/>
      <c r="PAF27" s="363"/>
      <c r="PAK27" s="363"/>
      <c r="PAL27" s="363"/>
      <c r="PAN27" s="363"/>
      <c r="PAO27" s="363"/>
      <c r="PAP27" s="363"/>
      <c r="PAR27" s="363"/>
      <c r="PAS27" s="363"/>
      <c r="PAT27" s="363"/>
      <c r="PAU27" s="363"/>
      <c r="PAV27" s="363"/>
      <c r="PBA27" s="363"/>
      <c r="PBB27" s="363"/>
      <c r="PBD27" s="363"/>
      <c r="PBE27" s="363"/>
      <c r="PBF27" s="363"/>
      <c r="PBH27" s="363"/>
      <c r="PBI27" s="363"/>
      <c r="PBJ27" s="363"/>
      <c r="PBK27" s="363"/>
      <c r="PBL27" s="363"/>
      <c r="PBQ27" s="363"/>
      <c r="PBR27" s="363"/>
      <c r="PBT27" s="363"/>
      <c r="PBU27" s="363"/>
      <c r="PBV27" s="363"/>
      <c r="PBX27" s="363"/>
      <c r="PBY27" s="363"/>
      <c r="PBZ27" s="363"/>
      <c r="PCA27" s="363"/>
      <c r="PCB27" s="363"/>
      <c r="PCG27" s="363"/>
      <c r="PCH27" s="363"/>
      <c r="PCJ27" s="363"/>
      <c r="PCK27" s="363"/>
      <c r="PCL27" s="363"/>
      <c r="PCN27" s="363"/>
      <c r="PCO27" s="363"/>
      <c r="PCP27" s="363"/>
      <c r="PCQ27" s="363"/>
      <c r="PCR27" s="363"/>
      <c r="PCW27" s="363"/>
      <c r="PCX27" s="363"/>
      <c r="PCZ27" s="363"/>
      <c r="PDA27" s="363"/>
      <c r="PDB27" s="363"/>
      <c r="PDD27" s="363"/>
      <c r="PDE27" s="363"/>
      <c r="PDF27" s="363"/>
      <c r="PDG27" s="363"/>
      <c r="PDH27" s="363"/>
      <c r="PDM27" s="363"/>
      <c r="PDN27" s="363"/>
      <c r="PDP27" s="363"/>
      <c r="PDQ27" s="363"/>
      <c r="PDR27" s="363"/>
      <c r="PDT27" s="363"/>
      <c r="PDU27" s="363"/>
      <c r="PDV27" s="363"/>
      <c r="PDW27" s="363"/>
      <c r="PDX27" s="363"/>
      <c r="PEC27" s="363"/>
      <c r="PED27" s="363"/>
      <c r="PEF27" s="363"/>
      <c r="PEG27" s="363"/>
      <c r="PEH27" s="363"/>
      <c r="PEJ27" s="363"/>
      <c r="PEK27" s="363"/>
      <c r="PEL27" s="363"/>
      <c r="PEM27" s="363"/>
      <c r="PEN27" s="363"/>
      <c r="PES27" s="363"/>
      <c r="PET27" s="363"/>
      <c r="PEV27" s="363"/>
      <c r="PEW27" s="363"/>
      <c r="PEX27" s="363"/>
      <c r="PEZ27" s="363"/>
      <c r="PFA27" s="363"/>
      <c r="PFB27" s="363"/>
      <c r="PFC27" s="363"/>
      <c r="PFD27" s="363"/>
      <c r="PFI27" s="363"/>
      <c r="PFJ27" s="363"/>
      <c r="PFL27" s="363"/>
      <c r="PFM27" s="363"/>
      <c r="PFN27" s="363"/>
      <c r="PFP27" s="363"/>
      <c r="PFQ27" s="363"/>
      <c r="PFR27" s="363"/>
      <c r="PFS27" s="363"/>
      <c r="PFT27" s="363"/>
      <c r="PFY27" s="363"/>
      <c r="PFZ27" s="363"/>
      <c r="PGB27" s="363"/>
      <c r="PGC27" s="363"/>
      <c r="PGD27" s="363"/>
      <c r="PGF27" s="363"/>
      <c r="PGG27" s="363"/>
      <c r="PGH27" s="363"/>
      <c r="PGI27" s="363"/>
      <c r="PGJ27" s="363"/>
      <c r="PGO27" s="363"/>
      <c r="PGP27" s="363"/>
      <c r="PGR27" s="363"/>
      <c r="PGS27" s="363"/>
      <c r="PGT27" s="363"/>
      <c r="PGV27" s="363"/>
      <c r="PGW27" s="363"/>
      <c r="PGX27" s="363"/>
      <c r="PGY27" s="363"/>
      <c r="PGZ27" s="363"/>
      <c r="PHE27" s="363"/>
      <c r="PHF27" s="363"/>
      <c r="PHH27" s="363"/>
      <c r="PHI27" s="363"/>
      <c r="PHJ27" s="363"/>
      <c r="PHL27" s="363"/>
      <c r="PHM27" s="363"/>
      <c r="PHN27" s="363"/>
      <c r="PHO27" s="363"/>
      <c r="PHP27" s="363"/>
      <c r="PHU27" s="363"/>
      <c r="PHV27" s="363"/>
      <c r="PHX27" s="363"/>
      <c r="PHY27" s="363"/>
      <c r="PHZ27" s="363"/>
      <c r="PIB27" s="363"/>
      <c r="PIC27" s="363"/>
      <c r="PID27" s="363"/>
      <c r="PIE27" s="363"/>
      <c r="PIF27" s="363"/>
      <c r="PIK27" s="363"/>
      <c r="PIL27" s="363"/>
      <c r="PIN27" s="363"/>
      <c r="PIO27" s="363"/>
      <c r="PIP27" s="363"/>
      <c r="PIR27" s="363"/>
      <c r="PIS27" s="363"/>
      <c r="PIT27" s="363"/>
      <c r="PIU27" s="363"/>
      <c r="PIV27" s="363"/>
      <c r="PJA27" s="363"/>
      <c r="PJB27" s="363"/>
      <c r="PJD27" s="363"/>
      <c r="PJE27" s="363"/>
      <c r="PJF27" s="363"/>
      <c r="PJH27" s="363"/>
      <c r="PJI27" s="363"/>
      <c r="PJJ27" s="363"/>
      <c r="PJK27" s="363"/>
      <c r="PJL27" s="363"/>
      <c r="PJQ27" s="363"/>
      <c r="PJR27" s="363"/>
      <c r="PJT27" s="363"/>
      <c r="PJU27" s="363"/>
      <c r="PJV27" s="363"/>
      <c r="PJX27" s="363"/>
      <c r="PJY27" s="363"/>
      <c r="PJZ27" s="363"/>
      <c r="PKA27" s="363"/>
      <c r="PKB27" s="363"/>
      <c r="PKG27" s="363"/>
      <c r="PKH27" s="363"/>
      <c r="PKJ27" s="363"/>
      <c r="PKK27" s="363"/>
      <c r="PKL27" s="363"/>
      <c r="PKN27" s="363"/>
      <c r="PKO27" s="363"/>
      <c r="PKP27" s="363"/>
      <c r="PKQ27" s="363"/>
      <c r="PKR27" s="363"/>
      <c r="PKW27" s="363"/>
      <c r="PKX27" s="363"/>
      <c r="PKZ27" s="363"/>
      <c r="PLA27" s="363"/>
      <c r="PLB27" s="363"/>
      <c r="PLD27" s="363"/>
      <c r="PLE27" s="363"/>
      <c r="PLF27" s="363"/>
      <c r="PLG27" s="363"/>
      <c r="PLH27" s="363"/>
      <c r="PLM27" s="363"/>
      <c r="PLN27" s="363"/>
      <c r="PLP27" s="363"/>
      <c r="PLQ27" s="363"/>
      <c r="PLR27" s="363"/>
      <c r="PLT27" s="363"/>
      <c r="PLU27" s="363"/>
      <c r="PLV27" s="363"/>
      <c r="PLW27" s="363"/>
      <c r="PLX27" s="363"/>
      <c r="PMC27" s="363"/>
      <c r="PMD27" s="363"/>
      <c r="PMF27" s="363"/>
      <c r="PMG27" s="363"/>
      <c r="PMH27" s="363"/>
      <c r="PMJ27" s="363"/>
      <c r="PMK27" s="363"/>
      <c r="PML27" s="363"/>
      <c r="PMM27" s="363"/>
      <c r="PMN27" s="363"/>
      <c r="PMS27" s="363"/>
      <c r="PMT27" s="363"/>
      <c r="PMV27" s="363"/>
      <c r="PMW27" s="363"/>
      <c r="PMX27" s="363"/>
      <c r="PMZ27" s="363"/>
      <c r="PNA27" s="363"/>
      <c r="PNB27" s="363"/>
      <c r="PNC27" s="363"/>
      <c r="PND27" s="363"/>
      <c r="PNI27" s="363"/>
      <c r="PNJ27" s="363"/>
      <c r="PNL27" s="363"/>
      <c r="PNM27" s="363"/>
      <c r="PNN27" s="363"/>
      <c r="PNP27" s="363"/>
      <c r="PNQ27" s="363"/>
      <c r="PNR27" s="363"/>
      <c r="PNS27" s="363"/>
      <c r="PNT27" s="363"/>
      <c r="PNY27" s="363"/>
      <c r="PNZ27" s="363"/>
      <c r="POB27" s="363"/>
      <c r="POC27" s="363"/>
      <c r="POD27" s="363"/>
      <c r="POF27" s="363"/>
      <c r="POG27" s="363"/>
      <c r="POH27" s="363"/>
      <c r="POI27" s="363"/>
      <c r="POJ27" s="363"/>
      <c r="POO27" s="363"/>
      <c r="POP27" s="363"/>
      <c r="POR27" s="363"/>
      <c r="POS27" s="363"/>
      <c r="POT27" s="363"/>
      <c r="POV27" s="363"/>
      <c r="POW27" s="363"/>
      <c r="POX27" s="363"/>
      <c r="POY27" s="363"/>
      <c r="POZ27" s="363"/>
      <c r="PPE27" s="363"/>
      <c r="PPF27" s="363"/>
      <c r="PPH27" s="363"/>
      <c r="PPI27" s="363"/>
      <c r="PPJ27" s="363"/>
      <c r="PPL27" s="363"/>
      <c r="PPM27" s="363"/>
      <c r="PPN27" s="363"/>
      <c r="PPO27" s="363"/>
      <c r="PPP27" s="363"/>
      <c r="PPU27" s="363"/>
      <c r="PPV27" s="363"/>
      <c r="PPX27" s="363"/>
      <c r="PPY27" s="363"/>
      <c r="PPZ27" s="363"/>
      <c r="PQB27" s="363"/>
      <c r="PQC27" s="363"/>
      <c r="PQD27" s="363"/>
      <c r="PQE27" s="363"/>
      <c r="PQF27" s="363"/>
      <c r="PQK27" s="363"/>
      <c r="PQL27" s="363"/>
      <c r="PQN27" s="363"/>
      <c r="PQO27" s="363"/>
      <c r="PQP27" s="363"/>
      <c r="PQR27" s="363"/>
      <c r="PQS27" s="363"/>
      <c r="PQT27" s="363"/>
      <c r="PQU27" s="363"/>
      <c r="PQV27" s="363"/>
      <c r="PRA27" s="363"/>
      <c r="PRB27" s="363"/>
      <c r="PRD27" s="363"/>
      <c r="PRE27" s="363"/>
      <c r="PRF27" s="363"/>
      <c r="PRH27" s="363"/>
      <c r="PRI27" s="363"/>
      <c r="PRJ27" s="363"/>
      <c r="PRK27" s="363"/>
      <c r="PRL27" s="363"/>
      <c r="PRQ27" s="363"/>
      <c r="PRR27" s="363"/>
      <c r="PRT27" s="363"/>
      <c r="PRU27" s="363"/>
      <c r="PRV27" s="363"/>
      <c r="PRX27" s="363"/>
      <c r="PRY27" s="363"/>
      <c r="PRZ27" s="363"/>
      <c r="PSA27" s="363"/>
      <c r="PSB27" s="363"/>
      <c r="PSG27" s="363"/>
      <c r="PSH27" s="363"/>
      <c r="PSJ27" s="363"/>
      <c r="PSK27" s="363"/>
      <c r="PSL27" s="363"/>
      <c r="PSN27" s="363"/>
      <c r="PSO27" s="363"/>
      <c r="PSP27" s="363"/>
      <c r="PSQ27" s="363"/>
      <c r="PSR27" s="363"/>
      <c r="PSW27" s="363"/>
      <c r="PSX27" s="363"/>
      <c r="PSZ27" s="363"/>
      <c r="PTA27" s="363"/>
      <c r="PTB27" s="363"/>
      <c r="PTD27" s="363"/>
      <c r="PTE27" s="363"/>
      <c r="PTF27" s="363"/>
      <c r="PTG27" s="363"/>
      <c r="PTH27" s="363"/>
      <c r="PTM27" s="363"/>
      <c r="PTN27" s="363"/>
      <c r="PTP27" s="363"/>
      <c r="PTQ27" s="363"/>
      <c r="PTR27" s="363"/>
      <c r="PTT27" s="363"/>
      <c r="PTU27" s="363"/>
      <c r="PTV27" s="363"/>
      <c r="PTW27" s="363"/>
      <c r="PTX27" s="363"/>
      <c r="PUC27" s="363"/>
      <c r="PUD27" s="363"/>
      <c r="PUF27" s="363"/>
      <c r="PUG27" s="363"/>
      <c r="PUH27" s="363"/>
      <c r="PUJ27" s="363"/>
      <c r="PUK27" s="363"/>
      <c r="PUL27" s="363"/>
      <c r="PUM27" s="363"/>
      <c r="PUN27" s="363"/>
      <c r="PUS27" s="363"/>
      <c r="PUT27" s="363"/>
      <c r="PUV27" s="363"/>
      <c r="PUW27" s="363"/>
      <c r="PUX27" s="363"/>
      <c r="PUZ27" s="363"/>
      <c r="PVA27" s="363"/>
      <c r="PVB27" s="363"/>
      <c r="PVC27" s="363"/>
      <c r="PVD27" s="363"/>
      <c r="PVI27" s="363"/>
      <c r="PVJ27" s="363"/>
      <c r="PVL27" s="363"/>
      <c r="PVM27" s="363"/>
      <c r="PVN27" s="363"/>
      <c r="PVP27" s="363"/>
      <c r="PVQ27" s="363"/>
      <c r="PVR27" s="363"/>
      <c r="PVS27" s="363"/>
      <c r="PVT27" s="363"/>
      <c r="PVY27" s="363"/>
      <c r="PVZ27" s="363"/>
      <c r="PWB27" s="363"/>
      <c r="PWC27" s="363"/>
      <c r="PWD27" s="363"/>
      <c r="PWF27" s="363"/>
      <c r="PWG27" s="363"/>
      <c r="PWH27" s="363"/>
      <c r="PWI27" s="363"/>
      <c r="PWJ27" s="363"/>
      <c r="PWO27" s="363"/>
      <c r="PWP27" s="363"/>
      <c r="PWR27" s="363"/>
      <c r="PWS27" s="363"/>
      <c r="PWT27" s="363"/>
      <c r="PWV27" s="363"/>
      <c r="PWW27" s="363"/>
      <c r="PWX27" s="363"/>
      <c r="PWY27" s="363"/>
      <c r="PWZ27" s="363"/>
      <c r="PXE27" s="363"/>
      <c r="PXF27" s="363"/>
      <c r="PXH27" s="363"/>
      <c r="PXI27" s="363"/>
      <c r="PXJ27" s="363"/>
      <c r="PXL27" s="363"/>
      <c r="PXM27" s="363"/>
      <c r="PXN27" s="363"/>
      <c r="PXO27" s="363"/>
      <c r="PXP27" s="363"/>
      <c r="PXU27" s="363"/>
      <c r="PXV27" s="363"/>
      <c r="PXX27" s="363"/>
      <c r="PXY27" s="363"/>
      <c r="PXZ27" s="363"/>
      <c r="PYB27" s="363"/>
      <c r="PYC27" s="363"/>
      <c r="PYD27" s="363"/>
      <c r="PYE27" s="363"/>
      <c r="PYF27" s="363"/>
      <c r="PYK27" s="363"/>
      <c r="PYL27" s="363"/>
      <c r="PYN27" s="363"/>
      <c r="PYO27" s="363"/>
      <c r="PYP27" s="363"/>
      <c r="PYR27" s="363"/>
      <c r="PYS27" s="363"/>
      <c r="PYT27" s="363"/>
      <c r="PYU27" s="363"/>
      <c r="PYV27" s="363"/>
      <c r="PZA27" s="363"/>
      <c r="PZB27" s="363"/>
      <c r="PZD27" s="363"/>
      <c r="PZE27" s="363"/>
      <c r="PZF27" s="363"/>
      <c r="PZH27" s="363"/>
      <c r="PZI27" s="363"/>
      <c r="PZJ27" s="363"/>
      <c r="PZK27" s="363"/>
      <c r="PZL27" s="363"/>
      <c r="PZQ27" s="363"/>
      <c r="PZR27" s="363"/>
      <c r="PZT27" s="363"/>
      <c r="PZU27" s="363"/>
      <c r="PZV27" s="363"/>
      <c r="PZX27" s="363"/>
      <c r="PZY27" s="363"/>
      <c r="PZZ27" s="363"/>
      <c r="QAA27" s="363"/>
      <c r="QAB27" s="363"/>
      <c r="QAG27" s="363"/>
      <c r="QAH27" s="363"/>
      <c r="QAJ27" s="363"/>
      <c r="QAK27" s="363"/>
      <c r="QAL27" s="363"/>
      <c r="QAN27" s="363"/>
      <c r="QAO27" s="363"/>
      <c r="QAP27" s="363"/>
      <c r="QAQ27" s="363"/>
      <c r="QAR27" s="363"/>
      <c r="QAW27" s="363"/>
      <c r="QAX27" s="363"/>
      <c r="QAZ27" s="363"/>
      <c r="QBA27" s="363"/>
      <c r="QBB27" s="363"/>
      <c r="QBD27" s="363"/>
      <c r="QBE27" s="363"/>
      <c r="QBF27" s="363"/>
      <c r="QBG27" s="363"/>
      <c r="QBH27" s="363"/>
      <c r="QBM27" s="363"/>
      <c r="QBN27" s="363"/>
      <c r="QBP27" s="363"/>
      <c r="QBQ27" s="363"/>
      <c r="QBR27" s="363"/>
      <c r="QBT27" s="363"/>
      <c r="QBU27" s="363"/>
      <c r="QBV27" s="363"/>
      <c r="QBW27" s="363"/>
      <c r="QBX27" s="363"/>
      <c r="QCC27" s="363"/>
      <c r="QCD27" s="363"/>
      <c r="QCF27" s="363"/>
      <c r="QCG27" s="363"/>
      <c r="QCH27" s="363"/>
      <c r="QCJ27" s="363"/>
      <c r="QCK27" s="363"/>
      <c r="QCL27" s="363"/>
      <c r="QCM27" s="363"/>
      <c r="QCN27" s="363"/>
      <c r="QCS27" s="363"/>
      <c r="QCT27" s="363"/>
      <c r="QCV27" s="363"/>
      <c r="QCW27" s="363"/>
      <c r="QCX27" s="363"/>
      <c r="QCZ27" s="363"/>
      <c r="QDA27" s="363"/>
      <c r="QDB27" s="363"/>
      <c r="QDC27" s="363"/>
      <c r="QDD27" s="363"/>
      <c r="QDI27" s="363"/>
      <c r="QDJ27" s="363"/>
      <c r="QDL27" s="363"/>
      <c r="QDM27" s="363"/>
      <c r="QDN27" s="363"/>
      <c r="QDP27" s="363"/>
      <c r="QDQ27" s="363"/>
      <c r="QDR27" s="363"/>
      <c r="QDS27" s="363"/>
      <c r="QDT27" s="363"/>
      <c r="QDY27" s="363"/>
      <c r="QDZ27" s="363"/>
      <c r="QEB27" s="363"/>
      <c r="QEC27" s="363"/>
      <c r="QED27" s="363"/>
      <c r="QEF27" s="363"/>
      <c r="QEG27" s="363"/>
      <c r="QEH27" s="363"/>
      <c r="QEI27" s="363"/>
      <c r="QEJ27" s="363"/>
      <c r="QEO27" s="363"/>
      <c r="QEP27" s="363"/>
      <c r="QER27" s="363"/>
      <c r="QES27" s="363"/>
      <c r="QET27" s="363"/>
      <c r="QEV27" s="363"/>
      <c r="QEW27" s="363"/>
      <c r="QEX27" s="363"/>
      <c r="QEY27" s="363"/>
      <c r="QEZ27" s="363"/>
      <c r="QFE27" s="363"/>
      <c r="QFF27" s="363"/>
      <c r="QFH27" s="363"/>
      <c r="QFI27" s="363"/>
      <c r="QFJ27" s="363"/>
      <c r="QFL27" s="363"/>
      <c r="QFM27" s="363"/>
      <c r="QFN27" s="363"/>
      <c r="QFO27" s="363"/>
      <c r="QFP27" s="363"/>
      <c r="QFU27" s="363"/>
      <c r="QFV27" s="363"/>
      <c r="QFX27" s="363"/>
      <c r="QFY27" s="363"/>
      <c r="QFZ27" s="363"/>
      <c r="QGB27" s="363"/>
      <c r="QGC27" s="363"/>
      <c r="QGD27" s="363"/>
      <c r="QGE27" s="363"/>
      <c r="QGF27" s="363"/>
      <c r="QGK27" s="363"/>
      <c r="QGL27" s="363"/>
      <c r="QGN27" s="363"/>
      <c r="QGO27" s="363"/>
      <c r="QGP27" s="363"/>
      <c r="QGR27" s="363"/>
      <c r="QGS27" s="363"/>
      <c r="QGT27" s="363"/>
      <c r="QGU27" s="363"/>
      <c r="QGV27" s="363"/>
      <c r="QHA27" s="363"/>
      <c r="QHB27" s="363"/>
      <c r="QHD27" s="363"/>
      <c r="QHE27" s="363"/>
      <c r="QHF27" s="363"/>
      <c r="QHH27" s="363"/>
      <c r="QHI27" s="363"/>
      <c r="QHJ27" s="363"/>
      <c r="QHK27" s="363"/>
      <c r="QHL27" s="363"/>
      <c r="QHQ27" s="363"/>
      <c r="QHR27" s="363"/>
      <c r="QHT27" s="363"/>
      <c r="QHU27" s="363"/>
      <c r="QHV27" s="363"/>
      <c r="QHX27" s="363"/>
      <c r="QHY27" s="363"/>
      <c r="QHZ27" s="363"/>
      <c r="QIA27" s="363"/>
      <c r="QIB27" s="363"/>
      <c r="QIG27" s="363"/>
      <c r="QIH27" s="363"/>
      <c r="QIJ27" s="363"/>
      <c r="QIK27" s="363"/>
      <c r="QIL27" s="363"/>
      <c r="QIN27" s="363"/>
      <c r="QIO27" s="363"/>
      <c r="QIP27" s="363"/>
      <c r="QIQ27" s="363"/>
      <c r="QIR27" s="363"/>
      <c r="QIW27" s="363"/>
      <c r="QIX27" s="363"/>
      <c r="QIZ27" s="363"/>
      <c r="QJA27" s="363"/>
      <c r="QJB27" s="363"/>
      <c r="QJD27" s="363"/>
      <c r="QJE27" s="363"/>
      <c r="QJF27" s="363"/>
      <c r="QJG27" s="363"/>
      <c r="QJH27" s="363"/>
      <c r="QJM27" s="363"/>
      <c r="QJN27" s="363"/>
      <c r="QJP27" s="363"/>
      <c r="QJQ27" s="363"/>
      <c r="QJR27" s="363"/>
      <c r="QJT27" s="363"/>
      <c r="QJU27" s="363"/>
      <c r="QJV27" s="363"/>
      <c r="QJW27" s="363"/>
      <c r="QJX27" s="363"/>
      <c r="QKC27" s="363"/>
      <c r="QKD27" s="363"/>
      <c r="QKF27" s="363"/>
      <c r="QKG27" s="363"/>
      <c r="QKH27" s="363"/>
      <c r="QKJ27" s="363"/>
      <c r="QKK27" s="363"/>
      <c r="QKL27" s="363"/>
      <c r="QKM27" s="363"/>
      <c r="QKN27" s="363"/>
      <c r="QKS27" s="363"/>
      <c r="QKT27" s="363"/>
      <c r="QKV27" s="363"/>
      <c r="QKW27" s="363"/>
      <c r="QKX27" s="363"/>
      <c r="QKZ27" s="363"/>
      <c r="QLA27" s="363"/>
      <c r="QLB27" s="363"/>
      <c r="QLC27" s="363"/>
      <c r="QLD27" s="363"/>
      <c r="QLI27" s="363"/>
      <c r="QLJ27" s="363"/>
      <c r="QLL27" s="363"/>
      <c r="QLM27" s="363"/>
      <c r="QLN27" s="363"/>
      <c r="QLP27" s="363"/>
      <c r="QLQ27" s="363"/>
      <c r="QLR27" s="363"/>
      <c r="QLS27" s="363"/>
      <c r="QLT27" s="363"/>
      <c r="QLY27" s="363"/>
      <c r="QLZ27" s="363"/>
      <c r="QMB27" s="363"/>
      <c r="QMC27" s="363"/>
      <c r="QMD27" s="363"/>
      <c r="QMF27" s="363"/>
      <c r="QMG27" s="363"/>
      <c r="QMH27" s="363"/>
      <c r="QMI27" s="363"/>
      <c r="QMJ27" s="363"/>
      <c r="QMO27" s="363"/>
      <c r="QMP27" s="363"/>
      <c r="QMR27" s="363"/>
      <c r="QMS27" s="363"/>
      <c r="QMT27" s="363"/>
      <c r="QMV27" s="363"/>
      <c r="QMW27" s="363"/>
      <c r="QMX27" s="363"/>
      <c r="QMY27" s="363"/>
      <c r="QMZ27" s="363"/>
      <c r="QNE27" s="363"/>
      <c r="QNF27" s="363"/>
      <c r="QNH27" s="363"/>
      <c r="QNI27" s="363"/>
      <c r="QNJ27" s="363"/>
      <c r="QNL27" s="363"/>
      <c r="QNM27" s="363"/>
      <c r="QNN27" s="363"/>
      <c r="QNO27" s="363"/>
      <c r="QNP27" s="363"/>
      <c r="QNU27" s="363"/>
      <c r="QNV27" s="363"/>
      <c r="QNX27" s="363"/>
      <c r="QNY27" s="363"/>
      <c r="QNZ27" s="363"/>
      <c r="QOB27" s="363"/>
      <c r="QOC27" s="363"/>
      <c r="QOD27" s="363"/>
      <c r="QOE27" s="363"/>
      <c r="QOF27" s="363"/>
      <c r="QOK27" s="363"/>
      <c r="QOL27" s="363"/>
      <c r="QON27" s="363"/>
      <c r="QOO27" s="363"/>
      <c r="QOP27" s="363"/>
      <c r="QOR27" s="363"/>
      <c r="QOS27" s="363"/>
      <c r="QOT27" s="363"/>
      <c r="QOU27" s="363"/>
      <c r="QOV27" s="363"/>
      <c r="QPA27" s="363"/>
      <c r="QPB27" s="363"/>
      <c r="QPD27" s="363"/>
      <c r="QPE27" s="363"/>
      <c r="QPF27" s="363"/>
      <c r="QPH27" s="363"/>
      <c r="QPI27" s="363"/>
      <c r="QPJ27" s="363"/>
      <c r="QPK27" s="363"/>
      <c r="QPL27" s="363"/>
      <c r="QPQ27" s="363"/>
      <c r="QPR27" s="363"/>
      <c r="QPT27" s="363"/>
      <c r="QPU27" s="363"/>
      <c r="QPV27" s="363"/>
      <c r="QPX27" s="363"/>
      <c r="QPY27" s="363"/>
      <c r="QPZ27" s="363"/>
      <c r="QQA27" s="363"/>
      <c r="QQB27" s="363"/>
      <c r="QQG27" s="363"/>
      <c r="QQH27" s="363"/>
      <c r="QQJ27" s="363"/>
      <c r="QQK27" s="363"/>
      <c r="QQL27" s="363"/>
      <c r="QQN27" s="363"/>
      <c r="QQO27" s="363"/>
      <c r="QQP27" s="363"/>
      <c r="QQQ27" s="363"/>
      <c r="QQR27" s="363"/>
      <c r="QQW27" s="363"/>
      <c r="QQX27" s="363"/>
      <c r="QQZ27" s="363"/>
      <c r="QRA27" s="363"/>
      <c r="QRB27" s="363"/>
      <c r="QRD27" s="363"/>
      <c r="QRE27" s="363"/>
      <c r="QRF27" s="363"/>
      <c r="QRG27" s="363"/>
      <c r="QRH27" s="363"/>
      <c r="QRM27" s="363"/>
      <c r="QRN27" s="363"/>
      <c r="QRP27" s="363"/>
      <c r="QRQ27" s="363"/>
      <c r="QRR27" s="363"/>
      <c r="QRT27" s="363"/>
      <c r="QRU27" s="363"/>
      <c r="QRV27" s="363"/>
      <c r="QRW27" s="363"/>
      <c r="QRX27" s="363"/>
      <c r="QSC27" s="363"/>
      <c r="QSD27" s="363"/>
      <c r="QSF27" s="363"/>
      <c r="QSG27" s="363"/>
      <c r="QSH27" s="363"/>
      <c r="QSJ27" s="363"/>
      <c r="QSK27" s="363"/>
      <c r="QSL27" s="363"/>
      <c r="QSM27" s="363"/>
      <c r="QSN27" s="363"/>
      <c r="QSS27" s="363"/>
      <c r="QST27" s="363"/>
      <c r="QSV27" s="363"/>
      <c r="QSW27" s="363"/>
      <c r="QSX27" s="363"/>
      <c r="QSZ27" s="363"/>
      <c r="QTA27" s="363"/>
      <c r="QTB27" s="363"/>
      <c r="QTC27" s="363"/>
      <c r="QTD27" s="363"/>
      <c r="QTI27" s="363"/>
      <c r="QTJ27" s="363"/>
      <c r="QTL27" s="363"/>
      <c r="QTM27" s="363"/>
      <c r="QTN27" s="363"/>
      <c r="QTP27" s="363"/>
      <c r="QTQ27" s="363"/>
      <c r="QTR27" s="363"/>
      <c r="QTS27" s="363"/>
      <c r="QTT27" s="363"/>
      <c r="QTY27" s="363"/>
      <c r="QTZ27" s="363"/>
      <c r="QUB27" s="363"/>
      <c r="QUC27" s="363"/>
      <c r="QUD27" s="363"/>
      <c r="QUF27" s="363"/>
      <c r="QUG27" s="363"/>
      <c r="QUH27" s="363"/>
      <c r="QUI27" s="363"/>
      <c r="QUJ27" s="363"/>
      <c r="QUO27" s="363"/>
      <c r="QUP27" s="363"/>
      <c r="QUR27" s="363"/>
      <c r="QUS27" s="363"/>
      <c r="QUT27" s="363"/>
      <c r="QUV27" s="363"/>
      <c r="QUW27" s="363"/>
      <c r="QUX27" s="363"/>
      <c r="QUY27" s="363"/>
      <c r="QUZ27" s="363"/>
      <c r="QVE27" s="363"/>
      <c r="QVF27" s="363"/>
      <c r="QVH27" s="363"/>
      <c r="QVI27" s="363"/>
      <c r="QVJ27" s="363"/>
      <c r="QVL27" s="363"/>
      <c r="QVM27" s="363"/>
      <c r="QVN27" s="363"/>
      <c r="QVO27" s="363"/>
      <c r="QVP27" s="363"/>
      <c r="QVU27" s="363"/>
      <c r="QVV27" s="363"/>
      <c r="QVX27" s="363"/>
      <c r="QVY27" s="363"/>
      <c r="QVZ27" s="363"/>
      <c r="QWB27" s="363"/>
      <c r="QWC27" s="363"/>
      <c r="QWD27" s="363"/>
      <c r="QWE27" s="363"/>
      <c r="QWF27" s="363"/>
      <c r="QWK27" s="363"/>
      <c r="QWL27" s="363"/>
      <c r="QWN27" s="363"/>
      <c r="QWO27" s="363"/>
      <c r="QWP27" s="363"/>
      <c r="QWR27" s="363"/>
      <c r="QWS27" s="363"/>
      <c r="QWT27" s="363"/>
      <c r="QWU27" s="363"/>
      <c r="QWV27" s="363"/>
      <c r="QXA27" s="363"/>
      <c r="QXB27" s="363"/>
      <c r="QXD27" s="363"/>
      <c r="QXE27" s="363"/>
      <c r="QXF27" s="363"/>
      <c r="QXH27" s="363"/>
      <c r="QXI27" s="363"/>
      <c r="QXJ27" s="363"/>
      <c r="QXK27" s="363"/>
      <c r="QXL27" s="363"/>
      <c r="QXQ27" s="363"/>
      <c r="QXR27" s="363"/>
      <c r="QXT27" s="363"/>
      <c r="QXU27" s="363"/>
      <c r="QXV27" s="363"/>
      <c r="QXX27" s="363"/>
      <c r="QXY27" s="363"/>
      <c r="QXZ27" s="363"/>
      <c r="QYA27" s="363"/>
      <c r="QYB27" s="363"/>
      <c r="QYG27" s="363"/>
      <c r="QYH27" s="363"/>
      <c r="QYJ27" s="363"/>
      <c r="QYK27" s="363"/>
      <c r="QYL27" s="363"/>
      <c r="QYN27" s="363"/>
      <c r="QYO27" s="363"/>
      <c r="QYP27" s="363"/>
      <c r="QYQ27" s="363"/>
      <c r="QYR27" s="363"/>
      <c r="QYW27" s="363"/>
      <c r="QYX27" s="363"/>
      <c r="QYZ27" s="363"/>
      <c r="QZA27" s="363"/>
      <c r="QZB27" s="363"/>
      <c r="QZD27" s="363"/>
      <c r="QZE27" s="363"/>
      <c r="QZF27" s="363"/>
      <c r="QZG27" s="363"/>
      <c r="QZH27" s="363"/>
      <c r="QZM27" s="363"/>
      <c r="QZN27" s="363"/>
      <c r="QZP27" s="363"/>
      <c r="QZQ27" s="363"/>
      <c r="QZR27" s="363"/>
      <c r="QZT27" s="363"/>
      <c r="QZU27" s="363"/>
      <c r="QZV27" s="363"/>
      <c r="QZW27" s="363"/>
      <c r="QZX27" s="363"/>
      <c r="RAC27" s="363"/>
      <c r="RAD27" s="363"/>
      <c r="RAF27" s="363"/>
      <c r="RAG27" s="363"/>
      <c r="RAH27" s="363"/>
      <c r="RAJ27" s="363"/>
      <c r="RAK27" s="363"/>
      <c r="RAL27" s="363"/>
      <c r="RAM27" s="363"/>
      <c r="RAN27" s="363"/>
      <c r="RAS27" s="363"/>
      <c r="RAT27" s="363"/>
      <c r="RAV27" s="363"/>
      <c r="RAW27" s="363"/>
      <c r="RAX27" s="363"/>
      <c r="RAZ27" s="363"/>
      <c r="RBA27" s="363"/>
      <c r="RBB27" s="363"/>
      <c r="RBC27" s="363"/>
      <c r="RBD27" s="363"/>
      <c r="RBI27" s="363"/>
      <c r="RBJ27" s="363"/>
      <c r="RBL27" s="363"/>
      <c r="RBM27" s="363"/>
      <c r="RBN27" s="363"/>
      <c r="RBP27" s="363"/>
      <c r="RBQ27" s="363"/>
      <c r="RBR27" s="363"/>
      <c r="RBS27" s="363"/>
      <c r="RBT27" s="363"/>
      <c r="RBY27" s="363"/>
      <c r="RBZ27" s="363"/>
      <c r="RCB27" s="363"/>
      <c r="RCC27" s="363"/>
      <c r="RCD27" s="363"/>
      <c r="RCF27" s="363"/>
      <c r="RCG27" s="363"/>
      <c r="RCH27" s="363"/>
      <c r="RCI27" s="363"/>
      <c r="RCJ27" s="363"/>
      <c r="RCO27" s="363"/>
      <c r="RCP27" s="363"/>
      <c r="RCR27" s="363"/>
      <c r="RCS27" s="363"/>
      <c r="RCT27" s="363"/>
      <c r="RCV27" s="363"/>
      <c r="RCW27" s="363"/>
      <c r="RCX27" s="363"/>
      <c r="RCY27" s="363"/>
      <c r="RCZ27" s="363"/>
      <c r="RDE27" s="363"/>
      <c r="RDF27" s="363"/>
      <c r="RDH27" s="363"/>
      <c r="RDI27" s="363"/>
      <c r="RDJ27" s="363"/>
      <c r="RDL27" s="363"/>
      <c r="RDM27" s="363"/>
      <c r="RDN27" s="363"/>
      <c r="RDO27" s="363"/>
    </row>
    <row r="28" spans="1:1024 1029:2048 2053:3072 3077:4096 4101:5120 5125:6144 6149:7168 7173:8192 8197:9216 9221:10240 10245:11264 11269:12287" ht="20.100000000000001" customHeight="1" x14ac:dyDescent="0.2">
      <c r="A28" s="8" t="s">
        <v>63</v>
      </c>
      <c r="B28" s="40">
        <v>6130000</v>
      </c>
      <c r="C28" s="121">
        <v>3.33</v>
      </c>
      <c r="D28" s="40">
        <f t="shared" si="5"/>
        <v>33.299999999999997</v>
      </c>
      <c r="E28" s="387"/>
      <c r="F28" s="387"/>
      <c r="G28" s="6">
        <f t="shared" si="6"/>
        <v>5.4323001631321366E-6</v>
      </c>
      <c r="H28" s="390"/>
      <c r="I28" s="390"/>
      <c r="J28" s="390"/>
      <c r="K28" s="21">
        <f t="shared" si="7"/>
        <v>1.5224442335063197</v>
      </c>
      <c r="L28" s="366"/>
      <c r="M28" s="366"/>
      <c r="N28" s="369"/>
      <c r="O28" s="372"/>
      <c r="P28" s="375"/>
      <c r="U28" s="363"/>
      <c r="V28" s="363"/>
      <c r="X28" s="363"/>
      <c r="Y28" s="363"/>
      <c r="Z28" s="363"/>
      <c r="AB28" s="363"/>
      <c r="AC28" s="363"/>
      <c r="AD28" s="363"/>
      <c r="AE28" s="363"/>
      <c r="AF28" s="363"/>
      <c r="AK28" s="363"/>
      <c r="AL28" s="363"/>
      <c r="AN28" s="363"/>
      <c r="AO28" s="363"/>
      <c r="AP28" s="363"/>
      <c r="AR28" s="363"/>
      <c r="AS28" s="363"/>
      <c r="AT28" s="363"/>
      <c r="AU28" s="363"/>
      <c r="AV28" s="363"/>
      <c r="BA28" s="363"/>
      <c r="BB28" s="363"/>
      <c r="BD28" s="363"/>
      <c r="BE28" s="363"/>
      <c r="BF28" s="363"/>
      <c r="BH28" s="363"/>
      <c r="BI28" s="363"/>
      <c r="BJ28" s="363"/>
      <c r="BK28" s="363"/>
      <c r="BL28" s="363"/>
      <c r="BQ28" s="363"/>
      <c r="BR28" s="363"/>
      <c r="BT28" s="363"/>
      <c r="BU28" s="363"/>
      <c r="BV28" s="363"/>
      <c r="BX28" s="363"/>
      <c r="BY28" s="363"/>
      <c r="BZ28" s="363"/>
      <c r="CA28" s="363"/>
      <c r="CB28" s="363"/>
      <c r="CG28" s="363"/>
      <c r="CH28" s="363"/>
      <c r="CJ28" s="363"/>
      <c r="CK28" s="363"/>
      <c r="CL28" s="363"/>
      <c r="CN28" s="363"/>
      <c r="CO28" s="363"/>
      <c r="CP28" s="363"/>
      <c r="CQ28" s="363"/>
      <c r="CR28" s="363"/>
      <c r="CW28" s="363"/>
      <c r="CX28" s="363"/>
      <c r="CZ28" s="363"/>
      <c r="DA28" s="363"/>
      <c r="DB28" s="363"/>
      <c r="DD28" s="363"/>
      <c r="DE28" s="363"/>
      <c r="DF28" s="363"/>
      <c r="DG28" s="363"/>
      <c r="DH28" s="363"/>
      <c r="DM28" s="363"/>
      <c r="DN28" s="363"/>
      <c r="DP28" s="363"/>
      <c r="DQ28" s="363"/>
      <c r="DR28" s="363"/>
      <c r="DT28" s="363"/>
      <c r="DU28" s="363"/>
      <c r="DV28" s="363"/>
      <c r="DW28" s="363"/>
      <c r="DX28" s="363"/>
      <c r="EC28" s="363"/>
      <c r="ED28" s="363"/>
      <c r="EF28" s="363"/>
      <c r="EG28" s="363"/>
      <c r="EH28" s="363"/>
      <c r="EJ28" s="363"/>
      <c r="EK28" s="363"/>
      <c r="EL28" s="363"/>
      <c r="EM28" s="363"/>
      <c r="EN28" s="363"/>
      <c r="ES28" s="363"/>
      <c r="ET28" s="363"/>
      <c r="EV28" s="363"/>
      <c r="EW28" s="363"/>
      <c r="EX28" s="363"/>
      <c r="EZ28" s="363"/>
      <c r="FA28" s="363"/>
      <c r="FB28" s="363"/>
      <c r="FC28" s="363"/>
      <c r="FD28" s="363"/>
      <c r="FI28" s="363"/>
      <c r="FJ28" s="363"/>
      <c r="FL28" s="363"/>
      <c r="FM28" s="363"/>
      <c r="FN28" s="363"/>
      <c r="FP28" s="363"/>
      <c r="FQ28" s="363"/>
      <c r="FR28" s="363"/>
      <c r="FS28" s="363"/>
      <c r="FT28" s="363"/>
      <c r="FY28" s="363"/>
      <c r="FZ28" s="363"/>
      <c r="GB28" s="363"/>
      <c r="GC28" s="363"/>
      <c r="GD28" s="363"/>
      <c r="GF28" s="363"/>
      <c r="GG28" s="363"/>
      <c r="GH28" s="363"/>
      <c r="GI28" s="363"/>
      <c r="GJ28" s="363"/>
      <c r="GO28" s="363"/>
      <c r="GP28" s="363"/>
      <c r="GR28" s="363"/>
      <c r="GS28" s="363"/>
      <c r="GT28" s="363"/>
      <c r="GV28" s="363"/>
      <c r="GW28" s="363"/>
      <c r="GX28" s="363"/>
      <c r="GY28" s="363"/>
      <c r="GZ28" s="363"/>
      <c r="HE28" s="363"/>
      <c r="HF28" s="363"/>
      <c r="HH28" s="363"/>
      <c r="HI28" s="363"/>
      <c r="HJ28" s="363"/>
      <c r="HL28" s="363"/>
      <c r="HM28" s="363"/>
      <c r="HN28" s="363"/>
      <c r="HO28" s="363"/>
      <c r="HP28" s="363"/>
      <c r="HU28" s="363"/>
      <c r="HV28" s="363"/>
      <c r="HX28" s="363"/>
      <c r="HY28" s="363"/>
      <c r="HZ28" s="363"/>
      <c r="IB28" s="363"/>
      <c r="IC28" s="363"/>
      <c r="ID28" s="363"/>
      <c r="IE28" s="363"/>
      <c r="IF28" s="363"/>
      <c r="IK28" s="363"/>
      <c r="IL28" s="363"/>
      <c r="IN28" s="363"/>
      <c r="IO28" s="363"/>
      <c r="IP28" s="363"/>
      <c r="IR28" s="363"/>
      <c r="IS28" s="363"/>
      <c r="IT28" s="363"/>
      <c r="IU28" s="363"/>
      <c r="IV28" s="363"/>
      <c r="JA28" s="363"/>
      <c r="JB28" s="363"/>
      <c r="JD28" s="363"/>
      <c r="JE28" s="363"/>
      <c r="JF28" s="363"/>
      <c r="JH28" s="363"/>
      <c r="JI28" s="363"/>
      <c r="JJ28" s="363"/>
      <c r="JK28" s="363"/>
      <c r="JL28" s="363"/>
      <c r="JQ28" s="363"/>
      <c r="JR28" s="363"/>
      <c r="JT28" s="363"/>
      <c r="JU28" s="363"/>
      <c r="JV28" s="363"/>
      <c r="JX28" s="363"/>
      <c r="JY28" s="363"/>
      <c r="JZ28" s="363"/>
      <c r="KA28" s="363"/>
      <c r="KB28" s="363"/>
      <c r="KG28" s="363"/>
      <c r="KH28" s="363"/>
      <c r="KJ28" s="363"/>
      <c r="KK28" s="363"/>
      <c r="KL28" s="363"/>
      <c r="KN28" s="363"/>
      <c r="KO28" s="363"/>
      <c r="KP28" s="363"/>
      <c r="KQ28" s="363"/>
      <c r="KR28" s="363"/>
      <c r="KW28" s="363"/>
      <c r="KX28" s="363"/>
      <c r="KZ28" s="363"/>
      <c r="LA28" s="363"/>
      <c r="LB28" s="363"/>
      <c r="LD28" s="363"/>
      <c r="LE28" s="363"/>
      <c r="LF28" s="363"/>
      <c r="LG28" s="363"/>
      <c r="LH28" s="363"/>
      <c r="LM28" s="363"/>
      <c r="LN28" s="363"/>
      <c r="LP28" s="363"/>
      <c r="LQ28" s="363"/>
      <c r="LR28" s="363"/>
      <c r="LT28" s="363"/>
      <c r="LU28" s="363"/>
      <c r="LV28" s="363"/>
      <c r="LW28" s="363"/>
      <c r="LX28" s="363"/>
      <c r="MC28" s="363"/>
      <c r="MD28" s="363"/>
      <c r="MF28" s="363"/>
      <c r="MG28" s="363"/>
      <c r="MH28" s="363"/>
      <c r="MJ28" s="363"/>
      <c r="MK28" s="363"/>
      <c r="ML28" s="363"/>
      <c r="MM28" s="363"/>
      <c r="MN28" s="363"/>
      <c r="MS28" s="363"/>
      <c r="MT28" s="363"/>
      <c r="MV28" s="363"/>
      <c r="MW28" s="363"/>
      <c r="MX28" s="363"/>
      <c r="MZ28" s="363"/>
      <c r="NA28" s="363"/>
      <c r="NB28" s="363"/>
      <c r="NC28" s="363"/>
      <c r="ND28" s="363"/>
      <c r="NI28" s="363"/>
      <c r="NJ28" s="363"/>
      <c r="NL28" s="363"/>
      <c r="NM28" s="363"/>
      <c r="NN28" s="363"/>
      <c r="NP28" s="363"/>
      <c r="NQ28" s="363"/>
      <c r="NR28" s="363"/>
      <c r="NS28" s="363"/>
      <c r="NT28" s="363"/>
      <c r="NY28" s="363"/>
      <c r="NZ28" s="363"/>
      <c r="OB28" s="363"/>
      <c r="OC28" s="363"/>
      <c r="OD28" s="363"/>
      <c r="OF28" s="363"/>
      <c r="OG28" s="363"/>
      <c r="OH28" s="363"/>
      <c r="OI28" s="363"/>
      <c r="OJ28" s="363"/>
      <c r="OO28" s="363"/>
      <c r="OP28" s="363"/>
      <c r="OR28" s="363"/>
      <c r="OS28" s="363"/>
      <c r="OT28" s="363"/>
      <c r="OV28" s="363"/>
      <c r="OW28" s="363"/>
      <c r="OX28" s="363"/>
      <c r="OY28" s="363"/>
      <c r="OZ28" s="363"/>
      <c r="PE28" s="363"/>
      <c r="PF28" s="363"/>
      <c r="PH28" s="363"/>
      <c r="PI28" s="363"/>
      <c r="PJ28" s="363"/>
      <c r="PL28" s="363"/>
      <c r="PM28" s="363"/>
      <c r="PN28" s="363"/>
      <c r="PO28" s="363"/>
      <c r="PP28" s="363"/>
      <c r="PU28" s="363"/>
      <c r="PV28" s="363"/>
      <c r="PX28" s="363"/>
      <c r="PY28" s="363"/>
      <c r="PZ28" s="363"/>
      <c r="QB28" s="363"/>
      <c r="QC28" s="363"/>
      <c r="QD28" s="363"/>
      <c r="QE28" s="363"/>
      <c r="QF28" s="363"/>
      <c r="QK28" s="363"/>
      <c r="QL28" s="363"/>
      <c r="QN28" s="363"/>
      <c r="QO28" s="363"/>
      <c r="QP28" s="363"/>
      <c r="QR28" s="363"/>
      <c r="QS28" s="363"/>
      <c r="QT28" s="363"/>
      <c r="QU28" s="363"/>
      <c r="QV28" s="363"/>
      <c r="RA28" s="363"/>
      <c r="RB28" s="363"/>
      <c r="RD28" s="363"/>
      <c r="RE28" s="363"/>
      <c r="RF28" s="363"/>
      <c r="RH28" s="363"/>
      <c r="RI28" s="363"/>
      <c r="RJ28" s="363"/>
      <c r="RK28" s="363"/>
      <c r="RL28" s="363"/>
      <c r="RQ28" s="363"/>
      <c r="RR28" s="363"/>
      <c r="RT28" s="363"/>
      <c r="RU28" s="363"/>
      <c r="RV28" s="363"/>
      <c r="RX28" s="363"/>
      <c r="RY28" s="363"/>
      <c r="RZ28" s="363"/>
      <c r="SA28" s="363"/>
      <c r="SB28" s="363"/>
      <c r="SG28" s="363"/>
      <c r="SH28" s="363"/>
      <c r="SJ28" s="363"/>
      <c r="SK28" s="363"/>
      <c r="SL28" s="363"/>
      <c r="SN28" s="363"/>
      <c r="SO28" s="363"/>
      <c r="SP28" s="363"/>
      <c r="SQ28" s="363"/>
      <c r="SR28" s="363"/>
      <c r="SW28" s="363"/>
      <c r="SX28" s="363"/>
      <c r="SZ28" s="363"/>
      <c r="TA28" s="363"/>
      <c r="TB28" s="363"/>
      <c r="TD28" s="363"/>
      <c r="TE28" s="363"/>
      <c r="TF28" s="363"/>
      <c r="TG28" s="363"/>
      <c r="TH28" s="363"/>
      <c r="TM28" s="363"/>
      <c r="TN28" s="363"/>
      <c r="TP28" s="363"/>
      <c r="TQ28" s="363"/>
      <c r="TR28" s="363"/>
      <c r="TT28" s="363"/>
      <c r="TU28" s="363"/>
      <c r="TV28" s="363"/>
      <c r="TW28" s="363"/>
      <c r="TX28" s="363"/>
      <c r="UC28" s="363"/>
      <c r="UD28" s="363"/>
      <c r="UF28" s="363"/>
      <c r="UG28" s="363"/>
      <c r="UH28" s="363"/>
      <c r="UJ28" s="363"/>
      <c r="UK28" s="363"/>
      <c r="UL28" s="363"/>
      <c r="UM28" s="363"/>
      <c r="UN28" s="363"/>
      <c r="US28" s="363"/>
      <c r="UT28" s="363"/>
      <c r="UV28" s="363"/>
      <c r="UW28" s="363"/>
      <c r="UX28" s="363"/>
      <c r="UZ28" s="363"/>
      <c r="VA28" s="363"/>
      <c r="VB28" s="363"/>
      <c r="VC28" s="363"/>
      <c r="VD28" s="363"/>
      <c r="VI28" s="363"/>
      <c r="VJ28" s="363"/>
      <c r="VL28" s="363"/>
      <c r="VM28" s="363"/>
      <c r="VN28" s="363"/>
      <c r="VP28" s="363"/>
      <c r="VQ28" s="363"/>
      <c r="VR28" s="363"/>
      <c r="VS28" s="363"/>
      <c r="VT28" s="363"/>
      <c r="VY28" s="363"/>
      <c r="VZ28" s="363"/>
      <c r="WB28" s="363"/>
      <c r="WC28" s="363"/>
      <c r="WD28" s="363"/>
      <c r="WF28" s="363"/>
      <c r="WG28" s="363"/>
      <c r="WH28" s="363"/>
      <c r="WI28" s="363"/>
      <c r="WJ28" s="363"/>
      <c r="WO28" s="363"/>
      <c r="WP28" s="363"/>
      <c r="WR28" s="363"/>
      <c r="WS28" s="363"/>
      <c r="WT28" s="363"/>
      <c r="WV28" s="363"/>
      <c r="WW28" s="363"/>
      <c r="WX28" s="363"/>
      <c r="WY28" s="363"/>
      <c r="WZ28" s="363"/>
      <c r="XE28" s="363"/>
      <c r="XF28" s="363"/>
      <c r="XH28" s="363"/>
      <c r="XI28" s="363"/>
      <c r="XJ28" s="363"/>
      <c r="XL28" s="363"/>
      <c r="XM28" s="363"/>
      <c r="XN28" s="363"/>
      <c r="XO28" s="363"/>
      <c r="XP28" s="363"/>
      <c r="XU28" s="363"/>
      <c r="XV28" s="363"/>
      <c r="XX28" s="363"/>
      <c r="XY28" s="363"/>
      <c r="XZ28" s="363"/>
      <c r="YB28" s="363"/>
      <c r="YC28" s="363"/>
      <c r="YD28" s="363"/>
      <c r="YE28" s="363"/>
      <c r="YF28" s="363"/>
      <c r="YK28" s="363"/>
      <c r="YL28" s="363"/>
      <c r="YN28" s="363"/>
      <c r="YO28" s="363"/>
      <c r="YP28" s="363"/>
      <c r="YR28" s="363"/>
      <c r="YS28" s="363"/>
      <c r="YT28" s="363"/>
      <c r="YU28" s="363"/>
      <c r="YV28" s="363"/>
      <c r="ZA28" s="363"/>
      <c r="ZB28" s="363"/>
      <c r="ZD28" s="363"/>
      <c r="ZE28" s="363"/>
      <c r="ZF28" s="363"/>
      <c r="ZH28" s="363"/>
      <c r="ZI28" s="363"/>
      <c r="ZJ28" s="363"/>
      <c r="ZK28" s="363"/>
      <c r="ZL28" s="363"/>
      <c r="ZQ28" s="363"/>
      <c r="ZR28" s="363"/>
      <c r="ZT28" s="363"/>
      <c r="ZU28" s="363"/>
      <c r="ZV28" s="363"/>
      <c r="ZX28" s="363"/>
      <c r="ZY28" s="363"/>
      <c r="ZZ28" s="363"/>
      <c r="AAA28" s="363"/>
      <c r="AAB28" s="363"/>
      <c r="AAG28" s="363"/>
      <c r="AAH28" s="363"/>
      <c r="AAJ28" s="363"/>
      <c r="AAK28" s="363"/>
      <c r="AAL28" s="363"/>
      <c r="AAN28" s="363"/>
      <c r="AAO28" s="363"/>
      <c r="AAP28" s="363"/>
      <c r="AAQ28" s="363"/>
      <c r="AAR28" s="363"/>
      <c r="AAW28" s="363"/>
      <c r="AAX28" s="363"/>
      <c r="AAZ28" s="363"/>
      <c r="ABA28" s="363"/>
      <c r="ABB28" s="363"/>
      <c r="ABD28" s="363"/>
      <c r="ABE28" s="363"/>
      <c r="ABF28" s="363"/>
      <c r="ABG28" s="363"/>
      <c r="ABH28" s="363"/>
      <c r="ABM28" s="363"/>
      <c r="ABN28" s="363"/>
      <c r="ABP28" s="363"/>
      <c r="ABQ28" s="363"/>
      <c r="ABR28" s="363"/>
      <c r="ABT28" s="363"/>
      <c r="ABU28" s="363"/>
      <c r="ABV28" s="363"/>
      <c r="ABW28" s="363"/>
      <c r="ABX28" s="363"/>
      <c r="ACC28" s="363"/>
      <c r="ACD28" s="363"/>
      <c r="ACF28" s="363"/>
      <c r="ACG28" s="363"/>
      <c r="ACH28" s="363"/>
      <c r="ACJ28" s="363"/>
      <c r="ACK28" s="363"/>
      <c r="ACL28" s="363"/>
      <c r="ACM28" s="363"/>
      <c r="ACN28" s="363"/>
      <c r="ACS28" s="363"/>
      <c r="ACT28" s="363"/>
      <c r="ACV28" s="363"/>
      <c r="ACW28" s="363"/>
      <c r="ACX28" s="363"/>
      <c r="ACZ28" s="363"/>
      <c r="ADA28" s="363"/>
      <c r="ADB28" s="363"/>
      <c r="ADC28" s="363"/>
      <c r="ADD28" s="363"/>
      <c r="ADI28" s="363"/>
      <c r="ADJ28" s="363"/>
      <c r="ADL28" s="363"/>
      <c r="ADM28" s="363"/>
      <c r="ADN28" s="363"/>
      <c r="ADP28" s="363"/>
      <c r="ADQ28" s="363"/>
      <c r="ADR28" s="363"/>
      <c r="ADS28" s="363"/>
      <c r="ADT28" s="363"/>
      <c r="ADY28" s="363"/>
      <c r="ADZ28" s="363"/>
      <c r="AEB28" s="363"/>
      <c r="AEC28" s="363"/>
      <c r="AED28" s="363"/>
      <c r="AEF28" s="363"/>
      <c r="AEG28" s="363"/>
      <c r="AEH28" s="363"/>
      <c r="AEI28" s="363"/>
      <c r="AEJ28" s="363"/>
      <c r="AEO28" s="363"/>
      <c r="AEP28" s="363"/>
      <c r="AER28" s="363"/>
      <c r="AES28" s="363"/>
      <c r="AET28" s="363"/>
      <c r="AEV28" s="363"/>
      <c r="AEW28" s="363"/>
      <c r="AEX28" s="363"/>
      <c r="AEY28" s="363"/>
      <c r="AEZ28" s="363"/>
      <c r="AFE28" s="363"/>
      <c r="AFF28" s="363"/>
      <c r="AFH28" s="363"/>
      <c r="AFI28" s="363"/>
      <c r="AFJ28" s="363"/>
      <c r="AFL28" s="363"/>
      <c r="AFM28" s="363"/>
      <c r="AFN28" s="363"/>
      <c r="AFO28" s="363"/>
      <c r="AFP28" s="363"/>
      <c r="AFU28" s="363"/>
      <c r="AFV28" s="363"/>
      <c r="AFX28" s="363"/>
      <c r="AFY28" s="363"/>
      <c r="AFZ28" s="363"/>
      <c r="AGB28" s="363"/>
      <c r="AGC28" s="363"/>
      <c r="AGD28" s="363"/>
      <c r="AGE28" s="363"/>
      <c r="AGF28" s="363"/>
      <c r="AGK28" s="363"/>
      <c r="AGL28" s="363"/>
      <c r="AGN28" s="363"/>
      <c r="AGO28" s="363"/>
      <c r="AGP28" s="363"/>
      <c r="AGR28" s="363"/>
      <c r="AGS28" s="363"/>
      <c r="AGT28" s="363"/>
      <c r="AGU28" s="363"/>
      <c r="AGV28" s="363"/>
      <c r="AHA28" s="363"/>
      <c r="AHB28" s="363"/>
      <c r="AHD28" s="363"/>
      <c r="AHE28" s="363"/>
      <c r="AHF28" s="363"/>
      <c r="AHH28" s="363"/>
      <c r="AHI28" s="363"/>
      <c r="AHJ28" s="363"/>
      <c r="AHK28" s="363"/>
      <c r="AHL28" s="363"/>
      <c r="AHQ28" s="363"/>
      <c r="AHR28" s="363"/>
      <c r="AHT28" s="363"/>
      <c r="AHU28" s="363"/>
      <c r="AHV28" s="363"/>
      <c r="AHX28" s="363"/>
      <c r="AHY28" s="363"/>
      <c r="AHZ28" s="363"/>
      <c r="AIA28" s="363"/>
      <c r="AIB28" s="363"/>
      <c r="AIG28" s="363"/>
      <c r="AIH28" s="363"/>
      <c r="AIJ28" s="363"/>
      <c r="AIK28" s="363"/>
      <c r="AIL28" s="363"/>
      <c r="AIN28" s="363"/>
      <c r="AIO28" s="363"/>
      <c r="AIP28" s="363"/>
      <c r="AIQ28" s="363"/>
      <c r="AIR28" s="363"/>
      <c r="AIW28" s="363"/>
      <c r="AIX28" s="363"/>
      <c r="AIZ28" s="363"/>
      <c r="AJA28" s="363"/>
      <c r="AJB28" s="363"/>
      <c r="AJD28" s="363"/>
      <c r="AJE28" s="363"/>
      <c r="AJF28" s="363"/>
      <c r="AJG28" s="363"/>
      <c r="AJH28" s="363"/>
      <c r="AJM28" s="363"/>
      <c r="AJN28" s="363"/>
      <c r="AJP28" s="363"/>
      <c r="AJQ28" s="363"/>
      <c r="AJR28" s="363"/>
      <c r="AJT28" s="363"/>
      <c r="AJU28" s="363"/>
      <c r="AJV28" s="363"/>
      <c r="AJW28" s="363"/>
      <c r="AJX28" s="363"/>
      <c r="AKC28" s="363"/>
      <c r="AKD28" s="363"/>
      <c r="AKF28" s="363"/>
      <c r="AKG28" s="363"/>
      <c r="AKH28" s="363"/>
      <c r="AKJ28" s="363"/>
      <c r="AKK28" s="363"/>
      <c r="AKL28" s="363"/>
      <c r="AKM28" s="363"/>
      <c r="AKN28" s="363"/>
      <c r="AKS28" s="363"/>
      <c r="AKT28" s="363"/>
      <c r="AKV28" s="363"/>
      <c r="AKW28" s="363"/>
      <c r="AKX28" s="363"/>
      <c r="AKZ28" s="363"/>
      <c r="ALA28" s="363"/>
      <c r="ALB28" s="363"/>
      <c r="ALC28" s="363"/>
      <c r="ALD28" s="363"/>
      <c r="ALI28" s="363"/>
      <c r="ALJ28" s="363"/>
      <c r="ALL28" s="363"/>
      <c r="ALM28" s="363"/>
      <c r="ALN28" s="363"/>
      <c r="ALP28" s="363"/>
      <c r="ALQ28" s="363"/>
      <c r="ALR28" s="363"/>
      <c r="ALS28" s="363"/>
      <c r="ALT28" s="363"/>
      <c r="ALY28" s="363"/>
      <c r="ALZ28" s="363"/>
      <c r="AMB28" s="363"/>
      <c r="AMC28" s="363"/>
      <c r="AMD28" s="363"/>
      <c r="AMF28" s="363"/>
      <c r="AMG28" s="363"/>
      <c r="AMH28" s="363"/>
      <c r="AMI28" s="363"/>
      <c r="AMJ28" s="363"/>
      <c r="AMO28" s="363"/>
      <c r="AMP28" s="363"/>
      <c r="AMR28" s="363"/>
      <c r="AMS28" s="363"/>
      <c r="AMT28" s="363"/>
      <c r="AMV28" s="363"/>
      <c r="AMW28" s="363"/>
      <c r="AMX28" s="363"/>
      <c r="AMY28" s="363"/>
      <c r="AMZ28" s="363"/>
      <c r="ANE28" s="363"/>
      <c r="ANF28" s="363"/>
      <c r="ANH28" s="363"/>
      <c r="ANI28" s="363"/>
      <c r="ANJ28" s="363"/>
      <c r="ANL28" s="363"/>
      <c r="ANM28" s="363"/>
      <c r="ANN28" s="363"/>
      <c r="ANO28" s="363"/>
      <c r="ANP28" s="363"/>
      <c r="ANU28" s="363"/>
      <c r="ANV28" s="363"/>
      <c r="ANX28" s="363"/>
      <c r="ANY28" s="363"/>
      <c r="ANZ28" s="363"/>
      <c r="AOB28" s="363"/>
      <c r="AOC28" s="363"/>
      <c r="AOD28" s="363"/>
      <c r="AOE28" s="363"/>
      <c r="AOF28" s="363"/>
      <c r="AOK28" s="363"/>
      <c r="AOL28" s="363"/>
      <c r="AON28" s="363"/>
      <c r="AOO28" s="363"/>
      <c r="AOP28" s="363"/>
      <c r="AOR28" s="363"/>
      <c r="AOS28" s="363"/>
      <c r="AOT28" s="363"/>
      <c r="AOU28" s="363"/>
      <c r="AOV28" s="363"/>
      <c r="APA28" s="363"/>
      <c r="APB28" s="363"/>
      <c r="APD28" s="363"/>
      <c r="APE28" s="363"/>
      <c r="APF28" s="363"/>
      <c r="APH28" s="363"/>
      <c r="API28" s="363"/>
      <c r="APJ28" s="363"/>
      <c r="APK28" s="363"/>
      <c r="APL28" s="363"/>
      <c r="APQ28" s="363"/>
      <c r="APR28" s="363"/>
      <c r="APT28" s="363"/>
      <c r="APU28" s="363"/>
      <c r="APV28" s="363"/>
      <c r="APX28" s="363"/>
      <c r="APY28" s="363"/>
      <c r="APZ28" s="363"/>
      <c r="AQA28" s="363"/>
      <c r="AQB28" s="363"/>
      <c r="AQG28" s="363"/>
      <c r="AQH28" s="363"/>
      <c r="AQJ28" s="363"/>
      <c r="AQK28" s="363"/>
      <c r="AQL28" s="363"/>
      <c r="AQN28" s="363"/>
      <c r="AQO28" s="363"/>
      <c r="AQP28" s="363"/>
      <c r="AQQ28" s="363"/>
      <c r="AQR28" s="363"/>
      <c r="AQW28" s="363"/>
      <c r="AQX28" s="363"/>
      <c r="AQZ28" s="363"/>
      <c r="ARA28" s="363"/>
      <c r="ARB28" s="363"/>
      <c r="ARD28" s="363"/>
      <c r="ARE28" s="363"/>
      <c r="ARF28" s="363"/>
      <c r="ARG28" s="363"/>
      <c r="ARH28" s="363"/>
      <c r="ARM28" s="363"/>
      <c r="ARN28" s="363"/>
      <c r="ARP28" s="363"/>
      <c r="ARQ28" s="363"/>
      <c r="ARR28" s="363"/>
      <c r="ART28" s="363"/>
      <c r="ARU28" s="363"/>
      <c r="ARV28" s="363"/>
      <c r="ARW28" s="363"/>
      <c r="ARX28" s="363"/>
      <c r="ASC28" s="363"/>
      <c r="ASD28" s="363"/>
      <c r="ASF28" s="363"/>
      <c r="ASG28" s="363"/>
      <c r="ASH28" s="363"/>
      <c r="ASJ28" s="363"/>
      <c r="ASK28" s="363"/>
      <c r="ASL28" s="363"/>
      <c r="ASM28" s="363"/>
      <c r="ASN28" s="363"/>
      <c r="ASS28" s="363"/>
      <c r="AST28" s="363"/>
      <c r="ASV28" s="363"/>
      <c r="ASW28" s="363"/>
      <c r="ASX28" s="363"/>
      <c r="ASZ28" s="363"/>
      <c r="ATA28" s="363"/>
      <c r="ATB28" s="363"/>
      <c r="ATC28" s="363"/>
      <c r="ATD28" s="363"/>
      <c r="ATI28" s="363"/>
      <c r="ATJ28" s="363"/>
      <c r="ATL28" s="363"/>
      <c r="ATM28" s="363"/>
      <c r="ATN28" s="363"/>
      <c r="ATP28" s="363"/>
      <c r="ATQ28" s="363"/>
      <c r="ATR28" s="363"/>
      <c r="ATS28" s="363"/>
      <c r="ATT28" s="363"/>
      <c r="ATY28" s="363"/>
      <c r="ATZ28" s="363"/>
      <c r="AUB28" s="363"/>
      <c r="AUC28" s="363"/>
      <c r="AUD28" s="363"/>
      <c r="AUF28" s="363"/>
      <c r="AUG28" s="363"/>
      <c r="AUH28" s="363"/>
      <c r="AUI28" s="363"/>
      <c r="AUJ28" s="363"/>
      <c r="AUO28" s="363"/>
      <c r="AUP28" s="363"/>
      <c r="AUR28" s="363"/>
      <c r="AUS28" s="363"/>
      <c r="AUT28" s="363"/>
      <c r="AUV28" s="363"/>
      <c r="AUW28" s="363"/>
      <c r="AUX28" s="363"/>
      <c r="AUY28" s="363"/>
      <c r="AUZ28" s="363"/>
      <c r="AVE28" s="363"/>
      <c r="AVF28" s="363"/>
      <c r="AVH28" s="363"/>
      <c r="AVI28" s="363"/>
      <c r="AVJ28" s="363"/>
      <c r="AVL28" s="363"/>
      <c r="AVM28" s="363"/>
      <c r="AVN28" s="363"/>
      <c r="AVO28" s="363"/>
      <c r="AVP28" s="363"/>
      <c r="AVU28" s="363"/>
      <c r="AVV28" s="363"/>
      <c r="AVX28" s="363"/>
      <c r="AVY28" s="363"/>
      <c r="AVZ28" s="363"/>
      <c r="AWB28" s="363"/>
      <c r="AWC28" s="363"/>
      <c r="AWD28" s="363"/>
      <c r="AWE28" s="363"/>
      <c r="AWF28" s="363"/>
      <c r="AWK28" s="363"/>
      <c r="AWL28" s="363"/>
      <c r="AWN28" s="363"/>
      <c r="AWO28" s="363"/>
      <c r="AWP28" s="363"/>
      <c r="AWR28" s="363"/>
      <c r="AWS28" s="363"/>
      <c r="AWT28" s="363"/>
      <c r="AWU28" s="363"/>
      <c r="AWV28" s="363"/>
      <c r="AXA28" s="363"/>
      <c r="AXB28" s="363"/>
      <c r="AXD28" s="363"/>
      <c r="AXE28" s="363"/>
      <c r="AXF28" s="363"/>
      <c r="AXH28" s="363"/>
      <c r="AXI28" s="363"/>
      <c r="AXJ28" s="363"/>
      <c r="AXK28" s="363"/>
      <c r="AXL28" s="363"/>
      <c r="AXQ28" s="363"/>
      <c r="AXR28" s="363"/>
      <c r="AXT28" s="363"/>
      <c r="AXU28" s="363"/>
      <c r="AXV28" s="363"/>
      <c r="AXX28" s="363"/>
      <c r="AXY28" s="363"/>
      <c r="AXZ28" s="363"/>
      <c r="AYA28" s="363"/>
      <c r="AYB28" s="363"/>
      <c r="AYG28" s="363"/>
      <c r="AYH28" s="363"/>
      <c r="AYJ28" s="363"/>
      <c r="AYK28" s="363"/>
      <c r="AYL28" s="363"/>
      <c r="AYN28" s="363"/>
      <c r="AYO28" s="363"/>
      <c r="AYP28" s="363"/>
      <c r="AYQ28" s="363"/>
      <c r="AYR28" s="363"/>
      <c r="AYW28" s="363"/>
      <c r="AYX28" s="363"/>
      <c r="AYZ28" s="363"/>
      <c r="AZA28" s="363"/>
      <c r="AZB28" s="363"/>
      <c r="AZD28" s="363"/>
      <c r="AZE28" s="363"/>
      <c r="AZF28" s="363"/>
      <c r="AZG28" s="363"/>
      <c r="AZH28" s="363"/>
      <c r="AZM28" s="363"/>
      <c r="AZN28" s="363"/>
      <c r="AZP28" s="363"/>
      <c r="AZQ28" s="363"/>
      <c r="AZR28" s="363"/>
      <c r="AZT28" s="363"/>
      <c r="AZU28" s="363"/>
      <c r="AZV28" s="363"/>
      <c r="AZW28" s="363"/>
      <c r="AZX28" s="363"/>
      <c r="BAC28" s="363"/>
      <c r="BAD28" s="363"/>
      <c r="BAF28" s="363"/>
      <c r="BAG28" s="363"/>
      <c r="BAH28" s="363"/>
      <c r="BAJ28" s="363"/>
      <c r="BAK28" s="363"/>
      <c r="BAL28" s="363"/>
      <c r="BAM28" s="363"/>
      <c r="BAN28" s="363"/>
      <c r="BAS28" s="363"/>
      <c r="BAT28" s="363"/>
      <c r="BAV28" s="363"/>
      <c r="BAW28" s="363"/>
      <c r="BAX28" s="363"/>
      <c r="BAZ28" s="363"/>
      <c r="BBA28" s="363"/>
      <c r="BBB28" s="363"/>
      <c r="BBC28" s="363"/>
      <c r="BBD28" s="363"/>
      <c r="BBI28" s="363"/>
      <c r="BBJ28" s="363"/>
      <c r="BBL28" s="363"/>
      <c r="BBM28" s="363"/>
      <c r="BBN28" s="363"/>
      <c r="BBP28" s="363"/>
      <c r="BBQ28" s="363"/>
      <c r="BBR28" s="363"/>
      <c r="BBS28" s="363"/>
      <c r="BBT28" s="363"/>
      <c r="BBY28" s="363"/>
      <c r="BBZ28" s="363"/>
      <c r="BCB28" s="363"/>
      <c r="BCC28" s="363"/>
      <c r="BCD28" s="363"/>
      <c r="BCF28" s="363"/>
      <c r="BCG28" s="363"/>
      <c r="BCH28" s="363"/>
      <c r="BCI28" s="363"/>
      <c r="BCJ28" s="363"/>
      <c r="BCO28" s="363"/>
      <c r="BCP28" s="363"/>
      <c r="BCR28" s="363"/>
      <c r="BCS28" s="363"/>
      <c r="BCT28" s="363"/>
      <c r="BCV28" s="363"/>
      <c r="BCW28" s="363"/>
      <c r="BCX28" s="363"/>
      <c r="BCY28" s="363"/>
      <c r="BCZ28" s="363"/>
      <c r="BDE28" s="363"/>
      <c r="BDF28" s="363"/>
      <c r="BDH28" s="363"/>
      <c r="BDI28" s="363"/>
      <c r="BDJ28" s="363"/>
      <c r="BDL28" s="363"/>
      <c r="BDM28" s="363"/>
      <c r="BDN28" s="363"/>
      <c r="BDO28" s="363"/>
      <c r="BDP28" s="363"/>
      <c r="BDU28" s="363"/>
      <c r="BDV28" s="363"/>
      <c r="BDX28" s="363"/>
      <c r="BDY28" s="363"/>
      <c r="BDZ28" s="363"/>
      <c r="BEB28" s="363"/>
      <c r="BEC28" s="363"/>
      <c r="BED28" s="363"/>
      <c r="BEE28" s="363"/>
      <c r="BEF28" s="363"/>
      <c r="BEK28" s="363"/>
      <c r="BEL28" s="363"/>
      <c r="BEN28" s="363"/>
      <c r="BEO28" s="363"/>
      <c r="BEP28" s="363"/>
      <c r="BER28" s="363"/>
      <c r="BES28" s="363"/>
      <c r="BET28" s="363"/>
      <c r="BEU28" s="363"/>
      <c r="BEV28" s="363"/>
      <c r="BFA28" s="363"/>
      <c r="BFB28" s="363"/>
      <c r="BFD28" s="363"/>
      <c r="BFE28" s="363"/>
      <c r="BFF28" s="363"/>
      <c r="BFH28" s="363"/>
      <c r="BFI28" s="363"/>
      <c r="BFJ28" s="363"/>
      <c r="BFK28" s="363"/>
      <c r="BFL28" s="363"/>
      <c r="BFQ28" s="363"/>
      <c r="BFR28" s="363"/>
      <c r="BFT28" s="363"/>
      <c r="BFU28" s="363"/>
      <c r="BFV28" s="363"/>
      <c r="BFX28" s="363"/>
      <c r="BFY28" s="363"/>
      <c r="BFZ28" s="363"/>
      <c r="BGA28" s="363"/>
      <c r="BGB28" s="363"/>
      <c r="BGG28" s="363"/>
      <c r="BGH28" s="363"/>
      <c r="BGJ28" s="363"/>
      <c r="BGK28" s="363"/>
      <c r="BGL28" s="363"/>
      <c r="BGN28" s="363"/>
      <c r="BGO28" s="363"/>
      <c r="BGP28" s="363"/>
      <c r="BGQ28" s="363"/>
      <c r="BGR28" s="363"/>
      <c r="BGW28" s="363"/>
      <c r="BGX28" s="363"/>
      <c r="BGZ28" s="363"/>
      <c r="BHA28" s="363"/>
      <c r="BHB28" s="363"/>
      <c r="BHD28" s="363"/>
      <c r="BHE28" s="363"/>
      <c r="BHF28" s="363"/>
      <c r="BHG28" s="363"/>
      <c r="BHH28" s="363"/>
      <c r="BHM28" s="363"/>
      <c r="BHN28" s="363"/>
      <c r="BHP28" s="363"/>
      <c r="BHQ28" s="363"/>
      <c r="BHR28" s="363"/>
      <c r="BHT28" s="363"/>
      <c r="BHU28" s="363"/>
      <c r="BHV28" s="363"/>
      <c r="BHW28" s="363"/>
      <c r="BHX28" s="363"/>
      <c r="BIC28" s="363"/>
      <c r="BID28" s="363"/>
      <c r="BIF28" s="363"/>
      <c r="BIG28" s="363"/>
      <c r="BIH28" s="363"/>
      <c r="BIJ28" s="363"/>
      <c r="BIK28" s="363"/>
      <c r="BIL28" s="363"/>
      <c r="BIM28" s="363"/>
      <c r="BIN28" s="363"/>
      <c r="BIS28" s="363"/>
      <c r="BIT28" s="363"/>
      <c r="BIV28" s="363"/>
      <c r="BIW28" s="363"/>
      <c r="BIX28" s="363"/>
      <c r="BIZ28" s="363"/>
      <c r="BJA28" s="363"/>
      <c r="BJB28" s="363"/>
      <c r="BJC28" s="363"/>
      <c r="BJD28" s="363"/>
      <c r="BJI28" s="363"/>
      <c r="BJJ28" s="363"/>
      <c r="BJL28" s="363"/>
      <c r="BJM28" s="363"/>
      <c r="BJN28" s="363"/>
      <c r="BJP28" s="363"/>
      <c r="BJQ28" s="363"/>
      <c r="BJR28" s="363"/>
      <c r="BJS28" s="363"/>
      <c r="BJT28" s="363"/>
      <c r="BJY28" s="363"/>
      <c r="BJZ28" s="363"/>
      <c r="BKB28" s="363"/>
      <c r="BKC28" s="363"/>
      <c r="BKD28" s="363"/>
      <c r="BKF28" s="363"/>
      <c r="BKG28" s="363"/>
      <c r="BKH28" s="363"/>
      <c r="BKI28" s="363"/>
      <c r="BKJ28" s="363"/>
      <c r="BKO28" s="363"/>
      <c r="BKP28" s="363"/>
      <c r="BKR28" s="363"/>
      <c r="BKS28" s="363"/>
      <c r="BKT28" s="363"/>
      <c r="BKV28" s="363"/>
      <c r="BKW28" s="363"/>
      <c r="BKX28" s="363"/>
      <c r="BKY28" s="363"/>
      <c r="BKZ28" s="363"/>
      <c r="BLE28" s="363"/>
      <c r="BLF28" s="363"/>
      <c r="BLH28" s="363"/>
      <c r="BLI28" s="363"/>
      <c r="BLJ28" s="363"/>
      <c r="BLL28" s="363"/>
      <c r="BLM28" s="363"/>
      <c r="BLN28" s="363"/>
      <c r="BLO28" s="363"/>
      <c r="BLP28" s="363"/>
      <c r="BLU28" s="363"/>
      <c r="BLV28" s="363"/>
      <c r="BLX28" s="363"/>
      <c r="BLY28" s="363"/>
      <c r="BLZ28" s="363"/>
      <c r="BMB28" s="363"/>
      <c r="BMC28" s="363"/>
      <c r="BMD28" s="363"/>
      <c r="BME28" s="363"/>
      <c r="BMF28" s="363"/>
      <c r="BMK28" s="363"/>
      <c r="BML28" s="363"/>
      <c r="BMN28" s="363"/>
      <c r="BMO28" s="363"/>
      <c r="BMP28" s="363"/>
      <c r="BMR28" s="363"/>
      <c r="BMS28" s="363"/>
      <c r="BMT28" s="363"/>
      <c r="BMU28" s="363"/>
      <c r="BMV28" s="363"/>
      <c r="BNA28" s="363"/>
      <c r="BNB28" s="363"/>
      <c r="BND28" s="363"/>
      <c r="BNE28" s="363"/>
      <c r="BNF28" s="363"/>
      <c r="BNH28" s="363"/>
      <c r="BNI28" s="363"/>
      <c r="BNJ28" s="363"/>
      <c r="BNK28" s="363"/>
      <c r="BNL28" s="363"/>
      <c r="BNQ28" s="363"/>
      <c r="BNR28" s="363"/>
      <c r="BNT28" s="363"/>
      <c r="BNU28" s="363"/>
      <c r="BNV28" s="363"/>
      <c r="BNX28" s="363"/>
      <c r="BNY28" s="363"/>
      <c r="BNZ28" s="363"/>
      <c r="BOA28" s="363"/>
      <c r="BOB28" s="363"/>
      <c r="BOG28" s="363"/>
      <c r="BOH28" s="363"/>
      <c r="BOJ28" s="363"/>
      <c r="BOK28" s="363"/>
      <c r="BOL28" s="363"/>
      <c r="BON28" s="363"/>
      <c r="BOO28" s="363"/>
      <c r="BOP28" s="363"/>
      <c r="BOQ28" s="363"/>
      <c r="BOR28" s="363"/>
      <c r="BOW28" s="363"/>
      <c r="BOX28" s="363"/>
      <c r="BOZ28" s="363"/>
      <c r="BPA28" s="363"/>
      <c r="BPB28" s="363"/>
      <c r="BPD28" s="363"/>
      <c r="BPE28" s="363"/>
      <c r="BPF28" s="363"/>
      <c r="BPG28" s="363"/>
      <c r="BPH28" s="363"/>
      <c r="BPM28" s="363"/>
      <c r="BPN28" s="363"/>
      <c r="BPP28" s="363"/>
      <c r="BPQ28" s="363"/>
      <c r="BPR28" s="363"/>
      <c r="BPT28" s="363"/>
      <c r="BPU28" s="363"/>
      <c r="BPV28" s="363"/>
      <c r="BPW28" s="363"/>
      <c r="BPX28" s="363"/>
      <c r="BQC28" s="363"/>
      <c r="BQD28" s="363"/>
      <c r="BQF28" s="363"/>
      <c r="BQG28" s="363"/>
      <c r="BQH28" s="363"/>
      <c r="BQJ28" s="363"/>
      <c r="BQK28" s="363"/>
      <c r="BQL28" s="363"/>
      <c r="BQM28" s="363"/>
      <c r="BQN28" s="363"/>
      <c r="BQS28" s="363"/>
      <c r="BQT28" s="363"/>
      <c r="BQV28" s="363"/>
      <c r="BQW28" s="363"/>
      <c r="BQX28" s="363"/>
      <c r="BQZ28" s="363"/>
      <c r="BRA28" s="363"/>
      <c r="BRB28" s="363"/>
      <c r="BRC28" s="363"/>
      <c r="BRD28" s="363"/>
      <c r="BRI28" s="363"/>
      <c r="BRJ28" s="363"/>
      <c r="BRL28" s="363"/>
      <c r="BRM28" s="363"/>
      <c r="BRN28" s="363"/>
      <c r="BRP28" s="363"/>
      <c r="BRQ28" s="363"/>
      <c r="BRR28" s="363"/>
      <c r="BRS28" s="363"/>
      <c r="BRT28" s="363"/>
      <c r="BRY28" s="363"/>
      <c r="BRZ28" s="363"/>
      <c r="BSB28" s="363"/>
      <c r="BSC28" s="363"/>
      <c r="BSD28" s="363"/>
      <c r="BSF28" s="363"/>
      <c r="BSG28" s="363"/>
      <c r="BSH28" s="363"/>
      <c r="BSI28" s="363"/>
      <c r="BSJ28" s="363"/>
      <c r="BSO28" s="363"/>
      <c r="BSP28" s="363"/>
      <c r="BSR28" s="363"/>
      <c r="BSS28" s="363"/>
      <c r="BST28" s="363"/>
      <c r="BSV28" s="363"/>
      <c r="BSW28" s="363"/>
      <c r="BSX28" s="363"/>
      <c r="BSY28" s="363"/>
      <c r="BSZ28" s="363"/>
      <c r="BTE28" s="363"/>
      <c r="BTF28" s="363"/>
      <c r="BTH28" s="363"/>
      <c r="BTI28" s="363"/>
      <c r="BTJ28" s="363"/>
      <c r="BTL28" s="363"/>
      <c r="BTM28" s="363"/>
      <c r="BTN28" s="363"/>
      <c r="BTO28" s="363"/>
      <c r="BTP28" s="363"/>
      <c r="BTU28" s="363"/>
      <c r="BTV28" s="363"/>
      <c r="BTX28" s="363"/>
      <c r="BTY28" s="363"/>
      <c r="BTZ28" s="363"/>
      <c r="BUB28" s="363"/>
      <c r="BUC28" s="363"/>
      <c r="BUD28" s="363"/>
      <c r="BUE28" s="363"/>
      <c r="BUF28" s="363"/>
      <c r="BUK28" s="363"/>
      <c r="BUL28" s="363"/>
      <c r="BUN28" s="363"/>
      <c r="BUO28" s="363"/>
      <c r="BUP28" s="363"/>
      <c r="BUR28" s="363"/>
      <c r="BUS28" s="363"/>
      <c r="BUT28" s="363"/>
      <c r="BUU28" s="363"/>
      <c r="BUV28" s="363"/>
      <c r="BVA28" s="363"/>
      <c r="BVB28" s="363"/>
      <c r="BVD28" s="363"/>
      <c r="BVE28" s="363"/>
      <c r="BVF28" s="363"/>
      <c r="BVH28" s="363"/>
      <c r="BVI28" s="363"/>
      <c r="BVJ28" s="363"/>
      <c r="BVK28" s="363"/>
      <c r="BVL28" s="363"/>
      <c r="BVQ28" s="363"/>
      <c r="BVR28" s="363"/>
      <c r="BVT28" s="363"/>
      <c r="BVU28" s="363"/>
      <c r="BVV28" s="363"/>
      <c r="BVX28" s="363"/>
      <c r="BVY28" s="363"/>
      <c r="BVZ28" s="363"/>
      <c r="BWA28" s="363"/>
      <c r="BWB28" s="363"/>
      <c r="BWG28" s="363"/>
      <c r="BWH28" s="363"/>
      <c r="BWJ28" s="363"/>
      <c r="BWK28" s="363"/>
      <c r="BWL28" s="363"/>
      <c r="BWN28" s="363"/>
      <c r="BWO28" s="363"/>
      <c r="BWP28" s="363"/>
      <c r="BWQ28" s="363"/>
      <c r="BWR28" s="363"/>
      <c r="BWW28" s="363"/>
      <c r="BWX28" s="363"/>
      <c r="BWZ28" s="363"/>
      <c r="BXA28" s="363"/>
      <c r="BXB28" s="363"/>
      <c r="BXD28" s="363"/>
      <c r="BXE28" s="363"/>
      <c r="BXF28" s="363"/>
      <c r="BXG28" s="363"/>
      <c r="BXH28" s="363"/>
      <c r="BXM28" s="363"/>
      <c r="BXN28" s="363"/>
      <c r="BXP28" s="363"/>
      <c r="BXQ28" s="363"/>
      <c r="BXR28" s="363"/>
      <c r="BXT28" s="363"/>
      <c r="BXU28" s="363"/>
      <c r="BXV28" s="363"/>
      <c r="BXW28" s="363"/>
      <c r="BXX28" s="363"/>
      <c r="BYC28" s="363"/>
      <c r="BYD28" s="363"/>
      <c r="BYF28" s="363"/>
      <c r="BYG28" s="363"/>
      <c r="BYH28" s="363"/>
      <c r="BYJ28" s="363"/>
      <c r="BYK28" s="363"/>
      <c r="BYL28" s="363"/>
      <c r="BYM28" s="363"/>
      <c r="BYN28" s="363"/>
      <c r="BYS28" s="363"/>
      <c r="BYT28" s="363"/>
      <c r="BYV28" s="363"/>
      <c r="BYW28" s="363"/>
      <c r="BYX28" s="363"/>
      <c r="BYZ28" s="363"/>
      <c r="BZA28" s="363"/>
      <c r="BZB28" s="363"/>
      <c r="BZC28" s="363"/>
      <c r="BZD28" s="363"/>
      <c r="BZI28" s="363"/>
      <c r="BZJ28" s="363"/>
      <c r="BZL28" s="363"/>
      <c r="BZM28" s="363"/>
      <c r="BZN28" s="363"/>
      <c r="BZP28" s="363"/>
      <c r="BZQ28" s="363"/>
      <c r="BZR28" s="363"/>
      <c r="BZS28" s="363"/>
      <c r="BZT28" s="363"/>
      <c r="BZY28" s="363"/>
      <c r="BZZ28" s="363"/>
      <c r="CAB28" s="363"/>
      <c r="CAC28" s="363"/>
      <c r="CAD28" s="363"/>
      <c r="CAF28" s="363"/>
      <c r="CAG28" s="363"/>
      <c r="CAH28" s="363"/>
      <c r="CAI28" s="363"/>
      <c r="CAJ28" s="363"/>
      <c r="CAO28" s="363"/>
      <c r="CAP28" s="363"/>
      <c r="CAR28" s="363"/>
      <c r="CAS28" s="363"/>
      <c r="CAT28" s="363"/>
      <c r="CAV28" s="363"/>
      <c r="CAW28" s="363"/>
      <c r="CAX28" s="363"/>
      <c r="CAY28" s="363"/>
      <c r="CAZ28" s="363"/>
      <c r="CBE28" s="363"/>
      <c r="CBF28" s="363"/>
      <c r="CBH28" s="363"/>
      <c r="CBI28" s="363"/>
      <c r="CBJ28" s="363"/>
      <c r="CBL28" s="363"/>
      <c r="CBM28" s="363"/>
      <c r="CBN28" s="363"/>
      <c r="CBO28" s="363"/>
      <c r="CBP28" s="363"/>
      <c r="CBU28" s="363"/>
      <c r="CBV28" s="363"/>
      <c r="CBX28" s="363"/>
      <c r="CBY28" s="363"/>
      <c r="CBZ28" s="363"/>
      <c r="CCB28" s="363"/>
      <c r="CCC28" s="363"/>
      <c r="CCD28" s="363"/>
      <c r="CCE28" s="363"/>
      <c r="CCF28" s="363"/>
      <c r="CCK28" s="363"/>
      <c r="CCL28" s="363"/>
      <c r="CCN28" s="363"/>
      <c r="CCO28" s="363"/>
      <c r="CCP28" s="363"/>
      <c r="CCR28" s="363"/>
      <c r="CCS28" s="363"/>
      <c r="CCT28" s="363"/>
      <c r="CCU28" s="363"/>
      <c r="CCV28" s="363"/>
      <c r="CDA28" s="363"/>
      <c r="CDB28" s="363"/>
      <c r="CDD28" s="363"/>
      <c r="CDE28" s="363"/>
      <c r="CDF28" s="363"/>
      <c r="CDH28" s="363"/>
      <c r="CDI28" s="363"/>
      <c r="CDJ28" s="363"/>
      <c r="CDK28" s="363"/>
      <c r="CDL28" s="363"/>
      <c r="CDQ28" s="363"/>
      <c r="CDR28" s="363"/>
      <c r="CDT28" s="363"/>
      <c r="CDU28" s="363"/>
      <c r="CDV28" s="363"/>
      <c r="CDX28" s="363"/>
      <c r="CDY28" s="363"/>
      <c r="CDZ28" s="363"/>
      <c r="CEA28" s="363"/>
      <c r="CEB28" s="363"/>
      <c r="CEG28" s="363"/>
      <c r="CEH28" s="363"/>
      <c r="CEJ28" s="363"/>
      <c r="CEK28" s="363"/>
      <c r="CEL28" s="363"/>
      <c r="CEN28" s="363"/>
      <c r="CEO28" s="363"/>
      <c r="CEP28" s="363"/>
      <c r="CEQ28" s="363"/>
      <c r="CER28" s="363"/>
      <c r="CEW28" s="363"/>
      <c r="CEX28" s="363"/>
      <c r="CEZ28" s="363"/>
      <c r="CFA28" s="363"/>
      <c r="CFB28" s="363"/>
      <c r="CFD28" s="363"/>
      <c r="CFE28" s="363"/>
      <c r="CFF28" s="363"/>
      <c r="CFG28" s="363"/>
      <c r="CFH28" s="363"/>
      <c r="CFM28" s="363"/>
      <c r="CFN28" s="363"/>
      <c r="CFP28" s="363"/>
      <c r="CFQ28" s="363"/>
      <c r="CFR28" s="363"/>
      <c r="CFT28" s="363"/>
      <c r="CFU28" s="363"/>
      <c r="CFV28" s="363"/>
      <c r="CFW28" s="363"/>
      <c r="CFX28" s="363"/>
      <c r="CGC28" s="363"/>
      <c r="CGD28" s="363"/>
      <c r="CGF28" s="363"/>
      <c r="CGG28" s="363"/>
      <c r="CGH28" s="363"/>
      <c r="CGJ28" s="363"/>
      <c r="CGK28" s="363"/>
      <c r="CGL28" s="363"/>
      <c r="CGM28" s="363"/>
      <c r="CGN28" s="363"/>
      <c r="CGS28" s="363"/>
      <c r="CGT28" s="363"/>
      <c r="CGV28" s="363"/>
      <c r="CGW28" s="363"/>
      <c r="CGX28" s="363"/>
      <c r="CGZ28" s="363"/>
      <c r="CHA28" s="363"/>
      <c r="CHB28" s="363"/>
      <c r="CHC28" s="363"/>
      <c r="CHD28" s="363"/>
      <c r="CHI28" s="363"/>
      <c r="CHJ28" s="363"/>
      <c r="CHL28" s="363"/>
      <c r="CHM28" s="363"/>
      <c r="CHN28" s="363"/>
      <c r="CHP28" s="363"/>
      <c r="CHQ28" s="363"/>
      <c r="CHR28" s="363"/>
      <c r="CHS28" s="363"/>
      <c r="CHT28" s="363"/>
      <c r="CHY28" s="363"/>
      <c r="CHZ28" s="363"/>
      <c r="CIB28" s="363"/>
      <c r="CIC28" s="363"/>
      <c r="CID28" s="363"/>
      <c r="CIF28" s="363"/>
      <c r="CIG28" s="363"/>
      <c r="CIH28" s="363"/>
      <c r="CII28" s="363"/>
      <c r="CIJ28" s="363"/>
      <c r="CIO28" s="363"/>
      <c r="CIP28" s="363"/>
      <c r="CIR28" s="363"/>
      <c r="CIS28" s="363"/>
      <c r="CIT28" s="363"/>
      <c r="CIV28" s="363"/>
      <c r="CIW28" s="363"/>
      <c r="CIX28" s="363"/>
      <c r="CIY28" s="363"/>
      <c r="CIZ28" s="363"/>
      <c r="CJE28" s="363"/>
      <c r="CJF28" s="363"/>
      <c r="CJH28" s="363"/>
      <c r="CJI28" s="363"/>
      <c r="CJJ28" s="363"/>
      <c r="CJL28" s="363"/>
      <c r="CJM28" s="363"/>
      <c r="CJN28" s="363"/>
      <c r="CJO28" s="363"/>
      <c r="CJP28" s="363"/>
      <c r="CJU28" s="363"/>
      <c r="CJV28" s="363"/>
      <c r="CJX28" s="363"/>
      <c r="CJY28" s="363"/>
      <c r="CJZ28" s="363"/>
      <c r="CKB28" s="363"/>
      <c r="CKC28" s="363"/>
      <c r="CKD28" s="363"/>
      <c r="CKE28" s="363"/>
      <c r="CKF28" s="363"/>
      <c r="CKK28" s="363"/>
      <c r="CKL28" s="363"/>
      <c r="CKN28" s="363"/>
      <c r="CKO28" s="363"/>
      <c r="CKP28" s="363"/>
      <c r="CKR28" s="363"/>
      <c r="CKS28" s="363"/>
      <c r="CKT28" s="363"/>
      <c r="CKU28" s="363"/>
      <c r="CKV28" s="363"/>
      <c r="CLA28" s="363"/>
      <c r="CLB28" s="363"/>
      <c r="CLD28" s="363"/>
      <c r="CLE28" s="363"/>
      <c r="CLF28" s="363"/>
      <c r="CLH28" s="363"/>
      <c r="CLI28" s="363"/>
      <c r="CLJ28" s="363"/>
      <c r="CLK28" s="363"/>
      <c r="CLL28" s="363"/>
      <c r="CLQ28" s="363"/>
      <c r="CLR28" s="363"/>
      <c r="CLT28" s="363"/>
      <c r="CLU28" s="363"/>
      <c r="CLV28" s="363"/>
      <c r="CLX28" s="363"/>
      <c r="CLY28" s="363"/>
      <c r="CLZ28" s="363"/>
      <c r="CMA28" s="363"/>
      <c r="CMB28" s="363"/>
      <c r="CMG28" s="363"/>
      <c r="CMH28" s="363"/>
      <c r="CMJ28" s="363"/>
      <c r="CMK28" s="363"/>
      <c r="CML28" s="363"/>
      <c r="CMN28" s="363"/>
      <c r="CMO28" s="363"/>
      <c r="CMP28" s="363"/>
      <c r="CMQ28" s="363"/>
      <c r="CMR28" s="363"/>
      <c r="CMW28" s="363"/>
      <c r="CMX28" s="363"/>
      <c r="CMZ28" s="363"/>
      <c r="CNA28" s="363"/>
      <c r="CNB28" s="363"/>
      <c r="CND28" s="363"/>
      <c r="CNE28" s="363"/>
      <c r="CNF28" s="363"/>
      <c r="CNG28" s="363"/>
      <c r="CNH28" s="363"/>
      <c r="CNM28" s="363"/>
      <c r="CNN28" s="363"/>
      <c r="CNP28" s="363"/>
      <c r="CNQ28" s="363"/>
      <c r="CNR28" s="363"/>
      <c r="CNT28" s="363"/>
      <c r="CNU28" s="363"/>
      <c r="CNV28" s="363"/>
      <c r="CNW28" s="363"/>
      <c r="CNX28" s="363"/>
      <c r="COC28" s="363"/>
      <c r="COD28" s="363"/>
      <c r="COF28" s="363"/>
      <c r="COG28" s="363"/>
      <c r="COH28" s="363"/>
      <c r="COJ28" s="363"/>
      <c r="COK28" s="363"/>
      <c r="COL28" s="363"/>
      <c r="COM28" s="363"/>
      <c r="CON28" s="363"/>
      <c r="COS28" s="363"/>
      <c r="COT28" s="363"/>
      <c r="COV28" s="363"/>
      <c r="COW28" s="363"/>
      <c r="COX28" s="363"/>
      <c r="COZ28" s="363"/>
      <c r="CPA28" s="363"/>
      <c r="CPB28" s="363"/>
      <c r="CPC28" s="363"/>
      <c r="CPD28" s="363"/>
      <c r="CPI28" s="363"/>
      <c r="CPJ28" s="363"/>
      <c r="CPL28" s="363"/>
      <c r="CPM28" s="363"/>
      <c r="CPN28" s="363"/>
      <c r="CPP28" s="363"/>
      <c r="CPQ28" s="363"/>
      <c r="CPR28" s="363"/>
      <c r="CPS28" s="363"/>
      <c r="CPT28" s="363"/>
      <c r="CPY28" s="363"/>
      <c r="CPZ28" s="363"/>
      <c r="CQB28" s="363"/>
      <c r="CQC28" s="363"/>
      <c r="CQD28" s="363"/>
      <c r="CQF28" s="363"/>
      <c r="CQG28" s="363"/>
      <c r="CQH28" s="363"/>
      <c r="CQI28" s="363"/>
      <c r="CQJ28" s="363"/>
      <c r="CQO28" s="363"/>
      <c r="CQP28" s="363"/>
      <c r="CQR28" s="363"/>
      <c r="CQS28" s="363"/>
      <c r="CQT28" s="363"/>
      <c r="CQV28" s="363"/>
      <c r="CQW28" s="363"/>
      <c r="CQX28" s="363"/>
      <c r="CQY28" s="363"/>
      <c r="CQZ28" s="363"/>
      <c r="CRE28" s="363"/>
      <c r="CRF28" s="363"/>
      <c r="CRH28" s="363"/>
      <c r="CRI28" s="363"/>
      <c r="CRJ28" s="363"/>
      <c r="CRL28" s="363"/>
      <c r="CRM28" s="363"/>
      <c r="CRN28" s="363"/>
      <c r="CRO28" s="363"/>
      <c r="CRP28" s="363"/>
      <c r="CRU28" s="363"/>
      <c r="CRV28" s="363"/>
      <c r="CRX28" s="363"/>
      <c r="CRY28" s="363"/>
      <c r="CRZ28" s="363"/>
      <c r="CSB28" s="363"/>
      <c r="CSC28" s="363"/>
      <c r="CSD28" s="363"/>
      <c r="CSE28" s="363"/>
      <c r="CSF28" s="363"/>
      <c r="CSK28" s="363"/>
      <c r="CSL28" s="363"/>
      <c r="CSN28" s="363"/>
      <c r="CSO28" s="363"/>
      <c r="CSP28" s="363"/>
      <c r="CSR28" s="363"/>
      <c r="CSS28" s="363"/>
      <c r="CST28" s="363"/>
      <c r="CSU28" s="363"/>
      <c r="CSV28" s="363"/>
      <c r="CTA28" s="363"/>
      <c r="CTB28" s="363"/>
      <c r="CTD28" s="363"/>
      <c r="CTE28" s="363"/>
      <c r="CTF28" s="363"/>
      <c r="CTH28" s="363"/>
      <c r="CTI28" s="363"/>
      <c r="CTJ28" s="363"/>
      <c r="CTK28" s="363"/>
      <c r="CTL28" s="363"/>
      <c r="CTQ28" s="363"/>
      <c r="CTR28" s="363"/>
      <c r="CTT28" s="363"/>
      <c r="CTU28" s="363"/>
      <c r="CTV28" s="363"/>
      <c r="CTX28" s="363"/>
      <c r="CTY28" s="363"/>
      <c r="CTZ28" s="363"/>
      <c r="CUA28" s="363"/>
      <c r="CUB28" s="363"/>
      <c r="CUG28" s="363"/>
      <c r="CUH28" s="363"/>
      <c r="CUJ28" s="363"/>
      <c r="CUK28" s="363"/>
      <c r="CUL28" s="363"/>
      <c r="CUN28" s="363"/>
      <c r="CUO28" s="363"/>
      <c r="CUP28" s="363"/>
      <c r="CUQ28" s="363"/>
      <c r="CUR28" s="363"/>
      <c r="CUW28" s="363"/>
      <c r="CUX28" s="363"/>
      <c r="CUZ28" s="363"/>
      <c r="CVA28" s="363"/>
      <c r="CVB28" s="363"/>
      <c r="CVD28" s="363"/>
      <c r="CVE28" s="363"/>
      <c r="CVF28" s="363"/>
      <c r="CVG28" s="363"/>
      <c r="CVH28" s="363"/>
      <c r="CVM28" s="363"/>
      <c r="CVN28" s="363"/>
      <c r="CVP28" s="363"/>
      <c r="CVQ28" s="363"/>
      <c r="CVR28" s="363"/>
      <c r="CVT28" s="363"/>
      <c r="CVU28" s="363"/>
      <c r="CVV28" s="363"/>
      <c r="CVW28" s="363"/>
      <c r="CVX28" s="363"/>
      <c r="CWC28" s="363"/>
      <c r="CWD28" s="363"/>
      <c r="CWF28" s="363"/>
      <c r="CWG28" s="363"/>
      <c r="CWH28" s="363"/>
      <c r="CWJ28" s="363"/>
      <c r="CWK28" s="363"/>
      <c r="CWL28" s="363"/>
      <c r="CWM28" s="363"/>
      <c r="CWN28" s="363"/>
      <c r="CWS28" s="363"/>
      <c r="CWT28" s="363"/>
      <c r="CWV28" s="363"/>
      <c r="CWW28" s="363"/>
      <c r="CWX28" s="363"/>
      <c r="CWZ28" s="363"/>
      <c r="CXA28" s="363"/>
      <c r="CXB28" s="363"/>
      <c r="CXC28" s="363"/>
      <c r="CXD28" s="363"/>
      <c r="CXI28" s="363"/>
      <c r="CXJ28" s="363"/>
      <c r="CXL28" s="363"/>
      <c r="CXM28" s="363"/>
      <c r="CXN28" s="363"/>
      <c r="CXP28" s="363"/>
      <c r="CXQ28" s="363"/>
      <c r="CXR28" s="363"/>
      <c r="CXS28" s="363"/>
      <c r="CXT28" s="363"/>
      <c r="CXY28" s="363"/>
      <c r="CXZ28" s="363"/>
      <c r="CYB28" s="363"/>
      <c r="CYC28" s="363"/>
      <c r="CYD28" s="363"/>
      <c r="CYF28" s="363"/>
      <c r="CYG28" s="363"/>
      <c r="CYH28" s="363"/>
      <c r="CYI28" s="363"/>
      <c r="CYJ28" s="363"/>
      <c r="CYO28" s="363"/>
      <c r="CYP28" s="363"/>
      <c r="CYR28" s="363"/>
      <c r="CYS28" s="363"/>
      <c r="CYT28" s="363"/>
      <c r="CYV28" s="363"/>
      <c r="CYW28" s="363"/>
      <c r="CYX28" s="363"/>
      <c r="CYY28" s="363"/>
      <c r="CYZ28" s="363"/>
      <c r="CZE28" s="363"/>
      <c r="CZF28" s="363"/>
      <c r="CZH28" s="363"/>
      <c r="CZI28" s="363"/>
      <c r="CZJ28" s="363"/>
      <c r="CZL28" s="363"/>
      <c r="CZM28" s="363"/>
      <c r="CZN28" s="363"/>
      <c r="CZO28" s="363"/>
      <c r="CZP28" s="363"/>
      <c r="CZU28" s="363"/>
      <c r="CZV28" s="363"/>
      <c r="CZX28" s="363"/>
      <c r="CZY28" s="363"/>
      <c r="CZZ28" s="363"/>
      <c r="DAB28" s="363"/>
      <c r="DAC28" s="363"/>
      <c r="DAD28" s="363"/>
      <c r="DAE28" s="363"/>
      <c r="DAF28" s="363"/>
      <c r="DAK28" s="363"/>
      <c r="DAL28" s="363"/>
      <c r="DAN28" s="363"/>
      <c r="DAO28" s="363"/>
      <c r="DAP28" s="363"/>
      <c r="DAR28" s="363"/>
      <c r="DAS28" s="363"/>
      <c r="DAT28" s="363"/>
      <c r="DAU28" s="363"/>
      <c r="DAV28" s="363"/>
      <c r="DBA28" s="363"/>
      <c r="DBB28" s="363"/>
      <c r="DBD28" s="363"/>
      <c r="DBE28" s="363"/>
      <c r="DBF28" s="363"/>
      <c r="DBH28" s="363"/>
      <c r="DBI28" s="363"/>
      <c r="DBJ28" s="363"/>
      <c r="DBK28" s="363"/>
      <c r="DBL28" s="363"/>
      <c r="DBQ28" s="363"/>
      <c r="DBR28" s="363"/>
      <c r="DBT28" s="363"/>
      <c r="DBU28" s="363"/>
      <c r="DBV28" s="363"/>
      <c r="DBX28" s="363"/>
      <c r="DBY28" s="363"/>
      <c r="DBZ28" s="363"/>
      <c r="DCA28" s="363"/>
      <c r="DCB28" s="363"/>
      <c r="DCG28" s="363"/>
      <c r="DCH28" s="363"/>
      <c r="DCJ28" s="363"/>
      <c r="DCK28" s="363"/>
      <c r="DCL28" s="363"/>
      <c r="DCN28" s="363"/>
      <c r="DCO28" s="363"/>
      <c r="DCP28" s="363"/>
      <c r="DCQ28" s="363"/>
      <c r="DCR28" s="363"/>
      <c r="DCW28" s="363"/>
      <c r="DCX28" s="363"/>
      <c r="DCZ28" s="363"/>
      <c r="DDA28" s="363"/>
      <c r="DDB28" s="363"/>
      <c r="DDD28" s="363"/>
      <c r="DDE28" s="363"/>
      <c r="DDF28" s="363"/>
      <c r="DDG28" s="363"/>
      <c r="DDH28" s="363"/>
      <c r="DDM28" s="363"/>
      <c r="DDN28" s="363"/>
      <c r="DDP28" s="363"/>
      <c r="DDQ28" s="363"/>
      <c r="DDR28" s="363"/>
      <c r="DDT28" s="363"/>
      <c r="DDU28" s="363"/>
      <c r="DDV28" s="363"/>
      <c r="DDW28" s="363"/>
      <c r="DDX28" s="363"/>
      <c r="DEC28" s="363"/>
      <c r="DED28" s="363"/>
      <c r="DEF28" s="363"/>
      <c r="DEG28" s="363"/>
      <c r="DEH28" s="363"/>
      <c r="DEJ28" s="363"/>
      <c r="DEK28" s="363"/>
      <c r="DEL28" s="363"/>
      <c r="DEM28" s="363"/>
      <c r="DEN28" s="363"/>
      <c r="DES28" s="363"/>
      <c r="DET28" s="363"/>
      <c r="DEV28" s="363"/>
      <c r="DEW28" s="363"/>
      <c r="DEX28" s="363"/>
      <c r="DEZ28" s="363"/>
      <c r="DFA28" s="363"/>
      <c r="DFB28" s="363"/>
      <c r="DFC28" s="363"/>
      <c r="DFD28" s="363"/>
      <c r="DFI28" s="363"/>
      <c r="DFJ28" s="363"/>
      <c r="DFL28" s="363"/>
      <c r="DFM28" s="363"/>
      <c r="DFN28" s="363"/>
      <c r="DFP28" s="363"/>
      <c r="DFQ28" s="363"/>
      <c r="DFR28" s="363"/>
      <c r="DFS28" s="363"/>
      <c r="DFT28" s="363"/>
      <c r="DFY28" s="363"/>
      <c r="DFZ28" s="363"/>
      <c r="DGB28" s="363"/>
      <c r="DGC28" s="363"/>
      <c r="DGD28" s="363"/>
      <c r="DGF28" s="363"/>
      <c r="DGG28" s="363"/>
      <c r="DGH28" s="363"/>
      <c r="DGI28" s="363"/>
      <c r="DGJ28" s="363"/>
      <c r="DGO28" s="363"/>
      <c r="DGP28" s="363"/>
      <c r="DGR28" s="363"/>
      <c r="DGS28" s="363"/>
      <c r="DGT28" s="363"/>
      <c r="DGV28" s="363"/>
      <c r="DGW28" s="363"/>
      <c r="DGX28" s="363"/>
      <c r="DGY28" s="363"/>
      <c r="DGZ28" s="363"/>
      <c r="DHE28" s="363"/>
      <c r="DHF28" s="363"/>
      <c r="DHH28" s="363"/>
      <c r="DHI28" s="363"/>
      <c r="DHJ28" s="363"/>
      <c r="DHL28" s="363"/>
      <c r="DHM28" s="363"/>
      <c r="DHN28" s="363"/>
      <c r="DHO28" s="363"/>
      <c r="DHP28" s="363"/>
      <c r="DHU28" s="363"/>
      <c r="DHV28" s="363"/>
      <c r="DHX28" s="363"/>
      <c r="DHY28" s="363"/>
      <c r="DHZ28" s="363"/>
      <c r="DIB28" s="363"/>
      <c r="DIC28" s="363"/>
      <c r="DID28" s="363"/>
      <c r="DIE28" s="363"/>
      <c r="DIF28" s="363"/>
      <c r="DIK28" s="363"/>
      <c r="DIL28" s="363"/>
      <c r="DIN28" s="363"/>
      <c r="DIO28" s="363"/>
      <c r="DIP28" s="363"/>
      <c r="DIR28" s="363"/>
      <c r="DIS28" s="363"/>
      <c r="DIT28" s="363"/>
      <c r="DIU28" s="363"/>
      <c r="DIV28" s="363"/>
      <c r="DJA28" s="363"/>
      <c r="DJB28" s="363"/>
      <c r="DJD28" s="363"/>
      <c r="DJE28" s="363"/>
      <c r="DJF28" s="363"/>
      <c r="DJH28" s="363"/>
      <c r="DJI28" s="363"/>
      <c r="DJJ28" s="363"/>
      <c r="DJK28" s="363"/>
      <c r="DJL28" s="363"/>
      <c r="DJQ28" s="363"/>
      <c r="DJR28" s="363"/>
      <c r="DJT28" s="363"/>
      <c r="DJU28" s="363"/>
      <c r="DJV28" s="363"/>
      <c r="DJX28" s="363"/>
      <c r="DJY28" s="363"/>
      <c r="DJZ28" s="363"/>
      <c r="DKA28" s="363"/>
      <c r="DKB28" s="363"/>
      <c r="DKG28" s="363"/>
      <c r="DKH28" s="363"/>
      <c r="DKJ28" s="363"/>
      <c r="DKK28" s="363"/>
      <c r="DKL28" s="363"/>
      <c r="DKN28" s="363"/>
      <c r="DKO28" s="363"/>
      <c r="DKP28" s="363"/>
      <c r="DKQ28" s="363"/>
      <c r="DKR28" s="363"/>
      <c r="DKW28" s="363"/>
      <c r="DKX28" s="363"/>
      <c r="DKZ28" s="363"/>
      <c r="DLA28" s="363"/>
      <c r="DLB28" s="363"/>
      <c r="DLD28" s="363"/>
      <c r="DLE28" s="363"/>
      <c r="DLF28" s="363"/>
      <c r="DLG28" s="363"/>
      <c r="DLH28" s="363"/>
      <c r="DLM28" s="363"/>
      <c r="DLN28" s="363"/>
      <c r="DLP28" s="363"/>
      <c r="DLQ28" s="363"/>
      <c r="DLR28" s="363"/>
      <c r="DLT28" s="363"/>
      <c r="DLU28" s="363"/>
      <c r="DLV28" s="363"/>
      <c r="DLW28" s="363"/>
      <c r="DLX28" s="363"/>
      <c r="DMC28" s="363"/>
      <c r="DMD28" s="363"/>
      <c r="DMF28" s="363"/>
      <c r="DMG28" s="363"/>
      <c r="DMH28" s="363"/>
      <c r="DMJ28" s="363"/>
      <c r="DMK28" s="363"/>
      <c r="DML28" s="363"/>
      <c r="DMM28" s="363"/>
      <c r="DMN28" s="363"/>
      <c r="DMS28" s="363"/>
      <c r="DMT28" s="363"/>
      <c r="DMV28" s="363"/>
      <c r="DMW28" s="363"/>
      <c r="DMX28" s="363"/>
      <c r="DMZ28" s="363"/>
      <c r="DNA28" s="363"/>
      <c r="DNB28" s="363"/>
      <c r="DNC28" s="363"/>
      <c r="DND28" s="363"/>
      <c r="DNI28" s="363"/>
      <c r="DNJ28" s="363"/>
      <c r="DNL28" s="363"/>
      <c r="DNM28" s="363"/>
      <c r="DNN28" s="363"/>
      <c r="DNP28" s="363"/>
      <c r="DNQ28" s="363"/>
      <c r="DNR28" s="363"/>
      <c r="DNS28" s="363"/>
      <c r="DNT28" s="363"/>
      <c r="DNY28" s="363"/>
      <c r="DNZ28" s="363"/>
      <c r="DOB28" s="363"/>
      <c r="DOC28" s="363"/>
      <c r="DOD28" s="363"/>
      <c r="DOF28" s="363"/>
      <c r="DOG28" s="363"/>
      <c r="DOH28" s="363"/>
      <c r="DOI28" s="363"/>
      <c r="DOJ28" s="363"/>
      <c r="DOO28" s="363"/>
      <c r="DOP28" s="363"/>
      <c r="DOR28" s="363"/>
      <c r="DOS28" s="363"/>
      <c r="DOT28" s="363"/>
      <c r="DOV28" s="363"/>
      <c r="DOW28" s="363"/>
      <c r="DOX28" s="363"/>
      <c r="DOY28" s="363"/>
      <c r="DOZ28" s="363"/>
      <c r="DPE28" s="363"/>
      <c r="DPF28" s="363"/>
      <c r="DPH28" s="363"/>
      <c r="DPI28" s="363"/>
      <c r="DPJ28" s="363"/>
      <c r="DPL28" s="363"/>
      <c r="DPM28" s="363"/>
      <c r="DPN28" s="363"/>
      <c r="DPO28" s="363"/>
      <c r="DPP28" s="363"/>
      <c r="DPU28" s="363"/>
      <c r="DPV28" s="363"/>
      <c r="DPX28" s="363"/>
      <c r="DPY28" s="363"/>
      <c r="DPZ28" s="363"/>
      <c r="DQB28" s="363"/>
      <c r="DQC28" s="363"/>
      <c r="DQD28" s="363"/>
      <c r="DQE28" s="363"/>
      <c r="DQF28" s="363"/>
      <c r="DQK28" s="363"/>
      <c r="DQL28" s="363"/>
      <c r="DQN28" s="363"/>
      <c r="DQO28" s="363"/>
      <c r="DQP28" s="363"/>
      <c r="DQR28" s="363"/>
      <c r="DQS28" s="363"/>
      <c r="DQT28" s="363"/>
      <c r="DQU28" s="363"/>
      <c r="DQV28" s="363"/>
      <c r="DRA28" s="363"/>
      <c r="DRB28" s="363"/>
      <c r="DRD28" s="363"/>
      <c r="DRE28" s="363"/>
      <c r="DRF28" s="363"/>
      <c r="DRH28" s="363"/>
      <c r="DRI28" s="363"/>
      <c r="DRJ28" s="363"/>
      <c r="DRK28" s="363"/>
      <c r="DRL28" s="363"/>
      <c r="DRQ28" s="363"/>
      <c r="DRR28" s="363"/>
      <c r="DRT28" s="363"/>
      <c r="DRU28" s="363"/>
      <c r="DRV28" s="363"/>
      <c r="DRX28" s="363"/>
      <c r="DRY28" s="363"/>
      <c r="DRZ28" s="363"/>
      <c r="DSA28" s="363"/>
      <c r="DSB28" s="363"/>
      <c r="DSG28" s="363"/>
      <c r="DSH28" s="363"/>
      <c r="DSJ28" s="363"/>
      <c r="DSK28" s="363"/>
      <c r="DSL28" s="363"/>
      <c r="DSN28" s="363"/>
      <c r="DSO28" s="363"/>
      <c r="DSP28" s="363"/>
      <c r="DSQ28" s="363"/>
      <c r="DSR28" s="363"/>
      <c r="DSW28" s="363"/>
      <c r="DSX28" s="363"/>
      <c r="DSZ28" s="363"/>
      <c r="DTA28" s="363"/>
      <c r="DTB28" s="363"/>
      <c r="DTD28" s="363"/>
      <c r="DTE28" s="363"/>
      <c r="DTF28" s="363"/>
      <c r="DTG28" s="363"/>
      <c r="DTH28" s="363"/>
      <c r="DTM28" s="363"/>
      <c r="DTN28" s="363"/>
      <c r="DTP28" s="363"/>
      <c r="DTQ28" s="363"/>
      <c r="DTR28" s="363"/>
      <c r="DTT28" s="363"/>
      <c r="DTU28" s="363"/>
      <c r="DTV28" s="363"/>
      <c r="DTW28" s="363"/>
      <c r="DTX28" s="363"/>
      <c r="DUC28" s="363"/>
      <c r="DUD28" s="363"/>
      <c r="DUF28" s="363"/>
      <c r="DUG28" s="363"/>
      <c r="DUH28" s="363"/>
      <c r="DUJ28" s="363"/>
      <c r="DUK28" s="363"/>
      <c r="DUL28" s="363"/>
      <c r="DUM28" s="363"/>
      <c r="DUN28" s="363"/>
      <c r="DUS28" s="363"/>
      <c r="DUT28" s="363"/>
      <c r="DUV28" s="363"/>
      <c r="DUW28" s="363"/>
      <c r="DUX28" s="363"/>
      <c r="DUZ28" s="363"/>
      <c r="DVA28" s="363"/>
      <c r="DVB28" s="363"/>
      <c r="DVC28" s="363"/>
      <c r="DVD28" s="363"/>
      <c r="DVI28" s="363"/>
      <c r="DVJ28" s="363"/>
      <c r="DVL28" s="363"/>
      <c r="DVM28" s="363"/>
      <c r="DVN28" s="363"/>
      <c r="DVP28" s="363"/>
      <c r="DVQ28" s="363"/>
      <c r="DVR28" s="363"/>
      <c r="DVS28" s="363"/>
      <c r="DVT28" s="363"/>
      <c r="DVY28" s="363"/>
      <c r="DVZ28" s="363"/>
      <c r="DWB28" s="363"/>
      <c r="DWC28" s="363"/>
      <c r="DWD28" s="363"/>
      <c r="DWF28" s="363"/>
      <c r="DWG28" s="363"/>
      <c r="DWH28" s="363"/>
      <c r="DWI28" s="363"/>
      <c r="DWJ28" s="363"/>
      <c r="DWO28" s="363"/>
      <c r="DWP28" s="363"/>
      <c r="DWR28" s="363"/>
      <c r="DWS28" s="363"/>
      <c r="DWT28" s="363"/>
      <c r="DWV28" s="363"/>
      <c r="DWW28" s="363"/>
      <c r="DWX28" s="363"/>
      <c r="DWY28" s="363"/>
      <c r="DWZ28" s="363"/>
      <c r="DXE28" s="363"/>
      <c r="DXF28" s="363"/>
      <c r="DXH28" s="363"/>
      <c r="DXI28" s="363"/>
      <c r="DXJ28" s="363"/>
      <c r="DXL28" s="363"/>
      <c r="DXM28" s="363"/>
      <c r="DXN28" s="363"/>
      <c r="DXO28" s="363"/>
      <c r="DXP28" s="363"/>
      <c r="DXU28" s="363"/>
      <c r="DXV28" s="363"/>
      <c r="DXX28" s="363"/>
      <c r="DXY28" s="363"/>
      <c r="DXZ28" s="363"/>
      <c r="DYB28" s="363"/>
      <c r="DYC28" s="363"/>
      <c r="DYD28" s="363"/>
      <c r="DYE28" s="363"/>
      <c r="DYF28" s="363"/>
      <c r="DYK28" s="363"/>
      <c r="DYL28" s="363"/>
      <c r="DYN28" s="363"/>
      <c r="DYO28" s="363"/>
      <c r="DYP28" s="363"/>
      <c r="DYR28" s="363"/>
      <c r="DYS28" s="363"/>
      <c r="DYT28" s="363"/>
      <c r="DYU28" s="363"/>
      <c r="DYV28" s="363"/>
      <c r="DZA28" s="363"/>
      <c r="DZB28" s="363"/>
      <c r="DZD28" s="363"/>
      <c r="DZE28" s="363"/>
      <c r="DZF28" s="363"/>
      <c r="DZH28" s="363"/>
      <c r="DZI28" s="363"/>
      <c r="DZJ28" s="363"/>
      <c r="DZK28" s="363"/>
      <c r="DZL28" s="363"/>
      <c r="DZQ28" s="363"/>
      <c r="DZR28" s="363"/>
      <c r="DZT28" s="363"/>
      <c r="DZU28" s="363"/>
      <c r="DZV28" s="363"/>
      <c r="DZX28" s="363"/>
      <c r="DZY28" s="363"/>
      <c r="DZZ28" s="363"/>
      <c r="EAA28" s="363"/>
      <c r="EAB28" s="363"/>
      <c r="EAG28" s="363"/>
      <c r="EAH28" s="363"/>
      <c r="EAJ28" s="363"/>
      <c r="EAK28" s="363"/>
      <c r="EAL28" s="363"/>
      <c r="EAN28" s="363"/>
      <c r="EAO28" s="363"/>
      <c r="EAP28" s="363"/>
      <c r="EAQ28" s="363"/>
      <c r="EAR28" s="363"/>
      <c r="EAW28" s="363"/>
      <c r="EAX28" s="363"/>
      <c r="EAZ28" s="363"/>
      <c r="EBA28" s="363"/>
      <c r="EBB28" s="363"/>
      <c r="EBD28" s="363"/>
      <c r="EBE28" s="363"/>
      <c r="EBF28" s="363"/>
      <c r="EBG28" s="363"/>
      <c r="EBH28" s="363"/>
      <c r="EBM28" s="363"/>
      <c r="EBN28" s="363"/>
      <c r="EBP28" s="363"/>
      <c r="EBQ28" s="363"/>
      <c r="EBR28" s="363"/>
      <c r="EBT28" s="363"/>
      <c r="EBU28" s="363"/>
      <c r="EBV28" s="363"/>
      <c r="EBW28" s="363"/>
      <c r="EBX28" s="363"/>
      <c r="ECC28" s="363"/>
      <c r="ECD28" s="363"/>
      <c r="ECF28" s="363"/>
      <c r="ECG28" s="363"/>
      <c r="ECH28" s="363"/>
      <c r="ECJ28" s="363"/>
      <c r="ECK28" s="363"/>
      <c r="ECL28" s="363"/>
      <c r="ECM28" s="363"/>
      <c r="ECN28" s="363"/>
      <c r="ECS28" s="363"/>
      <c r="ECT28" s="363"/>
      <c r="ECV28" s="363"/>
      <c r="ECW28" s="363"/>
      <c r="ECX28" s="363"/>
      <c r="ECZ28" s="363"/>
      <c r="EDA28" s="363"/>
      <c r="EDB28" s="363"/>
      <c r="EDC28" s="363"/>
      <c r="EDD28" s="363"/>
      <c r="EDI28" s="363"/>
      <c r="EDJ28" s="363"/>
      <c r="EDL28" s="363"/>
      <c r="EDM28" s="363"/>
      <c r="EDN28" s="363"/>
      <c r="EDP28" s="363"/>
      <c r="EDQ28" s="363"/>
      <c r="EDR28" s="363"/>
      <c r="EDS28" s="363"/>
      <c r="EDT28" s="363"/>
      <c r="EDY28" s="363"/>
      <c r="EDZ28" s="363"/>
      <c r="EEB28" s="363"/>
      <c r="EEC28" s="363"/>
      <c r="EED28" s="363"/>
      <c r="EEF28" s="363"/>
      <c r="EEG28" s="363"/>
      <c r="EEH28" s="363"/>
      <c r="EEI28" s="363"/>
      <c r="EEJ28" s="363"/>
      <c r="EEO28" s="363"/>
      <c r="EEP28" s="363"/>
      <c r="EER28" s="363"/>
      <c r="EES28" s="363"/>
      <c r="EET28" s="363"/>
      <c r="EEV28" s="363"/>
      <c r="EEW28" s="363"/>
      <c r="EEX28" s="363"/>
      <c r="EEY28" s="363"/>
      <c r="EEZ28" s="363"/>
      <c r="EFE28" s="363"/>
      <c r="EFF28" s="363"/>
      <c r="EFH28" s="363"/>
      <c r="EFI28" s="363"/>
      <c r="EFJ28" s="363"/>
      <c r="EFL28" s="363"/>
      <c r="EFM28" s="363"/>
      <c r="EFN28" s="363"/>
      <c r="EFO28" s="363"/>
      <c r="EFP28" s="363"/>
      <c r="EFU28" s="363"/>
      <c r="EFV28" s="363"/>
      <c r="EFX28" s="363"/>
      <c r="EFY28" s="363"/>
      <c r="EFZ28" s="363"/>
      <c r="EGB28" s="363"/>
      <c r="EGC28" s="363"/>
      <c r="EGD28" s="363"/>
      <c r="EGE28" s="363"/>
      <c r="EGF28" s="363"/>
      <c r="EGK28" s="363"/>
      <c r="EGL28" s="363"/>
      <c r="EGN28" s="363"/>
      <c r="EGO28" s="363"/>
      <c r="EGP28" s="363"/>
      <c r="EGR28" s="363"/>
      <c r="EGS28" s="363"/>
      <c r="EGT28" s="363"/>
      <c r="EGU28" s="363"/>
      <c r="EGV28" s="363"/>
      <c r="EHA28" s="363"/>
      <c r="EHB28" s="363"/>
      <c r="EHD28" s="363"/>
      <c r="EHE28" s="363"/>
      <c r="EHF28" s="363"/>
      <c r="EHH28" s="363"/>
      <c r="EHI28" s="363"/>
      <c r="EHJ28" s="363"/>
      <c r="EHK28" s="363"/>
      <c r="EHL28" s="363"/>
      <c r="EHQ28" s="363"/>
      <c r="EHR28" s="363"/>
      <c r="EHT28" s="363"/>
      <c r="EHU28" s="363"/>
      <c r="EHV28" s="363"/>
      <c r="EHX28" s="363"/>
      <c r="EHY28" s="363"/>
      <c r="EHZ28" s="363"/>
      <c r="EIA28" s="363"/>
      <c r="EIB28" s="363"/>
      <c r="EIG28" s="363"/>
      <c r="EIH28" s="363"/>
      <c r="EIJ28" s="363"/>
      <c r="EIK28" s="363"/>
      <c r="EIL28" s="363"/>
      <c r="EIN28" s="363"/>
      <c r="EIO28" s="363"/>
      <c r="EIP28" s="363"/>
      <c r="EIQ28" s="363"/>
      <c r="EIR28" s="363"/>
      <c r="EIW28" s="363"/>
      <c r="EIX28" s="363"/>
      <c r="EIZ28" s="363"/>
      <c r="EJA28" s="363"/>
      <c r="EJB28" s="363"/>
      <c r="EJD28" s="363"/>
      <c r="EJE28" s="363"/>
      <c r="EJF28" s="363"/>
      <c r="EJG28" s="363"/>
      <c r="EJH28" s="363"/>
      <c r="EJM28" s="363"/>
      <c r="EJN28" s="363"/>
      <c r="EJP28" s="363"/>
      <c r="EJQ28" s="363"/>
      <c r="EJR28" s="363"/>
      <c r="EJT28" s="363"/>
      <c r="EJU28" s="363"/>
      <c r="EJV28" s="363"/>
      <c r="EJW28" s="363"/>
      <c r="EJX28" s="363"/>
      <c r="EKC28" s="363"/>
      <c r="EKD28" s="363"/>
      <c r="EKF28" s="363"/>
      <c r="EKG28" s="363"/>
      <c r="EKH28" s="363"/>
      <c r="EKJ28" s="363"/>
      <c r="EKK28" s="363"/>
      <c r="EKL28" s="363"/>
      <c r="EKM28" s="363"/>
      <c r="EKN28" s="363"/>
      <c r="EKS28" s="363"/>
      <c r="EKT28" s="363"/>
      <c r="EKV28" s="363"/>
      <c r="EKW28" s="363"/>
      <c r="EKX28" s="363"/>
      <c r="EKZ28" s="363"/>
      <c r="ELA28" s="363"/>
      <c r="ELB28" s="363"/>
      <c r="ELC28" s="363"/>
      <c r="ELD28" s="363"/>
      <c r="ELI28" s="363"/>
      <c r="ELJ28" s="363"/>
      <c r="ELL28" s="363"/>
      <c r="ELM28" s="363"/>
      <c r="ELN28" s="363"/>
      <c r="ELP28" s="363"/>
      <c r="ELQ28" s="363"/>
      <c r="ELR28" s="363"/>
      <c r="ELS28" s="363"/>
      <c r="ELT28" s="363"/>
      <c r="ELY28" s="363"/>
      <c r="ELZ28" s="363"/>
      <c r="EMB28" s="363"/>
      <c r="EMC28" s="363"/>
      <c r="EMD28" s="363"/>
      <c r="EMF28" s="363"/>
      <c r="EMG28" s="363"/>
      <c r="EMH28" s="363"/>
      <c r="EMI28" s="363"/>
      <c r="EMJ28" s="363"/>
      <c r="EMO28" s="363"/>
      <c r="EMP28" s="363"/>
      <c r="EMR28" s="363"/>
      <c r="EMS28" s="363"/>
      <c r="EMT28" s="363"/>
      <c r="EMV28" s="363"/>
      <c r="EMW28" s="363"/>
      <c r="EMX28" s="363"/>
      <c r="EMY28" s="363"/>
      <c r="EMZ28" s="363"/>
      <c r="ENE28" s="363"/>
      <c r="ENF28" s="363"/>
      <c r="ENH28" s="363"/>
      <c r="ENI28" s="363"/>
      <c r="ENJ28" s="363"/>
      <c r="ENL28" s="363"/>
      <c r="ENM28" s="363"/>
      <c r="ENN28" s="363"/>
      <c r="ENO28" s="363"/>
      <c r="ENP28" s="363"/>
      <c r="ENU28" s="363"/>
      <c r="ENV28" s="363"/>
      <c r="ENX28" s="363"/>
      <c r="ENY28" s="363"/>
      <c r="ENZ28" s="363"/>
      <c r="EOB28" s="363"/>
      <c r="EOC28" s="363"/>
      <c r="EOD28" s="363"/>
      <c r="EOE28" s="363"/>
      <c r="EOF28" s="363"/>
      <c r="EOK28" s="363"/>
      <c r="EOL28" s="363"/>
      <c r="EON28" s="363"/>
      <c r="EOO28" s="363"/>
      <c r="EOP28" s="363"/>
      <c r="EOR28" s="363"/>
      <c r="EOS28" s="363"/>
      <c r="EOT28" s="363"/>
      <c r="EOU28" s="363"/>
      <c r="EOV28" s="363"/>
      <c r="EPA28" s="363"/>
      <c r="EPB28" s="363"/>
      <c r="EPD28" s="363"/>
      <c r="EPE28" s="363"/>
      <c r="EPF28" s="363"/>
      <c r="EPH28" s="363"/>
      <c r="EPI28" s="363"/>
      <c r="EPJ28" s="363"/>
      <c r="EPK28" s="363"/>
      <c r="EPL28" s="363"/>
      <c r="EPQ28" s="363"/>
      <c r="EPR28" s="363"/>
      <c r="EPT28" s="363"/>
      <c r="EPU28" s="363"/>
      <c r="EPV28" s="363"/>
      <c r="EPX28" s="363"/>
      <c r="EPY28" s="363"/>
      <c r="EPZ28" s="363"/>
      <c r="EQA28" s="363"/>
      <c r="EQB28" s="363"/>
      <c r="EQG28" s="363"/>
      <c r="EQH28" s="363"/>
      <c r="EQJ28" s="363"/>
      <c r="EQK28" s="363"/>
      <c r="EQL28" s="363"/>
      <c r="EQN28" s="363"/>
      <c r="EQO28" s="363"/>
      <c r="EQP28" s="363"/>
      <c r="EQQ28" s="363"/>
      <c r="EQR28" s="363"/>
      <c r="EQW28" s="363"/>
      <c r="EQX28" s="363"/>
      <c r="EQZ28" s="363"/>
      <c r="ERA28" s="363"/>
      <c r="ERB28" s="363"/>
      <c r="ERD28" s="363"/>
      <c r="ERE28" s="363"/>
      <c r="ERF28" s="363"/>
      <c r="ERG28" s="363"/>
      <c r="ERH28" s="363"/>
      <c r="ERM28" s="363"/>
      <c r="ERN28" s="363"/>
      <c r="ERP28" s="363"/>
      <c r="ERQ28" s="363"/>
      <c r="ERR28" s="363"/>
      <c r="ERT28" s="363"/>
      <c r="ERU28" s="363"/>
      <c r="ERV28" s="363"/>
      <c r="ERW28" s="363"/>
      <c r="ERX28" s="363"/>
      <c r="ESC28" s="363"/>
      <c r="ESD28" s="363"/>
      <c r="ESF28" s="363"/>
      <c r="ESG28" s="363"/>
      <c r="ESH28" s="363"/>
      <c r="ESJ28" s="363"/>
      <c r="ESK28" s="363"/>
      <c r="ESL28" s="363"/>
      <c r="ESM28" s="363"/>
      <c r="ESN28" s="363"/>
      <c r="ESS28" s="363"/>
      <c r="EST28" s="363"/>
      <c r="ESV28" s="363"/>
      <c r="ESW28" s="363"/>
      <c r="ESX28" s="363"/>
      <c r="ESZ28" s="363"/>
      <c r="ETA28" s="363"/>
      <c r="ETB28" s="363"/>
      <c r="ETC28" s="363"/>
      <c r="ETD28" s="363"/>
      <c r="ETI28" s="363"/>
      <c r="ETJ28" s="363"/>
      <c r="ETL28" s="363"/>
      <c r="ETM28" s="363"/>
      <c r="ETN28" s="363"/>
      <c r="ETP28" s="363"/>
      <c r="ETQ28" s="363"/>
      <c r="ETR28" s="363"/>
      <c r="ETS28" s="363"/>
      <c r="ETT28" s="363"/>
      <c r="ETY28" s="363"/>
      <c r="ETZ28" s="363"/>
      <c r="EUB28" s="363"/>
      <c r="EUC28" s="363"/>
      <c r="EUD28" s="363"/>
      <c r="EUF28" s="363"/>
      <c r="EUG28" s="363"/>
      <c r="EUH28" s="363"/>
      <c r="EUI28" s="363"/>
      <c r="EUJ28" s="363"/>
      <c r="EUO28" s="363"/>
      <c r="EUP28" s="363"/>
      <c r="EUR28" s="363"/>
      <c r="EUS28" s="363"/>
      <c r="EUT28" s="363"/>
      <c r="EUV28" s="363"/>
      <c r="EUW28" s="363"/>
      <c r="EUX28" s="363"/>
      <c r="EUY28" s="363"/>
      <c r="EUZ28" s="363"/>
      <c r="EVE28" s="363"/>
      <c r="EVF28" s="363"/>
      <c r="EVH28" s="363"/>
      <c r="EVI28" s="363"/>
      <c r="EVJ28" s="363"/>
      <c r="EVL28" s="363"/>
      <c r="EVM28" s="363"/>
      <c r="EVN28" s="363"/>
      <c r="EVO28" s="363"/>
      <c r="EVP28" s="363"/>
      <c r="EVU28" s="363"/>
      <c r="EVV28" s="363"/>
      <c r="EVX28" s="363"/>
      <c r="EVY28" s="363"/>
      <c r="EVZ28" s="363"/>
      <c r="EWB28" s="363"/>
      <c r="EWC28" s="363"/>
      <c r="EWD28" s="363"/>
      <c r="EWE28" s="363"/>
      <c r="EWF28" s="363"/>
      <c r="EWK28" s="363"/>
      <c r="EWL28" s="363"/>
      <c r="EWN28" s="363"/>
      <c r="EWO28" s="363"/>
      <c r="EWP28" s="363"/>
      <c r="EWR28" s="363"/>
      <c r="EWS28" s="363"/>
      <c r="EWT28" s="363"/>
      <c r="EWU28" s="363"/>
      <c r="EWV28" s="363"/>
      <c r="EXA28" s="363"/>
      <c r="EXB28" s="363"/>
      <c r="EXD28" s="363"/>
      <c r="EXE28" s="363"/>
      <c r="EXF28" s="363"/>
      <c r="EXH28" s="363"/>
      <c r="EXI28" s="363"/>
      <c r="EXJ28" s="363"/>
      <c r="EXK28" s="363"/>
      <c r="EXL28" s="363"/>
      <c r="EXQ28" s="363"/>
      <c r="EXR28" s="363"/>
      <c r="EXT28" s="363"/>
      <c r="EXU28" s="363"/>
      <c r="EXV28" s="363"/>
      <c r="EXX28" s="363"/>
      <c r="EXY28" s="363"/>
      <c r="EXZ28" s="363"/>
      <c r="EYA28" s="363"/>
      <c r="EYB28" s="363"/>
      <c r="EYG28" s="363"/>
      <c r="EYH28" s="363"/>
      <c r="EYJ28" s="363"/>
      <c r="EYK28" s="363"/>
      <c r="EYL28" s="363"/>
      <c r="EYN28" s="363"/>
      <c r="EYO28" s="363"/>
      <c r="EYP28" s="363"/>
      <c r="EYQ28" s="363"/>
      <c r="EYR28" s="363"/>
      <c r="EYW28" s="363"/>
      <c r="EYX28" s="363"/>
      <c r="EYZ28" s="363"/>
      <c r="EZA28" s="363"/>
      <c r="EZB28" s="363"/>
      <c r="EZD28" s="363"/>
      <c r="EZE28" s="363"/>
      <c r="EZF28" s="363"/>
      <c r="EZG28" s="363"/>
      <c r="EZH28" s="363"/>
      <c r="EZM28" s="363"/>
      <c r="EZN28" s="363"/>
      <c r="EZP28" s="363"/>
      <c r="EZQ28" s="363"/>
      <c r="EZR28" s="363"/>
      <c r="EZT28" s="363"/>
      <c r="EZU28" s="363"/>
      <c r="EZV28" s="363"/>
      <c r="EZW28" s="363"/>
      <c r="EZX28" s="363"/>
      <c r="FAC28" s="363"/>
      <c r="FAD28" s="363"/>
      <c r="FAF28" s="363"/>
      <c r="FAG28" s="363"/>
      <c r="FAH28" s="363"/>
      <c r="FAJ28" s="363"/>
      <c r="FAK28" s="363"/>
      <c r="FAL28" s="363"/>
      <c r="FAM28" s="363"/>
      <c r="FAN28" s="363"/>
      <c r="FAS28" s="363"/>
      <c r="FAT28" s="363"/>
      <c r="FAV28" s="363"/>
      <c r="FAW28" s="363"/>
      <c r="FAX28" s="363"/>
      <c r="FAZ28" s="363"/>
      <c r="FBA28" s="363"/>
      <c r="FBB28" s="363"/>
      <c r="FBC28" s="363"/>
      <c r="FBD28" s="363"/>
      <c r="FBI28" s="363"/>
      <c r="FBJ28" s="363"/>
      <c r="FBL28" s="363"/>
      <c r="FBM28" s="363"/>
      <c r="FBN28" s="363"/>
      <c r="FBP28" s="363"/>
      <c r="FBQ28" s="363"/>
      <c r="FBR28" s="363"/>
      <c r="FBS28" s="363"/>
      <c r="FBT28" s="363"/>
      <c r="FBY28" s="363"/>
      <c r="FBZ28" s="363"/>
      <c r="FCB28" s="363"/>
      <c r="FCC28" s="363"/>
      <c r="FCD28" s="363"/>
      <c r="FCF28" s="363"/>
      <c r="FCG28" s="363"/>
      <c r="FCH28" s="363"/>
      <c r="FCI28" s="363"/>
      <c r="FCJ28" s="363"/>
      <c r="FCO28" s="363"/>
      <c r="FCP28" s="363"/>
      <c r="FCR28" s="363"/>
      <c r="FCS28" s="363"/>
      <c r="FCT28" s="363"/>
      <c r="FCV28" s="363"/>
      <c r="FCW28" s="363"/>
      <c r="FCX28" s="363"/>
      <c r="FCY28" s="363"/>
      <c r="FCZ28" s="363"/>
      <c r="FDE28" s="363"/>
      <c r="FDF28" s="363"/>
      <c r="FDH28" s="363"/>
      <c r="FDI28" s="363"/>
      <c r="FDJ28" s="363"/>
      <c r="FDL28" s="363"/>
      <c r="FDM28" s="363"/>
      <c r="FDN28" s="363"/>
      <c r="FDO28" s="363"/>
      <c r="FDP28" s="363"/>
      <c r="FDU28" s="363"/>
      <c r="FDV28" s="363"/>
      <c r="FDX28" s="363"/>
      <c r="FDY28" s="363"/>
      <c r="FDZ28" s="363"/>
      <c r="FEB28" s="363"/>
      <c r="FEC28" s="363"/>
      <c r="FED28" s="363"/>
      <c r="FEE28" s="363"/>
      <c r="FEF28" s="363"/>
      <c r="FEK28" s="363"/>
      <c r="FEL28" s="363"/>
      <c r="FEN28" s="363"/>
      <c r="FEO28" s="363"/>
      <c r="FEP28" s="363"/>
      <c r="FER28" s="363"/>
      <c r="FES28" s="363"/>
      <c r="FET28" s="363"/>
      <c r="FEU28" s="363"/>
      <c r="FEV28" s="363"/>
      <c r="FFA28" s="363"/>
      <c r="FFB28" s="363"/>
      <c r="FFD28" s="363"/>
      <c r="FFE28" s="363"/>
      <c r="FFF28" s="363"/>
      <c r="FFH28" s="363"/>
      <c r="FFI28" s="363"/>
      <c r="FFJ28" s="363"/>
      <c r="FFK28" s="363"/>
      <c r="FFL28" s="363"/>
      <c r="FFQ28" s="363"/>
      <c r="FFR28" s="363"/>
      <c r="FFT28" s="363"/>
      <c r="FFU28" s="363"/>
      <c r="FFV28" s="363"/>
      <c r="FFX28" s="363"/>
      <c r="FFY28" s="363"/>
      <c r="FFZ28" s="363"/>
      <c r="FGA28" s="363"/>
      <c r="FGB28" s="363"/>
      <c r="FGG28" s="363"/>
      <c r="FGH28" s="363"/>
      <c r="FGJ28" s="363"/>
      <c r="FGK28" s="363"/>
      <c r="FGL28" s="363"/>
      <c r="FGN28" s="363"/>
      <c r="FGO28" s="363"/>
      <c r="FGP28" s="363"/>
      <c r="FGQ28" s="363"/>
      <c r="FGR28" s="363"/>
      <c r="FGW28" s="363"/>
      <c r="FGX28" s="363"/>
      <c r="FGZ28" s="363"/>
      <c r="FHA28" s="363"/>
      <c r="FHB28" s="363"/>
      <c r="FHD28" s="363"/>
      <c r="FHE28" s="363"/>
      <c r="FHF28" s="363"/>
      <c r="FHG28" s="363"/>
      <c r="FHH28" s="363"/>
      <c r="FHM28" s="363"/>
      <c r="FHN28" s="363"/>
      <c r="FHP28" s="363"/>
      <c r="FHQ28" s="363"/>
      <c r="FHR28" s="363"/>
      <c r="FHT28" s="363"/>
      <c r="FHU28" s="363"/>
      <c r="FHV28" s="363"/>
      <c r="FHW28" s="363"/>
      <c r="FHX28" s="363"/>
      <c r="FIC28" s="363"/>
      <c r="FID28" s="363"/>
      <c r="FIF28" s="363"/>
      <c r="FIG28" s="363"/>
      <c r="FIH28" s="363"/>
      <c r="FIJ28" s="363"/>
      <c r="FIK28" s="363"/>
      <c r="FIL28" s="363"/>
      <c r="FIM28" s="363"/>
      <c r="FIN28" s="363"/>
      <c r="FIS28" s="363"/>
      <c r="FIT28" s="363"/>
      <c r="FIV28" s="363"/>
      <c r="FIW28" s="363"/>
      <c r="FIX28" s="363"/>
      <c r="FIZ28" s="363"/>
      <c r="FJA28" s="363"/>
      <c r="FJB28" s="363"/>
      <c r="FJC28" s="363"/>
      <c r="FJD28" s="363"/>
      <c r="FJI28" s="363"/>
      <c r="FJJ28" s="363"/>
      <c r="FJL28" s="363"/>
      <c r="FJM28" s="363"/>
      <c r="FJN28" s="363"/>
      <c r="FJP28" s="363"/>
      <c r="FJQ28" s="363"/>
      <c r="FJR28" s="363"/>
      <c r="FJS28" s="363"/>
      <c r="FJT28" s="363"/>
      <c r="FJY28" s="363"/>
      <c r="FJZ28" s="363"/>
      <c r="FKB28" s="363"/>
      <c r="FKC28" s="363"/>
      <c r="FKD28" s="363"/>
      <c r="FKF28" s="363"/>
      <c r="FKG28" s="363"/>
      <c r="FKH28" s="363"/>
      <c r="FKI28" s="363"/>
      <c r="FKJ28" s="363"/>
      <c r="FKO28" s="363"/>
      <c r="FKP28" s="363"/>
      <c r="FKR28" s="363"/>
      <c r="FKS28" s="363"/>
      <c r="FKT28" s="363"/>
      <c r="FKV28" s="363"/>
      <c r="FKW28" s="363"/>
      <c r="FKX28" s="363"/>
      <c r="FKY28" s="363"/>
      <c r="FKZ28" s="363"/>
      <c r="FLE28" s="363"/>
      <c r="FLF28" s="363"/>
      <c r="FLH28" s="363"/>
      <c r="FLI28" s="363"/>
      <c r="FLJ28" s="363"/>
      <c r="FLL28" s="363"/>
      <c r="FLM28" s="363"/>
      <c r="FLN28" s="363"/>
      <c r="FLO28" s="363"/>
      <c r="FLP28" s="363"/>
      <c r="FLU28" s="363"/>
      <c r="FLV28" s="363"/>
      <c r="FLX28" s="363"/>
      <c r="FLY28" s="363"/>
      <c r="FLZ28" s="363"/>
      <c r="FMB28" s="363"/>
      <c r="FMC28" s="363"/>
      <c r="FMD28" s="363"/>
      <c r="FME28" s="363"/>
      <c r="FMF28" s="363"/>
      <c r="FMK28" s="363"/>
      <c r="FML28" s="363"/>
      <c r="FMN28" s="363"/>
      <c r="FMO28" s="363"/>
      <c r="FMP28" s="363"/>
      <c r="FMR28" s="363"/>
      <c r="FMS28" s="363"/>
      <c r="FMT28" s="363"/>
      <c r="FMU28" s="363"/>
      <c r="FMV28" s="363"/>
      <c r="FNA28" s="363"/>
      <c r="FNB28" s="363"/>
      <c r="FND28" s="363"/>
      <c r="FNE28" s="363"/>
      <c r="FNF28" s="363"/>
      <c r="FNH28" s="363"/>
      <c r="FNI28" s="363"/>
      <c r="FNJ28" s="363"/>
      <c r="FNK28" s="363"/>
      <c r="FNL28" s="363"/>
      <c r="FNQ28" s="363"/>
      <c r="FNR28" s="363"/>
      <c r="FNT28" s="363"/>
      <c r="FNU28" s="363"/>
      <c r="FNV28" s="363"/>
      <c r="FNX28" s="363"/>
      <c r="FNY28" s="363"/>
      <c r="FNZ28" s="363"/>
      <c r="FOA28" s="363"/>
      <c r="FOB28" s="363"/>
      <c r="FOG28" s="363"/>
      <c r="FOH28" s="363"/>
      <c r="FOJ28" s="363"/>
      <c r="FOK28" s="363"/>
      <c r="FOL28" s="363"/>
      <c r="FON28" s="363"/>
      <c r="FOO28" s="363"/>
      <c r="FOP28" s="363"/>
      <c r="FOQ28" s="363"/>
      <c r="FOR28" s="363"/>
      <c r="FOW28" s="363"/>
      <c r="FOX28" s="363"/>
      <c r="FOZ28" s="363"/>
      <c r="FPA28" s="363"/>
      <c r="FPB28" s="363"/>
      <c r="FPD28" s="363"/>
      <c r="FPE28" s="363"/>
      <c r="FPF28" s="363"/>
      <c r="FPG28" s="363"/>
      <c r="FPH28" s="363"/>
      <c r="FPM28" s="363"/>
      <c r="FPN28" s="363"/>
      <c r="FPP28" s="363"/>
      <c r="FPQ28" s="363"/>
      <c r="FPR28" s="363"/>
      <c r="FPT28" s="363"/>
      <c r="FPU28" s="363"/>
      <c r="FPV28" s="363"/>
      <c r="FPW28" s="363"/>
      <c r="FPX28" s="363"/>
      <c r="FQC28" s="363"/>
      <c r="FQD28" s="363"/>
      <c r="FQF28" s="363"/>
      <c r="FQG28" s="363"/>
      <c r="FQH28" s="363"/>
      <c r="FQJ28" s="363"/>
      <c r="FQK28" s="363"/>
      <c r="FQL28" s="363"/>
      <c r="FQM28" s="363"/>
      <c r="FQN28" s="363"/>
      <c r="FQS28" s="363"/>
      <c r="FQT28" s="363"/>
      <c r="FQV28" s="363"/>
      <c r="FQW28" s="363"/>
      <c r="FQX28" s="363"/>
      <c r="FQZ28" s="363"/>
      <c r="FRA28" s="363"/>
      <c r="FRB28" s="363"/>
      <c r="FRC28" s="363"/>
      <c r="FRD28" s="363"/>
      <c r="FRI28" s="363"/>
      <c r="FRJ28" s="363"/>
      <c r="FRL28" s="363"/>
      <c r="FRM28" s="363"/>
      <c r="FRN28" s="363"/>
      <c r="FRP28" s="363"/>
      <c r="FRQ28" s="363"/>
      <c r="FRR28" s="363"/>
      <c r="FRS28" s="363"/>
      <c r="FRT28" s="363"/>
      <c r="FRY28" s="363"/>
      <c r="FRZ28" s="363"/>
      <c r="FSB28" s="363"/>
      <c r="FSC28" s="363"/>
      <c r="FSD28" s="363"/>
      <c r="FSF28" s="363"/>
      <c r="FSG28" s="363"/>
      <c r="FSH28" s="363"/>
      <c r="FSI28" s="363"/>
      <c r="FSJ28" s="363"/>
      <c r="FSO28" s="363"/>
      <c r="FSP28" s="363"/>
      <c r="FSR28" s="363"/>
      <c r="FSS28" s="363"/>
      <c r="FST28" s="363"/>
      <c r="FSV28" s="363"/>
      <c r="FSW28" s="363"/>
      <c r="FSX28" s="363"/>
      <c r="FSY28" s="363"/>
      <c r="FSZ28" s="363"/>
      <c r="FTE28" s="363"/>
      <c r="FTF28" s="363"/>
      <c r="FTH28" s="363"/>
      <c r="FTI28" s="363"/>
      <c r="FTJ28" s="363"/>
      <c r="FTL28" s="363"/>
      <c r="FTM28" s="363"/>
      <c r="FTN28" s="363"/>
      <c r="FTO28" s="363"/>
      <c r="FTP28" s="363"/>
      <c r="FTU28" s="363"/>
      <c r="FTV28" s="363"/>
      <c r="FTX28" s="363"/>
      <c r="FTY28" s="363"/>
      <c r="FTZ28" s="363"/>
      <c r="FUB28" s="363"/>
      <c r="FUC28" s="363"/>
      <c r="FUD28" s="363"/>
      <c r="FUE28" s="363"/>
      <c r="FUF28" s="363"/>
      <c r="FUK28" s="363"/>
      <c r="FUL28" s="363"/>
      <c r="FUN28" s="363"/>
      <c r="FUO28" s="363"/>
      <c r="FUP28" s="363"/>
      <c r="FUR28" s="363"/>
      <c r="FUS28" s="363"/>
      <c r="FUT28" s="363"/>
      <c r="FUU28" s="363"/>
      <c r="FUV28" s="363"/>
      <c r="FVA28" s="363"/>
      <c r="FVB28" s="363"/>
      <c r="FVD28" s="363"/>
      <c r="FVE28" s="363"/>
      <c r="FVF28" s="363"/>
      <c r="FVH28" s="363"/>
      <c r="FVI28" s="363"/>
      <c r="FVJ28" s="363"/>
      <c r="FVK28" s="363"/>
      <c r="FVL28" s="363"/>
      <c r="FVQ28" s="363"/>
      <c r="FVR28" s="363"/>
      <c r="FVT28" s="363"/>
      <c r="FVU28" s="363"/>
      <c r="FVV28" s="363"/>
      <c r="FVX28" s="363"/>
      <c r="FVY28" s="363"/>
      <c r="FVZ28" s="363"/>
      <c r="FWA28" s="363"/>
      <c r="FWB28" s="363"/>
      <c r="FWG28" s="363"/>
      <c r="FWH28" s="363"/>
      <c r="FWJ28" s="363"/>
      <c r="FWK28" s="363"/>
      <c r="FWL28" s="363"/>
      <c r="FWN28" s="363"/>
      <c r="FWO28" s="363"/>
      <c r="FWP28" s="363"/>
      <c r="FWQ28" s="363"/>
      <c r="FWR28" s="363"/>
      <c r="FWW28" s="363"/>
      <c r="FWX28" s="363"/>
      <c r="FWZ28" s="363"/>
      <c r="FXA28" s="363"/>
      <c r="FXB28" s="363"/>
      <c r="FXD28" s="363"/>
      <c r="FXE28" s="363"/>
      <c r="FXF28" s="363"/>
      <c r="FXG28" s="363"/>
      <c r="FXH28" s="363"/>
      <c r="FXM28" s="363"/>
      <c r="FXN28" s="363"/>
      <c r="FXP28" s="363"/>
      <c r="FXQ28" s="363"/>
      <c r="FXR28" s="363"/>
      <c r="FXT28" s="363"/>
      <c r="FXU28" s="363"/>
      <c r="FXV28" s="363"/>
      <c r="FXW28" s="363"/>
      <c r="FXX28" s="363"/>
      <c r="FYC28" s="363"/>
      <c r="FYD28" s="363"/>
      <c r="FYF28" s="363"/>
      <c r="FYG28" s="363"/>
      <c r="FYH28" s="363"/>
      <c r="FYJ28" s="363"/>
      <c r="FYK28" s="363"/>
      <c r="FYL28" s="363"/>
      <c r="FYM28" s="363"/>
      <c r="FYN28" s="363"/>
      <c r="FYS28" s="363"/>
      <c r="FYT28" s="363"/>
      <c r="FYV28" s="363"/>
      <c r="FYW28" s="363"/>
      <c r="FYX28" s="363"/>
      <c r="FYZ28" s="363"/>
      <c r="FZA28" s="363"/>
      <c r="FZB28" s="363"/>
      <c r="FZC28" s="363"/>
      <c r="FZD28" s="363"/>
      <c r="FZI28" s="363"/>
      <c r="FZJ28" s="363"/>
      <c r="FZL28" s="363"/>
      <c r="FZM28" s="363"/>
      <c r="FZN28" s="363"/>
      <c r="FZP28" s="363"/>
      <c r="FZQ28" s="363"/>
      <c r="FZR28" s="363"/>
      <c r="FZS28" s="363"/>
      <c r="FZT28" s="363"/>
      <c r="FZY28" s="363"/>
      <c r="FZZ28" s="363"/>
      <c r="GAB28" s="363"/>
      <c r="GAC28" s="363"/>
      <c r="GAD28" s="363"/>
      <c r="GAF28" s="363"/>
      <c r="GAG28" s="363"/>
      <c r="GAH28" s="363"/>
      <c r="GAI28" s="363"/>
      <c r="GAJ28" s="363"/>
      <c r="GAO28" s="363"/>
      <c r="GAP28" s="363"/>
      <c r="GAR28" s="363"/>
      <c r="GAS28" s="363"/>
      <c r="GAT28" s="363"/>
      <c r="GAV28" s="363"/>
      <c r="GAW28" s="363"/>
      <c r="GAX28" s="363"/>
      <c r="GAY28" s="363"/>
      <c r="GAZ28" s="363"/>
      <c r="GBE28" s="363"/>
      <c r="GBF28" s="363"/>
      <c r="GBH28" s="363"/>
      <c r="GBI28" s="363"/>
      <c r="GBJ28" s="363"/>
      <c r="GBL28" s="363"/>
      <c r="GBM28" s="363"/>
      <c r="GBN28" s="363"/>
      <c r="GBO28" s="363"/>
      <c r="GBP28" s="363"/>
      <c r="GBU28" s="363"/>
      <c r="GBV28" s="363"/>
      <c r="GBX28" s="363"/>
      <c r="GBY28" s="363"/>
      <c r="GBZ28" s="363"/>
      <c r="GCB28" s="363"/>
      <c r="GCC28" s="363"/>
      <c r="GCD28" s="363"/>
      <c r="GCE28" s="363"/>
      <c r="GCF28" s="363"/>
      <c r="GCK28" s="363"/>
      <c r="GCL28" s="363"/>
      <c r="GCN28" s="363"/>
      <c r="GCO28" s="363"/>
      <c r="GCP28" s="363"/>
      <c r="GCR28" s="363"/>
      <c r="GCS28" s="363"/>
      <c r="GCT28" s="363"/>
      <c r="GCU28" s="363"/>
      <c r="GCV28" s="363"/>
      <c r="GDA28" s="363"/>
      <c r="GDB28" s="363"/>
      <c r="GDD28" s="363"/>
      <c r="GDE28" s="363"/>
      <c r="GDF28" s="363"/>
      <c r="GDH28" s="363"/>
      <c r="GDI28" s="363"/>
      <c r="GDJ28" s="363"/>
      <c r="GDK28" s="363"/>
      <c r="GDL28" s="363"/>
      <c r="GDQ28" s="363"/>
      <c r="GDR28" s="363"/>
      <c r="GDT28" s="363"/>
      <c r="GDU28" s="363"/>
      <c r="GDV28" s="363"/>
      <c r="GDX28" s="363"/>
      <c r="GDY28" s="363"/>
      <c r="GDZ28" s="363"/>
      <c r="GEA28" s="363"/>
      <c r="GEB28" s="363"/>
      <c r="GEG28" s="363"/>
      <c r="GEH28" s="363"/>
      <c r="GEJ28" s="363"/>
      <c r="GEK28" s="363"/>
      <c r="GEL28" s="363"/>
      <c r="GEN28" s="363"/>
      <c r="GEO28" s="363"/>
      <c r="GEP28" s="363"/>
      <c r="GEQ28" s="363"/>
      <c r="GER28" s="363"/>
      <c r="GEW28" s="363"/>
      <c r="GEX28" s="363"/>
      <c r="GEZ28" s="363"/>
      <c r="GFA28" s="363"/>
      <c r="GFB28" s="363"/>
      <c r="GFD28" s="363"/>
      <c r="GFE28" s="363"/>
      <c r="GFF28" s="363"/>
      <c r="GFG28" s="363"/>
      <c r="GFH28" s="363"/>
      <c r="GFM28" s="363"/>
      <c r="GFN28" s="363"/>
      <c r="GFP28" s="363"/>
      <c r="GFQ28" s="363"/>
      <c r="GFR28" s="363"/>
      <c r="GFT28" s="363"/>
      <c r="GFU28" s="363"/>
      <c r="GFV28" s="363"/>
      <c r="GFW28" s="363"/>
      <c r="GFX28" s="363"/>
      <c r="GGC28" s="363"/>
      <c r="GGD28" s="363"/>
      <c r="GGF28" s="363"/>
      <c r="GGG28" s="363"/>
      <c r="GGH28" s="363"/>
      <c r="GGJ28" s="363"/>
      <c r="GGK28" s="363"/>
      <c r="GGL28" s="363"/>
      <c r="GGM28" s="363"/>
      <c r="GGN28" s="363"/>
      <c r="GGS28" s="363"/>
      <c r="GGT28" s="363"/>
      <c r="GGV28" s="363"/>
      <c r="GGW28" s="363"/>
      <c r="GGX28" s="363"/>
      <c r="GGZ28" s="363"/>
      <c r="GHA28" s="363"/>
      <c r="GHB28" s="363"/>
      <c r="GHC28" s="363"/>
      <c r="GHD28" s="363"/>
      <c r="GHI28" s="363"/>
      <c r="GHJ28" s="363"/>
      <c r="GHL28" s="363"/>
      <c r="GHM28" s="363"/>
      <c r="GHN28" s="363"/>
      <c r="GHP28" s="363"/>
      <c r="GHQ28" s="363"/>
      <c r="GHR28" s="363"/>
      <c r="GHS28" s="363"/>
      <c r="GHT28" s="363"/>
      <c r="GHY28" s="363"/>
      <c r="GHZ28" s="363"/>
      <c r="GIB28" s="363"/>
      <c r="GIC28" s="363"/>
      <c r="GID28" s="363"/>
      <c r="GIF28" s="363"/>
      <c r="GIG28" s="363"/>
      <c r="GIH28" s="363"/>
      <c r="GII28" s="363"/>
      <c r="GIJ28" s="363"/>
      <c r="GIO28" s="363"/>
      <c r="GIP28" s="363"/>
      <c r="GIR28" s="363"/>
      <c r="GIS28" s="363"/>
      <c r="GIT28" s="363"/>
      <c r="GIV28" s="363"/>
      <c r="GIW28" s="363"/>
      <c r="GIX28" s="363"/>
      <c r="GIY28" s="363"/>
      <c r="GIZ28" s="363"/>
      <c r="GJE28" s="363"/>
      <c r="GJF28" s="363"/>
      <c r="GJH28" s="363"/>
      <c r="GJI28" s="363"/>
      <c r="GJJ28" s="363"/>
      <c r="GJL28" s="363"/>
      <c r="GJM28" s="363"/>
      <c r="GJN28" s="363"/>
      <c r="GJO28" s="363"/>
      <c r="GJP28" s="363"/>
      <c r="GJU28" s="363"/>
      <c r="GJV28" s="363"/>
      <c r="GJX28" s="363"/>
      <c r="GJY28" s="363"/>
      <c r="GJZ28" s="363"/>
      <c r="GKB28" s="363"/>
      <c r="GKC28" s="363"/>
      <c r="GKD28" s="363"/>
      <c r="GKE28" s="363"/>
      <c r="GKF28" s="363"/>
      <c r="GKK28" s="363"/>
      <c r="GKL28" s="363"/>
      <c r="GKN28" s="363"/>
      <c r="GKO28" s="363"/>
      <c r="GKP28" s="363"/>
      <c r="GKR28" s="363"/>
      <c r="GKS28" s="363"/>
      <c r="GKT28" s="363"/>
      <c r="GKU28" s="363"/>
      <c r="GKV28" s="363"/>
      <c r="GLA28" s="363"/>
      <c r="GLB28" s="363"/>
      <c r="GLD28" s="363"/>
      <c r="GLE28" s="363"/>
      <c r="GLF28" s="363"/>
      <c r="GLH28" s="363"/>
      <c r="GLI28" s="363"/>
      <c r="GLJ28" s="363"/>
      <c r="GLK28" s="363"/>
      <c r="GLL28" s="363"/>
      <c r="GLQ28" s="363"/>
      <c r="GLR28" s="363"/>
      <c r="GLT28" s="363"/>
      <c r="GLU28" s="363"/>
      <c r="GLV28" s="363"/>
      <c r="GLX28" s="363"/>
      <c r="GLY28" s="363"/>
      <c r="GLZ28" s="363"/>
      <c r="GMA28" s="363"/>
      <c r="GMB28" s="363"/>
      <c r="GMG28" s="363"/>
      <c r="GMH28" s="363"/>
      <c r="GMJ28" s="363"/>
      <c r="GMK28" s="363"/>
      <c r="GML28" s="363"/>
      <c r="GMN28" s="363"/>
      <c r="GMO28" s="363"/>
      <c r="GMP28" s="363"/>
      <c r="GMQ28" s="363"/>
      <c r="GMR28" s="363"/>
      <c r="GMW28" s="363"/>
      <c r="GMX28" s="363"/>
      <c r="GMZ28" s="363"/>
      <c r="GNA28" s="363"/>
      <c r="GNB28" s="363"/>
      <c r="GND28" s="363"/>
      <c r="GNE28" s="363"/>
      <c r="GNF28" s="363"/>
      <c r="GNG28" s="363"/>
      <c r="GNH28" s="363"/>
      <c r="GNM28" s="363"/>
      <c r="GNN28" s="363"/>
      <c r="GNP28" s="363"/>
      <c r="GNQ28" s="363"/>
      <c r="GNR28" s="363"/>
      <c r="GNT28" s="363"/>
      <c r="GNU28" s="363"/>
      <c r="GNV28" s="363"/>
      <c r="GNW28" s="363"/>
      <c r="GNX28" s="363"/>
      <c r="GOC28" s="363"/>
      <c r="GOD28" s="363"/>
      <c r="GOF28" s="363"/>
      <c r="GOG28" s="363"/>
      <c r="GOH28" s="363"/>
      <c r="GOJ28" s="363"/>
      <c r="GOK28" s="363"/>
      <c r="GOL28" s="363"/>
      <c r="GOM28" s="363"/>
      <c r="GON28" s="363"/>
      <c r="GOS28" s="363"/>
      <c r="GOT28" s="363"/>
      <c r="GOV28" s="363"/>
      <c r="GOW28" s="363"/>
      <c r="GOX28" s="363"/>
      <c r="GOZ28" s="363"/>
      <c r="GPA28" s="363"/>
      <c r="GPB28" s="363"/>
      <c r="GPC28" s="363"/>
      <c r="GPD28" s="363"/>
      <c r="GPI28" s="363"/>
      <c r="GPJ28" s="363"/>
      <c r="GPL28" s="363"/>
      <c r="GPM28" s="363"/>
      <c r="GPN28" s="363"/>
      <c r="GPP28" s="363"/>
      <c r="GPQ28" s="363"/>
      <c r="GPR28" s="363"/>
      <c r="GPS28" s="363"/>
      <c r="GPT28" s="363"/>
      <c r="GPY28" s="363"/>
      <c r="GPZ28" s="363"/>
      <c r="GQB28" s="363"/>
      <c r="GQC28" s="363"/>
      <c r="GQD28" s="363"/>
      <c r="GQF28" s="363"/>
      <c r="GQG28" s="363"/>
      <c r="GQH28" s="363"/>
      <c r="GQI28" s="363"/>
      <c r="GQJ28" s="363"/>
      <c r="GQO28" s="363"/>
      <c r="GQP28" s="363"/>
      <c r="GQR28" s="363"/>
      <c r="GQS28" s="363"/>
      <c r="GQT28" s="363"/>
      <c r="GQV28" s="363"/>
      <c r="GQW28" s="363"/>
      <c r="GQX28" s="363"/>
      <c r="GQY28" s="363"/>
      <c r="GQZ28" s="363"/>
      <c r="GRE28" s="363"/>
      <c r="GRF28" s="363"/>
      <c r="GRH28" s="363"/>
      <c r="GRI28" s="363"/>
      <c r="GRJ28" s="363"/>
      <c r="GRL28" s="363"/>
      <c r="GRM28" s="363"/>
      <c r="GRN28" s="363"/>
      <c r="GRO28" s="363"/>
      <c r="GRP28" s="363"/>
      <c r="GRU28" s="363"/>
      <c r="GRV28" s="363"/>
      <c r="GRX28" s="363"/>
      <c r="GRY28" s="363"/>
      <c r="GRZ28" s="363"/>
      <c r="GSB28" s="363"/>
      <c r="GSC28" s="363"/>
      <c r="GSD28" s="363"/>
      <c r="GSE28" s="363"/>
      <c r="GSF28" s="363"/>
      <c r="GSK28" s="363"/>
      <c r="GSL28" s="363"/>
      <c r="GSN28" s="363"/>
      <c r="GSO28" s="363"/>
      <c r="GSP28" s="363"/>
      <c r="GSR28" s="363"/>
      <c r="GSS28" s="363"/>
      <c r="GST28" s="363"/>
      <c r="GSU28" s="363"/>
      <c r="GSV28" s="363"/>
      <c r="GTA28" s="363"/>
      <c r="GTB28" s="363"/>
      <c r="GTD28" s="363"/>
      <c r="GTE28" s="363"/>
      <c r="GTF28" s="363"/>
      <c r="GTH28" s="363"/>
      <c r="GTI28" s="363"/>
      <c r="GTJ28" s="363"/>
      <c r="GTK28" s="363"/>
      <c r="GTL28" s="363"/>
      <c r="GTQ28" s="363"/>
      <c r="GTR28" s="363"/>
      <c r="GTT28" s="363"/>
      <c r="GTU28" s="363"/>
      <c r="GTV28" s="363"/>
      <c r="GTX28" s="363"/>
      <c r="GTY28" s="363"/>
      <c r="GTZ28" s="363"/>
      <c r="GUA28" s="363"/>
      <c r="GUB28" s="363"/>
      <c r="GUG28" s="363"/>
      <c r="GUH28" s="363"/>
      <c r="GUJ28" s="363"/>
      <c r="GUK28" s="363"/>
      <c r="GUL28" s="363"/>
      <c r="GUN28" s="363"/>
      <c r="GUO28" s="363"/>
      <c r="GUP28" s="363"/>
      <c r="GUQ28" s="363"/>
      <c r="GUR28" s="363"/>
      <c r="GUW28" s="363"/>
      <c r="GUX28" s="363"/>
      <c r="GUZ28" s="363"/>
      <c r="GVA28" s="363"/>
      <c r="GVB28" s="363"/>
      <c r="GVD28" s="363"/>
      <c r="GVE28" s="363"/>
      <c r="GVF28" s="363"/>
      <c r="GVG28" s="363"/>
      <c r="GVH28" s="363"/>
      <c r="GVM28" s="363"/>
      <c r="GVN28" s="363"/>
      <c r="GVP28" s="363"/>
      <c r="GVQ28" s="363"/>
      <c r="GVR28" s="363"/>
      <c r="GVT28" s="363"/>
      <c r="GVU28" s="363"/>
      <c r="GVV28" s="363"/>
      <c r="GVW28" s="363"/>
      <c r="GVX28" s="363"/>
      <c r="GWC28" s="363"/>
      <c r="GWD28" s="363"/>
      <c r="GWF28" s="363"/>
      <c r="GWG28" s="363"/>
      <c r="GWH28" s="363"/>
      <c r="GWJ28" s="363"/>
      <c r="GWK28" s="363"/>
      <c r="GWL28" s="363"/>
      <c r="GWM28" s="363"/>
      <c r="GWN28" s="363"/>
      <c r="GWS28" s="363"/>
      <c r="GWT28" s="363"/>
      <c r="GWV28" s="363"/>
      <c r="GWW28" s="363"/>
      <c r="GWX28" s="363"/>
      <c r="GWZ28" s="363"/>
      <c r="GXA28" s="363"/>
      <c r="GXB28" s="363"/>
      <c r="GXC28" s="363"/>
      <c r="GXD28" s="363"/>
      <c r="GXI28" s="363"/>
      <c r="GXJ28" s="363"/>
      <c r="GXL28" s="363"/>
      <c r="GXM28" s="363"/>
      <c r="GXN28" s="363"/>
      <c r="GXP28" s="363"/>
      <c r="GXQ28" s="363"/>
      <c r="GXR28" s="363"/>
      <c r="GXS28" s="363"/>
      <c r="GXT28" s="363"/>
      <c r="GXY28" s="363"/>
      <c r="GXZ28" s="363"/>
      <c r="GYB28" s="363"/>
      <c r="GYC28" s="363"/>
      <c r="GYD28" s="363"/>
      <c r="GYF28" s="363"/>
      <c r="GYG28" s="363"/>
      <c r="GYH28" s="363"/>
      <c r="GYI28" s="363"/>
      <c r="GYJ28" s="363"/>
      <c r="GYO28" s="363"/>
      <c r="GYP28" s="363"/>
      <c r="GYR28" s="363"/>
      <c r="GYS28" s="363"/>
      <c r="GYT28" s="363"/>
      <c r="GYV28" s="363"/>
      <c r="GYW28" s="363"/>
      <c r="GYX28" s="363"/>
      <c r="GYY28" s="363"/>
      <c r="GYZ28" s="363"/>
      <c r="GZE28" s="363"/>
      <c r="GZF28" s="363"/>
      <c r="GZH28" s="363"/>
      <c r="GZI28" s="363"/>
      <c r="GZJ28" s="363"/>
      <c r="GZL28" s="363"/>
      <c r="GZM28" s="363"/>
      <c r="GZN28" s="363"/>
      <c r="GZO28" s="363"/>
      <c r="GZP28" s="363"/>
      <c r="GZU28" s="363"/>
      <c r="GZV28" s="363"/>
      <c r="GZX28" s="363"/>
      <c r="GZY28" s="363"/>
      <c r="GZZ28" s="363"/>
      <c r="HAB28" s="363"/>
      <c r="HAC28" s="363"/>
      <c r="HAD28" s="363"/>
      <c r="HAE28" s="363"/>
      <c r="HAF28" s="363"/>
      <c r="HAK28" s="363"/>
      <c r="HAL28" s="363"/>
      <c r="HAN28" s="363"/>
      <c r="HAO28" s="363"/>
      <c r="HAP28" s="363"/>
      <c r="HAR28" s="363"/>
      <c r="HAS28" s="363"/>
      <c r="HAT28" s="363"/>
      <c r="HAU28" s="363"/>
      <c r="HAV28" s="363"/>
      <c r="HBA28" s="363"/>
      <c r="HBB28" s="363"/>
      <c r="HBD28" s="363"/>
      <c r="HBE28" s="363"/>
      <c r="HBF28" s="363"/>
      <c r="HBH28" s="363"/>
      <c r="HBI28" s="363"/>
      <c r="HBJ28" s="363"/>
      <c r="HBK28" s="363"/>
      <c r="HBL28" s="363"/>
      <c r="HBQ28" s="363"/>
      <c r="HBR28" s="363"/>
      <c r="HBT28" s="363"/>
      <c r="HBU28" s="363"/>
      <c r="HBV28" s="363"/>
      <c r="HBX28" s="363"/>
      <c r="HBY28" s="363"/>
      <c r="HBZ28" s="363"/>
      <c r="HCA28" s="363"/>
      <c r="HCB28" s="363"/>
      <c r="HCG28" s="363"/>
      <c r="HCH28" s="363"/>
      <c r="HCJ28" s="363"/>
      <c r="HCK28" s="363"/>
      <c r="HCL28" s="363"/>
      <c r="HCN28" s="363"/>
      <c r="HCO28" s="363"/>
      <c r="HCP28" s="363"/>
      <c r="HCQ28" s="363"/>
      <c r="HCR28" s="363"/>
      <c r="HCW28" s="363"/>
      <c r="HCX28" s="363"/>
      <c r="HCZ28" s="363"/>
      <c r="HDA28" s="363"/>
      <c r="HDB28" s="363"/>
      <c r="HDD28" s="363"/>
      <c r="HDE28" s="363"/>
      <c r="HDF28" s="363"/>
      <c r="HDG28" s="363"/>
      <c r="HDH28" s="363"/>
      <c r="HDM28" s="363"/>
      <c r="HDN28" s="363"/>
      <c r="HDP28" s="363"/>
      <c r="HDQ28" s="363"/>
      <c r="HDR28" s="363"/>
      <c r="HDT28" s="363"/>
      <c r="HDU28" s="363"/>
      <c r="HDV28" s="363"/>
      <c r="HDW28" s="363"/>
      <c r="HDX28" s="363"/>
      <c r="HEC28" s="363"/>
      <c r="HED28" s="363"/>
      <c r="HEF28" s="363"/>
      <c r="HEG28" s="363"/>
      <c r="HEH28" s="363"/>
      <c r="HEJ28" s="363"/>
      <c r="HEK28" s="363"/>
      <c r="HEL28" s="363"/>
      <c r="HEM28" s="363"/>
      <c r="HEN28" s="363"/>
      <c r="HES28" s="363"/>
      <c r="HET28" s="363"/>
      <c r="HEV28" s="363"/>
      <c r="HEW28" s="363"/>
      <c r="HEX28" s="363"/>
      <c r="HEZ28" s="363"/>
      <c r="HFA28" s="363"/>
      <c r="HFB28" s="363"/>
      <c r="HFC28" s="363"/>
      <c r="HFD28" s="363"/>
      <c r="HFI28" s="363"/>
      <c r="HFJ28" s="363"/>
      <c r="HFL28" s="363"/>
      <c r="HFM28" s="363"/>
      <c r="HFN28" s="363"/>
      <c r="HFP28" s="363"/>
      <c r="HFQ28" s="363"/>
      <c r="HFR28" s="363"/>
      <c r="HFS28" s="363"/>
      <c r="HFT28" s="363"/>
      <c r="HFY28" s="363"/>
      <c r="HFZ28" s="363"/>
      <c r="HGB28" s="363"/>
      <c r="HGC28" s="363"/>
      <c r="HGD28" s="363"/>
      <c r="HGF28" s="363"/>
      <c r="HGG28" s="363"/>
      <c r="HGH28" s="363"/>
      <c r="HGI28" s="363"/>
      <c r="HGJ28" s="363"/>
      <c r="HGO28" s="363"/>
      <c r="HGP28" s="363"/>
      <c r="HGR28" s="363"/>
      <c r="HGS28" s="363"/>
      <c r="HGT28" s="363"/>
      <c r="HGV28" s="363"/>
      <c r="HGW28" s="363"/>
      <c r="HGX28" s="363"/>
      <c r="HGY28" s="363"/>
      <c r="HGZ28" s="363"/>
      <c r="HHE28" s="363"/>
      <c r="HHF28" s="363"/>
      <c r="HHH28" s="363"/>
      <c r="HHI28" s="363"/>
      <c r="HHJ28" s="363"/>
      <c r="HHL28" s="363"/>
      <c r="HHM28" s="363"/>
      <c r="HHN28" s="363"/>
      <c r="HHO28" s="363"/>
      <c r="HHP28" s="363"/>
      <c r="HHU28" s="363"/>
      <c r="HHV28" s="363"/>
      <c r="HHX28" s="363"/>
      <c r="HHY28" s="363"/>
      <c r="HHZ28" s="363"/>
      <c r="HIB28" s="363"/>
      <c r="HIC28" s="363"/>
      <c r="HID28" s="363"/>
      <c r="HIE28" s="363"/>
      <c r="HIF28" s="363"/>
      <c r="HIK28" s="363"/>
      <c r="HIL28" s="363"/>
      <c r="HIN28" s="363"/>
      <c r="HIO28" s="363"/>
      <c r="HIP28" s="363"/>
      <c r="HIR28" s="363"/>
      <c r="HIS28" s="363"/>
      <c r="HIT28" s="363"/>
      <c r="HIU28" s="363"/>
      <c r="HIV28" s="363"/>
      <c r="HJA28" s="363"/>
      <c r="HJB28" s="363"/>
      <c r="HJD28" s="363"/>
      <c r="HJE28" s="363"/>
      <c r="HJF28" s="363"/>
      <c r="HJH28" s="363"/>
      <c r="HJI28" s="363"/>
      <c r="HJJ28" s="363"/>
      <c r="HJK28" s="363"/>
      <c r="HJL28" s="363"/>
      <c r="HJQ28" s="363"/>
      <c r="HJR28" s="363"/>
      <c r="HJT28" s="363"/>
      <c r="HJU28" s="363"/>
      <c r="HJV28" s="363"/>
      <c r="HJX28" s="363"/>
      <c r="HJY28" s="363"/>
      <c r="HJZ28" s="363"/>
      <c r="HKA28" s="363"/>
      <c r="HKB28" s="363"/>
      <c r="HKG28" s="363"/>
      <c r="HKH28" s="363"/>
      <c r="HKJ28" s="363"/>
      <c r="HKK28" s="363"/>
      <c r="HKL28" s="363"/>
      <c r="HKN28" s="363"/>
      <c r="HKO28" s="363"/>
      <c r="HKP28" s="363"/>
      <c r="HKQ28" s="363"/>
      <c r="HKR28" s="363"/>
      <c r="HKW28" s="363"/>
      <c r="HKX28" s="363"/>
      <c r="HKZ28" s="363"/>
      <c r="HLA28" s="363"/>
      <c r="HLB28" s="363"/>
      <c r="HLD28" s="363"/>
      <c r="HLE28" s="363"/>
      <c r="HLF28" s="363"/>
      <c r="HLG28" s="363"/>
      <c r="HLH28" s="363"/>
      <c r="HLM28" s="363"/>
      <c r="HLN28" s="363"/>
      <c r="HLP28" s="363"/>
      <c r="HLQ28" s="363"/>
      <c r="HLR28" s="363"/>
      <c r="HLT28" s="363"/>
      <c r="HLU28" s="363"/>
      <c r="HLV28" s="363"/>
      <c r="HLW28" s="363"/>
      <c r="HLX28" s="363"/>
      <c r="HMC28" s="363"/>
      <c r="HMD28" s="363"/>
      <c r="HMF28" s="363"/>
      <c r="HMG28" s="363"/>
      <c r="HMH28" s="363"/>
      <c r="HMJ28" s="363"/>
      <c r="HMK28" s="363"/>
      <c r="HML28" s="363"/>
      <c r="HMM28" s="363"/>
      <c r="HMN28" s="363"/>
      <c r="HMS28" s="363"/>
      <c r="HMT28" s="363"/>
      <c r="HMV28" s="363"/>
      <c r="HMW28" s="363"/>
      <c r="HMX28" s="363"/>
      <c r="HMZ28" s="363"/>
      <c r="HNA28" s="363"/>
      <c r="HNB28" s="363"/>
      <c r="HNC28" s="363"/>
      <c r="HND28" s="363"/>
      <c r="HNI28" s="363"/>
      <c r="HNJ28" s="363"/>
      <c r="HNL28" s="363"/>
      <c r="HNM28" s="363"/>
      <c r="HNN28" s="363"/>
      <c r="HNP28" s="363"/>
      <c r="HNQ28" s="363"/>
      <c r="HNR28" s="363"/>
      <c r="HNS28" s="363"/>
      <c r="HNT28" s="363"/>
      <c r="HNY28" s="363"/>
      <c r="HNZ28" s="363"/>
      <c r="HOB28" s="363"/>
      <c r="HOC28" s="363"/>
      <c r="HOD28" s="363"/>
      <c r="HOF28" s="363"/>
      <c r="HOG28" s="363"/>
      <c r="HOH28" s="363"/>
      <c r="HOI28" s="363"/>
      <c r="HOJ28" s="363"/>
      <c r="HOO28" s="363"/>
      <c r="HOP28" s="363"/>
      <c r="HOR28" s="363"/>
      <c r="HOS28" s="363"/>
      <c r="HOT28" s="363"/>
      <c r="HOV28" s="363"/>
      <c r="HOW28" s="363"/>
      <c r="HOX28" s="363"/>
      <c r="HOY28" s="363"/>
      <c r="HOZ28" s="363"/>
      <c r="HPE28" s="363"/>
      <c r="HPF28" s="363"/>
      <c r="HPH28" s="363"/>
      <c r="HPI28" s="363"/>
      <c r="HPJ28" s="363"/>
      <c r="HPL28" s="363"/>
      <c r="HPM28" s="363"/>
      <c r="HPN28" s="363"/>
      <c r="HPO28" s="363"/>
      <c r="HPP28" s="363"/>
      <c r="HPU28" s="363"/>
      <c r="HPV28" s="363"/>
      <c r="HPX28" s="363"/>
      <c r="HPY28" s="363"/>
      <c r="HPZ28" s="363"/>
      <c r="HQB28" s="363"/>
      <c r="HQC28" s="363"/>
      <c r="HQD28" s="363"/>
      <c r="HQE28" s="363"/>
      <c r="HQF28" s="363"/>
      <c r="HQK28" s="363"/>
      <c r="HQL28" s="363"/>
      <c r="HQN28" s="363"/>
      <c r="HQO28" s="363"/>
      <c r="HQP28" s="363"/>
      <c r="HQR28" s="363"/>
      <c r="HQS28" s="363"/>
      <c r="HQT28" s="363"/>
      <c r="HQU28" s="363"/>
      <c r="HQV28" s="363"/>
      <c r="HRA28" s="363"/>
      <c r="HRB28" s="363"/>
      <c r="HRD28" s="363"/>
      <c r="HRE28" s="363"/>
      <c r="HRF28" s="363"/>
      <c r="HRH28" s="363"/>
      <c r="HRI28" s="363"/>
      <c r="HRJ28" s="363"/>
      <c r="HRK28" s="363"/>
      <c r="HRL28" s="363"/>
      <c r="HRQ28" s="363"/>
      <c r="HRR28" s="363"/>
      <c r="HRT28" s="363"/>
      <c r="HRU28" s="363"/>
      <c r="HRV28" s="363"/>
      <c r="HRX28" s="363"/>
      <c r="HRY28" s="363"/>
      <c r="HRZ28" s="363"/>
      <c r="HSA28" s="363"/>
      <c r="HSB28" s="363"/>
      <c r="HSG28" s="363"/>
      <c r="HSH28" s="363"/>
      <c r="HSJ28" s="363"/>
      <c r="HSK28" s="363"/>
      <c r="HSL28" s="363"/>
      <c r="HSN28" s="363"/>
      <c r="HSO28" s="363"/>
      <c r="HSP28" s="363"/>
      <c r="HSQ28" s="363"/>
      <c r="HSR28" s="363"/>
      <c r="HSW28" s="363"/>
      <c r="HSX28" s="363"/>
      <c r="HSZ28" s="363"/>
      <c r="HTA28" s="363"/>
      <c r="HTB28" s="363"/>
      <c r="HTD28" s="363"/>
      <c r="HTE28" s="363"/>
      <c r="HTF28" s="363"/>
      <c r="HTG28" s="363"/>
      <c r="HTH28" s="363"/>
      <c r="HTM28" s="363"/>
      <c r="HTN28" s="363"/>
      <c r="HTP28" s="363"/>
      <c r="HTQ28" s="363"/>
      <c r="HTR28" s="363"/>
      <c r="HTT28" s="363"/>
      <c r="HTU28" s="363"/>
      <c r="HTV28" s="363"/>
      <c r="HTW28" s="363"/>
      <c r="HTX28" s="363"/>
      <c r="HUC28" s="363"/>
      <c r="HUD28" s="363"/>
      <c r="HUF28" s="363"/>
      <c r="HUG28" s="363"/>
      <c r="HUH28" s="363"/>
      <c r="HUJ28" s="363"/>
      <c r="HUK28" s="363"/>
      <c r="HUL28" s="363"/>
      <c r="HUM28" s="363"/>
      <c r="HUN28" s="363"/>
      <c r="HUS28" s="363"/>
      <c r="HUT28" s="363"/>
      <c r="HUV28" s="363"/>
      <c r="HUW28" s="363"/>
      <c r="HUX28" s="363"/>
      <c r="HUZ28" s="363"/>
      <c r="HVA28" s="363"/>
      <c r="HVB28" s="363"/>
      <c r="HVC28" s="363"/>
      <c r="HVD28" s="363"/>
      <c r="HVI28" s="363"/>
      <c r="HVJ28" s="363"/>
      <c r="HVL28" s="363"/>
      <c r="HVM28" s="363"/>
      <c r="HVN28" s="363"/>
      <c r="HVP28" s="363"/>
      <c r="HVQ28" s="363"/>
      <c r="HVR28" s="363"/>
      <c r="HVS28" s="363"/>
      <c r="HVT28" s="363"/>
      <c r="HVY28" s="363"/>
      <c r="HVZ28" s="363"/>
      <c r="HWB28" s="363"/>
      <c r="HWC28" s="363"/>
      <c r="HWD28" s="363"/>
      <c r="HWF28" s="363"/>
      <c r="HWG28" s="363"/>
      <c r="HWH28" s="363"/>
      <c r="HWI28" s="363"/>
      <c r="HWJ28" s="363"/>
      <c r="HWO28" s="363"/>
      <c r="HWP28" s="363"/>
      <c r="HWR28" s="363"/>
      <c r="HWS28" s="363"/>
      <c r="HWT28" s="363"/>
      <c r="HWV28" s="363"/>
      <c r="HWW28" s="363"/>
      <c r="HWX28" s="363"/>
      <c r="HWY28" s="363"/>
      <c r="HWZ28" s="363"/>
      <c r="HXE28" s="363"/>
      <c r="HXF28" s="363"/>
      <c r="HXH28" s="363"/>
      <c r="HXI28" s="363"/>
      <c r="HXJ28" s="363"/>
      <c r="HXL28" s="363"/>
      <c r="HXM28" s="363"/>
      <c r="HXN28" s="363"/>
      <c r="HXO28" s="363"/>
      <c r="HXP28" s="363"/>
      <c r="HXU28" s="363"/>
      <c r="HXV28" s="363"/>
      <c r="HXX28" s="363"/>
      <c r="HXY28" s="363"/>
      <c r="HXZ28" s="363"/>
      <c r="HYB28" s="363"/>
      <c r="HYC28" s="363"/>
      <c r="HYD28" s="363"/>
      <c r="HYE28" s="363"/>
      <c r="HYF28" s="363"/>
      <c r="HYK28" s="363"/>
      <c r="HYL28" s="363"/>
      <c r="HYN28" s="363"/>
      <c r="HYO28" s="363"/>
      <c r="HYP28" s="363"/>
      <c r="HYR28" s="363"/>
      <c r="HYS28" s="363"/>
      <c r="HYT28" s="363"/>
      <c r="HYU28" s="363"/>
      <c r="HYV28" s="363"/>
      <c r="HZA28" s="363"/>
      <c r="HZB28" s="363"/>
      <c r="HZD28" s="363"/>
      <c r="HZE28" s="363"/>
      <c r="HZF28" s="363"/>
      <c r="HZH28" s="363"/>
      <c r="HZI28" s="363"/>
      <c r="HZJ28" s="363"/>
      <c r="HZK28" s="363"/>
      <c r="HZL28" s="363"/>
      <c r="HZQ28" s="363"/>
      <c r="HZR28" s="363"/>
      <c r="HZT28" s="363"/>
      <c r="HZU28" s="363"/>
      <c r="HZV28" s="363"/>
      <c r="HZX28" s="363"/>
      <c r="HZY28" s="363"/>
      <c r="HZZ28" s="363"/>
      <c r="IAA28" s="363"/>
      <c r="IAB28" s="363"/>
      <c r="IAG28" s="363"/>
      <c r="IAH28" s="363"/>
      <c r="IAJ28" s="363"/>
      <c r="IAK28" s="363"/>
      <c r="IAL28" s="363"/>
      <c r="IAN28" s="363"/>
      <c r="IAO28" s="363"/>
      <c r="IAP28" s="363"/>
      <c r="IAQ28" s="363"/>
      <c r="IAR28" s="363"/>
      <c r="IAW28" s="363"/>
      <c r="IAX28" s="363"/>
      <c r="IAZ28" s="363"/>
      <c r="IBA28" s="363"/>
      <c r="IBB28" s="363"/>
      <c r="IBD28" s="363"/>
      <c r="IBE28" s="363"/>
      <c r="IBF28" s="363"/>
      <c r="IBG28" s="363"/>
      <c r="IBH28" s="363"/>
      <c r="IBM28" s="363"/>
      <c r="IBN28" s="363"/>
      <c r="IBP28" s="363"/>
      <c r="IBQ28" s="363"/>
      <c r="IBR28" s="363"/>
      <c r="IBT28" s="363"/>
      <c r="IBU28" s="363"/>
      <c r="IBV28" s="363"/>
      <c r="IBW28" s="363"/>
      <c r="IBX28" s="363"/>
      <c r="ICC28" s="363"/>
      <c r="ICD28" s="363"/>
      <c r="ICF28" s="363"/>
      <c r="ICG28" s="363"/>
      <c r="ICH28" s="363"/>
      <c r="ICJ28" s="363"/>
      <c r="ICK28" s="363"/>
      <c r="ICL28" s="363"/>
      <c r="ICM28" s="363"/>
      <c r="ICN28" s="363"/>
      <c r="ICS28" s="363"/>
      <c r="ICT28" s="363"/>
      <c r="ICV28" s="363"/>
      <c r="ICW28" s="363"/>
      <c r="ICX28" s="363"/>
      <c r="ICZ28" s="363"/>
      <c r="IDA28" s="363"/>
      <c r="IDB28" s="363"/>
      <c r="IDC28" s="363"/>
      <c r="IDD28" s="363"/>
      <c r="IDI28" s="363"/>
      <c r="IDJ28" s="363"/>
      <c r="IDL28" s="363"/>
      <c r="IDM28" s="363"/>
      <c r="IDN28" s="363"/>
      <c r="IDP28" s="363"/>
      <c r="IDQ28" s="363"/>
      <c r="IDR28" s="363"/>
      <c r="IDS28" s="363"/>
      <c r="IDT28" s="363"/>
      <c r="IDY28" s="363"/>
      <c r="IDZ28" s="363"/>
      <c r="IEB28" s="363"/>
      <c r="IEC28" s="363"/>
      <c r="IED28" s="363"/>
      <c r="IEF28" s="363"/>
      <c r="IEG28" s="363"/>
      <c r="IEH28" s="363"/>
      <c r="IEI28" s="363"/>
      <c r="IEJ28" s="363"/>
      <c r="IEO28" s="363"/>
      <c r="IEP28" s="363"/>
      <c r="IER28" s="363"/>
      <c r="IES28" s="363"/>
      <c r="IET28" s="363"/>
      <c r="IEV28" s="363"/>
      <c r="IEW28" s="363"/>
      <c r="IEX28" s="363"/>
      <c r="IEY28" s="363"/>
      <c r="IEZ28" s="363"/>
      <c r="IFE28" s="363"/>
      <c r="IFF28" s="363"/>
      <c r="IFH28" s="363"/>
      <c r="IFI28" s="363"/>
      <c r="IFJ28" s="363"/>
      <c r="IFL28" s="363"/>
      <c r="IFM28" s="363"/>
      <c r="IFN28" s="363"/>
      <c r="IFO28" s="363"/>
      <c r="IFP28" s="363"/>
      <c r="IFU28" s="363"/>
      <c r="IFV28" s="363"/>
      <c r="IFX28" s="363"/>
      <c r="IFY28" s="363"/>
      <c r="IFZ28" s="363"/>
      <c r="IGB28" s="363"/>
      <c r="IGC28" s="363"/>
      <c r="IGD28" s="363"/>
      <c r="IGE28" s="363"/>
      <c r="IGF28" s="363"/>
      <c r="IGK28" s="363"/>
      <c r="IGL28" s="363"/>
      <c r="IGN28" s="363"/>
      <c r="IGO28" s="363"/>
      <c r="IGP28" s="363"/>
      <c r="IGR28" s="363"/>
      <c r="IGS28" s="363"/>
      <c r="IGT28" s="363"/>
      <c r="IGU28" s="363"/>
      <c r="IGV28" s="363"/>
      <c r="IHA28" s="363"/>
      <c r="IHB28" s="363"/>
      <c r="IHD28" s="363"/>
      <c r="IHE28" s="363"/>
      <c r="IHF28" s="363"/>
      <c r="IHH28" s="363"/>
      <c r="IHI28" s="363"/>
      <c r="IHJ28" s="363"/>
      <c r="IHK28" s="363"/>
      <c r="IHL28" s="363"/>
      <c r="IHQ28" s="363"/>
      <c r="IHR28" s="363"/>
      <c r="IHT28" s="363"/>
      <c r="IHU28" s="363"/>
      <c r="IHV28" s="363"/>
      <c r="IHX28" s="363"/>
      <c r="IHY28" s="363"/>
      <c r="IHZ28" s="363"/>
      <c r="IIA28" s="363"/>
      <c r="IIB28" s="363"/>
      <c r="IIG28" s="363"/>
      <c r="IIH28" s="363"/>
      <c r="IIJ28" s="363"/>
      <c r="IIK28" s="363"/>
      <c r="IIL28" s="363"/>
      <c r="IIN28" s="363"/>
      <c r="IIO28" s="363"/>
      <c r="IIP28" s="363"/>
      <c r="IIQ28" s="363"/>
      <c r="IIR28" s="363"/>
      <c r="IIW28" s="363"/>
      <c r="IIX28" s="363"/>
      <c r="IIZ28" s="363"/>
      <c r="IJA28" s="363"/>
      <c r="IJB28" s="363"/>
      <c r="IJD28" s="363"/>
      <c r="IJE28" s="363"/>
      <c r="IJF28" s="363"/>
      <c r="IJG28" s="363"/>
      <c r="IJH28" s="363"/>
      <c r="IJM28" s="363"/>
      <c r="IJN28" s="363"/>
      <c r="IJP28" s="363"/>
      <c r="IJQ28" s="363"/>
      <c r="IJR28" s="363"/>
      <c r="IJT28" s="363"/>
      <c r="IJU28" s="363"/>
      <c r="IJV28" s="363"/>
      <c r="IJW28" s="363"/>
      <c r="IJX28" s="363"/>
      <c r="IKC28" s="363"/>
      <c r="IKD28" s="363"/>
      <c r="IKF28" s="363"/>
      <c r="IKG28" s="363"/>
      <c r="IKH28" s="363"/>
      <c r="IKJ28" s="363"/>
      <c r="IKK28" s="363"/>
      <c r="IKL28" s="363"/>
      <c r="IKM28" s="363"/>
      <c r="IKN28" s="363"/>
      <c r="IKS28" s="363"/>
      <c r="IKT28" s="363"/>
      <c r="IKV28" s="363"/>
      <c r="IKW28" s="363"/>
      <c r="IKX28" s="363"/>
      <c r="IKZ28" s="363"/>
      <c r="ILA28" s="363"/>
      <c r="ILB28" s="363"/>
      <c r="ILC28" s="363"/>
      <c r="ILD28" s="363"/>
      <c r="ILI28" s="363"/>
      <c r="ILJ28" s="363"/>
      <c r="ILL28" s="363"/>
      <c r="ILM28" s="363"/>
      <c r="ILN28" s="363"/>
      <c r="ILP28" s="363"/>
      <c r="ILQ28" s="363"/>
      <c r="ILR28" s="363"/>
      <c r="ILS28" s="363"/>
      <c r="ILT28" s="363"/>
      <c r="ILY28" s="363"/>
      <c r="ILZ28" s="363"/>
      <c r="IMB28" s="363"/>
      <c r="IMC28" s="363"/>
      <c r="IMD28" s="363"/>
      <c r="IMF28" s="363"/>
      <c r="IMG28" s="363"/>
      <c r="IMH28" s="363"/>
      <c r="IMI28" s="363"/>
      <c r="IMJ28" s="363"/>
      <c r="IMO28" s="363"/>
      <c r="IMP28" s="363"/>
      <c r="IMR28" s="363"/>
      <c r="IMS28" s="363"/>
      <c r="IMT28" s="363"/>
      <c r="IMV28" s="363"/>
      <c r="IMW28" s="363"/>
      <c r="IMX28" s="363"/>
      <c r="IMY28" s="363"/>
      <c r="IMZ28" s="363"/>
      <c r="INE28" s="363"/>
      <c r="INF28" s="363"/>
      <c r="INH28" s="363"/>
      <c r="INI28" s="363"/>
      <c r="INJ28" s="363"/>
      <c r="INL28" s="363"/>
      <c r="INM28" s="363"/>
      <c r="INN28" s="363"/>
      <c r="INO28" s="363"/>
      <c r="INP28" s="363"/>
      <c r="INU28" s="363"/>
      <c r="INV28" s="363"/>
      <c r="INX28" s="363"/>
      <c r="INY28" s="363"/>
      <c r="INZ28" s="363"/>
      <c r="IOB28" s="363"/>
      <c r="IOC28" s="363"/>
      <c r="IOD28" s="363"/>
      <c r="IOE28" s="363"/>
      <c r="IOF28" s="363"/>
      <c r="IOK28" s="363"/>
      <c r="IOL28" s="363"/>
      <c r="ION28" s="363"/>
      <c r="IOO28" s="363"/>
      <c r="IOP28" s="363"/>
      <c r="IOR28" s="363"/>
      <c r="IOS28" s="363"/>
      <c r="IOT28" s="363"/>
      <c r="IOU28" s="363"/>
      <c r="IOV28" s="363"/>
      <c r="IPA28" s="363"/>
      <c r="IPB28" s="363"/>
      <c r="IPD28" s="363"/>
      <c r="IPE28" s="363"/>
      <c r="IPF28" s="363"/>
      <c r="IPH28" s="363"/>
      <c r="IPI28" s="363"/>
      <c r="IPJ28" s="363"/>
      <c r="IPK28" s="363"/>
      <c r="IPL28" s="363"/>
      <c r="IPQ28" s="363"/>
      <c r="IPR28" s="363"/>
      <c r="IPT28" s="363"/>
      <c r="IPU28" s="363"/>
      <c r="IPV28" s="363"/>
      <c r="IPX28" s="363"/>
      <c r="IPY28" s="363"/>
      <c r="IPZ28" s="363"/>
      <c r="IQA28" s="363"/>
      <c r="IQB28" s="363"/>
      <c r="IQG28" s="363"/>
      <c r="IQH28" s="363"/>
      <c r="IQJ28" s="363"/>
      <c r="IQK28" s="363"/>
      <c r="IQL28" s="363"/>
      <c r="IQN28" s="363"/>
      <c r="IQO28" s="363"/>
      <c r="IQP28" s="363"/>
      <c r="IQQ28" s="363"/>
      <c r="IQR28" s="363"/>
      <c r="IQW28" s="363"/>
      <c r="IQX28" s="363"/>
      <c r="IQZ28" s="363"/>
      <c r="IRA28" s="363"/>
      <c r="IRB28" s="363"/>
      <c r="IRD28" s="363"/>
      <c r="IRE28" s="363"/>
      <c r="IRF28" s="363"/>
      <c r="IRG28" s="363"/>
      <c r="IRH28" s="363"/>
      <c r="IRM28" s="363"/>
      <c r="IRN28" s="363"/>
      <c r="IRP28" s="363"/>
      <c r="IRQ28" s="363"/>
      <c r="IRR28" s="363"/>
      <c r="IRT28" s="363"/>
      <c r="IRU28" s="363"/>
      <c r="IRV28" s="363"/>
      <c r="IRW28" s="363"/>
      <c r="IRX28" s="363"/>
      <c r="ISC28" s="363"/>
      <c r="ISD28" s="363"/>
      <c r="ISF28" s="363"/>
      <c r="ISG28" s="363"/>
      <c r="ISH28" s="363"/>
      <c r="ISJ28" s="363"/>
      <c r="ISK28" s="363"/>
      <c r="ISL28" s="363"/>
      <c r="ISM28" s="363"/>
      <c r="ISN28" s="363"/>
      <c r="ISS28" s="363"/>
      <c r="IST28" s="363"/>
      <c r="ISV28" s="363"/>
      <c r="ISW28" s="363"/>
      <c r="ISX28" s="363"/>
      <c r="ISZ28" s="363"/>
      <c r="ITA28" s="363"/>
      <c r="ITB28" s="363"/>
      <c r="ITC28" s="363"/>
      <c r="ITD28" s="363"/>
      <c r="ITI28" s="363"/>
      <c r="ITJ28" s="363"/>
      <c r="ITL28" s="363"/>
      <c r="ITM28" s="363"/>
      <c r="ITN28" s="363"/>
      <c r="ITP28" s="363"/>
      <c r="ITQ28" s="363"/>
      <c r="ITR28" s="363"/>
      <c r="ITS28" s="363"/>
      <c r="ITT28" s="363"/>
      <c r="ITY28" s="363"/>
      <c r="ITZ28" s="363"/>
      <c r="IUB28" s="363"/>
      <c r="IUC28" s="363"/>
      <c r="IUD28" s="363"/>
      <c r="IUF28" s="363"/>
      <c r="IUG28" s="363"/>
      <c r="IUH28" s="363"/>
      <c r="IUI28" s="363"/>
      <c r="IUJ28" s="363"/>
      <c r="IUO28" s="363"/>
      <c r="IUP28" s="363"/>
      <c r="IUR28" s="363"/>
      <c r="IUS28" s="363"/>
      <c r="IUT28" s="363"/>
      <c r="IUV28" s="363"/>
      <c r="IUW28" s="363"/>
      <c r="IUX28" s="363"/>
      <c r="IUY28" s="363"/>
      <c r="IUZ28" s="363"/>
      <c r="IVE28" s="363"/>
      <c r="IVF28" s="363"/>
      <c r="IVH28" s="363"/>
      <c r="IVI28" s="363"/>
      <c r="IVJ28" s="363"/>
      <c r="IVL28" s="363"/>
      <c r="IVM28" s="363"/>
      <c r="IVN28" s="363"/>
      <c r="IVO28" s="363"/>
      <c r="IVP28" s="363"/>
      <c r="IVU28" s="363"/>
      <c r="IVV28" s="363"/>
      <c r="IVX28" s="363"/>
      <c r="IVY28" s="363"/>
      <c r="IVZ28" s="363"/>
      <c r="IWB28" s="363"/>
      <c r="IWC28" s="363"/>
      <c r="IWD28" s="363"/>
      <c r="IWE28" s="363"/>
      <c r="IWF28" s="363"/>
      <c r="IWK28" s="363"/>
      <c r="IWL28" s="363"/>
      <c r="IWN28" s="363"/>
      <c r="IWO28" s="363"/>
      <c r="IWP28" s="363"/>
      <c r="IWR28" s="363"/>
      <c r="IWS28" s="363"/>
      <c r="IWT28" s="363"/>
      <c r="IWU28" s="363"/>
      <c r="IWV28" s="363"/>
      <c r="IXA28" s="363"/>
      <c r="IXB28" s="363"/>
      <c r="IXD28" s="363"/>
      <c r="IXE28" s="363"/>
      <c r="IXF28" s="363"/>
      <c r="IXH28" s="363"/>
      <c r="IXI28" s="363"/>
      <c r="IXJ28" s="363"/>
      <c r="IXK28" s="363"/>
      <c r="IXL28" s="363"/>
      <c r="IXQ28" s="363"/>
      <c r="IXR28" s="363"/>
      <c r="IXT28" s="363"/>
      <c r="IXU28" s="363"/>
      <c r="IXV28" s="363"/>
      <c r="IXX28" s="363"/>
      <c r="IXY28" s="363"/>
      <c r="IXZ28" s="363"/>
      <c r="IYA28" s="363"/>
      <c r="IYB28" s="363"/>
      <c r="IYG28" s="363"/>
      <c r="IYH28" s="363"/>
      <c r="IYJ28" s="363"/>
      <c r="IYK28" s="363"/>
      <c r="IYL28" s="363"/>
      <c r="IYN28" s="363"/>
      <c r="IYO28" s="363"/>
      <c r="IYP28" s="363"/>
      <c r="IYQ28" s="363"/>
      <c r="IYR28" s="363"/>
      <c r="IYW28" s="363"/>
      <c r="IYX28" s="363"/>
      <c r="IYZ28" s="363"/>
      <c r="IZA28" s="363"/>
      <c r="IZB28" s="363"/>
      <c r="IZD28" s="363"/>
      <c r="IZE28" s="363"/>
      <c r="IZF28" s="363"/>
      <c r="IZG28" s="363"/>
      <c r="IZH28" s="363"/>
      <c r="IZM28" s="363"/>
      <c r="IZN28" s="363"/>
      <c r="IZP28" s="363"/>
      <c r="IZQ28" s="363"/>
      <c r="IZR28" s="363"/>
      <c r="IZT28" s="363"/>
      <c r="IZU28" s="363"/>
      <c r="IZV28" s="363"/>
      <c r="IZW28" s="363"/>
      <c r="IZX28" s="363"/>
      <c r="JAC28" s="363"/>
      <c r="JAD28" s="363"/>
      <c r="JAF28" s="363"/>
      <c r="JAG28" s="363"/>
      <c r="JAH28" s="363"/>
      <c r="JAJ28" s="363"/>
      <c r="JAK28" s="363"/>
      <c r="JAL28" s="363"/>
      <c r="JAM28" s="363"/>
      <c r="JAN28" s="363"/>
      <c r="JAS28" s="363"/>
      <c r="JAT28" s="363"/>
      <c r="JAV28" s="363"/>
      <c r="JAW28" s="363"/>
      <c r="JAX28" s="363"/>
      <c r="JAZ28" s="363"/>
      <c r="JBA28" s="363"/>
      <c r="JBB28" s="363"/>
      <c r="JBC28" s="363"/>
      <c r="JBD28" s="363"/>
      <c r="JBI28" s="363"/>
      <c r="JBJ28" s="363"/>
      <c r="JBL28" s="363"/>
      <c r="JBM28" s="363"/>
      <c r="JBN28" s="363"/>
      <c r="JBP28" s="363"/>
      <c r="JBQ28" s="363"/>
      <c r="JBR28" s="363"/>
      <c r="JBS28" s="363"/>
      <c r="JBT28" s="363"/>
      <c r="JBY28" s="363"/>
      <c r="JBZ28" s="363"/>
      <c r="JCB28" s="363"/>
      <c r="JCC28" s="363"/>
      <c r="JCD28" s="363"/>
      <c r="JCF28" s="363"/>
      <c r="JCG28" s="363"/>
      <c r="JCH28" s="363"/>
      <c r="JCI28" s="363"/>
      <c r="JCJ28" s="363"/>
      <c r="JCO28" s="363"/>
      <c r="JCP28" s="363"/>
      <c r="JCR28" s="363"/>
      <c r="JCS28" s="363"/>
      <c r="JCT28" s="363"/>
      <c r="JCV28" s="363"/>
      <c r="JCW28" s="363"/>
      <c r="JCX28" s="363"/>
      <c r="JCY28" s="363"/>
      <c r="JCZ28" s="363"/>
      <c r="JDE28" s="363"/>
      <c r="JDF28" s="363"/>
      <c r="JDH28" s="363"/>
      <c r="JDI28" s="363"/>
      <c r="JDJ28" s="363"/>
      <c r="JDL28" s="363"/>
      <c r="JDM28" s="363"/>
      <c r="JDN28" s="363"/>
      <c r="JDO28" s="363"/>
      <c r="JDP28" s="363"/>
      <c r="JDU28" s="363"/>
      <c r="JDV28" s="363"/>
      <c r="JDX28" s="363"/>
      <c r="JDY28" s="363"/>
      <c r="JDZ28" s="363"/>
      <c r="JEB28" s="363"/>
      <c r="JEC28" s="363"/>
      <c r="JED28" s="363"/>
      <c r="JEE28" s="363"/>
      <c r="JEF28" s="363"/>
      <c r="JEK28" s="363"/>
      <c r="JEL28" s="363"/>
      <c r="JEN28" s="363"/>
      <c r="JEO28" s="363"/>
      <c r="JEP28" s="363"/>
      <c r="JER28" s="363"/>
      <c r="JES28" s="363"/>
      <c r="JET28" s="363"/>
      <c r="JEU28" s="363"/>
      <c r="JEV28" s="363"/>
      <c r="JFA28" s="363"/>
      <c r="JFB28" s="363"/>
      <c r="JFD28" s="363"/>
      <c r="JFE28" s="363"/>
      <c r="JFF28" s="363"/>
      <c r="JFH28" s="363"/>
      <c r="JFI28" s="363"/>
      <c r="JFJ28" s="363"/>
      <c r="JFK28" s="363"/>
      <c r="JFL28" s="363"/>
      <c r="JFQ28" s="363"/>
      <c r="JFR28" s="363"/>
      <c r="JFT28" s="363"/>
      <c r="JFU28" s="363"/>
      <c r="JFV28" s="363"/>
      <c r="JFX28" s="363"/>
      <c r="JFY28" s="363"/>
      <c r="JFZ28" s="363"/>
      <c r="JGA28" s="363"/>
      <c r="JGB28" s="363"/>
      <c r="JGG28" s="363"/>
      <c r="JGH28" s="363"/>
      <c r="JGJ28" s="363"/>
      <c r="JGK28" s="363"/>
      <c r="JGL28" s="363"/>
      <c r="JGN28" s="363"/>
      <c r="JGO28" s="363"/>
      <c r="JGP28" s="363"/>
      <c r="JGQ28" s="363"/>
      <c r="JGR28" s="363"/>
      <c r="JGW28" s="363"/>
      <c r="JGX28" s="363"/>
      <c r="JGZ28" s="363"/>
      <c r="JHA28" s="363"/>
      <c r="JHB28" s="363"/>
      <c r="JHD28" s="363"/>
      <c r="JHE28" s="363"/>
      <c r="JHF28" s="363"/>
      <c r="JHG28" s="363"/>
      <c r="JHH28" s="363"/>
      <c r="JHM28" s="363"/>
      <c r="JHN28" s="363"/>
      <c r="JHP28" s="363"/>
      <c r="JHQ28" s="363"/>
      <c r="JHR28" s="363"/>
      <c r="JHT28" s="363"/>
      <c r="JHU28" s="363"/>
      <c r="JHV28" s="363"/>
      <c r="JHW28" s="363"/>
      <c r="JHX28" s="363"/>
      <c r="JIC28" s="363"/>
      <c r="JID28" s="363"/>
      <c r="JIF28" s="363"/>
      <c r="JIG28" s="363"/>
      <c r="JIH28" s="363"/>
      <c r="JIJ28" s="363"/>
      <c r="JIK28" s="363"/>
      <c r="JIL28" s="363"/>
      <c r="JIM28" s="363"/>
      <c r="JIN28" s="363"/>
      <c r="JIS28" s="363"/>
      <c r="JIT28" s="363"/>
      <c r="JIV28" s="363"/>
      <c r="JIW28" s="363"/>
      <c r="JIX28" s="363"/>
      <c r="JIZ28" s="363"/>
      <c r="JJA28" s="363"/>
      <c r="JJB28" s="363"/>
      <c r="JJC28" s="363"/>
      <c r="JJD28" s="363"/>
      <c r="JJI28" s="363"/>
      <c r="JJJ28" s="363"/>
      <c r="JJL28" s="363"/>
      <c r="JJM28" s="363"/>
      <c r="JJN28" s="363"/>
      <c r="JJP28" s="363"/>
      <c r="JJQ28" s="363"/>
      <c r="JJR28" s="363"/>
      <c r="JJS28" s="363"/>
      <c r="JJT28" s="363"/>
      <c r="JJY28" s="363"/>
      <c r="JJZ28" s="363"/>
      <c r="JKB28" s="363"/>
      <c r="JKC28" s="363"/>
      <c r="JKD28" s="363"/>
      <c r="JKF28" s="363"/>
      <c r="JKG28" s="363"/>
      <c r="JKH28" s="363"/>
      <c r="JKI28" s="363"/>
      <c r="JKJ28" s="363"/>
      <c r="JKO28" s="363"/>
      <c r="JKP28" s="363"/>
      <c r="JKR28" s="363"/>
      <c r="JKS28" s="363"/>
      <c r="JKT28" s="363"/>
      <c r="JKV28" s="363"/>
      <c r="JKW28" s="363"/>
      <c r="JKX28" s="363"/>
      <c r="JKY28" s="363"/>
      <c r="JKZ28" s="363"/>
      <c r="JLE28" s="363"/>
      <c r="JLF28" s="363"/>
      <c r="JLH28" s="363"/>
      <c r="JLI28" s="363"/>
      <c r="JLJ28" s="363"/>
      <c r="JLL28" s="363"/>
      <c r="JLM28" s="363"/>
      <c r="JLN28" s="363"/>
      <c r="JLO28" s="363"/>
      <c r="JLP28" s="363"/>
      <c r="JLU28" s="363"/>
      <c r="JLV28" s="363"/>
      <c r="JLX28" s="363"/>
      <c r="JLY28" s="363"/>
      <c r="JLZ28" s="363"/>
      <c r="JMB28" s="363"/>
      <c r="JMC28" s="363"/>
      <c r="JMD28" s="363"/>
      <c r="JME28" s="363"/>
      <c r="JMF28" s="363"/>
      <c r="JMK28" s="363"/>
      <c r="JML28" s="363"/>
      <c r="JMN28" s="363"/>
      <c r="JMO28" s="363"/>
      <c r="JMP28" s="363"/>
      <c r="JMR28" s="363"/>
      <c r="JMS28" s="363"/>
      <c r="JMT28" s="363"/>
      <c r="JMU28" s="363"/>
      <c r="JMV28" s="363"/>
      <c r="JNA28" s="363"/>
      <c r="JNB28" s="363"/>
      <c r="JND28" s="363"/>
      <c r="JNE28" s="363"/>
      <c r="JNF28" s="363"/>
      <c r="JNH28" s="363"/>
      <c r="JNI28" s="363"/>
      <c r="JNJ28" s="363"/>
      <c r="JNK28" s="363"/>
      <c r="JNL28" s="363"/>
      <c r="JNQ28" s="363"/>
      <c r="JNR28" s="363"/>
      <c r="JNT28" s="363"/>
      <c r="JNU28" s="363"/>
      <c r="JNV28" s="363"/>
      <c r="JNX28" s="363"/>
      <c r="JNY28" s="363"/>
      <c r="JNZ28" s="363"/>
      <c r="JOA28" s="363"/>
      <c r="JOB28" s="363"/>
      <c r="JOG28" s="363"/>
      <c r="JOH28" s="363"/>
      <c r="JOJ28" s="363"/>
      <c r="JOK28" s="363"/>
      <c r="JOL28" s="363"/>
      <c r="JON28" s="363"/>
      <c r="JOO28" s="363"/>
      <c r="JOP28" s="363"/>
      <c r="JOQ28" s="363"/>
      <c r="JOR28" s="363"/>
      <c r="JOW28" s="363"/>
      <c r="JOX28" s="363"/>
      <c r="JOZ28" s="363"/>
      <c r="JPA28" s="363"/>
      <c r="JPB28" s="363"/>
      <c r="JPD28" s="363"/>
      <c r="JPE28" s="363"/>
      <c r="JPF28" s="363"/>
      <c r="JPG28" s="363"/>
      <c r="JPH28" s="363"/>
      <c r="JPM28" s="363"/>
      <c r="JPN28" s="363"/>
      <c r="JPP28" s="363"/>
      <c r="JPQ28" s="363"/>
      <c r="JPR28" s="363"/>
      <c r="JPT28" s="363"/>
      <c r="JPU28" s="363"/>
      <c r="JPV28" s="363"/>
      <c r="JPW28" s="363"/>
      <c r="JPX28" s="363"/>
      <c r="JQC28" s="363"/>
      <c r="JQD28" s="363"/>
      <c r="JQF28" s="363"/>
      <c r="JQG28" s="363"/>
      <c r="JQH28" s="363"/>
      <c r="JQJ28" s="363"/>
      <c r="JQK28" s="363"/>
      <c r="JQL28" s="363"/>
      <c r="JQM28" s="363"/>
      <c r="JQN28" s="363"/>
      <c r="JQS28" s="363"/>
      <c r="JQT28" s="363"/>
      <c r="JQV28" s="363"/>
      <c r="JQW28" s="363"/>
      <c r="JQX28" s="363"/>
      <c r="JQZ28" s="363"/>
      <c r="JRA28" s="363"/>
      <c r="JRB28" s="363"/>
      <c r="JRC28" s="363"/>
      <c r="JRD28" s="363"/>
      <c r="JRI28" s="363"/>
      <c r="JRJ28" s="363"/>
      <c r="JRL28" s="363"/>
      <c r="JRM28" s="363"/>
      <c r="JRN28" s="363"/>
      <c r="JRP28" s="363"/>
      <c r="JRQ28" s="363"/>
      <c r="JRR28" s="363"/>
      <c r="JRS28" s="363"/>
      <c r="JRT28" s="363"/>
      <c r="JRY28" s="363"/>
      <c r="JRZ28" s="363"/>
      <c r="JSB28" s="363"/>
      <c r="JSC28" s="363"/>
      <c r="JSD28" s="363"/>
      <c r="JSF28" s="363"/>
      <c r="JSG28" s="363"/>
      <c r="JSH28" s="363"/>
      <c r="JSI28" s="363"/>
      <c r="JSJ28" s="363"/>
      <c r="JSO28" s="363"/>
      <c r="JSP28" s="363"/>
      <c r="JSR28" s="363"/>
      <c r="JSS28" s="363"/>
      <c r="JST28" s="363"/>
      <c r="JSV28" s="363"/>
      <c r="JSW28" s="363"/>
      <c r="JSX28" s="363"/>
      <c r="JSY28" s="363"/>
      <c r="JSZ28" s="363"/>
      <c r="JTE28" s="363"/>
      <c r="JTF28" s="363"/>
      <c r="JTH28" s="363"/>
      <c r="JTI28" s="363"/>
      <c r="JTJ28" s="363"/>
      <c r="JTL28" s="363"/>
      <c r="JTM28" s="363"/>
      <c r="JTN28" s="363"/>
      <c r="JTO28" s="363"/>
      <c r="JTP28" s="363"/>
      <c r="JTU28" s="363"/>
      <c r="JTV28" s="363"/>
      <c r="JTX28" s="363"/>
      <c r="JTY28" s="363"/>
      <c r="JTZ28" s="363"/>
      <c r="JUB28" s="363"/>
      <c r="JUC28" s="363"/>
      <c r="JUD28" s="363"/>
      <c r="JUE28" s="363"/>
      <c r="JUF28" s="363"/>
      <c r="JUK28" s="363"/>
      <c r="JUL28" s="363"/>
      <c r="JUN28" s="363"/>
      <c r="JUO28" s="363"/>
      <c r="JUP28" s="363"/>
      <c r="JUR28" s="363"/>
      <c r="JUS28" s="363"/>
      <c r="JUT28" s="363"/>
      <c r="JUU28" s="363"/>
      <c r="JUV28" s="363"/>
      <c r="JVA28" s="363"/>
      <c r="JVB28" s="363"/>
      <c r="JVD28" s="363"/>
      <c r="JVE28" s="363"/>
      <c r="JVF28" s="363"/>
      <c r="JVH28" s="363"/>
      <c r="JVI28" s="363"/>
      <c r="JVJ28" s="363"/>
      <c r="JVK28" s="363"/>
      <c r="JVL28" s="363"/>
      <c r="JVQ28" s="363"/>
      <c r="JVR28" s="363"/>
      <c r="JVT28" s="363"/>
      <c r="JVU28" s="363"/>
      <c r="JVV28" s="363"/>
      <c r="JVX28" s="363"/>
      <c r="JVY28" s="363"/>
      <c r="JVZ28" s="363"/>
      <c r="JWA28" s="363"/>
      <c r="JWB28" s="363"/>
      <c r="JWG28" s="363"/>
      <c r="JWH28" s="363"/>
      <c r="JWJ28" s="363"/>
      <c r="JWK28" s="363"/>
      <c r="JWL28" s="363"/>
      <c r="JWN28" s="363"/>
      <c r="JWO28" s="363"/>
      <c r="JWP28" s="363"/>
      <c r="JWQ28" s="363"/>
      <c r="JWR28" s="363"/>
      <c r="JWW28" s="363"/>
      <c r="JWX28" s="363"/>
      <c r="JWZ28" s="363"/>
      <c r="JXA28" s="363"/>
      <c r="JXB28" s="363"/>
      <c r="JXD28" s="363"/>
      <c r="JXE28" s="363"/>
      <c r="JXF28" s="363"/>
      <c r="JXG28" s="363"/>
      <c r="JXH28" s="363"/>
      <c r="JXM28" s="363"/>
      <c r="JXN28" s="363"/>
      <c r="JXP28" s="363"/>
      <c r="JXQ28" s="363"/>
      <c r="JXR28" s="363"/>
      <c r="JXT28" s="363"/>
      <c r="JXU28" s="363"/>
      <c r="JXV28" s="363"/>
      <c r="JXW28" s="363"/>
      <c r="JXX28" s="363"/>
      <c r="JYC28" s="363"/>
      <c r="JYD28" s="363"/>
      <c r="JYF28" s="363"/>
      <c r="JYG28" s="363"/>
      <c r="JYH28" s="363"/>
      <c r="JYJ28" s="363"/>
      <c r="JYK28" s="363"/>
      <c r="JYL28" s="363"/>
      <c r="JYM28" s="363"/>
      <c r="JYN28" s="363"/>
      <c r="JYS28" s="363"/>
      <c r="JYT28" s="363"/>
      <c r="JYV28" s="363"/>
      <c r="JYW28" s="363"/>
      <c r="JYX28" s="363"/>
      <c r="JYZ28" s="363"/>
      <c r="JZA28" s="363"/>
      <c r="JZB28" s="363"/>
      <c r="JZC28" s="363"/>
      <c r="JZD28" s="363"/>
      <c r="JZI28" s="363"/>
      <c r="JZJ28" s="363"/>
      <c r="JZL28" s="363"/>
      <c r="JZM28" s="363"/>
      <c r="JZN28" s="363"/>
      <c r="JZP28" s="363"/>
      <c r="JZQ28" s="363"/>
      <c r="JZR28" s="363"/>
      <c r="JZS28" s="363"/>
      <c r="JZT28" s="363"/>
      <c r="JZY28" s="363"/>
      <c r="JZZ28" s="363"/>
      <c r="KAB28" s="363"/>
      <c r="KAC28" s="363"/>
      <c r="KAD28" s="363"/>
      <c r="KAF28" s="363"/>
      <c r="KAG28" s="363"/>
      <c r="KAH28" s="363"/>
      <c r="KAI28" s="363"/>
      <c r="KAJ28" s="363"/>
      <c r="KAO28" s="363"/>
      <c r="KAP28" s="363"/>
      <c r="KAR28" s="363"/>
      <c r="KAS28" s="363"/>
      <c r="KAT28" s="363"/>
      <c r="KAV28" s="363"/>
      <c r="KAW28" s="363"/>
      <c r="KAX28" s="363"/>
      <c r="KAY28" s="363"/>
      <c r="KAZ28" s="363"/>
      <c r="KBE28" s="363"/>
      <c r="KBF28" s="363"/>
      <c r="KBH28" s="363"/>
      <c r="KBI28" s="363"/>
      <c r="KBJ28" s="363"/>
      <c r="KBL28" s="363"/>
      <c r="KBM28" s="363"/>
      <c r="KBN28" s="363"/>
      <c r="KBO28" s="363"/>
      <c r="KBP28" s="363"/>
      <c r="KBU28" s="363"/>
      <c r="KBV28" s="363"/>
      <c r="KBX28" s="363"/>
      <c r="KBY28" s="363"/>
      <c r="KBZ28" s="363"/>
      <c r="KCB28" s="363"/>
      <c r="KCC28" s="363"/>
      <c r="KCD28" s="363"/>
      <c r="KCE28" s="363"/>
      <c r="KCF28" s="363"/>
      <c r="KCK28" s="363"/>
      <c r="KCL28" s="363"/>
      <c r="KCN28" s="363"/>
      <c r="KCO28" s="363"/>
      <c r="KCP28" s="363"/>
      <c r="KCR28" s="363"/>
      <c r="KCS28" s="363"/>
      <c r="KCT28" s="363"/>
      <c r="KCU28" s="363"/>
      <c r="KCV28" s="363"/>
      <c r="KDA28" s="363"/>
      <c r="KDB28" s="363"/>
      <c r="KDD28" s="363"/>
      <c r="KDE28" s="363"/>
      <c r="KDF28" s="363"/>
      <c r="KDH28" s="363"/>
      <c r="KDI28" s="363"/>
      <c r="KDJ28" s="363"/>
      <c r="KDK28" s="363"/>
      <c r="KDL28" s="363"/>
      <c r="KDQ28" s="363"/>
      <c r="KDR28" s="363"/>
      <c r="KDT28" s="363"/>
      <c r="KDU28" s="363"/>
      <c r="KDV28" s="363"/>
      <c r="KDX28" s="363"/>
      <c r="KDY28" s="363"/>
      <c r="KDZ28" s="363"/>
      <c r="KEA28" s="363"/>
      <c r="KEB28" s="363"/>
      <c r="KEG28" s="363"/>
      <c r="KEH28" s="363"/>
      <c r="KEJ28" s="363"/>
      <c r="KEK28" s="363"/>
      <c r="KEL28" s="363"/>
      <c r="KEN28" s="363"/>
      <c r="KEO28" s="363"/>
      <c r="KEP28" s="363"/>
      <c r="KEQ28" s="363"/>
      <c r="KER28" s="363"/>
      <c r="KEW28" s="363"/>
      <c r="KEX28" s="363"/>
      <c r="KEZ28" s="363"/>
      <c r="KFA28" s="363"/>
      <c r="KFB28" s="363"/>
      <c r="KFD28" s="363"/>
      <c r="KFE28" s="363"/>
      <c r="KFF28" s="363"/>
      <c r="KFG28" s="363"/>
      <c r="KFH28" s="363"/>
      <c r="KFM28" s="363"/>
      <c r="KFN28" s="363"/>
      <c r="KFP28" s="363"/>
      <c r="KFQ28" s="363"/>
      <c r="KFR28" s="363"/>
      <c r="KFT28" s="363"/>
      <c r="KFU28" s="363"/>
      <c r="KFV28" s="363"/>
      <c r="KFW28" s="363"/>
      <c r="KFX28" s="363"/>
      <c r="KGC28" s="363"/>
      <c r="KGD28" s="363"/>
      <c r="KGF28" s="363"/>
      <c r="KGG28" s="363"/>
      <c r="KGH28" s="363"/>
      <c r="KGJ28" s="363"/>
      <c r="KGK28" s="363"/>
      <c r="KGL28" s="363"/>
      <c r="KGM28" s="363"/>
      <c r="KGN28" s="363"/>
      <c r="KGS28" s="363"/>
      <c r="KGT28" s="363"/>
      <c r="KGV28" s="363"/>
      <c r="KGW28" s="363"/>
      <c r="KGX28" s="363"/>
      <c r="KGZ28" s="363"/>
      <c r="KHA28" s="363"/>
      <c r="KHB28" s="363"/>
      <c r="KHC28" s="363"/>
      <c r="KHD28" s="363"/>
      <c r="KHI28" s="363"/>
      <c r="KHJ28" s="363"/>
      <c r="KHL28" s="363"/>
      <c r="KHM28" s="363"/>
      <c r="KHN28" s="363"/>
      <c r="KHP28" s="363"/>
      <c r="KHQ28" s="363"/>
      <c r="KHR28" s="363"/>
      <c r="KHS28" s="363"/>
      <c r="KHT28" s="363"/>
      <c r="KHY28" s="363"/>
      <c r="KHZ28" s="363"/>
      <c r="KIB28" s="363"/>
      <c r="KIC28" s="363"/>
      <c r="KID28" s="363"/>
      <c r="KIF28" s="363"/>
      <c r="KIG28" s="363"/>
      <c r="KIH28" s="363"/>
      <c r="KII28" s="363"/>
      <c r="KIJ28" s="363"/>
      <c r="KIO28" s="363"/>
      <c r="KIP28" s="363"/>
      <c r="KIR28" s="363"/>
      <c r="KIS28" s="363"/>
      <c r="KIT28" s="363"/>
      <c r="KIV28" s="363"/>
      <c r="KIW28" s="363"/>
      <c r="KIX28" s="363"/>
      <c r="KIY28" s="363"/>
      <c r="KIZ28" s="363"/>
      <c r="KJE28" s="363"/>
      <c r="KJF28" s="363"/>
      <c r="KJH28" s="363"/>
      <c r="KJI28" s="363"/>
      <c r="KJJ28" s="363"/>
      <c r="KJL28" s="363"/>
      <c r="KJM28" s="363"/>
      <c r="KJN28" s="363"/>
      <c r="KJO28" s="363"/>
      <c r="KJP28" s="363"/>
      <c r="KJU28" s="363"/>
      <c r="KJV28" s="363"/>
      <c r="KJX28" s="363"/>
      <c r="KJY28" s="363"/>
      <c r="KJZ28" s="363"/>
      <c r="KKB28" s="363"/>
      <c r="KKC28" s="363"/>
      <c r="KKD28" s="363"/>
      <c r="KKE28" s="363"/>
      <c r="KKF28" s="363"/>
      <c r="KKK28" s="363"/>
      <c r="KKL28" s="363"/>
      <c r="KKN28" s="363"/>
      <c r="KKO28" s="363"/>
      <c r="KKP28" s="363"/>
      <c r="KKR28" s="363"/>
      <c r="KKS28" s="363"/>
      <c r="KKT28" s="363"/>
      <c r="KKU28" s="363"/>
      <c r="KKV28" s="363"/>
      <c r="KLA28" s="363"/>
      <c r="KLB28" s="363"/>
      <c r="KLD28" s="363"/>
      <c r="KLE28" s="363"/>
      <c r="KLF28" s="363"/>
      <c r="KLH28" s="363"/>
      <c r="KLI28" s="363"/>
      <c r="KLJ28" s="363"/>
      <c r="KLK28" s="363"/>
      <c r="KLL28" s="363"/>
      <c r="KLQ28" s="363"/>
      <c r="KLR28" s="363"/>
      <c r="KLT28" s="363"/>
      <c r="KLU28" s="363"/>
      <c r="KLV28" s="363"/>
      <c r="KLX28" s="363"/>
      <c r="KLY28" s="363"/>
      <c r="KLZ28" s="363"/>
      <c r="KMA28" s="363"/>
      <c r="KMB28" s="363"/>
      <c r="KMG28" s="363"/>
      <c r="KMH28" s="363"/>
      <c r="KMJ28" s="363"/>
      <c r="KMK28" s="363"/>
      <c r="KML28" s="363"/>
      <c r="KMN28" s="363"/>
      <c r="KMO28" s="363"/>
      <c r="KMP28" s="363"/>
      <c r="KMQ28" s="363"/>
      <c r="KMR28" s="363"/>
      <c r="KMW28" s="363"/>
      <c r="KMX28" s="363"/>
      <c r="KMZ28" s="363"/>
      <c r="KNA28" s="363"/>
      <c r="KNB28" s="363"/>
      <c r="KND28" s="363"/>
      <c r="KNE28" s="363"/>
      <c r="KNF28" s="363"/>
      <c r="KNG28" s="363"/>
      <c r="KNH28" s="363"/>
      <c r="KNM28" s="363"/>
      <c r="KNN28" s="363"/>
      <c r="KNP28" s="363"/>
      <c r="KNQ28" s="363"/>
      <c r="KNR28" s="363"/>
      <c r="KNT28" s="363"/>
      <c r="KNU28" s="363"/>
      <c r="KNV28" s="363"/>
      <c r="KNW28" s="363"/>
      <c r="KNX28" s="363"/>
      <c r="KOC28" s="363"/>
      <c r="KOD28" s="363"/>
      <c r="KOF28" s="363"/>
      <c r="KOG28" s="363"/>
      <c r="KOH28" s="363"/>
      <c r="KOJ28" s="363"/>
      <c r="KOK28" s="363"/>
      <c r="KOL28" s="363"/>
      <c r="KOM28" s="363"/>
      <c r="KON28" s="363"/>
      <c r="KOS28" s="363"/>
      <c r="KOT28" s="363"/>
      <c r="KOV28" s="363"/>
      <c r="KOW28" s="363"/>
      <c r="KOX28" s="363"/>
      <c r="KOZ28" s="363"/>
      <c r="KPA28" s="363"/>
      <c r="KPB28" s="363"/>
      <c r="KPC28" s="363"/>
      <c r="KPD28" s="363"/>
      <c r="KPI28" s="363"/>
      <c r="KPJ28" s="363"/>
      <c r="KPL28" s="363"/>
      <c r="KPM28" s="363"/>
      <c r="KPN28" s="363"/>
      <c r="KPP28" s="363"/>
      <c r="KPQ28" s="363"/>
      <c r="KPR28" s="363"/>
      <c r="KPS28" s="363"/>
      <c r="KPT28" s="363"/>
      <c r="KPY28" s="363"/>
      <c r="KPZ28" s="363"/>
      <c r="KQB28" s="363"/>
      <c r="KQC28" s="363"/>
      <c r="KQD28" s="363"/>
      <c r="KQF28" s="363"/>
      <c r="KQG28" s="363"/>
      <c r="KQH28" s="363"/>
      <c r="KQI28" s="363"/>
      <c r="KQJ28" s="363"/>
      <c r="KQO28" s="363"/>
      <c r="KQP28" s="363"/>
      <c r="KQR28" s="363"/>
      <c r="KQS28" s="363"/>
      <c r="KQT28" s="363"/>
      <c r="KQV28" s="363"/>
      <c r="KQW28" s="363"/>
      <c r="KQX28" s="363"/>
      <c r="KQY28" s="363"/>
      <c r="KQZ28" s="363"/>
      <c r="KRE28" s="363"/>
      <c r="KRF28" s="363"/>
      <c r="KRH28" s="363"/>
      <c r="KRI28" s="363"/>
      <c r="KRJ28" s="363"/>
      <c r="KRL28" s="363"/>
      <c r="KRM28" s="363"/>
      <c r="KRN28" s="363"/>
      <c r="KRO28" s="363"/>
      <c r="KRP28" s="363"/>
      <c r="KRU28" s="363"/>
      <c r="KRV28" s="363"/>
      <c r="KRX28" s="363"/>
      <c r="KRY28" s="363"/>
      <c r="KRZ28" s="363"/>
      <c r="KSB28" s="363"/>
      <c r="KSC28" s="363"/>
      <c r="KSD28" s="363"/>
      <c r="KSE28" s="363"/>
      <c r="KSF28" s="363"/>
      <c r="KSK28" s="363"/>
      <c r="KSL28" s="363"/>
      <c r="KSN28" s="363"/>
      <c r="KSO28" s="363"/>
      <c r="KSP28" s="363"/>
      <c r="KSR28" s="363"/>
      <c r="KSS28" s="363"/>
      <c r="KST28" s="363"/>
      <c r="KSU28" s="363"/>
      <c r="KSV28" s="363"/>
      <c r="KTA28" s="363"/>
      <c r="KTB28" s="363"/>
      <c r="KTD28" s="363"/>
      <c r="KTE28" s="363"/>
      <c r="KTF28" s="363"/>
      <c r="KTH28" s="363"/>
      <c r="KTI28" s="363"/>
      <c r="KTJ28" s="363"/>
      <c r="KTK28" s="363"/>
      <c r="KTL28" s="363"/>
      <c r="KTQ28" s="363"/>
      <c r="KTR28" s="363"/>
      <c r="KTT28" s="363"/>
      <c r="KTU28" s="363"/>
      <c r="KTV28" s="363"/>
      <c r="KTX28" s="363"/>
      <c r="KTY28" s="363"/>
      <c r="KTZ28" s="363"/>
      <c r="KUA28" s="363"/>
      <c r="KUB28" s="363"/>
      <c r="KUG28" s="363"/>
      <c r="KUH28" s="363"/>
      <c r="KUJ28" s="363"/>
      <c r="KUK28" s="363"/>
      <c r="KUL28" s="363"/>
      <c r="KUN28" s="363"/>
      <c r="KUO28" s="363"/>
      <c r="KUP28" s="363"/>
      <c r="KUQ28" s="363"/>
      <c r="KUR28" s="363"/>
      <c r="KUW28" s="363"/>
      <c r="KUX28" s="363"/>
      <c r="KUZ28" s="363"/>
      <c r="KVA28" s="363"/>
      <c r="KVB28" s="363"/>
      <c r="KVD28" s="363"/>
      <c r="KVE28" s="363"/>
      <c r="KVF28" s="363"/>
      <c r="KVG28" s="363"/>
      <c r="KVH28" s="363"/>
      <c r="KVM28" s="363"/>
      <c r="KVN28" s="363"/>
      <c r="KVP28" s="363"/>
      <c r="KVQ28" s="363"/>
      <c r="KVR28" s="363"/>
      <c r="KVT28" s="363"/>
      <c r="KVU28" s="363"/>
      <c r="KVV28" s="363"/>
      <c r="KVW28" s="363"/>
      <c r="KVX28" s="363"/>
      <c r="KWC28" s="363"/>
      <c r="KWD28" s="363"/>
      <c r="KWF28" s="363"/>
      <c r="KWG28" s="363"/>
      <c r="KWH28" s="363"/>
      <c r="KWJ28" s="363"/>
      <c r="KWK28" s="363"/>
      <c r="KWL28" s="363"/>
      <c r="KWM28" s="363"/>
      <c r="KWN28" s="363"/>
      <c r="KWS28" s="363"/>
      <c r="KWT28" s="363"/>
      <c r="KWV28" s="363"/>
      <c r="KWW28" s="363"/>
      <c r="KWX28" s="363"/>
      <c r="KWZ28" s="363"/>
      <c r="KXA28" s="363"/>
      <c r="KXB28" s="363"/>
      <c r="KXC28" s="363"/>
      <c r="KXD28" s="363"/>
      <c r="KXI28" s="363"/>
      <c r="KXJ28" s="363"/>
      <c r="KXL28" s="363"/>
      <c r="KXM28" s="363"/>
      <c r="KXN28" s="363"/>
      <c r="KXP28" s="363"/>
      <c r="KXQ28" s="363"/>
      <c r="KXR28" s="363"/>
      <c r="KXS28" s="363"/>
      <c r="KXT28" s="363"/>
      <c r="KXY28" s="363"/>
      <c r="KXZ28" s="363"/>
      <c r="KYB28" s="363"/>
      <c r="KYC28" s="363"/>
      <c r="KYD28" s="363"/>
      <c r="KYF28" s="363"/>
      <c r="KYG28" s="363"/>
      <c r="KYH28" s="363"/>
      <c r="KYI28" s="363"/>
      <c r="KYJ28" s="363"/>
      <c r="KYO28" s="363"/>
      <c r="KYP28" s="363"/>
      <c r="KYR28" s="363"/>
      <c r="KYS28" s="363"/>
      <c r="KYT28" s="363"/>
      <c r="KYV28" s="363"/>
      <c r="KYW28" s="363"/>
      <c r="KYX28" s="363"/>
      <c r="KYY28" s="363"/>
      <c r="KYZ28" s="363"/>
      <c r="KZE28" s="363"/>
      <c r="KZF28" s="363"/>
      <c r="KZH28" s="363"/>
      <c r="KZI28" s="363"/>
      <c r="KZJ28" s="363"/>
      <c r="KZL28" s="363"/>
      <c r="KZM28" s="363"/>
      <c r="KZN28" s="363"/>
      <c r="KZO28" s="363"/>
      <c r="KZP28" s="363"/>
      <c r="KZU28" s="363"/>
      <c r="KZV28" s="363"/>
      <c r="KZX28" s="363"/>
      <c r="KZY28" s="363"/>
      <c r="KZZ28" s="363"/>
      <c r="LAB28" s="363"/>
      <c r="LAC28" s="363"/>
      <c r="LAD28" s="363"/>
      <c r="LAE28" s="363"/>
      <c r="LAF28" s="363"/>
      <c r="LAK28" s="363"/>
      <c r="LAL28" s="363"/>
      <c r="LAN28" s="363"/>
      <c r="LAO28" s="363"/>
      <c r="LAP28" s="363"/>
      <c r="LAR28" s="363"/>
      <c r="LAS28" s="363"/>
      <c r="LAT28" s="363"/>
      <c r="LAU28" s="363"/>
      <c r="LAV28" s="363"/>
      <c r="LBA28" s="363"/>
      <c r="LBB28" s="363"/>
      <c r="LBD28" s="363"/>
      <c r="LBE28" s="363"/>
      <c r="LBF28" s="363"/>
      <c r="LBH28" s="363"/>
      <c r="LBI28" s="363"/>
      <c r="LBJ28" s="363"/>
      <c r="LBK28" s="363"/>
      <c r="LBL28" s="363"/>
      <c r="LBQ28" s="363"/>
      <c r="LBR28" s="363"/>
      <c r="LBT28" s="363"/>
      <c r="LBU28" s="363"/>
      <c r="LBV28" s="363"/>
      <c r="LBX28" s="363"/>
      <c r="LBY28" s="363"/>
      <c r="LBZ28" s="363"/>
      <c r="LCA28" s="363"/>
      <c r="LCB28" s="363"/>
      <c r="LCG28" s="363"/>
      <c r="LCH28" s="363"/>
      <c r="LCJ28" s="363"/>
      <c r="LCK28" s="363"/>
      <c r="LCL28" s="363"/>
      <c r="LCN28" s="363"/>
      <c r="LCO28" s="363"/>
      <c r="LCP28" s="363"/>
      <c r="LCQ28" s="363"/>
      <c r="LCR28" s="363"/>
      <c r="LCW28" s="363"/>
      <c r="LCX28" s="363"/>
      <c r="LCZ28" s="363"/>
      <c r="LDA28" s="363"/>
      <c r="LDB28" s="363"/>
      <c r="LDD28" s="363"/>
      <c r="LDE28" s="363"/>
      <c r="LDF28" s="363"/>
      <c r="LDG28" s="363"/>
      <c r="LDH28" s="363"/>
      <c r="LDM28" s="363"/>
      <c r="LDN28" s="363"/>
      <c r="LDP28" s="363"/>
      <c r="LDQ28" s="363"/>
      <c r="LDR28" s="363"/>
      <c r="LDT28" s="363"/>
      <c r="LDU28" s="363"/>
      <c r="LDV28" s="363"/>
      <c r="LDW28" s="363"/>
      <c r="LDX28" s="363"/>
      <c r="LEC28" s="363"/>
      <c r="LED28" s="363"/>
      <c r="LEF28" s="363"/>
      <c r="LEG28" s="363"/>
      <c r="LEH28" s="363"/>
      <c r="LEJ28" s="363"/>
      <c r="LEK28" s="363"/>
      <c r="LEL28" s="363"/>
      <c r="LEM28" s="363"/>
      <c r="LEN28" s="363"/>
      <c r="LES28" s="363"/>
      <c r="LET28" s="363"/>
      <c r="LEV28" s="363"/>
      <c r="LEW28" s="363"/>
      <c r="LEX28" s="363"/>
      <c r="LEZ28" s="363"/>
      <c r="LFA28" s="363"/>
      <c r="LFB28" s="363"/>
      <c r="LFC28" s="363"/>
      <c r="LFD28" s="363"/>
      <c r="LFI28" s="363"/>
      <c r="LFJ28" s="363"/>
      <c r="LFL28" s="363"/>
      <c r="LFM28" s="363"/>
      <c r="LFN28" s="363"/>
      <c r="LFP28" s="363"/>
      <c r="LFQ28" s="363"/>
      <c r="LFR28" s="363"/>
      <c r="LFS28" s="363"/>
      <c r="LFT28" s="363"/>
      <c r="LFY28" s="363"/>
      <c r="LFZ28" s="363"/>
      <c r="LGB28" s="363"/>
      <c r="LGC28" s="363"/>
      <c r="LGD28" s="363"/>
      <c r="LGF28" s="363"/>
      <c r="LGG28" s="363"/>
      <c r="LGH28" s="363"/>
      <c r="LGI28" s="363"/>
      <c r="LGJ28" s="363"/>
      <c r="LGO28" s="363"/>
      <c r="LGP28" s="363"/>
      <c r="LGR28" s="363"/>
      <c r="LGS28" s="363"/>
      <c r="LGT28" s="363"/>
      <c r="LGV28" s="363"/>
      <c r="LGW28" s="363"/>
      <c r="LGX28" s="363"/>
      <c r="LGY28" s="363"/>
      <c r="LGZ28" s="363"/>
      <c r="LHE28" s="363"/>
      <c r="LHF28" s="363"/>
      <c r="LHH28" s="363"/>
      <c r="LHI28" s="363"/>
      <c r="LHJ28" s="363"/>
      <c r="LHL28" s="363"/>
      <c r="LHM28" s="363"/>
      <c r="LHN28" s="363"/>
      <c r="LHO28" s="363"/>
      <c r="LHP28" s="363"/>
      <c r="LHU28" s="363"/>
      <c r="LHV28" s="363"/>
      <c r="LHX28" s="363"/>
      <c r="LHY28" s="363"/>
      <c r="LHZ28" s="363"/>
      <c r="LIB28" s="363"/>
      <c r="LIC28" s="363"/>
      <c r="LID28" s="363"/>
      <c r="LIE28" s="363"/>
      <c r="LIF28" s="363"/>
      <c r="LIK28" s="363"/>
      <c r="LIL28" s="363"/>
      <c r="LIN28" s="363"/>
      <c r="LIO28" s="363"/>
      <c r="LIP28" s="363"/>
      <c r="LIR28" s="363"/>
      <c r="LIS28" s="363"/>
      <c r="LIT28" s="363"/>
      <c r="LIU28" s="363"/>
      <c r="LIV28" s="363"/>
      <c r="LJA28" s="363"/>
      <c r="LJB28" s="363"/>
      <c r="LJD28" s="363"/>
      <c r="LJE28" s="363"/>
      <c r="LJF28" s="363"/>
      <c r="LJH28" s="363"/>
      <c r="LJI28" s="363"/>
      <c r="LJJ28" s="363"/>
      <c r="LJK28" s="363"/>
      <c r="LJL28" s="363"/>
      <c r="LJQ28" s="363"/>
      <c r="LJR28" s="363"/>
      <c r="LJT28" s="363"/>
      <c r="LJU28" s="363"/>
      <c r="LJV28" s="363"/>
      <c r="LJX28" s="363"/>
      <c r="LJY28" s="363"/>
      <c r="LJZ28" s="363"/>
      <c r="LKA28" s="363"/>
      <c r="LKB28" s="363"/>
      <c r="LKG28" s="363"/>
      <c r="LKH28" s="363"/>
      <c r="LKJ28" s="363"/>
      <c r="LKK28" s="363"/>
      <c r="LKL28" s="363"/>
      <c r="LKN28" s="363"/>
      <c r="LKO28" s="363"/>
      <c r="LKP28" s="363"/>
      <c r="LKQ28" s="363"/>
      <c r="LKR28" s="363"/>
      <c r="LKW28" s="363"/>
      <c r="LKX28" s="363"/>
      <c r="LKZ28" s="363"/>
      <c r="LLA28" s="363"/>
      <c r="LLB28" s="363"/>
      <c r="LLD28" s="363"/>
      <c r="LLE28" s="363"/>
      <c r="LLF28" s="363"/>
      <c r="LLG28" s="363"/>
      <c r="LLH28" s="363"/>
      <c r="LLM28" s="363"/>
      <c r="LLN28" s="363"/>
      <c r="LLP28" s="363"/>
      <c r="LLQ28" s="363"/>
      <c r="LLR28" s="363"/>
      <c r="LLT28" s="363"/>
      <c r="LLU28" s="363"/>
      <c r="LLV28" s="363"/>
      <c r="LLW28" s="363"/>
      <c r="LLX28" s="363"/>
      <c r="LMC28" s="363"/>
      <c r="LMD28" s="363"/>
      <c r="LMF28" s="363"/>
      <c r="LMG28" s="363"/>
      <c r="LMH28" s="363"/>
      <c r="LMJ28" s="363"/>
      <c r="LMK28" s="363"/>
      <c r="LML28" s="363"/>
      <c r="LMM28" s="363"/>
      <c r="LMN28" s="363"/>
      <c r="LMS28" s="363"/>
      <c r="LMT28" s="363"/>
      <c r="LMV28" s="363"/>
      <c r="LMW28" s="363"/>
      <c r="LMX28" s="363"/>
      <c r="LMZ28" s="363"/>
      <c r="LNA28" s="363"/>
      <c r="LNB28" s="363"/>
      <c r="LNC28" s="363"/>
      <c r="LND28" s="363"/>
      <c r="LNI28" s="363"/>
      <c r="LNJ28" s="363"/>
      <c r="LNL28" s="363"/>
      <c r="LNM28" s="363"/>
      <c r="LNN28" s="363"/>
      <c r="LNP28" s="363"/>
      <c r="LNQ28" s="363"/>
      <c r="LNR28" s="363"/>
      <c r="LNS28" s="363"/>
      <c r="LNT28" s="363"/>
      <c r="LNY28" s="363"/>
      <c r="LNZ28" s="363"/>
      <c r="LOB28" s="363"/>
      <c r="LOC28" s="363"/>
      <c r="LOD28" s="363"/>
      <c r="LOF28" s="363"/>
      <c r="LOG28" s="363"/>
      <c r="LOH28" s="363"/>
      <c r="LOI28" s="363"/>
      <c r="LOJ28" s="363"/>
      <c r="LOO28" s="363"/>
      <c r="LOP28" s="363"/>
      <c r="LOR28" s="363"/>
      <c r="LOS28" s="363"/>
      <c r="LOT28" s="363"/>
      <c r="LOV28" s="363"/>
      <c r="LOW28" s="363"/>
      <c r="LOX28" s="363"/>
      <c r="LOY28" s="363"/>
      <c r="LOZ28" s="363"/>
      <c r="LPE28" s="363"/>
      <c r="LPF28" s="363"/>
      <c r="LPH28" s="363"/>
      <c r="LPI28" s="363"/>
      <c r="LPJ28" s="363"/>
      <c r="LPL28" s="363"/>
      <c r="LPM28" s="363"/>
      <c r="LPN28" s="363"/>
      <c r="LPO28" s="363"/>
      <c r="LPP28" s="363"/>
      <c r="LPU28" s="363"/>
      <c r="LPV28" s="363"/>
      <c r="LPX28" s="363"/>
      <c r="LPY28" s="363"/>
      <c r="LPZ28" s="363"/>
      <c r="LQB28" s="363"/>
      <c r="LQC28" s="363"/>
      <c r="LQD28" s="363"/>
      <c r="LQE28" s="363"/>
      <c r="LQF28" s="363"/>
      <c r="LQK28" s="363"/>
      <c r="LQL28" s="363"/>
      <c r="LQN28" s="363"/>
      <c r="LQO28" s="363"/>
      <c r="LQP28" s="363"/>
      <c r="LQR28" s="363"/>
      <c r="LQS28" s="363"/>
      <c r="LQT28" s="363"/>
      <c r="LQU28" s="363"/>
      <c r="LQV28" s="363"/>
      <c r="LRA28" s="363"/>
      <c r="LRB28" s="363"/>
      <c r="LRD28" s="363"/>
      <c r="LRE28" s="363"/>
      <c r="LRF28" s="363"/>
      <c r="LRH28" s="363"/>
      <c r="LRI28" s="363"/>
      <c r="LRJ28" s="363"/>
      <c r="LRK28" s="363"/>
      <c r="LRL28" s="363"/>
      <c r="LRQ28" s="363"/>
      <c r="LRR28" s="363"/>
      <c r="LRT28" s="363"/>
      <c r="LRU28" s="363"/>
      <c r="LRV28" s="363"/>
      <c r="LRX28" s="363"/>
      <c r="LRY28" s="363"/>
      <c r="LRZ28" s="363"/>
      <c r="LSA28" s="363"/>
      <c r="LSB28" s="363"/>
      <c r="LSG28" s="363"/>
      <c r="LSH28" s="363"/>
      <c r="LSJ28" s="363"/>
      <c r="LSK28" s="363"/>
      <c r="LSL28" s="363"/>
      <c r="LSN28" s="363"/>
      <c r="LSO28" s="363"/>
      <c r="LSP28" s="363"/>
      <c r="LSQ28" s="363"/>
      <c r="LSR28" s="363"/>
      <c r="LSW28" s="363"/>
      <c r="LSX28" s="363"/>
      <c r="LSZ28" s="363"/>
      <c r="LTA28" s="363"/>
      <c r="LTB28" s="363"/>
      <c r="LTD28" s="363"/>
      <c r="LTE28" s="363"/>
      <c r="LTF28" s="363"/>
      <c r="LTG28" s="363"/>
      <c r="LTH28" s="363"/>
      <c r="LTM28" s="363"/>
      <c r="LTN28" s="363"/>
      <c r="LTP28" s="363"/>
      <c r="LTQ28" s="363"/>
      <c r="LTR28" s="363"/>
      <c r="LTT28" s="363"/>
      <c r="LTU28" s="363"/>
      <c r="LTV28" s="363"/>
      <c r="LTW28" s="363"/>
      <c r="LTX28" s="363"/>
      <c r="LUC28" s="363"/>
      <c r="LUD28" s="363"/>
      <c r="LUF28" s="363"/>
      <c r="LUG28" s="363"/>
      <c r="LUH28" s="363"/>
      <c r="LUJ28" s="363"/>
      <c r="LUK28" s="363"/>
      <c r="LUL28" s="363"/>
      <c r="LUM28" s="363"/>
      <c r="LUN28" s="363"/>
      <c r="LUS28" s="363"/>
      <c r="LUT28" s="363"/>
      <c r="LUV28" s="363"/>
      <c r="LUW28" s="363"/>
      <c r="LUX28" s="363"/>
      <c r="LUZ28" s="363"/>
      <c r="LVA28" s="363"/>
      <c r="LVB28" s="363"/>
      <c r="LVC28" s="363"/>
      <c r="LVD28" s="363"/>
      <c r="LVI28" s="363"/>
      <c r="LVJ28" s="363"/>
      <c r="LVL28" s="363"/>
      <c r="LVM28" s="363"/>
      <c r="LVN28" s="363"/>
      <c r="LVP28" s="363"/>
      <c r="LVQ28" s="363"/>
      <c r="LVR28" s="363"/>
      <c r="LVS28" s="363"/>
      <c r="LVT28" s="363"/>
      <c r="LVY28" s="363"/>
      <c r="LVZ28" s="363"/>
      <c r="LWB28" s="363"/>
      <c r="LWC28" s="363"/>
      <c r="LWD28" s="363"/>
      <c r="LWF28" s="363"/>
      <c r="LWG28" s="363"/>
      <c r="LWH28" s="363"/>
      <c r="LWI28" s="363"/>
      <c r="LWJ28" s="363"/>
      <c r="LWO28" s="363"/>
      <c r="LWP28" s="363"/>
      <c r="LWR28" s="363"/>
      <c r="LWS28" s="363"/>
      <c r="LWT28" s="363"/>
      <c r="LWV28" s="363"/>
      <c r="LWW28" s="363"/>
      <c r="LWX28" s="363"/>
      <c r="LWY28" s="363"/>
      <c r="LWZ28" s="363"/>
      <c r="LXE28" s="363"/>
      <c r="LXF28" s="363"/>
      <c r="LXH28" s="363"/>
      <c r="LXI28" s="363"/>
      <c r="LXJ28" s="363"/>
      <c r="LXL28" s="363"/>
      <c r="LXM28" s="363"/>
      <c r="LXN28" s="363"/>
      <c r="LXO28" s="363"/>
      <c r="LXP28" s="363"/>
      <c r="LXU28" s="363"/>
      <c r="LXV28" s="363"/>
      <c r="LXX28" s="363"/>
      <c r="LXY28" s="363"/>
      <c r="LXZ28" s="363"/>
      <c r="LYB28" s="363"/>
      <c r="LYC28" s="363"/>
      <c r="LYD28" s="363"/>
      <c r="LYE28" s="363"/>
      <c r="LYF28" s="363"/>
      <c r="LYK28" s="363"/>
      <c r="LYL28" s="363"/>
      <c r="LYN28" s="363"/>
      <c r="LYO28" s="363"/>
      <c r="LYP28" s="363"/>
      <c r="LYR28" s="363"/>
      <c r="LYS28" s="363"/>
      <c r="LYT28" s="363"/>
      <c r="LYU28" s="363"/>
      <c r="LYV28" s="363"/>
      <c r="LZA28" s="363"/>
      <c r="LZB28" s="363"/>
      <c r="LZD28" s="363"/>
      <c r="LZE28" s="363"/>
      <c r="LZF28" s="363"/>
      <c r="LZH28" s="363"/>
      <c r="LZI28" s="363"/>
      <c r="LZJ28" s="363"/>
      <c r="LZK28" s="363"/>
      <c r="LZL28" s="363"/>
      <c r="LZQ28" s="363"/>
      <c r="LZR28" s="363"/>
      <c r="LZT28" s="363"/>
      <c r="LZU28" s="363"/>
      <c r="LZV28" s="363"/>
      <c r="LZX28" s="363"/>
      <c r="LZY28" s="363"/>
      <c r="LZZ28" s="363"/>
      <c r="MAA28" s="363"/>
      <c r="MAB28" s="363"/>
      <c r="MAG28" s="363"/>
      <c r="MAH28" s="363"/>
      <c r="MAJ28" s="363"/>
      <c r="MAK28" s="363"/>
      <c r="MAL28" s="363"/>
      <c r="MAN28" s="363"/>
      <c r="MAO28" s="363"/>
      <c r="MAP28" s="363"/>
      <c r="MAQ28" s="363"/>
      <c r="MAR28" s="363"/>
      <c r="MAW28" s="363"/>
      <c r="MAX28" s="363"/>
      <c r="MAZ28" s="363"/>
      <c r="MBA28" s="363"/>
      <c r="MBB28" s="363"/>
      <c r="MBD28" s="363"/>
      <c r="MBE28" s="363"/>
      <c r="MBF28" s="363"/>
      <c r="MBG28" s="363"/>
      <c r="MBH28" s="363"/>
      <c r="MBM28" s="363"/>
      <c r="MBN28" s="363"/>
      <c r="MBP28" s="363"/>
      <c r="MBQ28" s="363"/>
      <c r="MBR28" s="363"/>
      <c r="MBT28" s="363"/>
      <c r="MBU28" s="363"/>
      <c r="MBV28" s="363"/>
      <c r="MBW28" s="363"/>
      <c r="MBX28" s="363"/>
      <c r="MCC28" s="363"/>
      <c r="MCD28" s="363"/>
      <c r="MCF28" s="363"/>
      <c r="MCG28" s="363"/>
      <c r="MCH28" s="363"/>
      <c r="MCJ28" s="363"/>
      <c r="MCK28" s="363"/>
      <c r="MCL28" s="363"/>
      <c r="MCM28" s="363"/>
      <c r="MCN28" s="363"/>
      <c r="MCS28" s="363"/>
      <c r="MCT28" s="363"/>
      <c r="MCV28" s="363"/>
      <c r="MCW28" s="363"/>
      <c r="MCX28" s="363"/>
      <c r="MCZ28" s="363"/>
      <c r="MDA28" s="363"/>
      <c r="MDB28" s="363"/>
      <c r="MDC28" s="363"/>
      <c r="MDD28" s="363"/>
      <c r="MDI28" s="363"/>
      <c r="MDJ28" s="363"/>
      <c r="MDL28" s="363"/>
      <c r="MDM28" s="363"/>
      <c r="MDN28" s="363"/>
      <c r="MDP28" s="363"/>
      <c r="MDQ28" s="363"/>
      <c r="MDR28" s="363"/>
      <c r="MDS28" s="363"/>
      <c r="MDT28" s="363"/>
      <c r="MDY28" s="363"/>
      <c r="MDZ28" s="363"/>
      <c r="MEB28" s="363"/>
      <c r="MEC28" s="363"/>
      <c r="MED28" s="363"/>
      <c r="MEF28" s="363"/>
      <c r="MEG28" s="363"/>
      <c r="MEH28" s="363"/>
      <c r="MEI28" s="363"/>
      <c r="MEJ28" s="363"/>
      <c r="MEO28" s="363"/>
      <c r="MEP28" s="363"/>
      <c r="MER28" s="363"/>
      <c r="MES28" s="363"/>
      <c r="MET28" s="363"/>
      <c r="MEV28" s="363"/>
      <c r="MEW28" s="363"/>
      <c r="MEX28" s="363"/>
      <c r="MEY28" s="363"/>
      <c r="MEZ28" s="363"/>
      <c r="MFE28" s="363"/>
      <c r="MFF28" s="363"/>
      <c r="MFH28" s="363"/>
      <c r="MFI28" s="363"/>
      <c r="MFJ28" s="363"/>
      <c r="MFL28" s="363"/>
      <c r="MFM28" s="363"/>
      <c r="MFN28" s="363"/>
      <c r="MFO28" s="363"/>
      <c r="MFP28" s="363"/>
      <c r="MFU28" s="363"/>
      <c r="MFV28" s="363"/>
      <c r="MFX28" s="363"/>
      <c r="MFY28" s="363"/>
      <c r="MFZ28" s="363"/>
      <c r="MGB28" s="363"/>
      <c r="MGC28" s="363"/>
      <c r="MGD28" s="363"/>
      <c r="MGE28" s="363"/>
      <c r="MGF28" s="363"/>
      <c r="MGK28" s="363"/>
      <c r="MGL28" s="363"/>
      <c r="MGN28" s="363"/>
      <c r="MGO28" s="363"/>
      <c r="MGP28" s="363"/>
      <c r="MGR28" s="363"/>
      <c r="MGS28" s="363"/>
      <c r="MGT28" s="363"/>
      <c r="MGU28" s="363"/>
      <c r="MGV28" s="363"/>
      <c r="MHA28" s="363"/>
      <c r="MHB28" s="363"/>
      <c r="MHD28" s="363"/>
      <c r="MHE28" s="363"/>
      <c r="MHF28" s="363"/>
      <c r="MHH28" s="363"/>
      <c r="MHI28" s="363"/>
      <c r="MHJ28" s="363"/>
      <c r="MHK28" s="363"/>
      <c r="MHL28" s="363"/>
      <c r="MHQ28" s="363"/>
      <c r="MHR28" s="363"/>
      <c r="MHT28" s="363"/>
      <c r="MHU28" s="363"/>
      <c r="MHV28" s="363"/>
      <c r="MHX28" s="363"/>
      <c r="MHY28" s="363"/>
      <c r="MHZ28" s="363"/>
      <c r="MIA28" s="363"/>
      <c r="MIB28" s="363"/>
      <c r="MIG28" s="363"/>
      <c r="MIH28" s="363"/>
      <c r="MIJ28" s="363"/>
      <c r="MIK28" s="363"/>
      <c r="MIL28" s="363"/>
      <c r="MIN28" s="363"/>
      <c r="MIO28" s="363"/>
      <c r="MIP28" s="363"/>
      <c r="MIQ28" s="363"/>
      <c r="MIR28" s="363"/>
      <c r="MIW28" s="363"/>
      <c r="MIX28" s="363"/>
      <c r="MIZ28" s="363"/>
      <c r="MJA28" s="363"/>
      <c r="MJB28" s="363"/>
      <c r="MJD28" s="363"/>
      <c r="MJE28" s="363"/>
      <c r="MJF28" s="363"/>
      <c r="MJG28" s="363"/>
      <c r="MJH28" s="363"/>
      <c r="MJM28" s="363"/>
      <c r="MJN28" s="363"/>
      <c r="MJP28" s="363"/>
      <c r="MJQ28" s="363"/>
      <c r="MJR28" s="363"/>
      <c r="MJT28" s="363"/>
      <c r="MJU28" s="363"/>
      <c r="MJV28" s="363"/>
      <c r="MJW28" s="363"/>
      <c r="MJX28" s="363"/>
      <c r="MKC28" s="363"/>
      <c r="MKD28" s="363"/>
      <c r="MKF28" s="363"/>
      <c r="MKG28" s="363"/>
      <c r="MKH28" s="363"/>
      <c r="MKJ28" s="363"/>
      <c r="MKK28" s="363"/>
      <c r="MKL28" s="363"/>
      <c r="MKM28" s="363"/>
      <c r="MKN28" s="363"/>
      <c r="MKS28" s="363"/>
      <c r="MKT28" s="363"/>
      <c r="MKV28" s="363"/>
      <c r="MKW28" s="363"/>
      <c r="MKX28" s="363"/>
      <c r="MKZ28" s="363"/>
      <c r="MLA28" s="363"/>
      <c r="MLB28" s="363"/>
      <c r="MLC28" s="363"/>
      <c r="MLD28" s="363"/>
      <c r="MLI28" s="363"/>
      <c r="MLJ28" s="363"/>
      <c r="MLL28" s="363"/>
      <c r="MLM28" s="363"/>
      <c r="MLN28" s="363"/>
      <c r="MLP28" s="363"/>
      <c r="MLQ28" s="363"/>
      <c r="MLR28" s="363"/>
      <c r="MLS28" s="363"/>
      <c r="MLT28" s="363"/>
      <c r="MLY28" s="363"/>
      <c r="MLZ28" s="363"/>
      <c r="MMB28" s="363"/>
      <c r="MMC28" s="363"/>
      <c r="MMD28" s="363"/>
      <c r="MMF28" s="363"/>
      <c r="MMG28" s="363"/>
      <c r="MMH28" s="363"/>
      <c r="MMI28" s="363"/>
      <c r="MMJ28" s="363"/>
      <c r="MMO28" s="363"/>
      <c r="MMP28" s="363"/>
      <c r="MMR28" s="363"/>
      <c r="MMS28" s="363"/>
      <c r="MMT28" s="363"/>
      <c r="MMV28" s="363"/>
      <c r="MMW28" s="363"/>
      <c r="MMX28" s="363"/>
      <c r="MMY28" s="363"/>
      <c r="MMZ28" s="363"/>
      <c r="MNE28" s="363"/>
      <c r="MNF28" s="363"/>
      <c r="MNH28" s="363"/>
      <c r="MNI28" s="363"/>
      <c r="MNJ28" s="363"/>
      <c r="MNL28" s="363"/>
      <c r="MNM28" s="363"/>
      <c r="MNN28" s="363"/>
      <c r="MNO28" s="363"/>
      <c r="MNP28" s="363"/>
      <c r="MNU28" s="363"/>
      <c r="MNV28" s="363"/>
      <c r="MNX28" s="363"/>
      <c r="MNY28" s="363"/>
      <c r="MNZ28" s="363"/>
      <c r="MOB28" s="363"/>
      <c r="MOC28" s="363"/>
      <c r="MOD28" s="363"/>
      <c r="MOE28" s="363"/>
      <c r="MOF28" s="363"/>
      <c r="MOK28" s="363"/>
      <c r="MOL28" s="363"/>
      <c r="MON28" s="363"/>
      <c r="MOO28" s="363"/>
      <c r="MOP28" s="363"/>
      <c r="MOR28" s="363"/>
      <c r="MOS28" s="363"/>
      <c r="MOT28" s="363"/>
      <c r="MOU28" s="363"/>
      <c r="MOV28" s="363"/>
      <c r="MPA28" s="363"/>
      <c r="MPB28" s="363"/>
      <c r="MPD28" s="363"/>
      <c r="MPE28" s="363"/>
      <c r="MPF28" s="363"/>
      <c r="MPH28" s="363"/>
      <c r="MPI28" s="363"/>
      <c r="MPJ28" s="363"/>
      <c r="MPK28" s="363"/>
      <c r="MPL28" s="363"/>
      <c r="MPQ28" s="363"/>
      <c r="MPR28" s="363"/>
      <c r="MPT28" s="363"/>
      <c r="MPU28" s="363"/>
      <c r="MPV28" s="363"/>
      <c r="MPX28" s="363"/>
      <c r="MPY28" s="363"/>
      <c r="MPZ28" s="363"/>
      <c r="MQA28" s="363"/>
      <c r="MQB28" s="363"/>
      <c r="MQG28" s="363"/>
      <c r="MQH28" s="363"/>
      <c r="MQJ28" s="363"/>
      <c r="MQK28" s="363"/>
      <c r="MQL28" s="363"/>
      <c r="MQN28" s="363"/>
      <c r="MQO28" s="363"/>
      <c r="MQP28" s="363"/>
      <c r="MQQ28" s="363"/>
      <c r="MQR28" s="363"/>
      <c r="MQW28" s="363"/>
      <c r="MQX28" s="363"/>
      <c r="MQZ28" s="363"/>
      <c r="MRA28" s="363"/>
      <c r="MRB28" s="363"/>
      <c r="MRD28" s="363"/>
      <c r="MRE28" s="363"/>
      <c r="MRF28" s="363"/>
      <c r="MRG28" s="363"/>
      <c r="MRH28" s="363"/>
      <c r="MRM28" s="363"/>
      <c r="MRN28" s="363"/>
      <c r="MRP28" s="363"/>
      <c r="MRQ28" s="363"/>
      <c r="MRR28" s="363"/>
      <c r="MRT28" s="363"/>
      <c r="MRU28" s="363"/>
      <c r="MRV28" s="363"/>
      <c r="MRW28" s="363"/>
      <c r="MRX28" s="363"/>
      <c r="MSC28" s="363"/>
      <c r="MSD28" s="363"/>
      <c r="MSF28" s="363"/>
      <c r="MSG28" s="363"/>
      <c r="MSH28" s="363"/>
      <c r="MSJ28" s="363"/>
      <c r="MSK28" s="363"/>
      <c r="MSL28" s="363"/>
      <c r="MSM28" s="363"/>
      <c r="MSN28" s="363"/>
      <c r="MSS28" s="363"/>
      <c r="MST28" s="363"/>
      <c r="MSV28" s="363"/>
      <c r="MSW28" s="363"/>
      <c r="MSX28" s="363"/>
      <c r="MSZ28" s="363"/>
      <c r="MTA28" s="363"/>
      <c r="MTB28" s="363"/>
      <c r="MTC28" s="363"/>
      <c r="MTD28" s="363"/>
      <c r="MTI28" s="363"/>
      <c r="MTJ28" s="363"/>
      <c r="MTL28" s="363"/>
      <c r="MTM28" s="363"/>
      <c r="MTN28" s="363"/>
      <c r="MTP28" s="363"/>
      <c r="MTQ28" s="363"/>
      <c r="MTR28" s="363"/>
      <c r="MTS28" s="363"/>
      <c r="MTT28" s="363"/>
      <c r="MTY28" s="363"/>
      <c r="MTZ28" s="363"/>
      <c r="MUB28" s="363"/>
      <c r="MUC28" s="363"/>
      <c r="MUD28" s="363"/>
      <c r="MUF28" s="363"/>
      <c r="MUG28" s="363"/>
      <c r="MUH28" s="363"/>
      <c r="MUI28" s="363"/>
      <c r="MUJ28" s="363"/>
      <c r="MUO28" s="363"/>
      <c r="MUP28" s="363"/>
      <c r="MUR28" s="363"/>
      <c r="MUS28" s="363"/>
      <c r="MUT28" s="363"/>
      <c r="MUV28" s="363"/>
      <c r="MUW28" s="363"/>
      <c r="MUX28" s="363"/>
      <c r="MUY28" s="363"/>
      <c r="MUZ28" s="363"/>
      <c r="MVE28" s="363"/>
      <c r="MVF28" s="363"/>
      <c r="MVH28" s="363"/>
      <c r="MVI28" s="363"/>
      <c r="MVJ28" s="363"/>
      <c r="MVL28" s="363"/>
      <c r="MVM28" s="363"/>
      <c r="MVN28" s="363"/>
      <c r="MVO28" s="363"/>
      <c r="MVP28" s="363"/>
      <c r="MVU28" s="363"/>
      <c r="MVV28" s="363"/>
      <c r="MVX28" s="363"/>
      <c r="MVY28" s="363"/>
      <c r="MVZ28" s="363"/>
      <c r="MWB28" s="363"/>
      <c r="MWC28" s="363"/>
      <c r="MWD28" s="363"/>
      <c r="MWE28" s="363"/>
      <c r="MWF28" s="363"/>
      <c r="MWK28" s="363"/>
      <c r="MWL28" s="363"/>
      <c r="MWN28" s="363"/>
      <c r="MWO28" s="363"/>
      <c r="MWP28" s="363"/>
      <c r="MWR28" s="363"/>
      <c r="MWS28" s="363"/>
      <c r="MWT28" s="363"/>
      <c r="MWU28" s="363"/>
      <c r="MWV28" s="363"/>
      <c r="MXA28" s="363"/>
      <c r="MXB28" s="363"/>
      <c r="MXD28" s="363"/>
      <c r="MXE28" s="363"/>
      <c r="MXF28" s="363"/>
      <c r="MXH28" s="363"/>
      <c r="MXI28" s="363"/>
      <c r="MXJ28" s="363"/>
      <c r="MXK28" s="363"/>
      <c r="MXL28" s="363"/>
      <c r="MXQ28" s="363"/>
      <c r="MXR28" s="363"/>
      <c r="MXT28" s="363"/>
      <c r="MXU28" s="363"/>
      <c r="MXV28" s="363"/>
      <c r="MXX28" s="363"/>
      <c r="MXY28" s="363"/>
      <c r="MXZ28" s="363"/>
      <c r="MYA28" s="363"/>
      <c r="MYB28" s="363"/>
      <c r="MYG28" s="363"/>
      <c r="MYH28" s="363"/>
      <c r="MYJ28" s="363"/>
      <c r="MYK28" s="363"/>
      <c r="MYL28" s="363"/>
      <c r="MYN28" s="363"/>
      <c r="MYO28" s="363"/>
      <c r="MYP28" s="363"/>
      <c r="MYQ28" s="363"/>
      <c r="MYR28" s="363"/>
      <c r="MYW28" s="363"/>
      <c r="MYX28" s="363"/>
      <c r="MYZ28" s="363"/>
      <c r="MZA28" s="363"/>
      <c r="MZB28" s="363"/>
      <c r="MZD28" s="363"/>
      <c r="MZE28" s="363"/>
      <c r="MZF28" s="363"/>
      <c r="MZG28" s="363"/>
      <c r="MZH28" s="363"/>
      <c r="MZM28" s="363"/>
      <c r="MZN28" s="363"/>
      <c r="MZP28" s="363"/>
      <c r="MZQ28" s="363"/>
      <c r="MZR28" s="363"/>
      <c r="MZT28" s="363"/>
      <c r="MZU28" s="363"/>
      <c r="MZV28" s="363"/>
      <c r="MZW28" s="363"/>
      <c r="MZX28" s="363"/>
      <c r="NAC28" s="363"/>
      <c r="NAD28" s="363"/>
      <c r="NAF28" s="363"/>
      <c r="NAG28" s="363"/>
      <c r="NAH28" s="363"/>
      <c r="NAJ28" s="363"/>
      <c r="NAK28" s="363"/>
      <c r="NAL28" s="363"/>
      <c r="NAM28" s="363"/>
      <c r="NAN28" s="363"/>
      <c r="NAS28" s="363"/>
      <c r="NAT28" s="363"/>
      <c r="NAV28" s="363"/>
      <c r="NAW28" s="363"/>
      <c r="NAX28" s="363"/>
      <c r="NAZ28" s="363"/>
      <c r="NBA28" s="363"/>
      <c r="NBB28" s="363"/>
      <c r="NBC28" s="363"/>
      <c r="NBD28" s="363"/>
      <c r="NBI28" s="363"/>
      <c r="NBJ28" s="363"/>
      <c r="NBL28" s="363"/>
      <c r="NBM28" s="363"/>
      <c r="NBN28" s="363"/>
      <c r="NBP28" s="363"/>
      <c r="NBQ28" s="363"/>
      <c r="NBR28" s="363"/>
      <c r="NBS28" s="363"/>
      <c r="NBT28" s="363"/>
      <c r="NBY28" s="363"/>
      <c r="NBZ28" s="363"/>
      <c r="NCB28" s="363"/>
      <c r="NCC28" s="363"/>
      <c r="NCD28" s="363"/>
      <c r="NCF28" s="363"/>
      <c r="NCG28" s="363"/>
      <c r="NCH28" s="363"/>
      <c r="NCI28" s="363"/>
      <c r="NCJ28" s="363"/>
      <c r="NCO28" s="363"/>
      <c r="NCP28" s="363"/>
      <c r="NCR28" s="363"/>
      <c r="NCS28" s="363"/>
      <c r="NCT28" s="363"/>
      <c r="NCV28" s="363"/>
      <c r="NCW28" s="363"/>
      <c r="NCX28" s="363"/>
      <c r="NCY28" s="363"/>
      <c r="NCZ28" s="363"/>
      <c r="NDE28" s="363"/>
      <c r="NDF28" s="363"/>
      <c r="NDH28" s="363"/>
      <c r="NDI28" s="363"/>
      <c r="NDJ28" s="363"/>
      <c r="NDL28" s="363"/>
      <c r="NDM28" s="363"/>
      <c r="NDN28" s="363"/>
      <c r="NDO28" s="363"/>
      <c r="NDP28" s="363"/>
      <c r="NDU28" s="363"/>
      <c r="NDV28" s="363"/>
      <c r="NDX28" s="363"/>
      <c r="NDY28" s="363"/>
      <c r="NDZ28" s="363"/>
      <c r="NEB28" s="363"/>
      <c r="NEC28" s="363"/>
      <c r="NED28" s="363"/>
      <c r="NEE28" s="363"/>
      <c r="NEF28" s="363"/>
      <c r="NEK28" s="363"/>
      <c r="NEL28" s="363"/>
      <c r="NEN28" s="363"/>
      <c r="NEO28" s="363"/>
      <c r="NEP28" s="363"/>
      <c r="NER28" s="363"/>
      <c r="NES28" s="363"/>
      <c r="NET28" s="363"/>
      <c r="NEU28" s="363"/>
      <c r="NEV28" s="363"/>
      <c r="NFA28" s="363"/>
      <c r="NFB28" s="363"/>
      <c r="NFD28" s="363"/>
      <c r="NFE28" s="363"/>
      <c r="NFF28" s="363"/>
      <c r="NFH28" s="363"/>
      <c r="NFI28" s="363"/>
      <c r="NFJ28" s="363"/>
      <c r="NFK28" s="363"/>
      <c r="NFL28" s="363"/>
      <c r="NFQ28" s="363"/>
      <c r="NFR28" s="363"/>
      <c r="NFT28" s="363"/>
      <c r="NFU28" s="363"/>
      <c r="NFV28" s="363"/>
      <c r="NFX28" s="363"/>
      <c r="NFY28" s="363"/>
      <c r="NFZ28" s="363"/>
      <c r="NGA28" s="363"/>
      <c r="NGB28" s="363"/>
      <c r="NGG28" s="363"/>
      <c r="NGH28" s="363"/>
      <c r="NGJ28" s="363"/>
      <c r="NGK28" s="363"/>
      <c r="NGL28" s="363"/>
      <c r="NGN28" s="363"/>
      <c r="NGO28" s="363"/>
      <c r="NGP28" s="363"/>
      <c r="NGQ28" s="363"/>
      <c r="NGR28" s="363"/>
      <c r="NGW28" s="363"/>
      <c r="NGX28" s="363"/>
      <c r="NGZ28" s="363"/>
      <c r="NHA28" s="363"/>
      <c r="NHB28" s="363"/>
      <c r="NHD28" s="363"/>
      <c r="NHE28" s="363"/>
      <c r="NHF28" s="363"/>
      <c r="NHG28" s="363"/>
      <c r="NHH28" s="363"/>
      <c r="NHM28" s="363"/>
      <c r="NHN28" s="363"/>
      <c r="NHP28" s="363"/>
      <c r="NHQ28" s="363"/>
      <c r="NHR28" s="363"/>
      <c r="NHT28" s="363"/>
      <c r="NHU28" s="363"/>
      <c r="NHV28" s="363"/>
      <c r="NHW28" s="363"/>
      <c r="NHX28" s="363"/>
      <c r="NIC28" s="363"/>
      <c r="NID28" s="363"/>
      <c r="NIF28" s="363"/>
      <c r="NIG28" s="363"/>
      <c r="NIH28" s="363"/>
      <c r="NIJ28" s="363"/>
      <c r="NIK28" s="363"/>
      <c r="NIL28" s="363"/>
      <c r="NIM28" s="363"/>
      <c r="NIN28" s="363"/>
      <c r="NIS28" s="363"/>
      <c r="NIT28" s="363"/>
      <c r="NIV28" s="363"/>
      <c r="NIW28" s="363"/>
      <c r="NIX28" s="363"/>
      <c r="NIZ28" s="363"/>
      <c r="NJA28" s="363"/>
      <c r="NJB28" s="363"/>
      <c r="NJC28" s="363"/>
      <c r="NJD28" s="363"/>
      <c r="NJI28" s="363"/>
      <c r="NJJ28" s="363"/>
      <c r="NJL28" s="363"/>
      <c r="NJM28" s="363"/>
      <c r="NJN28" s="363"/>
      <c r="NJP28" s="363"/>
      <c r="NJQ28" s="363"/>
      <c r="NJR28" s="363"/>
      <c r="NJS28" s="363"/>
      <c r="NJT28" s="363"/>
      <c r="NJY28" s="363"/>
      <c r="NJZ28" s="363"/>
      <c r="NKB28" s="363"/>
      <c r="NKC28" s="363"/>
      <c r="NKD28" s="363"/>
      <c r="NKF28" s="363"/>
      <c r="NKG28" s="363"/>
      <c r="NKH28" s="363"/>
      <c r="NKI28" s="363"/>
      <c r="NKJ28" s="363"/>
      <c r="NKO28" s="363"/>
      <c r="NKP28" s="363"/>
      <c r="NKR28" s="363"/>
      <c r="NKS28" s="363"/>
      <c r="NKT28" s="363"/>
      <c r="NKV28" s="363"/>
      <c r="NKW28" s="363"/>
      <c r="NKX28" s="363"/>
      <c r="NKY28" s="363"/>
      <c r="NKZ28" s="363"/>
      <c r="NLE28" s="363"/>
      <c r="NLF28" s="363"/>
      <c r="NLH28" s="363"/>
      <c r="NLI28" s="363"/>
      <c r="NLJ28" s="363"/>
      <c r="NLL28" s="363"/>
      <c r="NLM28" s="363"/>
      <c r="NLN28" s="363"/>
      <c r="NLO28" s="363"/>
      <c r="NLP28" s="363"/>
      <c r="NLU28" s="363"/>
      <c r="NLV28" s="363"/>
      <c r="NLX28" s="363"/>
      <c r="NLY28" s="363"/>
      <c r="NLZ28" s="363"/>
      <c r="NMB28" s="363"/>
      <c r="NMC28" s="363"/>
      <c r="NMD28" s="363"/>
      <c r="NME28" s="363"/>
      <c r="NMF28" s="363"/>
      <c r="NMK28" s="363"/>
      <c r="NML28" s="363"/>
      <c r="NMN28" s="363"/>
      <c r="NMO28" s="363"/>
      <c r="NMP28" s="363"/>
      <c r="NMR28" s="363"/>
      <c r="NMS28" s="363"/>
      <c r="NMT28" s="363"/>
      <c r="NMU28" s="363"/>
      <c r="NMV28" s="363"/>
      <c r="NNA28" s="363"/>
      <c r="NNB28" s="363"/>
      <c r="NND28" s="363"/>
      <c r="NNE28" s="363"/>
      <c r="NNF28" s="363"/>
      <c r="NNH28" s="363"/>
      <c r="NNI28" s="363"/>
      <c r="NNJ28" s="363"/>
      <c r="NNK28" s="363"/>
      <c r="NNL28" s="363"/>
      <c r="NNQ28" s="363"/>
      <c r="NNR28" s="363"/>
      <c r="NNT28" s="363"/>
      <c r="NNU28" s="363"/>
      <c r="NNV28" s="363"/>
      <c r="NNX28" s="363"/>
      <c r="NNY28" s="363"/>
      <c r="NNZ28" s="363"/>
      <c r="NOA28" s="363"/>
      <c r="NOB28" s="363"/>
      <c r="NOG28" s="363"/>
      <c r="NOH28" s="363"/>
      <c r="NOJ28" s="363"/>
      <c r="NOK28" s="363"/>
      <c r="NOL28" s="363"/>
      <c r="NON28" s="363"/>
      <c r="NOO28" s="363"/>
      <c r="NOP28" s="363"/>
      <c r="NOQ28" s="363"/>
      <c r="NOR28" s="363"/>
      <c r="NOW28" s="363"/>
      <c r="NOX28" s="363"/>
      <c r="NOZ28" s="363"/>
      <c r="NPA28" s="363"/>
      <c r="NPB28" s="363"/>
      <c r="NPD28" s="363"/>
      <c r="NPE28" s="363"/>
      <c r="NPF28" s="363"/>
      <c r="NPG28" s="363"/>
      <c r="NPH28" s="363"/>
      <c r="NPM28" s="363"/>
      <c r="NPN28" s="363"/>
      <c r="NPP28" s="363"/>
      <c r="NPQ28" s="363"/>
      <c r="NPR28" s="363"/>
      <c r="NPT28" s="363"/>
      <c r="NPU28" s="363"/>
      <c r="NPV28" s="363"/>
      <c r="NPW28" s="363"/>
      <c r="NPX28" s="363"/>
      <c r="NQC28" s="363"/>
      <c r="NQD28" s="363"/>
      <c r="NQF28" s="363"/>
      <c r="NQG28" s="363"/>
      <c r="NQH28" s="363"/>
      <c r="NQJ28" s="363"/>
      <c r="NQK28" s="363"/>
      <c r="NQL28" s="363"/>
      <c r="NQM28" s="363"/>
      <c r="NQN28" s="363"/>
      <c r="NQS28" s="363"/>
      <c r="NQT28" s="363"/>
      <c r="NQV28" s="363"/>
      <c r="NQW28" s="363"/>
      <c r="NQX28" s="363"/>
      <c r="NQZ28" s="363"/>
      <c r="NRA28" s="363"/>
      <c r="NRB28" s="363"/>
      <c r="NRC28" s="363"/>
      <c r="NRD28" s="363"/>
      <c r="NRI28" s="363"/>
      <c r="NRJ28" s="363"/>
      <c r="NRL28" s="363"/>
      <c r="NRM28" s="363"/>
      <c r="NRN28" s="363"/>
      <c r="NRP28" s="363"/>
      <c r="NRQ28" s="363"/>
      <c r="NRR28" s="363"/>
      <c r="NRS28" s="363"/>
      <c r="NRT28" s="363"/>
      <c r="NRY28" s="363"/>
      <c r="NRZ28" s="363"/>
      <c r="NSB28" s="363"/>
      <c r="NSC28" s="363"/>
      <c r="NSD28" s="363"/>
      <c r="NSF28" s="363"/>
      <c r="NSG28" s="363"/>
      <c r="NSH28" s="363"/>
      <c r="NSI28" s="363"/>
      <c r="NSJ28" s="363"/>
      <c r="NSO28" s="363"/>
      <c r="NSP28" s="363"/>
      <c r="NSR28" s="363"/>
      <c r="NSS28" s="363"/>
      <c r="NST28" s="363"/>
      <c r="NSV28" s="363"/>
      <c r="NSW28" s="363"/>
      <c r="NSX28" s="363"/>
      <c r="NSY28" s="363"/>
      <c r="NSZ28" s="363"/>
      <c r="NTE28" s="363"/>
      <c r="NTF28" s="363"/>
      <c r="NTH28" s="363"/>
      <c r="NTI28" s="363"/>
      <c r="NTJ28" s="363"/>
      <c r="NTL28" s="363"/>
      <c r="NTM28" s="363"/>
      <c r="NTN28" s="363"/>
      <c r="NTO28" s="363"/>
      <c r="NTP28" s="363"/>
      <c r="NTU28" s="363"/>
      <c r="NTV28" s="363"/>
      <c r="NTX28" s="363"/>
      <c r="NTY28" s="363"/>
      <c r="NTZ28" s="363"/>
      <c r="NUB28" s="363"/>
      <c r="NUC28" s="363"/>
      <c r="NUD28" s="363"/>
      <c r="NUE28" s="363"/>
      <c r="NUF28" s="363"/>
      <c r="NUK28" s="363"/>
      <c r="NUL28" s="363"/>
      <c r="NUN28" s="363"/>
      <c r="NUO28" s="363"/>
      <c r="NUP28" s="363"/>
      <c r="NUR28" s="363"/>
      <c r="NUS28" s="363"/>
      <c r="NUT28" s="363"/>
      <c r="NUU28" s="363"/>
      <c r="NUV28" s="363"/>
      <c r="NVA28" s="363"/>
      <c r="NVB28" s="363"/>
      <c r="NVD28" s="363"/>
      <c r="NVE28" s="363"/>
      <c r="NVF28" s="363"/>
      <c r="NVH28" s="363"/>
      <c r="NVI28" s="363"/>
      <c r="NVJ28" s="363"/>
      <c r="NVK28" s="363"/>
      <c r="NVL28" s="363"/>
      <c r="NVQ28" s="363"/>
      <c r="NVR28" s="363"/>
      <c r="NVT28" s="363"/>
      <c r="NVU28" s="363"/>
      <c r="NVV28" s="363"/>
      <c r="NVX28" s="363"/>
      <c r="NVY28" s="363"/>
      <c r="NVZ28" s="363"/>
      <c r="NWA28" s="363"/>
      <c r="NWB28" s="363"/>
      <c r="NWG28" s="363"/>
      <c r="NWH28" s="363"/>
      <c r="NWJ28" s="363"/>
      <c r="NWK28" s="363"/>
      <c r="NWL28" s="363"/>
      <c r="NWN28" s="363"/>
      <c r="NWO28" s="363"/>
      <c r="NWP28" s="363"/>
      <c r="NWQ28" s="363"/>
      <c r="NWR28" s="363"/>
      <c r="NWW28" s="363"/>
      <c r="NWX28" s="363"/>
      <c r="NWZ28" s="363"/>
      <c r="NXA28" s="363"/>
      <c r="NXB28" s="363"/>
      <c r="NXD28" s="363"/>
      <c r="NXE28" s="363"/>
      <c r="NXF28" s="363"/>
      <c r="NXG28" s="363"/>
      <c r="NXH28" s="363"/>
      <c r="NXM28" s="363"/>
      <c r="NXN28" s="363"/>
      <c r="NXP28" s="363"/>
      <c r="NXQ28" s="363"/>
      <c r="NXR28" s="363"/>
      <c r="NXT28" s="363"/>
      <c r="NXU28" s="363"/>
      <c r="NXV28" s="363"/>
      <c r="NXW28" s="363"/>
      <c r="NXX28" s="363"/>
      <c r="NYC28" s="363"/>
      <c r="NYD28" s="363"/>
      <c r="NYF28" s="363"/>
      <c r="NYG28" s="363"/>
      <c r="NYH28" s="363"/>
      <c r="NYJ28" s="363"/>
      <c r="NYK28" s="363"/>
      <c r="NYL28" s="363"/>
      <c r="NYM28" s="363"/>
      <c r="NYN28" s="363"/>
      <c r="NYS28" s="363"/>
      <c r="NYT28" s="363"/>
      <c r="NYV28" s="363"/>
      <c r="NYW28" s="363"/>
      <c r="NYX28" s="363"/>
      <c r="NYZ28" s="363"/>
      <c r="NZA28" s="363"/>
      <c r="NZB28" s="363"/>
      <c r="NZC28" s="363"/>
      <c r="NZD28" s="363"/>
      <c r="NZI28" s="363"/>
      <c r="NZJ28" s="363"/>
      <c r="NZL28" s="363"/>
      <c r="NZM28" s="363"/>
      <c r="NZN28" s="363"/>
      <c r="NZP28" s="363"/>
      <c r="NZQ28" s="363"/>
      <c r="NZR28" s="363"/>
      <c r="NZS28" s="363"/>
      <c r="NZT28" s="363"/>
      <c r="NZY28" s="363"/>
      <c r="NZZ28" s="363"/>
      <c r="OAB28" s="363"/>
      <c r="OAC28" s="363"/>
      <c r="OAD28" s="363"/>
      <c r="OAF28" s="363"/>
      <c r="OAG28" s="363"/>
      <c r="OAH28" s="363"/>
      <c r="OAI28" s="363"/>
      <c r="OAJ28" s="363"/>
      <c r="OAO28" s="363"/>
      <c r="OAP28" s="363"/>
      <c r="OAR28" s="363"/>
      <c r="OAS28" s="363"/>
      <c r="OAT28" s="363"/>
      <c r="OAV28" s="363"/>
      <c r="OAW28" s="363"/>
      <c r="OAX28" s="363"/>
      <c r="OAY28" s="363"/>
      <c r="OAZ28" s="363"/>
      <c r="OBE28" s="363"/>
      <c r="OBF28" s="363"/>
      <c r="OBH28" s="363"/>
      <c r="OBI28" s="363"/>
      <c r="OBJ28" s="363"/>
      <c r="OBL28" s="363"/>
      <c r="OBM28" s="363"/>
      <c r="OBN28" s="363"/>
      <c r="OBO28" s="363"/>
      <c r="OBP28" s="363"/>
      <c r="OBU28" s="363"/>
      <c r="OBV28" s="363"/>
      <c r="OBX28" s="363"/>
      <c r="OBY28" s="363"/>
      <c r="OBZ28" s="363"/>
      <c r="OCB28" s="363"/>
      <c r="OCC28" s="363"/>
      <c r="OCD28" s="363"/>
      <c r="OCE28" s="363"/>
      <c r="OCF28" s="363"/>
      <c r="OCK28" s="363"/>
      <c r="OCL28" s="363"/>
      <c r="OCN28" s="363"/>
      <c r="OCO28" s="363"/>
      <c r="OCP28" s="363"/>
      <c r="OCR28" s="363"/>
      <c r="OCS28" s="363"/>
      <c r="OCT28" s="363"/>
      <c r="OCU28" s="363"/>
      <c r="OCV28" s="363"/>
      <c r="ODA28" s="363"/>
      <c r="ODB28" s="363"/>
      <c r="ODD28" s="363"/>
      <c r="ODE28" s="363"/>
      <c r="ODF28" s="363"/>
      <c r="ODH28" s="363"/>
      <c r="ODI28" s="363"/>
      <c r="ODJ28" s="363"/>
      <c r="ODK28" s="363"/>
      <c r="ODL28" s="363"/>
      <c r="ODQ28" s="363"/>
      <c r="ODR28" s="363"/>
      <c r="ODT28" s="363"/>
      <c r="ODU28" s="363"/>
      <c r="ODV28" s="363"/>
      <c r="ODX28" s="363"/>
      <c r="ODY28" s="363"/>
      <c r="ODZ28" s="363"/>
      <c r="OEA28" s="363"/>
      <c r="OEB28" s="363"/>
      <c r="OEG28" s="363"/>
      <c r="OEH28" s="363"/>
      <c r="OEJ28" s="363"/>
      <c r="OEK28" s="363"/>
      <c r="OEL28" s="363"/>
      <c r="OEN28" s="363"/>
      <c r="OEO28" s="363"/>
      <c r="OEP28" s="363"/>
      <c r="OEQ28" s="363"/>
      <c r="OER28" s="363"/>
      <c r="OEW28" s="363"/>
      <c r="OEX28" s="363"/>
      <c r="OEZ28" s="363"/>
      <c r="OFA28" s="363"/>
      <c r="OFB28" s="363"/>
      <c r="OFD28" s="363"/>
      <c r="OFE28" s="363"/>
      <c r="OFF28" s="363"/>
      <c r="OFG28" s="363"/>
      <c r="OFH28" s="363"/>
      <c r="OFM28" s="363"/>
      <c r="OFN28" s="363"/>
      <c r="OFP28" s="363"/>
      <c r="OFQ28" s="363"/>
      <c r="OFR28" s="363"/>
      <c r="OFT28" s="363"/>
      <c r="OFU28" s="363"/>
      <c r="OFV28" s="363"/>
      <c r="OFW28" s="363"/>
      <c r="OFX28" s="363"/>
      <c r="OGC28" s="363"/>
      <c r="OGD28" s="363"/>
      <c r="OGF28" s="363"/>
      <c r="OGG28" s="363"/>
      <c r="OGH28" s="363"/>
      <c r="OGJ28" s="363"/>
      <c r="OGK28" s="363"/>
      <c r="OGL28" s="363"/>
      <c r="OGM28" s="363"/>
      <c r="OGN28" s="363"/>
      <c r="OGS28" s="363"/>
      <c r="OGT28" s="363"/>
      <c r="OGV28" s="363"/>
      <c r="OGW28" s="363"/>
      <c r="OGX28" s="363"/>
      <c r="OGZ28" s="363"/>
      <c r="OHA28" s="363"/>
      <c r="OHB28" s="363"/>
      <c r="OHC28" s="363"/>
      <c r="OHD28" s="363"/>
      <c r="OHI28" s="363"/>
      <c r="OHJ28" s="363"/>
      <c r="OHL28" s="363"/>
      <c r="OHM28" s="363"/>
      <c r="OHN28" s="363"/>
      <c r="OHP28" s="363"/>
      <c r="OHQ28" s="363"/>
      <c r="OHR28" s="363"/>
      <c r="OHS28" s="363"/>
      <c r="OHT28" s="363"/>
      <c r="OHY28" s="363"/>
      <c r="OHZ28" s="363"/>
      <c r="OIB28" s="363"/>
      <c r="OIC28" s="363"/>
      <c r="OID28" s="363"/>
      <c r="OIF28" s="363"/>
      <c r="OIG28" s="363"/>
      <c r="OIH28" s="363"/>
      <c r="OII28" s="363"/>
      <c r="OIJ28" s="363"/>
      <c r="OIO28" s="363"/>
      <c r="OIP28" s="363"/>
      <c r="OIR28" s="363"/>
      <c r="OIS28" s="363"/>
      <c r="OIT28" s="363"/>
      <c r="OIV28" s="363"/>
      <c r="OIW28" s="363"/>
      <c r="OIX28" s="363"/>
      <c r="OIY28" s="363"/>
      <c r="OIZ28" s="363"/>
      <c r="OJE28" s="363"/>
      <c r="OJF28" s="363"/>
      <c r="OJH28" s="363"/>
      <c r="OJI28" s="363"/>
      <c r="OJJ28" s="363"/>
      <c r="OJL28" s="363"/>
      <c r="OJM28" s="363"/>
      <c r="OJN28" s="363"/>
      <c r="OJO28" s="363"/>
      <c r="OJP28" s="363"/>
      <c r="OJU28" s="363"/>
      <c r="OJV28" s="363"/>
      <c r="OJX28" s="363"/>
      <c r="OJY28" s="363"/>
      <c r="OJZ28" s="363"/>
      <c r="OKB28" s="363"/>
      <c r="OKC28" s="363"/>
      <c r="OKD28" s="363"/>
      <c r="OKE28" s="363"/>
      <c r="OKF28" s="363"/>
      <c r="OKK28" s="363"/>
      <c r="OKL28" s="363"/>
      <c r="OKN28" s="363"/>
      <c r="OKO28" s="363"/>
      <c r="OKP28" s="363"/>
      <c r="OKR28" s="363"/>
      <c r="OKS28" s="363"/>
      <c r="OKT28" s="363"/>
      <c r="OKU28" s="363"/>
      <c r="OKV28" s="363"/>
      <c r="OLA28" s="363"/>
      <c r="OLB28" s="363"/>
      <c r="OLD28" s="363"/>
      <c r="OLE28" s="363"/>
      <c r="OLF28" s="363"/>
      <c r="OLH28" s="363"/>
      <c r="OLI28" s="363"/>
      <c r="OLJ28" s="363"/>
      <c r="OLK28" s="363"/>
      <c r="OLL28" s="363"/>
      <c r="OLQ28" s="363"/>
      <c r="OLR28" s="363"/>
      <c r="OLT28" s="363"/>
      <c r="OLU28" s="363"/>
      <c r="OLV28" s="363"/>
      <c r="OLX28" s="363"/>
      <c r="OLY28" s="363"/>
      <c r="OLZ28" s="363"/>
      <c r="OMA28" s="363"/>
      <c r="OMB28" s="363"/>
      <c r="OMG28" s="363"/>
      <c r="OMH28" s="363"/>
      <c r="OMJ28" s="363"/>
      <c r="OMK28" s="363"/>
      <c r="OML28" s="363"/>
      <c r="OMN28" s="363"/>
      <c r="OMO28" s="363"/>
      <c r="OMP28" s="363"/>
      <c r="OMQ28" s="363"/>
      <c r="OMR28" s="363"/>
      <c r="OMW28" s="363"/>
      <c r="OMX28" s="363"/>
      <c r="OMZ28" s="363"/>
      <c r="ONA28" s="363"/>
      <c r="ONB28" s="363"/>
      <c r="OND28" s="363"/>
      <c r="ONE28" s="363"/>
      <c r="ONF28" s="363"/>
      <c r="ONG28" s="363"/>
      <c r="ONH28" s="363"/>
      <c r="ONM28" s="363"/>
      <c r="ONN28" s="363"/>
      <c r="ONP28" s="363"/>
      <c r="ONQ28" s="363"/>
      <c r="ONR28" s="363"/>
      <c r="ONT28" s="363"/>
      <c r="ONU28" s="363"/>
      <c r="ONV28" s="363"/>
      <c r="ONW28" s="363"/>
      <c r="ONX28" s="363"/>
      <c r="OOC28" s="363"/>
      <c r="OOD28" s="363"/>
      <c r="OOF28" s="363"/>
      <c r="OOG28" s="363"/>
      <c r="OOH28" s="363"/>
      <c r="OOJ28" s="363"/>
      <c r="OOK28" s="363"/>
      <c r="OOL28" s="363"/>
      <c r="OOM28" s="363"/>
      <c r="OON28" s="363"/>
      <c r="OOS28" s="363"/>
      <c r="OOT28" s="363"/>
      <c r="OOV28" s="363"/>
      <c r="OOW28" s="363"/>
      <c r="OOX28" s="363"/>
      <c r="OOZ28" s="363"/>
      <c r="OPA28" s="363"/>
      <c r="OPB28" s="363"/>
      <c r="OPC28" s="363"/>
      <c r="OPD28" s="363"/>
      <c r="OPI28" s="363"/>
      <c r="OPJ28" s="363"/>
      <c r="OPL28" s="363"/>
      <c r="OPM28" s="363"/>
      <c r="OPN28" s="363"/>
      <c r="OPP28" s="363"/>
      <c r="OPQ28" s="363"/>
      <c r="OPR28" s="363"/>
      <c r="OPS28" s="363"/>
      <c r="OPT28" s="363"/>
      <c r="OPY28" s="363"/>
      <c r="OPZ28" s="363"/>
      <c r="OQB28" s="363"/>
      <c r="OQC28" s="363"/>
      <c r="OQD28" s="363"/>
      <c r="OQF28" s="363"/>
      <c r="OQG28" s="363"/>
      <c r="OQH28" s="363"/>
      <c r="OQI28" s="363"/>
      <c r="OQJ28" s="363"/>
      <c r="OQO28" s="363"/>
      <c r="OQP28" s="363"/>
      <c r="OQR28" s="363"/>
      <c r="OQS28" s="363"/>
      <c r="OQT28" s="363"/>
      <c r="OQV28" s="363"/>
      <c r="OQW28" s="363"/>
      <c r="OQX28" s="363"/>
      <c r="OQY28" s="363"/>
      <c r="OQZ28" s="363"/>
      <c r="ORE28" s="363"/>
      <c r="ORF28" s="363"/>
      <c r="ORH28" s="363"/>
      <c r="ORI28" s="363"/>
      <c r="ORJ28" s="363"/>
      <c r="ORL28" s="363"/>
      <c r="ORM28" s="363"/>
      <c r="ORN28" s="363"/>
      <c r="ORO28" s="363"/>
      <c r="ORP28" s="363"/>
      <c r="ORU28" s="363"/>
      <c r="ORV28" s="363"/>
      <c r="ORX28" s="363"/>
      <c r="ORY28" s="363"/>
      <c r="ORZ28" s="363"/>
      <c r="OSB28" s="363"/>
      <c r="OSC28" s="363"/>
      <c r="OSD28" s="363"/>
      <c r="OSE28" s="363"/>
      <c r="OSF28" s="363"/>
      <c r="OSK28" s="363"/>
      <c r="OSL28" s="363"/>
      <c r="OSN28" s="363"/>
      <c r="OSO28" s="363"/>
      <c r="OSP28" s="363"/>
      <c r="OSR28" s="363"/>
      <c r="OSS28" s="363"/>
      <c r="OST28" s="363"/>
      <c r="OSU28" s="363"/>
      <c r="OSV28" s="363"/>
      <c r="OTA28" s="363"/>
      <c r="OTB28" s="363"/>
      <c r="OTD28" s="363"/>
      <c r="OTE28" s="363"/>
      <c r="OTF28" s="363"/>
      <c r="OTH28" s="363"/>
      <c r="OTI28" s="363"/>
      <c r="OTJ28" s="363"/>
      <c r="OTK28" s="363"/>
      <c r="OTL28" s="363"/>
      <c r="OTQ28" s="363"/>
      <c r="OTR28" s="363"/>
      <c r="OTT28" s="363"/>
      <c r="OTU28" s="363"/>
      <c r="OTV28" s="363"/>
      <c r="OTX28" s="363"/>
      <c r="OTY28" s="363"/>
      <c r="OTZ28" s="363"/>
      <c r="OUA28" s="363"/>
      <c r="OUB28" s="363"/>
      <c r="OUG28" s="363"/>
      <c r="OUH28" s="363"/>
      <c r="OUJ28" s="363"/>
      <c r="OUK28" s="363"/>
      <c r="OUL28" s="363"/>
      <c r="OUN28" s="363"/>
      <c r="OUO28" s="363"/>
      <c r="OUP28" s="363"/>
      <c r="OUQ28" s="363"/>
      <c r="OUR28" s="363"/>
      <c r="OUW28" s="363"/>
      <c r="OUX28" s="363"/>
      <c r="OUZ28" s="363"/>
      <c r="OVA28" s="363"/>
      <c r="OVB28" s="363"/>
      <c r="OVD28" s="363"/>
      <c r="OVE28" s="363"/>
      <c r="OVF28" s="363"/>
      <c r="OVG28" s="363"/>
      <c r="OVH28" s="363"/>
      <c r="OVM28" s="363"/>
      <c r="OVN28" s="363"/>
      <c r="OVP28" s="363"/>
      <c r="OVQ28" s="363"/>
      <c r="OVR28" s="363"/>
      <c r="OVT28" s="363"/>
      <c r="OVU28" s="363"/>
      <c r="OVV28" s="363"/>
      <c r="OVW28" s="363"/>
      <c r="OVX28" s="363"/>
      <c r="OWC28" s="363"/>
      <c r="OWD28" s="363"/>
      <c r="OWF28" s="363"/>
      <c r="OWG28" s="363"/>
      <c r="OWH28" s="363"/>
      <c r="OWJ28" s="363"/>
      <c r="OWK28" s="363"/>
      <c r="OWL28" s="363"/>
      <c r="OWM28" s="363"/>
      <c r="OWN28" s="363"/>
      <c r="OWS28" s="363"/>
      <c r="OWT28" s="363"/>
      <c r="OWV28" s="363"/>
      <c r="OWW28" s="363"/>
      <c r="OWX28" s="363"/>
      <c r="OWZ28" s="363"/>
      <c r="OXA28" s="363"/>
      <c r="OXB28" s="363"/>
      <c r="OXC28" s="363"/>
      <c r="OXD28" s="363"/>
      <c r="OXI28" s="363"/>
      <c r="OXJ28" s="363"/>
      <c r="OXL28" s="363"/>
      <c r="OXM28" s="363"/>
      <c r="OXN28" s="363"/>
      <c r="OXP28" s="363"/>
      <c r="OXQ28" s="363"/>
      <c r="OXR28" s="363"/>
      <c r="OXS28" s="363"/>
      <c r="OXT28" s="363"/>
      <c r="OXY28" s="363"/>
      <c r="OXZ28" s="363"/>
      <c r="OYB28" s="363"/>
      <c r="OYC28" s="363"/>
      <c r="OYD28" s="363"/>
      <c r="OYF28" s="363"/>
      <c r="OYG28" s="363"/>
      <c r="OYH28" s="363"/>
      <c r="OYI28" s="363"/>
      <c r="OYJ28" s="363"/>
      <c r="OYO28" s="363"/>
      <c r="OYP28" s="363"/>
      <c r="OYR28" s="363"/>
      <c r="OYS28" s="363"/>
      <c r="OYT28" s="363"/>
      <c r="OYV28" s="363"/>
      <c r="OYW28" s="363"/>
      <c r="OYX28" s="363"/>
      <c r="OYY28" s="363"/>
      <c r="OYZ28" s="363"/>
      <c r="OZE28" s="363"/>
      <c r="OZF28" s="363"/>
      <c r="OZH28" s="363"/>
      <c r="OZI28" s="363"/>
      <c r="OZJ28" s="363"/>
      <c r="OZL28" s="363"/>
      <c r="OZM28" s="363"/>
      <c r="OZN28" s="363"/>
      <c r="OZO28" s="363"/>
      <c r="OZP28" s="363"/>
      <c r="OZU28" s="363"/>
      <c r="OZV28" s="363"/>
      <c r="OZX28" s="363"/>
      <c r="OZY28" s="363"/>
      <c r="OZZ28" s="363"/>
      <c r="PAB28" s="363"/>
      <c r="PAC28" s="363"/>
      <c r="PAD28" s="363"/>
      <c r="PAE28" s="363"/>
      <c r="PAF28" s="363"/>
      <c r="PAK28" s="363"/>
      <c r="PAL28" s="363"/>
      <c r="PAN28" s="363"/>
      <c r="PAO28" s="363"/>
      <c r="PAP28" s="363"/>
      <c r="PAR28" s="363"/>
      <c r="PAS28" s="363"/>
      <c r="PAT28" s="363"/>
      <c r="PAU28" s="363"/>
      <c r="PAV28" s="363"/>
      <c r="PBA28" s="363"/>
      <c r="PBB28" s="363"/>
      <c r="PBD28" s="363"/>
      <c r="PBE28" s="363"/>
      <c r="PBF28" s="363"/>
      <c r="PBH28" s="363"/>
      <c r="PBI28" s="363"/>
      <c r="PBJ28" s="363"/>
      <c r="PBK28" s="363"/>
      <c r="PBL28" s="363"/>
      <c r="PBQ28" s="363"/>
      <c r="PBR28" s="363"/>
      <c r="PBT28" s="363"/>
      <c r="PBU28" s="363"/>
      <c r="PBV28" s="363"/>
      <c r="PBX28" s="363"/>
      <c r="PBY28" s="363"/>
      <c r="PBZ28" s="363"/>
      <c r="PCA28" s="363"/>
      <c r="PCB28" s="363"/>
      <c r="PCG28" s="363"/>
      <c r="PCH28" s="363"/>
      <c r="PCJ28" s="363"/>
      <c r="PCK28" s="363"/>
      <c r="PCL28" s="363"/>
      <c r="PCN28" s="363"/>
      <c r="PCO28" s="363"/>
      <c r="PCP28" s="363"/>
      <c r="PCQ28" s="363"/>
      <c r="PCR28" s="363"/>
      <c r="PCW28" s="363"/>
      <c r="PCX28" s="363"/>
      <c r="PCZ28" s="363"/>
      <c r="PDA28" s="363"/>
      <c r="PDB28" s="363"/>
      <c r="PDD28" s="363"/>
      <c r="PDE28" s="363"/>
      <c r="PDF28" s="363"/>
      <c r="PDG28" s="363"/>
      <c r="PDH28" s="363"/>
      <c r="PDM28" s="363"/>
      <c r="PDN28" s="363"/>
      <c r="PDP28" s="363"/>
      <c r="PDQ28" s="363"/>
      <c r="PDR28" s="363"/>
      <c r="PDT28" s="363"/>
      <c r="PDU28" s="363"/>
      <c r="PDV28" s="363"/>
      <c r="PDW28" s="363"/>
      <c r="PDX28" s="363"/>
      <c r="PEC28" s="363"/>
      <c r="PED28" s="363"/>
      <c r="PEF28" s="363"/>
      <c r="PEG28" s="363"/>
      <c r="PEH28" s="363"/>
      <c r="PEJ28" s="363"/>
      <c r="PEK28" s="363"/>
      <c r="PEL28" s="363"/>
      <c r="PEM28" s="363"/>
      <c r="PEN28" s="363"/>
      <c r="PES28" s="363"/>
      <c r="PET28" s="363"/>
      <c r="PEV28" s="363"/>
      <c r="PEW28" s="363"/>
      <c r="PEX28" s="363"/>
      <c r="PEZ28" s="363"/>
      <c r="PFA28" s="363"/>
      <c r="PFB28" s="363"/>
      <c r="PFC28" s="363"/>
      <c r="PFD28" s="363"/>
      <c r="PFI28" s="363"/>
      <c r="PFJ28" s="363"/>
      <c r="PFL28" s="363"/>
      <c r="PFM28" s="363"/>
      <c r="PFN28" s="363"/>
      <c r="PFP28" s="363"/>
      <c r="PFQ28" s="363"/>
      <c r="PFR28" s="363"/>
      <c r="PFS28" s="363"/>
      <c r="PFT28" s="363"/>
      <c r="PFY28" s="363"/>
      <c r="PFZ28" s="363"/>
      <c r="PGB28" s="363"/>
      <c r="PGC28" s="363"/>
      <c r="PGD28" s="363"/>
      <c r="PGF28" s="363"/>
      <c r="PGG28" s="363"/>
      <c r="PGH28" s="363"/>
      <c r="PGI28" s="363"/>
      <c r="PGJ28" s="363"/>
      <c r="PGO28" s="363"/>
      <c r="PGP28" s="363"/>
      <c r="PGR28" s="363"/>
      <c r="PGS28" s="363"/>
      <c r="PGT28" s="363"/>
      <c r="PGV28" s="363"/>
      <c r="PGW28" s="363"/>
      <c r="PGX28" s="363"/>
      <c r="PGY28" s="363"/>
      <c r="PGZ28" s="363"/>
      <c r="PHE28" s="363"/>
      <c r="PHF28" s="363"/>
      <c r="PHH28" s="363"/>
      <c r="PHI28" s="363"/>
      <c r="PHJ28" s="363"/>
      <c r="PHL28" s="363"/>
      <c r="PHM28" s="363"/>
      <c r="PHN28" s="363"/>
      <c r="PHO28" s="363"/>
      <c r="PHP28" s="363"/>
      <c r="PHU28" s="363"/>
      <c r="PHV28" s="363"/>
      <c r="PHX28" s="363"/>
      <c r="PHY28" s="363"/>
      <c r="PHZ28" s="363"/>
      <c r="PIB28" s="363"/>
      <c r="PIC28" s="363"/>
      <c r="PID28" s="363"/>
      <c r="PIE28" s="363"/>
      <c r="PIF28" s="363"/>
      <c r="PIK28" s="363"/>
      <c r="PIL28" s="363"/>
      <c r="PIN28" s="363"/>
      <c r="PIO28" s="363"/>
      <c r="PIP28" s="363"/>
      <c r="PIR28" s="363"/>
      <c r="PIS28" s="363"/>
      <c r="PIT28" s="363"/>
      <c r="PIU28" s="363"/>
      <c r="PIV28" s="363"/>
      <c r="PJA28" s="363"/>
      <c r="PJB28" s="363"/>
      <c r="PJD28" s="363"/>
      <c r="PJE28" s="363"/>
      <c r="PJF28" s="363"/>
      <c r="PJH28" s="363"/>
      <c r="PJI28" s="363"/>
      <c r="PJJ28" s="363"/>
      <c r="PJK28" s="363"/>
      <c r="PJL28" s="363"/>
      <c r="PJQ28" s="363"/>
      <c r="PJR28" s="363"/>
      <c r="PJT28" s="363"/>
      <c r="PJU28" s="363"/>
      <c r="PJV28" s="363"/>
      <c r="PJX28" s="363"/>
      <c r="PJY28" s="363"/>
      <c r="PJZ28" s="363"/>
      <c r="PKA28" s="363"/>
      <c r="PKB28" s="363"/>
      <c r="PKG28" s="363"/>
      <c r="PKH28" s="363"/>
      <c r="PKJ28" s="363"/>
      <c r="PKK28" s="363"/>
      <c r="PKL28" s="363"/>
      <c r="PKN28" s="363"/>
      <c r="PKO28" s="363"/>
      <c r="PKP28" s="363"/>
      <c r="PKQ28" s="363"/>
      <c r="PKR28" s="363"/>
      <c r="PKW28" s="363"/>
      <c r="PKX28" s="363"/>
      <c r="PKZ28" s="363"/>
      <c r="PLA28" s="363"/>
      <c r="PLB28" s="363"/>
      <c r="PLD28" s="363"/>
      <c r="PLE28" s="363"/>
      <c r="PLF28" s="363"/>
      <c r="PLG28" s="363"/>
      <c r="PLH28" s="363"/>
      <c r="PLM28" s="363"/>
      <c r="PLN28" s="363"/>
      <c r="PLP28" s="363"/>
      <c r="PLQ28" s="363"/>
      <c r="PLR28" s="363"/>
      <c r="PLT28" s="363"/>
      <c r="PLU28" s="363"/>
      <c r="PLV28" s="363"/>
      <c r="PLW28" s="363"/>
      <c r="PLX28" s="363"/>
      <c r="PMC28" s="363"/>
      <c r="PMD28" s="363"/>
      <c r="PMF28" s="363"/>
      <c r="PMG28" s="363"/>
      <c r="PMH28" s="363"/>
      <c r="PMJ28" s="363"/>
      <c r="PMK28" s="363"/>
      <c r="PML28" s="363"/>
      <c r="PMM28" s="363"/>
      <c r="PMN28" s="363"/>
      <c r="PMS28" s="363"/>
      <c r="PMT28" s="363"/>
      <c r="PMV28" s="363"/>
      <c r="PMW28" s="363"/>
      <c r="PMX28" s="363"/>
      <c r="PMZ28" s="363"/>
      <c r="PNA28" s="363"/>
      <c r="PNB28" s="363"/>
      <c r="PNC28" s="363"/>
      <c r="PND28" s="363"/>
      <c r="PNI28" s="363"/>
      <c r="PNJ28" s="363"/>
      <c r="PNL28" s="363"/>
      <c r="PNM28" s="363"/>
      <c r="PNN28" s="363"/>
      <c r="PNP28" s="363"/>
      <c r="PNQ28" s="363"/>
      <c r="PNR28" s="363"/>
      <c r="PNS28" s="363"/>
      <c r="PNT28" s="363"/>
      <c r="PNY28" s="363"/>
      <c r="PNZ28" s="363"/>
      <c r="POB28" s="363"/>
      <c r="POC28" s="363"/>
      <c r="POD28" s="363"/>
      <c r="POF28" s="363"/>
      <c r="POG28" s="363"/>
      <c r="POH28" s="363"/>
      <c r="POI28" s="363"/>
      <c r="POJ28" s="363"/>
      <c r="POO28" s="363"/>
      <c r="POP28" s="363"/>
      <c r="POR28" s="363"/>
      <c r="POS28" s="363"/>
      <c r="POT28" s="363"/>
      <c r="POV28" s="363"/>
      <c r="POW28" s="363"/>
      <c r="POX28" s="363"/>
      <c r="POY28" s="363"/>
      <c r="POZ28" s="363"/>
      <c r="PPE28" s="363"/>
      <c r="PPF28" s="363"/>
      <c r="PPH28" s="363"/>
      <c r="PPI28" s="363"/>
      <c r="PPJ28" s="363"/>
      <c r="PPL28" s="363"/>
      <c r="PPM28" s="363"/>
      <c r="PPN28" s="363"/>
      <c r="PPO28" s="363"/>
      <c r="PPP28" s="363"/>
      <c r="PPU28" s="363"/>
      <c r="PPV28" s="363"/>
      <c r="PPX28" s="363"/>
      <c r="PPY28" s="363"/>
      <c r="PPZ28" s="363"/>
      <c r="PQB28" s="363"/>
      <c r="PQC28" s="363"/>
      <c r="PQD28" s="363"/>
      <c r="PQE28" s="363"/>
      <c r="PQF28" s="363"/>
      <c r="PQK28" s="363"/>
      <c r="PQL28" s="363"/>
      <c r="PQN28" s="363"/>
      <c r="PQO28" s="363"/>
      <c r="PQP28" s="363"/>
      <c r="PQR28" s="363"/>
      <c r="PQS28" s="363"/>
      <c r="PQT28" s="363"/>
      <c r="PQU28" s="363"/>
      <c r="PQV28" s="363"/>
      <c r="PRA28" s="363"/>
      <c r="PRB28" s="363"/>
      <c r="PRD28" s="363"/>
      <c r="PRE28" s="363"/>
      <c r="PRF28" s="363"/>
      <c r="PRH28" s="363"/>
      <c r="PRI28" s="363"/>
      <c r="PRJ28" s="363"/>
      <c r="PRK28" s="363"/>
      <c r="PRL28" s="363"/>
      <c r="PRQ28" s="363"/>
      <c r="PRR28" s="363"/>
      <c r="PRT28" s="363"/>
      <c r="PRU28" s="363"/>
      <c r="PRV28" s="363"/>
      <c r="PRX28" s="363"/>
      <c r="PRY28" s="363"/>
      <c r="PRZ28" s="363"/>
      <c r="PSA28" s="363"/>
      <c r="PSB28" s="363"/>
      <c r="PSG28" s="363"/>
      <c r="PSH28" s="363"/>
      <c r="PSJ28" s="363"/>
      <c r="PSK28" s="363"/>
      <c r="PSL28" s="363"/>
      <c r="PSN28" s="363"/>
      <c r="PSO28" s="363"/>
      <c r="PSP28" s="363"/>
      <c r="PSQ28" s="363"/>
      <c r="PSR28" s="363"/>
      <c r="PSW28" s="363"/>
      <c r="PSX28" s="363"/>
      <c r="PSZ28" s="363"/>
      <c r="PTA28" s="363"/>
      <c r="PTB28" s="363"/>
      <c r="PTD28" s="363"/>
      <c r="PTE28" s="363"/>
      <c r="PTF28" s="363"/>
      <c r="PTG28" s="363"/>
      <c r="PTH28" s="363"/>
      <c r="PTM28" s="363"/>
      <c r="PTN28" s="363"/>
      <c r="PTP28" s="363"/>
      <c r="PTQ28" s="363"/>
      <c r="PTR28" s="363"/>
      <c r="PTT28" s="363"/>
      <c r="PTU28" s="363"/>
      <c r="PTV28" s="363"/>
      <c r="PTW28" s="363"/>
      <c r="PTX28" s="363"/>
      <c r="PUC28" s="363"/>
      <c r="PUD28" s="363"/>
      <c r="PUF28" s="363"/>
      <c r="PUG28" s="363"/>
      <c r="PUH28" s="363"/>
      <c r="PUJ28" s="363"/>
      <c r="PUK28" s="363"/>
      <c r="PUL28" s="363"/>
      <c r="PUM28" s="363"/>
      <c r="PUN28" s="363"/>
      <c r="PUS28" s="363"/>
      <c r="PUT28" s="363"/>
      <c r="PUV28" s="363"/>
      <c r="PUW28" s="363"/>
      <c r="PUX28" s="363"/>
      <c r="PUZ28" s="363"/>
      <c r="PVA28" s="363"/>
      <c r="PVB28" s="363"/>
      <c r="PVC28" s="363"/>
      <c r="PVD28" s="363"/>
      <c r="PVI28" s="363"/>
      <c r="PVJ28" s="363"/>
      <c r="PVL28" s="363"/>
      <c r="PVM28" s="363"/>
      <c r="PVN28" s="363"/>
      <c r="PVP28" s="363"/>
      <c r="PVQ28" s="363"/>
      <c r="PVR28" s="363"/>
      <c r="PVS28" s="363"/>
      <c r="PVT28" s="363"/>
      <c r="PVY28" s="363"/>
      <c r="PVZ28" s="363"/>
      <c r="PWB28" s="363"/>
      <c r="PWC28" s="363"/>
      <c r="PWD28" s="363"/>
      <c r="PWF28" s="363"/>
      <c r="PWG28" s="363"/>
      <c r="PWH28" s="363"/>
      <c r="PWI28" s="363"/>
      <c r="PWJ28" s="363"/>
      <c r="PWO28" s="363"/>
      <c r="PWP28" s="363"/>
      <c r="PWR28" s="363"/>
      <c r="PWS28" s="363"/>
      <c r="PWT28" s="363"/>
      <c r="PWV28" s="363"/>
      <c r="PWW28" s="363"/>
      <c r="PWX28" s="363"/>
      <c r="PWY28" s="363"/>
      <c r="PWZ28" s="363"/>
      <c r="PXE28" s="363"/>
      <c r="PXF28" s="363"/>
      <c r="PXH28" s="363"/>
      <c r="PXI28" s="363"/>
      <c r="PXJ28" s="363"/>
      <c r="PXL28" s="363"/>
      <c r="PXM28" s="363"/>
      <c r="PXN28" s="363"/>
      <c r="PXO28" s="363"/>
      <c r="PXP28" s="363"/>
      <c r="PXU28" s="363"/>
      <c r="PXV28" s="363"/>
      <c r="PXX28" s="363"/>
      <c r="PXY28" s="363"/>
      <c r="PXZ28" s="363"/>
      <c r="PYB28" s="363"/>
      <c r="PYC28" s="363"/>
      <c r="PYD28" s="363"/>
      <c r="PYE28" s="363"/>
      <c r="PYF28" s="363"/>
      <c r="PYK28" s="363"/>
      <c r="PYL28" s="363"/>
      <c r="PYN28" s="363"/>
      <c r="PYO28" s="363"/>
      <c r="PYP28" s="363"/>
      <c r="PYR28" s="363"/>
      <c r="PYS28" s="363"/>
      <c r="PYT28" s="363"/>
      <c r="PYU28" s="363"/>
      <c r="PYV28" s="363"/>
      <c r="PZA28" s="363"/>
      <c r="PZB28" s="363"/>
      <c r="PZD28" s="363"/>
      <c r="PZE28" s="363"/>
      <c r="PZF28" s="363"/>
      <c r="PZH28" s="363"/>
      <c r="PZI28" s="363"/>
      <c r="PZJ28" s="363"/>
      <c r="PZK28" s="363"/>
      <c r="PZL28" s="363"/>
      <c r="PZQ28" s="363"/>
      <c r="PZR28" s="363"/>
      <c r="PZT28" s="363"/>
      <c r="PZU28" s="363"/>
      <c r="PZV28" s="363"/>
      <c r="PZX28" s="363"/>
      <c r="PZY28" s="363"/>
      <c r="PZZ28" s="363"/>
      <c r="QAA28" s="363"/>
      <c r="QAB28" s="363"/>
      <c r="QAG28" s="363"/>
      <c r="QAH28" s="363"/>
      <c r="QAJ28" s="363"/>
      <c r="QAK28" s="363"/>
      <c r="QAL28" s="363"/>
      <c r="QAN28" s="363"/>
      <c r="QAO28" s="363"/>
      <c r="QAP28" s="363"/>
      <c r="QAQ28" s="363"/>
      <c r="QAR28" s="363"/>
      <c r="QAW28" s="363"/>
      <c r="QAX28" s="363"/>
      <c r="QAZ28" s="363"/>
      <c r="QBA28" s="363"/>
      <c r="QBB28" s="363"/>
      <c r="QBD28" s="363"/>
      <c r="QBE28" s="363"/>
      <c r="QBF28" s="363"/>
      <c r="QBG28" s="363"/>
      <c r="QBH28" s="363"/>
      <c r="QBM28" s="363"/>
      <c r="QBN28" s="363"/>
      <c r="QBP28" s="363"/>
      <c r="QBQ28" s="363"/>
      <c r="QBR28" s="363"/>
      <c r="QBT28" s="363"/>
      <c r="QBU28" s="363"/>
      <c r="QBV28" s="363"/>
      <c r="QBW28" s="363"/>
      <c r="QBX28" s="363"/>
      <c r="QCC28" s="363"/>
      <c r="QCD28" s="363"/>
      <c r="QCF28" s="363"/>
      <c r="QCG28" s="363"/>
      <c r="QCH28" s="363"/>
      <c r="QCJ28" s="363"/>
      <c r="QCK28" s="363"/>
      <c r="QCL28" s="363"/>
      <c r="QCM28" s="363"/>
      <c r="QCN28" s="363"/>
      <c r="QCS28" s="363"/>
      <c r="QCT28" s="363"/>
      <c r="QCV28" s="363"/>
      <c r="QCW28" s="363"/>
      <c r="QCX28" s="363"/>
      <c r="QCZ28" s="363"/>
      <c r="QDA28" s="363"/>
      <c r="QDB28" s="363"/>
      <c r="QDC28" s="363"/>
      <c r="QDD28" s="363"/>
      <c r="QDI28" s="363"/>
      <c r="QDJ28" s="363"/>
      <c r="QDL28" s="363"/>
      <c r="QDM28" s="363"/>
      <c r="QDN28" s="363"/>
      <c r="QDP28" s="363"/>
      <c r="QDQ28" s="363"/>
      <c r="QDR28" s="363"/>
      <c r="QDS28" s="363"/>
      <c r="QDT28" s="363"/>
      <c r="QDY28" s="363"/>
      <c r="QDZ28" s="363"/>
      <c r="QEB28" s="363"/>
      <c r="QEC28" s="363"/>
      <c r="QED28" s="363"/>
      <c r="QEF28" s="363"/>
      <c r="QEG28" s="363"/>
      <c r="QEH28" s="363"/>
      <c r="QEI28" s="363"/>
      <c r="QEJ28" s="363"/>
      <c r="QEO28" s="363"/>
      <c r="QEP28" s="363"/>
      <c r="QER28" s="363"/>
      <c r="QES28" s="363"/>
      <c r="QET28" s="363"/>
      <c r="QEV28" s="363"/>
      <c r="QEW28" s="363"/>
      <c r="QEX28" s="363"/>
      <c r="QEY28" s="363"/>
      <c r="QEZ28" s="363"/>
      <c r="QFE28" s="363"/>
      <c r="QFF28" s="363"/>
      <c r="QFH28" s="363"/>
      <c r="QFI28" s="363"/>
      <c r="QFJ28" s="363"/>
      <c r="QFL28" s="363"/>
      <c r="QFM28" s="363"/>
      <c r="QFN28" s="363"/>
      <c r="QFO28" s="363"/>
      <c r="QFP28" s="363"/>
      <c r="QFU28" s="363"/>
      <c r="QFV28" s="363"/>
      <c r="QFX28" s="363"/>
      <c r="QFY28" s="363"/>
      <c r="QFZ28" s="363"/>
      <c r="QGB28" s="363"/>
      <c r="QGC28" s="363"/>
      <c r="QGD28" s="363"/>
      <c r="QGE28" s="363"/>
      <c r="QGF28" s="363"/>
      <c r="QGK28" s="363"/>
      <c r="QGL28" s="363"/>
      <c r="QGN28" s="363"/>
      <c r="QGO28" s="363"/>
      <c r="QGP28" s="363"/>
      <c r="QGR28" s="363"/>
      <c r="QGS28" s="363"/>
      <c r="QGT28" s="363"/>
      <c r="QGU28" s="363"/>
      <c r="QGV28" s="363"/>
      <c r="QHA28" s="363"/>
      <c r="QHB28" s="363"/>
      <c r="QHD28" s="363"/>
      <c r="QHE28" s="363"/>
      <c r="QHF28" s="363"/>
      <c r="QHH28" s="363"/>
      <c r="QHI28" s="363"/>
      <c r="QHJ28" s="363"/>
      <c r="QHK28" s="363"/>
      <c r="QHL28" s="363"/>
      <c r="QHQ28" s="363"/>
      <c r="QHR28" s="363"/>
      <c r="QHT28" s="363"/>
      <c r="QHU28" s="363"/>
      <c r="QHV28" s="363"/>
      <c r="QHX28" s="363"/>
      <c r="QHY28" s="363"/>
      <c r="QHZ28" s="363"/>
      <c r="QIA28" s="363"/>
      <c r="QIB28" s="363"/>
      <c r="QIG28" s="363"/>
      <c r="QIH28" s="363"/>
      <c r="QIJ28" s="363"/>
      <c r="QIK28" s="363"/>
      <c r="QIL28" s="363"/>
      <c r="QIN28" s="363"/>
      <c r="QIO28" s="363"/>
      <c r="QIP28" s="363"/>
      <c r="QIQ28" s="363"/>
      <c r="QIR28" s="363"/>
      <c r="QIW28" s="363"/>
      <c r="QIX28" s="363"/>
      <c r="QIZ28" s="363"/>
      <c r="QJA28" s="363"/>
      <c r="QJB28" s="363"/>
      <c r="QJD28" s="363"/>
      <c r="QJE28" s="363"/>
      <c r="QJF28" s="363"/>
      <c r="QJG28" s="363"/>
      <c r="QJH28" s="363"/>
      <c r="QJM28" s="363"/>
      <c r="QJN28" s="363"/>
      <c r="QJP28" s="363"/>
      <c r="QJQ28" s="363"/>
      <c r="QJR28" s="363"/>
      <c r="QJT28" s="363"/>
      <c r="QJU28" s="363"/>
      <c r="QJV28" s="363"/>
      <c r="QJW28" s="363"/>
      <c r="QJX28" s="363"/>
      <c r="QKC28" s="363"/>
      <c r="QKD28" s="363"/>
      <c r="QKF28" s="363"/>
      <c r="QKG28" s="363"/>
      <c r="QKH28" s="363"/>
      <c r="QKJ28" s="363"/>
      <c r="QKK28" s="363"/>
      <c r="QKL28" s="363"/>
      <c r="QKM28" s="363"/>
      <c r="QKN28" s="363"/>
      <c r="QKS28" s="363"/>
      <c r="QKT28" s="363"/>
      <c r="QKV28" s="363"/>
      <c r="QKW28" s="363"/>
      <c r="QKX28" s="363"/>
      <c r="QKZ28" s="363"/>
      <c r="QLA28" s="363"/>
      <c r="QLB28" s="363"/>
      <c r="QLC28" s="363"/>
      <c r="QLD28" s="363"/>
      <c r="QLI28" s="363"/>
      <c r="QLJ28" s="363"/>
      <c r="QLL28" s="363"/>
      <c r="QLM28" s="363"/>
      <c r="QLN28" s="363"/>
      <c r="QLP28" s="363"/>
      <c r="QLQ28" s="363"/>
      <c r="QLR28" s="363"/>
      <c r="QLS28" s="363"/>
      <c r="QLT28" s="363"/>
      <c r="QLY28" s="363"/>
      <c r="QLZ28" s="363"/>
      <c r="QMB28" s="363"/>
      <c r="QMC28" s="363"/>
      <c r="QMD28" s="363"/>
      <c r="QMF28" s="363"/>
      <c r="QMG28" s="363"/>
      <c r="QMH28" s="363"/>
      <c r="QMI28" s="363"/>
      <c r="QMJ28" s="363"/>
      <c r="QMO28" s="363"/>
      <c r="QMP28" s="363"/>
      <c r="QMR28" s="363"/>
      <c r="QMS28" s="363"/>
      <c r="QMT28" s="363"/>
      <c r="QMV28" s="363"/>
      <c r="QMW28" s="363"/>
      <c r="QMX28" s="363"/>
      <c r="QMY28" s="363"/>
      <c r="QMZ28" s="363"/>
      <c r="QNE28" s="363"/>
      <c r="QNF28" s="363"/>
      <c r="QNH28" s="363"/>
      <c r="QNI28" s="363"/>
      <c r="QNJ28" s="363"/>
      <c r="QNL28" s="363"/>
      <c r="QNM28" s="363"/>
      <c r="QNN28" s="363"/>
      <c r="QNO28" s="363"/>
      <c r="QNP28" s="363"/>
      <c r="QNU28" s="363"/>
      <c r="QNV28" s="363"/>
      <c r="QNX28" s="363"/>
      <c r="QNY28" s="363"/>
      <c r="QNZ28" s="363"/>
      <c r="QOB28" s="363"/>
      <c r="QOC28" s="363"/>
      <c r="QOD28" s="363"/>
      <c r="QOE28" s="363"/>
      <c r="QOF28" s="363"/>
      <c r="QOK28" s="363"/>
      <c r="QOL28" s="363"/>
      <c r="QON28" s="363"/>
      <c r="QOO28" s="363"/>
      <c r="QOP28" s="363"/>
      <c r="QOR28" s="363"/>
      <c r="QOS28" s="363"/>
      <c r="QOT28" s="363"/>
      <c r="QOU28" s="363"/>
      <c r="QOV28" s="363"/>
      <c r="QPA28" s="363"/>
      <c r="QPB28" s="363"/>
      <c r="QPD28" s="363"/>
      <c r="QPE28" s="363"/>
      <c r="QPF28" s="363"/>
      <c r="QPH28" s="363"/>
      <c r="QPI28" s="363"/>
      <c r="QPJ28" s="363"/>
      <c r="QPK28" s="363"/>
      <c r="QPL28" s="363"/>
      <c r="QPQ28" s="363"/>
      <c r="QPR28" s="363"/>
      <c r="QPT28" s="363"/>
      <c r="QPU28" s="363"/>
      <c r="QPV28" s="363"/>
      <c r="QPX28" s="363"/>
      <c r="QPY28" s="363"/>
      <c r="QPZ28" s="363"/>
      <c r="QQA28" s="363"/>
      <c r="QQB28" s="363"/>
      <c r="QQG28" s="363"/>
      <c r="QQH28" s="363"/>
      <c r="QQJ28" s="363"/>
      <c r="QQK28" s="363"/>
      <c r="QQL28" s="363"/>
      <c r="QQN28" s="363"/>
      <c r="QQO28" s="363"/>
      <c r="QQP28" s="363"/>
      <c r="QQQ28" s="363"/>
      <c r="QQR28" s="363"/>
      <c r="QQW28" s="363"/>
      <c r="QQX28" s="363"/>
      <c r="QQZ28" s="363"/>
      <c r="QRA28" s="363"/>
      <c r="QRB28" s="363"/>
      <c r="QRD28" s="363"/>
      <c r="QRE28" s="363"/>
      <c r="QRF28" s="363"/>
      <c r="QRG28" s="363"/>
      <c r="QRH28" s="363"/>
      <c r="QRM28" s="363"/>
      <c r="QRN28" s="363"/>
      <c r="QRP28" s="363"/>
      <c r="QRQ28" s="363"/>
      <c r="QRR28" s="363"/>
      <c r="QRT28" s="363"/>
      <c r="QRU28" s="363"/>
      <c r="QRV28" s="363"/>
      <c r="QRW28" s="363"/>
      <c r="QRX28" s="363"/>
      <c r="QSC28" s="363"/>
      <c r="QSD28" s="363"/>
      <c r="QSF28" s="363"/>
      <c r="QSG28" s="363"/>
      <c r="QSH28" s="363"/>
      <c r="QSJ28" s="363"/>
      <c r="QSK28" s="363"/>
      <c r="QSL28" s="363"/>
      <c r="QSM28" s="363"/>
      <c r="QSN28" s="363"/>
      <c r="QSS28" s="363"/>
      <c r="QST28" s="363"/>
      <c r="QSV28" s="363"/>
      <c r="QSW28" s="363"/>
      <c r="QSX28" s="363"/>
      <c r="QSZ28" s="363"/>
      <c r="QTA28" s="363"/>
      <c r="QTB28" s="363"/>
      <c r="QTC28" s="363"/>
      <c r="QTD28" s="363"/>
      <c r="QTI28" s="363"/>
      <c r="QTJ28" s="363"/>
      <c r="QTL28" s="363"/>
      <c r="QTM28" s="363"/>
      <c r="QTN28" s="363"/>
      <c r="QTP28" s="363"/>
      <c r="QTQ28" s="363"/>
      <c r="QTR28" s="363"/>
      <c r="QTS28" s="363"/>
      <c r="QTT28" s="363"/>
      <c r="QTY28" s="363"/>
      <c r="QTZ28" s="363"/>
      <c r="QUB28" s="363"/>
      <c r="QUC28" s="363"/>
      <c r="QUD28" s="363"/>
      <c r="QUF28" s="363"/>
      <c r="QUG28" s="363"/>
      <c r="QUH28" s="363"/>
      <c r="QUI28" s="363"/>
      <c r="QUJ28" s="363"/>
      <c r="QUO28" s="363"/>
      <c r="QUP28" s="363"/>
      <c r="QUR28" s="363"/>
      <c r="QUS28" s="363"/>
      <c r="QUT28" s="363"/>
      <c r="QUV28" s="363"/>
      <c r="QUW28" s="363"/>
      <c r="QUX28" s="363"/>
      <c r="QUY28" s="363"/>
      <c r="QUZ28" s="363"/>
      <c r="QVE28" s="363"/>
      <c r="QVF28" s="363"/>
      <c r="QVH28" s="363"/>
      <c r="QVI28" s="363"/>
      <c r="QVJ28" s="363"/>
      <c r="QVL28" s="363"/>
      <c r="QVM28" s="363"/>
      <c r="QVN28" s="363"/>
      <c r="QVO28" s="363"/>
      <c r="QVP28" s="363"/>
      <c r="QVU28" s="363"/>
      <c r="QVV28" s="363"/>
      <c r="QVX28" s="363"/>
      <c r="QVY28" s="363"/>
      <c r="QVZ28" s="363"/>
      <c r="QWB28" s="363"/>
      <c r="QWC28" s="363"/>
      <c r="QWD28" s="363"/>
      <c r="QWE28" s="363"/>
      <c r="QWF28" s="363"/>
      <c r="QWK28" s="363"/>
      <c r="QWL28" s="363"/>
      <c r="QWN28" s="363"/>
      <c r="QWO28" s="363"/>
      <c r="QWP28" s="363"/>
      <c r="QWR28" s="363"/>
      <c r="QWS28" s="363"/>
      <c r="QWT28" s="363"/>
      <c r="QWU28" s="363"/>
      <c r="QWV28" s="363"/>
      <c r="QXA28" s="363"/>
      <c r="QXB28" s="363"/>
      <c r="QXD28" s="363"/>
      <c r="QXE28" s="363"/>
      <c r="QXF28" s="363"/>
      <c r="QXH28" s="363"/>
      <c r="QXI28" s="363"/>
      <c r="QXJ28" s="363"/>
      <c r="QXK28" s="363"/>
      <c r="QXL28" s="363"/>
      <c r="QXQ28" s="363"/>
      <c r="QXR28" s="363"/>
      <c r="QXT28" s="363"/>
      <c r="QXU28" s="363"/>
      <c r="QXV28" s="363"/>
      <c r="QXX28" s="363"/>
      <c r="QXY28" s="363"/>
      <c r="QXZ28" s="363"/>
      <c r="QYA28" s="363"/>
      <c r="QYB28" s="363"/>
      <c r="QYG28" s="363"/>
      <c r="QYH28" s="363"/>
      <c r="QYJ28" s="363"/>
      <c r="QYK28" s="363"/>
      <c r="QYL28" s="363"/>
      <c r="QYN28" s="363"/>
      <c r="QYO28" s="363"/>
      <c r="QYP28" s="363"/>
      <c r="QYQ28" s="363"/>
      <c r="QYR28" s="363"/>
      <c r="QYW28" s="363"/>
      <c r="QYX28" s="363"/>
      <c r="QYZ28" s="363"/>
      <c r="QZA28" s="363"/>
      <c r="QZB28" s="363"/>
      <c r="QZD28" s="363"/>
      <c r="QZE28" s="363"/>
      <c r="QZF28" s="363"/>
      <c r="QZG28" s="363"/>
      <c r="QZH28" s="363"/>
      <c r="QZM28" s="363"/>
      <c r="QZN28" s="363"/>
      <c r="QZP28" s="363"/>
      <c r="QZQ28" s="363"/>
      <c r="QZR28" s="363"/>
      <c r="QZT28" s="363"/>
      <c r="QZU28" s="363"/>
      <c r="QZV28" s="363"/>
      <c r="QZW28" s="363"/>
      <c r="QZX28" s="363"/>
      <c r="RAC28" s="363"/>
      <c r="RAD28" s="363"/>
      <c r="RAF28" s="363"/>
      <c r="RAG28" s="363"/>
      <c r="RAH28" s="363"/>
      <c r="RAJ28" s="363"/>
      <c r="RAK28" s="363"/>
      <c r="RAL28" s="363"/>
      <c r="RAM28" s="363"/>
      <c r="RAN28" s="363"/>
      <c r="RAS28" s="363"/>
      <c r="RAT28" s="363"/>
      <c r="RAV28" s="363"/>
      <c r="RAW28" s="363"/>
      <c r="RAX28" s="363"/>
      <c r="RAZ28" s="363"/>
      <c r="RBA28" s="363"/>
      <c r="RBB28" s="363"/>
      <c r="RBC28" s="363"/>
      <c r="RBD28" s="363"/>
      <c r="RBI28" s="363"/>
      <c r="RBJ28" s="363"/>
      <c r="RBL28" s="363"/>
      <c r="RBM28" s="363"/>
      <c r="RBN28" s="363"/>
      <c r="RBP28" s="363"/>
      <c r="RBQ28" s="363"/>
      <c r="RBR28" s="363"/>
      <c r="RBS28" s="363"/>
      <c r="RBT28" s="363"/>
      <c r="RBY28" s="363"/>
      <c r="RBZ28" s="363"/>
      <c r="RCB28" s="363"/>
      <c r="RCC28" s="363"/>
      <c r="RCD28" s="363"/>
      <c r="RCF28" s="363"/>
      <c r="RCG28" s="363"/>
      <c r="RCH28" s="363"/>
      <c r="RCI28" s="363"/>
      <c r="RCJ28" s="363"/>
      <c r="RCO28" s="363"/>
      <c r="RCP28" s="363"/>
      <c r="RCR28" s="363"/>
      <c r="RCS28" s="363"/>
      <c r="RCT28" s="363"/>
      <c r="RCV28" s="363"/>
      <c r="RCW28" s="363"/>
      <c r="RCX28" s="363"/>
      <c r="RCY28" s="363"/>
      <c r="RCZ28" s="363"/>
      <c r="RDE28" s="363"/>
      <c r="RDF28" s="363"/>
      <c r="RDH28" s="363"/>
      <c r="RDI28" s="363"/>
      <c r="RDJ28" s="363"/>
      <c r="RDL28" s="363"/>
      <c r="RDM28" s="363"/>
      <c r="RDN28" s="363"/>
      <c r="RDO28" s="363"/>
    </row>
    <row r="29" spans="1:1024 1029:2048 2053:3072 3077:4096 4101:5120 5125:6144 6149:7168 7173:8192 8197:9216 9221:10240 10245:11264 11269:12287" s="27" customFormat="1" ht="20.100000000000001" customHeight="1" thickBot="1" x14ac:dyDescent="0.25">
      <c r="A29" s="65" t="s">
        <v>64</v>
      </c>
      <c r="B29" s="224">
        <v>6130000</v>
      </c>
      <c r="C29" s="345">
        <v>3.33</v>
      </c>
      <c r="D29" s="224">
        <f t="shared" si="5"/>
        <v>33.299999999999997</v>
      </c>
      <c r="E29" s="388"/>
      <c r="F29" s="388"/>
      <c r="G29" s="6">
        <f t="shared" si="6"/>
        <v>5.4323001631321366E-6</v>
      </c>
      <c r="H29" s="391"/>
      <c r="I29" s="391"/>
      <c r="J29" s="391"/>
      <c r="K29" s="21">
        <f t="shared" si="7"/>
        <v>1.5224442335063197</v>
      </c>
      <c r="L29" s="367"/>
      <c r="M29" s="367"/>
      <c r="N29" s="370"/>
      <c r="O29" s="373"/>
      <c r="P29" s="376"/>
      <c r="U29" s="364"/>
      <c r="V29" s="364"/>
      <c r="X29" s="364"/>
      <c r="Y29" s="364"/>
      <c r="Z29" s="364"/>
      <c r="AB29" s="364"/>
      <c r="AC29" s="364"/>
      <c r="AD29" s="364"/>
      <c r="AE29" s="364"/>
      <c r="AF29" s="364"/>
      <c r="AK29" s="364"/>
      <c r="AL29" s="364"/>
      <c r="AN29" s="364"/>
      <c r="AO29" s="364"/>
      <c r="AP29" s="364"/>
      <c r="AR29" s="364"/>
      <c r="AS29" s="364"/>
      <c r="AT29" s="364"/>
      <c r="AU29" s="364"/>
      <c r="AV29" s="364"/>
      <c r="BA29" s="364"/>
      <c r="BB29" s="364"/>
      <c r="BD29" s="364"/>
      <c r="BE29" s="364"/>
      <c r="BF29" s="364"/>
      <c r="BH29" s="364"/>
      <c r="BI29" s="364"/>
      <c r="BJ29" s="364"/>
      <c r="BK29" s="364"/>
      <c r="BL29" s="364"/>
      <c r="BQ29" s="364"/>
      <c r="BR29" s="364"/>
      <c r="BT29" s="364"/>
      <c r="BU29" s="364"/>
      <c r="BV29" s="364"/>
      <c r="BX29" s="364"/>
      <c r="BY29" s="364"/>
      <c r="BZ29" s="364"/>
      <c r="CA29" s="364"/>
      <c r="CB29" s="364"/>
      <c r="CG29" s="364"/>
      <c r="CH29" s="364"/>
      <c r="CJ29" s="364"/>
      <c r="CK29" s="364"/>
      <c r="CL29" s="364"/>
      <c r="CN29" s="364"/>
      <c r="CO29" s="364"/>
      <c r="CP29" s="364"/>
      <c r="CQ29" s="364"/>
      <c r="CR29" s="364"/>
      <c r="CW29" s="364"/>
      <c r="CX29" s="364"/>
      <c r="CZ29" s="364"/>
      <c r="DA29" s="364"/>
      <c r="DB29" s="364"/>
      <c r="DD29" s="364"/>
      <c r="DE29" s="364"/>
      <c r="DF29" s="364"/>
      <c r="DG29" s="364"/>
      <c r="DH29" s="364"/>
      <c r="DM29" s="364"/>
      <c r="DN29" s="364"/>
      <c r="DP29" s="364"/>
      <c r="DQ29" s="364"/>
      <c r="DR29" s="364"/>
      <c r="DT29" s="364"/>
      <c r="DU29" s="364"/>
      <c r="DV29" s="364"/>
      <c r="DW29" s="364"/>
      <c r="DX29" s="364"/>
      <c r="EC29" s="364"/>
      <c r="ED29" s="364"/>
      <c r="EF29" s="364"/>
      <c r="EG29" s="364"/>
      <c r="EH29" s="364"/>
      <c r="EJ29" s="364"/>
      <c r="EK29" s="364"/>
      <c r="EL29" s="364"/>
      <c r="EM29" s="364"/>
      <c r="EN29" s="364"/>
      <c r="ES29" s="364"/>
      <c r="ET29" s="364"/>
      <c r="EV29" s="364"/>
      <c r="EW29" s="364"/>
      <c r="EX29" s="364"/>
      <c r="EZ29" s="364"/>
      <c r="FA29" s="364"/>
      <c r="FB29" s="364"/>
      <c r="FC29" s="364"/>
      <c r="FD29" s="364"/>
      <c r="FI29" s="364"/>
      <c r="FJ29" s="364"/>
      <c r="FL29" s="364"/>
      <c r="FM29" s="364"/>
      <c r="FN29" s="364"/>
      <c r="FP29" s="364"/>
      <c r="FQ29" s="364"/>
      <c r="FR29" s="364"/>
      <c r="FS29" s="364"/>
      <c r="FT29" s="364"/>
      <c r="FY29" s="364"/>
      <c r="FZ29" s="364"/>
      <c r="GB29" s="364"/>
      <c r="GC29" s="364"/>
      <c r="GD29" s="364"/>
      <c r="GF29" s="364"/>
      <c r="GG29" s="364"/>
      <c r="GH29" s="364"/>
      <c r="GI29" s="364"/>
      <c r="GJ29" s="364"/>
      <c r="GO29" s="364"/>
      <c r="GP29" s="364"/>
      <c r="GR29" s="364"/>
      <c r="GS29" s="364"/>
      <c r="GT29" s="364"/>
      <c r="GV29" s="364"/>
      <c r="GW29" s="364"/>
      <c r="GX29" s="364"/>
      <c r="GY29" s="364"/>
      <c r="GZ29" s="364"/>
      <c r="HE29" s="364"/>
      <c r="HF29" s="364"/>
      <c r="HH29" s="364"/>
      <c r="HI29" s="364"/>
      <c r="HJ29" s="364"/>
      <c r="HL29" s="364"/>
      <c r="HM29" s="364"/>
      <c r="HN29" s="364"/>
      <c r="HO29" s="364"/>
      <c r="HP29" s="364"/>
      <c r="HU29" s="364"/>
      <c r="HV29" s="364"/>
      <c r="HX29" s="364"/>
      <c r="HY29" s="364"/>
      <c r="HZ29" s="364"/>
      <c r="IB29" s="364"/>
      <c r="IC29" s="364"/>
      <c r="ID29" s="364"/>
      <c r="IE29" s="364"/>
      <c r="IF29" s="364"/>
      <c r="IK29" s="364"/>
      <c r="IL29" s="364"/>
      <c r="IN29" s="364"/>
      <c r="IO29" s="364"/>
      <c r="IP29" s="364"/>
      <c r="IR29" s="364"/>
      <c r="IS29" s="364"/>
      <c r="IT29" s="364"/>
      <c r="IU29" s="364"/>
      <c r="IV29" s="364"/>
      <c r="JA29" s="364"/>
      <c r="JB29" s="364"/>
      <c r="JD29" s="364"/>
      <c r="JE29" s="364"/>
      <c r="JF29" s="364"/>
      <c r="JH29" s="364"/>
      <c r="JI29" s="364"/>
      <c r="JJ29" s="364"/>
      <c r="JK29" s="364"/>
      <c r="JL29" s="364"/>
      <c r="JQ29" s="364"/>
      <c r="JR29" s="364"/>
      <c r="JT29" s="364"/>
      <c r="JU29" s="364"/>
      <c r="JV29" s="364"/>
      <c r="JX29" s="364"/>
      <c r="JY29" s="364"/>
      <c r="JZ29" s="364"/>
      <c r="KA29" s="364"/>
      <c r="KB29" s="364"/>
      <c r="KG29" s="364"/>
      <c r="KH29" s="364"/>
      <c r="KJ29" s="364"/>
      <c r="KK29" s="364"/>
      <c r="KL29" s="364"/>
      <c r="KN29" s="364"/>
      <c r="KO29" s="364"/>
      <c r="KP29" s="364"/>
      <c r="KQ29" s="364"/>
      <c r="KR29" s="364"/>
      <c r="KW29" s="364"/>
      <c r="KX29" s="364"/>
      <c r="KZ29" s="364"/>
      <c r="LA29" s="364"/>
      <c r="LB29" s="364"/>
      <c r="LD29" s="364"/>
      <c r="LE29" s="364"/>
      <c r="LF29" s="364"/>
      <c r="LG29" s="364"/>
      <c r="LH29" s="364"/>
      <c r="LM29" s="364"/>
      <c r="LN29" s="364"/>
      <c r="LP29" s="364"/>
      <c r="LQ29" s="364"/>
      <c r="LR29" s="364"/>
      <c r="LT29" s="364"/>
      <c r="LU29" s="364"/>
      <c r="LV29" s="364"/>
      <c r="LW29" s="364"/>
      <c r="LX29" s="364"/>
      <c r="MC29" s="364"/>
      <c r="MD29" s="364"/>
      <c r="MF29" s="364"/>
      <c r="MG29" s="364"/>
      <c r="MH29" s="364"/>
      <c r="MJ29" s="364"/>
      <c r="MK29" s="364"/>
      <c r="ML29" s="364"/>
      <c r="MM29" s="364"/>
      <c r="MN29" s="364"/>
      <c r="MS29" s="364"/>
      <c r="MT29" s="364"/>
      <c r="MV29" s="364"/>
      <c r="MW29" s="364"/>
      <c r="MX29" s="364"/>
      <c r="MZ29" s="364"/>
      <c r="NA29" s="364"/>
      <c r="NB29" s="364"/>
      <c r="NC29" s="364"/>
      <c r="ND29" s="364"/>
      <c r="NI29" s="364"/>
      <c r="NJ29" s="364"/>
      <c r="NL29" s="364"/>
      <c r="NM29" s="364"/>
      <c r="NN29" s="364"/>
      <c r="NP29" s="364"/>
      <c r="NQ29" s="364"/>
      <c r="NR29" s="364"/>
      <c r="NS29" s="364"/>
      <c r="NT29" s="364"/>
      <c r="NY29" s="364"/>
      <c r="NZ29" s="364"/>
      <c r="OB29" s="364"/>
      <c r="OC29" s="364"/>
      <c r="OD29" s="364"/>
      <c r="OF29" s="364"/>
      <c r="OG29" s="364"/>
      <c r="OH29" s="364"/>
      <c r="OI29" s="364"/>
      <c r="OJ29" s="364"/>
      <c r="OO29" s="364"/>
      <c r="OP29" s="364"/>
      <c r="OR29" s="364"/>
      <c r="OS29" s="364"/>
      <c r="OT29" s="364"/>
      <c r="OV29" s="364"/>
      <c r="OW29" s="364"/>
      <c r="OX29" s="364"/>
      <c r="OY29" s="364"/>
      <c r="OZ29" s="364"/>
      <c r="PE29" s="364"/>
      <c r="PF29" s="364"/>
      <c r="PH29" s="364"/>
      <c r="PI29" s="364"/>
      <c r="PJ29" s="364"/>
      <c r="PL29" s="364"/>
      <c r="PM29" s="364"/>
      <c r="PN29" s="364"/>
      <c r="PO29" s="364"/>
      <c r="PP29" s="364"/>
      <c r="PU29" s="364"/>
      <c r="PV29" s="364"/>
      <c r="PX29" s="364"/>
      <c r="PY29" s="364"/>
      <c r="PZ29" s="364"/>
      <c r="QB29" s="364"/>
      <c r="QC29" s="364"/>
      <c r="QD29" s="364"/>
      <c r="QE29" s="364"/>
      <c r="QF29" s="364"/>
      <c r="QK29" s="364"/>
      <c r="QL29" s="364"/>
      <c r="QN29" s="364"/>
      <c r="QO29" s="364"/>
      <c r="QP29" s="364"/>
      <c r="QR29" s="364"/>
      <c r="QS29" s="364"/>
      <c r="QT29" s="364"/>
      <c r="QU29" s="364"/>
      <c r="QV29" s="364"/>
      <c r="RA29" s="364"/>
      <c r="RB29" s="364"/>
      <c r="RD29" s="364"/>
      <c r="RE29" s="364"/>
      <c r="RF29" s="364"/>
      <c r="RH29" s="364"/>
      <c r="RI29" s="364"/>
      <c r="RJ29" s="364"/>
      <c r="RK29" s="364"/>
      <c r="RL29" s="364"/>
      <c r="RQ29" s="364"/>
      <c r="RR29" s="364"/>
      <c r="RT29" s="364"/>
      <c r="RU29" s="364"/>
      <c r="RV29" s="364"/>
      <c r="RX29" s="364"/>
      <c r="RY29" s="364"/>
      <c r="RZ29" s="364"/>
      <c r="SA29" s="364"/>
      <c r="SB29" s="364"/>
      <c r="SG29" s="364"/>
      <c r="SH29" s="364"/>
      <c r="SJ29" s="364"/>
      <c r="SK29" s="364"/>
      <c r="SL29" s="364"/>
      <c r="SN29" s="364"/>
      <c r="SO29" s="364"/>
      <c r="SP29" s="364"/>
      <c r="SQ29" s="364"/>
      <c r="SR29" s="364"/>
      <c r="SW29" s="364"/>
      <c r="SX29" s="364"/>
      <c r="SZ29" s="364"/>
      <c r="TA29" s="364"/>
      <c r="TB29" s="364"/>
      <c r="TD29" s="364"/>
      <c r="TE29" s="364"/>
      <c r="TF29" s="364"/>
      <c r="TG29" s="364"/>
      <c r="TH29" s="364"/>
      <c r="TM29" s="364"/>
      <c r="TN29" s="364"/>
      <c r="TP29" s="364"/>
      <c r="TQ29" s="364"/>
      <c r="TR29" s="364"/>
      <c r="TT29" s="364"/>
      <c r="TU29" s="364"/>
      <c r="TV29" s="364"/>
      <c r="TW29" s="364"/>
      <c r="TX29" s="364"/>
      <c r="UC29" s="364"/>
      <c r="UD29" s="364"/>
      <c r="UF29" s="364"/>
      <c r="UG29" s="364"/>
      <c r="UH29" s="364"/>
      <c r="UJ29" s="364"/>
      <c r="UK29" s="364"/>
      <c r="UL29" s="364"/>
      <c r="UM29" s="364"/>
      <c r="UN29" s="364"/>
      <c r="US29" s="364"/>
      <c r="UT29" s="364"/>
      <c r="UV29" s="364"/>
      <c r="UW29" s="364"/>
      <c r="UX29" s="364"/>
      <c r="UZ29" s="364"/>
      <c r="VA29" s="364"/>
      <c r="VB29" s="364"/>
      <c r="VC29" s="364"/>
      <c r="VD29" s="364"/>
      <c r="VI29" s="364"/>
      <c r="VJ29" s="364"/>
      <c r="VL29" s="364"/>
      <c r="VM29" s="364"/>
      <c r="VN29" s="364"/>
      <c r="VP29" s="364"/>
      <c r="VQ29" s="364"/>
      <c r="VR29" s="364"/>
      <c r="VS29" s="364"/>
      <c r="VT29" s="364"/>
      <c r="VY29" s="364"/>
      <c r="VZ29" s="364"/>
      <c r="WB29" s="364"/>
      <c r="WC29" s="364"/>
      <c r="WD29" s="364"/>
      <c r="WF29" s="364"/>
      <c r="WG29" s="364"/>
      <c r="WH29" s="364"/>
      <c r="WI29" s="364"/>
      <c r="WJ29" s="364"/>
      <c r="WO29" s="364"/>
      <c r="WP29" s="364"/>
      <c r="WR29" s="364"/>
      <c r="WS29" s="364"/>
      <c r="WT29" s="364"/>
      <c r="WV29" s="364"/>
      <c r="WW29" s="364"/>
      <c r="WX29" s="364"/>
      <c r="WY29" s="364"/>
      <c r="WZ29" s="364"/>
      <c r="XE29" s="364"/>
      <c r="XF29" s="364"/>
      <c r="XH29" s="364"/>
      <c r="XI29" s="364"/>
      <c r="XJ29" s="364"/>
      <c r="XL29" s="364"/>
      <c r="XM29" s="364"/>
      <c r="XN29" s="364"/>
      <c r="XO29" s="364"/>
      <c r="XP29" s="364"/>
      <c r="XU29" s="364"/>
      <c r="XV29" s="364"/>
      <c r="XX29" s="364"/>
      <c r="XY29" s="364"/>
      <c r="XZ29" s="364"/>
      <c r="YB29" s="364"/>
      <c r="YC29" s="364"/>
      <c r="YD29" s="364"/>
      <c r="YE29" s="364"/>
      <c r="YF29" s="364"/>
      <c r="YK29" s="364"/>
      <c r="YL29" s="364"/>
      <c r="YN29" s="364"/>
      <c r="YO29" s="364"/>
      <c r="YP29" s="364"/>
      <c r="YR29" s="364"/>
      <c r="YS29" s="364"/>
      <c r="YT29" s="364"/>
      <c r="YU29" s="364"/>
      <c r="YV29" s="364"/>
      <c r="ZA29" s="364"/>
      <c r="ZB29" s="364"/>
      <c r="ZD29" s="364"/>
      <c r="ZE29" s="364"/>
      <c r="ZF29" s="364"/>
      <c r="ZH29" s="364"/>
      <c r="ZI29" s="364"/>
      <c r="ZJ29" s="364"/>
      <c r="ZK29" s="364"/>
      <c r="ZL29" s="364"/>
      <c r="ZQ29" s="364"/>
      <c r="ZR29" s="364"/>
      <c r="ZT29" s="364"/>
      <c r="ZU29" s="364"/>
      <c r="ZV29" s="364"/>
      <c r="ZX29" s="364"/>
      <c r="ZY29" s="364"/>
      <c r="ZZ29" s="364"/>
      <c r="AAA29" s="364"/>
      <c r="AAB29" s="364"/>
      <c r="AAG29" s="364"/>
      <c r="AAH29" s="364"/>
      <c r="AAJ29" s="364"/>
      <c r="AAK29" s="364"/>
      <c r="AAL29" s="364"/>
      <c r="AAN29" s="364"/>
      <c r="AAO29" s="364"/>
      <c r="AAP29" s="364"/>
      <c r="AAQ29" s="364"/>
      <c r="AAR29" s="364"/>
      <c r="AAW29" s="364"/>
      <c r="AAX29" s="364"/>
      <c r="AAZ29" s="364"/>
      <c r="ABA29" s="364"/>
      <c r="ABB29" s="364"/>
      <c r="ABD29" s="364"/>
      <c r="ABE29" s="364"/>
      <c r="ABF29" s="364"/>
      <c r="ABG29" s="364"/>
      <c r="ABH29" s="364"/>
      <c r="ABM29" s="364"/>
      <c r="ABN29" s="364"/>
      <c r="ABP29" s="364"/>
      <c r="ABQ29" s="364"/>
      <c r="ABR29" s="364"/>
      <c r="ABT29" s="364"/>
      <c r="ABU29" s="364"/>
      <c r="ABV29" s="364"/>
      <c r="ABW29" s="364"/>
      <c r="ABX29" s="364"/>
      <c r="ACC29" s="364"/>
      <c r="ACD29" s="364"/>
      <c r="ACF29" s="364"/>
      <c r="ACG29" s="364"/>
      <c r="ACH29" s="364"/>
      <c r="ACJ29" s="364"/>
      <c r="ACK29" s="364"/>
      <c r="ACL29" s="364"/>
      <c r="ACM29" s="364"/>
      <c r="ACN29" s="364"/>
      <c r="ACS29" s="364"/>
      <c r="ACT29" s="364"/>
      <c r="ACV29" s="364"/>
      <c r="ACW29" s="364"/>
      <c r="ACX29" s="364"/>
      <c r="ACZ29" s="364"/>
      <c r="ADA29" s="364"/>
      <c r="ADB29" s="364"/>
      <c r="ADC29" s="364"/>
      <c r="ADD29" s="364"/>
      <c r="ADI29" s="364"/>
      <c r="ADJ29" s="364"/>
      <c r="ADL29" s="364"/>
      <c r="ADM29" s="364"/>
      <c r="ADN29" s="364"/>
      <c r="ADP29" s="364"/>
      <c r="ADQ29" s="364"/>
      <c r="ADR29" s="364"/>
      <c r="ADS29" s="364"/>
      <c r="ADT29" s="364"/>
      <c r="ADY29" s="364"/>
      <c r="ADZ29" s="364"/>
      <c r="AEB29" s="364"/>
      <c r="AEC29" s="364"/>
      <c r="AED29" s="364"/>
      <c r="AEF29" s="364"/>
      <c r="AEG29" s="364"/>
      <c r="AEH29" s="364"/>
      <c r="AEI29" s="364"/>
      <c r="AEJ29" s="364"/>
      <c r="AEO29" s="364"/>
      <c r="AEP29" s="364"/>
      <c r="AER29" s="364"/>
      <c r="AES29" s="364"/>
      <c r="AET29" s="364"/>
      <c r="AEV29" s="364"/>
      <c r="AEW29" s="364"/>
      <c r="AEX29" s="364"/>
      <c r="AEY29" s="364"/>
      <c r="AEZ29" s="364"/>
      <c r="AFE29" s="364"/>
      <c r="AFF29" s="364"/>
      <c r="AFH29" s="364"/>
      <c r="AFI29" s="364"/>
      <c r="AFJ29" s="364"/>
      <c r="AFL29" s="364"/>
      <c r="AFM29" s="364"/>
      <c r="AFN29" s="364"/>
      <c r="AFO29" s="364"/>
      <c r="AFP29" s="364"/>
      <c r="AFU29" s="364"/>
      <c r="AFV29" s="364"/>
      <c r="AFX29" s="364"/>
      <c r="AFY29" s="364"/>
      <c r="AFZ29" s="364"/>
      <c r="AGB29" s="364"/>
      <c r="AGC29" s="364"/>
      <c r="AGD29" s="364"/>
      <c r="AGE29" s="364"/>
      <c r="AGF29" s="364"/>
      <c r="AGK29" s="364"/>
      <c r="AGL29" s="364"/>
      <c r="AGN29" s="364"/>
      <c r="AGO29" s="364"/>
      <c r="AGP29" s="364"/>
      <c r="AGR29" s="364"/>
      <c r="AGS29" s="364"/>
      <c r="AGT29" s="364"/>
      <c r="AGU29" s="364"/>
      <c r="AGV29" s="364"/>
      <c r="AHA29" s="364"/>
      <c r="AHB29" s="364"/>
      <c r="AHD29" s="364"/>
      <c r="AHE29" s="364"/>
      <c r="AHF29" s="364"/>
      <c r="AHH29" s="364"/>
      <c r="AHI29" s="364"/>
      <c r="AHJ29" s="364"/>
      <c r="AHK29" s="364"/>
      <c r="AHL29" s="364"/>
      <c r="AHQ29" s="364"/>
      <c r="AHR29" s="364"/>
      <c r="AHT29" s="364"/>
      <c r="AHU29" s="364"/>
      <c r="AHV29" s="364"/>
      <c r="AHX29" s="364"/>
      <c r="AHY29" s="364"/>
      <c r="AHZ29" s="364"/>
      <c r="AIA29" s="364"/>
      <c r="AIB29" s="364"/>
      <c r="AIG29" s="364"/>
      <c r="AIH29" s="364"/>
      <c r="AIJ29" s="364"/>
      <c r="AIK29" s="364"/>
      <c r="AIL29" s="364"/>
      <c r="AIN29" s="364"/>
      <c r="AIO29" s="364"/>
      <c r="AIP29" s="364"/>
      <c r="AIQ29" s="364"/>
      <c r="AIR29" s="364"/>
      <c r="AIW29" s="364"/>
      <c r="AIX29" s="364"/>
      <c r="AIZ29" s="364"/>
      <c r="AJA29" s="364"/>
      <c r="AJB29" s="364"/>
      <c r="AJD29" s="364"/>
      <c r="AJE29" s="364"/>
      <c r="AJF29" s="364"/>
      <c r="AJG29" s="364"/>
      <c r="AJH29" s="364"/>
      <c r="AJM29" s="364"/>
      <c r="AJN29" s="364"/>
      <c r="AJP29" s="364"/>
      <c r="AJQ29" s="364"/>
      <c r="AJR29" s="364"/>
      <c r="AJT29" s="364"/>
      <c r="AJU29" s="364"/>
      <c r="AJV29" s="364"/>
      <c r="AJW29" s="364"/>
      <c r="AJX29" s="364"/>
      <c r="AKC29" s="364"/>
      <c r="AKD29" s="364"/>
      <c r="AKF29" s="364"/>
      <c r="AKG29" s="364"/>
      <c r="AKH29" s="364"/>
      <c r="AKJ29" s="364"/>
      <c r="AKK29" s="364"/>
      <c r="AKL29" s="364"/>
      <c r="AKM29" s="364"/>
      <c r="AKN29" s="364"/>
      <c r="AKS29" s="364"/>
      <c r="AKT29" s="364"/>
      <c r="AKV29" s="364"/>
      <c r="AKW29" s="364"/>
      <c r="AKX29" s="364"/>
      <c r="AKZ29" s="364"/>
      <c r="ALA29" s="364"/>
      <c r="ALB29" s="364"/>
      <c r="ALC29" s="364"/>
      <c r="ALD29" s="364"/>
      <c r="ALI29" s="364"/>
      <c r="ALJ29" s="364"/>
      <c r="ALL29" s="364"/>
      <c r="ALM29" s="364"/>
      <c r="ALN29" s="364"/>
      <c r="ALP29" s="364"/>
      <c r="ALQ29" s="364"/>
      <c r="ALR29" s="364"/>
      <c r="ALS29" s="364"/>
      <c r="ALT29" s="364"/>
      <c r="ALY29" s="364"/>
      <c r="ALZ29" s="364"/>
      <c r="AMB29" s="364"/>
      <c r="AMC29" s="364"/>
      <c r="AMD29" s="364"/>
      <c r="AMF29" s="364"/>
      <c r="AMG29" s="364"/>
      <c r="AMH29" s="364"/>
      <c r="AMI29" s="364"/>
      <c r="AMJ29" s="364"/>
      <c r="AMO29" s="364"/>
      <c r="AMP29" s="364"/>
      <c r="AMR29" s="364"/>
      <c r="AMS29" s="364"/>
      <c r="AMT29" s="364"/>
      <c r="AMV29" s="364"/>
      <c r="AMW29" s="364"/>
      <c r="AMX29" s="364"/>
      <c r="AMY29" s="364"/>
      <c r="AMZ29" s="364"/>
      <c r="ANE29" s="364"/>
      <c r="ANF29" s="364"/>
      <c r="ANH29" s="364"/>
      <c r="ANI29" s="364"/>
      <c r="ANJ29" s="364"/>
      <c r="ANL29" s="364"/>
      <c r="ANM29" s="364"/>
      <c r="ANN29" s="364"/>
      <c r="ANO29" s="364"/>
      <c r="ANP29" s="364"/>
      <c r="ANU29" s="364"/>
      <c r="ANV29" s="364"/>
      <c r="ANX29" s="364"/>
      <c r="ANY29" s="364"/>
      <c r="ANZ29" s="364"/>
      <c r="AOB29" s="364"/>
      <c r="AOC29" s="364"/>
      <c r="AOD29" s="364"/>
      <c r="AOE29" s="364"/>
      <c r="AOF29" s="364"/>
      <c r="AOK29" s="364"/>
      <c r="AOL29" s="364"/>
      <c r="AON29" s="364"/>
      <c r="AOO29" s="364"/>
      <c r="AOP29" s="364"/>
      <c r="AOR29" s="364"/>
      <c r="AOS29" s="364"/>
      <c r="AOT29" s="364"/>
      <c r="AOU29" s="364"/>
      <c r="AOV29" s="364"/>
      <c r="APA29" s="364"/>
      <c r="APB29" s="364"/>
      <c r="APD29" s="364"/>
      <c r="APE29" s="364"/>
      <c r="APF29" s="364"/>
      <c r="APH29" s="364"/>
      <c r="API29" s="364"/>
      <c r="APJ29" s="364"/>
      <c r="APK29" s="364"/>
      <c r="APL29" s="364"/>
      <c r="APQ29" s="364"/>
      <c r="APR29" s="364"/>
      <c r="APT29" s="364"/>
      <c r="APU29" s="364"/>
      <c r="APV29" s="364"/>
      <c r="APX29" s="364"/>
      <c r="APY29" s="364"/>
      <c r="APZ29" s="364"/>
      <c r="AQA29" s="364"/>
      <c r="AQB29" s="364"/>
      <c r="AQG29" s="364"/>
      <c r="AQH29" s="364"/>
      <c r="AQJ29" s="364"/>
      <c r="AQK29" s="364"/>
      <c r="AQL29" s="364"/>
      <c r="AQN29" s="364"/>
      <c r="AQO29" s="364"/>
      <c r="AQP29" s="364"/>
      <c r="AQQ29" s="364"/>
      <c r="AQR29" s="364"/>
      <c r="AQW29" s="364"/>
      <c r="AQX29" s="364"/>
      <c r="AQZ29" s="364"/>
      <c r="ARA29" s="364"/>
      <c r="ARB29" s="364"/>
      <c r="ARD29" s="364"/>
      <c r="ARE29" s="364"/>
      <c r="ARF29" s="364"/>
      <c r="ARG29" s="364"/>
      <c r="ARH29" s="364"/>
      <c r="ARM29" s="364"/>
      <c r="ARN29" s="364"/>
      <c r="ARP29" s="364"/>
      <c r="ARQ29" s="364"/>
      <c r="ARR29" s="364"/>
      <c r="ART29" s="364"/>
      <c r="ARU29" s="364"/>
      <c r="ARV29" s="364"/>
      <c r="ARW29" s="364"/>
      <c r="ARX29" s="364"/>
      <c r="ASC29" s="364"/>
      <c r="ASD29" s="364"/>
      <c r="ASF29" s="364"/>
      <c r="ASG29" s="364"/>
      <c r="ASH29" s="364"/>
      <c r="ASJ29" s="364"/>
      <c r="ASK29" s="364"/>
      <c r="ASL29" s="364"/>
      <c r="ASM29" s="364"/>
      <c r="ASN29" s="364"/>
      <c r="ASS29" s="364"/>
      <c r="AST29" s="364"/>
      <c r="ASV29" s="364"/>
      <c r="ASW29" s="364"/>
      <c r="ASX29" s="364"/>
      <c r="ASZ29" s="364"/>
      <c r="ATA29" s="364"/>
      <c r="ATB29" s="364"/>
      <c r="ATC29" s="364"/>
      <c r="ATD29" s="364"/>
      <c r="ATI29" s="364"/>
      <c r="ATJ29" s="364"/>
      <c r="ATL29" s="364"/>
      <c r="ATM29" s="364"/>
      <c r="ATN29" s="364"/>
      <c r="ATP29" s="364"/>
      <c r="ATQ29" s="364"/>
      <c r="ATR29" s="364"/>
      <c r="ATS29" s="364"/>
      <c r="ATT29" s="364"/>
      <c r="ATY29" s="364"/>
      <c r="ATZ29" s="364"/>
      <c r="AUB29" s="364"/>
      <c r="AUC29" s="364"/>
      <c r="AUD29" s="364"/>
      <c r="AUF29" s="364"/>
      <c r="AUG29" s="364"/>
      <c r="AUH29" s="364"/>
      <c r="AUI29" s="364"/>
      <c r="AUJ29" s="364"/>
      <c r="AUO29" s="364"/>
      <c r="AUP29" s="364"/>
      <c r="AUR29" s="364"/>
      <c r="AUS29" s="364"/>
      <c r="AUT29" s="364"/>
      <c r="AUV29" s="364"/>
      <c r="AUW29" s="364"/>
      <c r="AUX29" s="364"/>
      <c r="AUY29" s="364"/>
      <c r="AUZ29" s="364"/>
      <c r="AVE29" s="364"/>
      <c r="AVF29" s="364"/>
      <c r="AVH29" s="364"/>
      <c r="AVI29" s="364"/>
      <c r="AVJ29" s="364"/>
      <c r="AVL29" s="364"/>
      <c r="AVM29" s="364"/>
      <c r="AVN29" s="364"/>
      <c r="AVO29" s="364"/>
      <c r="AVP29" s="364"/>
      <c r="AVU29" s="364"/>
      <c r="AVV29" s="364"/>
      <c r="AVX29" s="364"/>
      <c r="AVY29" s="364"/>
      <c r="AVZ29" s="364"/>
      <c r="AWB29" s="364"/>
      <c r="AWC29" s="364"/>
      <c r="AWD29" s="364"/>
      <c r="AWE29" s="364"/>
      <c r="AWF29" s="364"/>
      <c r="AWK29" s="364"/>
      <c r="AWL29" s="364"/>
      <c r="AWN29" s="364"/>
      <c r="AWO29" s="364"/>
      <c r="AWP29" s="364"/>
      <c r="AWR29" s="364"/>
      <c r="AWS29" s="364"/>
      <c r="AWT29" s="364"/>
      <c r="AWU29" s="364"/>
      <c r="AWV29" s="364"/>
      <c r="AXA29" s="364"/>
      <c r="AXB29" s="364"/>
      <c r="AXD29" s="364"/>
      <c r="AXE29" s="364"/>
      <c r="AXF29" s="364"/>
      <c r="AXH29" s="364"/>
      <c r="AXI29" s="364"/>
      <c r="AXJ29" s="364"/>
      <c r="AXK29" s="364"/>
      <c r="AXL29" s="364"/>
      <c r="AXQ29" s="364"/>
      <c r="AXR29" s="364"/>
      <c r="AXT29" s="364"/>
      <c r="AXU29" s="364"/>
      <c r="AXV29" s="364"/>
      <c r="AXX29" s="364"/>
      <c r="AXY29" s="364"/>
      <c r="AXZ29" s="364"/>
      <c r="AYA29" s="364"/>
      <c r="AYB29" s="364"/>
      <c r="AYG29" s="364"/>
      <c r="AYH29" s="364"/>
      <c r="AYJ29" s="364"/>
      <c r="AYK29" s="364"/>
      <c r="AYL29" s="364"/>
      <c r="AYN29" s="364"/>
      <c r="AYO29" s="364"/>
      <c r="AYP29" s="364"/>
      <c r="AYQ29" s="364"/>
      <c r="AYR29" s="364"/>
      <c r="AYW29" s="364"/>
      <c r="AYX29" s="364"/>
      <c r="AYZ29" s="364"/>
      <c r="AZA29" s="364"/>
      <c r="AZB29" s="364"/>
      <c r="AZD29" s="364"/>
      <c r="AZE29" s="364"/>
      <c r="AZF29" s="364"/>
      <c r="AZG29" s="364"/>
      <c r="AZH29" s="364"/>
      <c r="AZM29" s="364"/>
      <c r="AZN29" s="364"/>
      <c r="AZP29" s="364"/>
      <c r="AZQ29" s="364"/>
      <c r="AZR29" s="364"/>
      <c r="AZT29" s="364"/>
      <c r="AZU29" s="364"/>
      <c r="AZV29" s="364"/>
      <c r="AZW29" s="364"/>
      <c r="AZX29" s="364"/>
      <c r="BAC29" s="364"/>
      <c r="BAD29" s="364"/>
      <c r="BAF29" s="364"/>
      <c r="BAG29" s="364"/>
      <c r="BAH29" s="364"/>
      <c r="BAJ29" s="364"/>
      <c r="BAK29" s="364"/>
      <c r="BAL29" s="364"/>
      <c r="BAM29" s="364"/>
      <c r="BAN29" s="364"/>
      <c r="BAS29" s="364"/>
      <c r="BAT29" s="364"/>
      <c r="BAV29" s="364"/>
      <c r="BAW29" s="364"/>
      <c r="BAX29" s="364"/>
      <c r="BAZ29" s="364"/>
      <c r="BBA29" s="364"/>
      <c r="BBB29" s="364"/>
      <c r="BBC29" s="364"/>
      <c r="BBD29" s="364"/>
      <c r="BBI29" s="364"/>
      <c r="BBJ29" s="364"/>
      <c r="BBL29" s="364"/>
      <c r="BBM29" s="364"/>
      <c r="BBN29" s="364"/>
      <c r="BBP29" s="364"/>
      <c r="BBQ29" s="364"/>
      <c r="BBR29" s="364"/>
      <c r="BBS29" s="364"/>
      <c r="BBT29" s="364"/>
      <c r="BBY29" s="364"/>
      <c r="BBZ29" s="364"/>
      <c r="BCB29" s="364"/>
      <c r="BCC29" s="364"/>
      <c r="BCD29" s="364"/>
      <c r="BCF29" s="364"/>
      <c r="BCG29" s="364"/>
      <c r="BCH29" s="364"/>
      <c r="BCI29" s="364"/>
      <c r="BCJ29" s="364"/>
      <c r="BCO29" s="364"/>
      <c r="BCP29" s="364"/>
      <c r="BCR29" s="364"/>
      <c r="BCS29" s="364"/>
      <c r="BCT29" s="364"/>
      <c r="BCV29" s="364"/>
      <c r="BCW29" s="364"/>
      <c r="BCX29" s="364"/>
      <c r="BCY29" s="364"/>
      <c r="BCZ29" s="364"/>
      <c r="BDE29" s="364"/>
      <c r="BDF29" s="364"/>
      <c r="BDH29" s="364"/>
      <c r="BDI29" s="364"/>
      <c r="BDJ29" s="364"/>
      <c r="BDL29" s="364"/>
      <c r="BDM29" s="364"/>
      <c r="BDN29" s="364"/>
      <c r="BDO29" s="364"/>
      <c r="BDP29" s="364"/>
      <c r="BDU29" s="364"/>
      <c r="BDV29" s="364"/>
      <c r="BDX29" s="364"/>
      <c r="BDY29" s="364"/>
      <c r="BDZ29" s="364"/>
      <c r="BEB29" s="364"/>
      <c r="BEC29" s="364"/>
      <c r="BED29" s="364"/>
      <c r="BEE29" s="364"/>
      <c r="BEF29" s="364"/>
      <c r="BEK29" s="364"/>
      <c r="BEL29" s="364"/>
      <c r="BEN29" s="364"/>
      <c r="BEO29" s="364"/>
      <c r="BEP29" s="364"/>
      <c r="BER29" s="364"/>
      <c r="BES29" s="364"/>
      <c r="BET29" s="364"/>
      <c r="BEU29" s="364"/>
      <c r="BEV29" s="364"/>
      <c r="BFA29" s="364"/>
      <c r="BFB29" s="364"/>
      <c r="BFD29" s="364"/>
      <c r="BFE29" s="364"/>
      <c r="BFF29" s="364"/>
      <c r="BFH29" s="364"/>
      <c r="BFI29" s="364"/>
      <c r="BFJ29" s="364"/>
      <c r="BFK29" s="364"/>
      <c r="BFL29" s="364"/>
      <c r="BFQ29" s="364"/>
      <c r="BFR29" s="364"/>
      <c r="BFT29" s="364"/>
      <c r="BFU29" s="364"/>
      <c r="BFV29" s="364"/>
      <c r="BFX29" s="364"/>
      <c r="BFY29" s="364"/>
      <c r="BFZ29" s="364"/>
      <c r="BGA29" s="364"/>
      <c r="BGB29" s="364"/>
      <c r="BGG29" s="364"/>
      <c r="BGH29" s="364"/>
      <c r="BGJ29" s="364"/>
      <c r="BGK29" s="364"/>
      <c r="BGL29" s="364"/>
      <c r="BGN29" s="364"/>
      <c r="BGO29" s="364"/>
      <c r="BGP29" s="364"/>
      <c r="BGQ29" s="364"/>
      <c r="BGR29" s="364"/>
      <c r="BGW29" s="364"/>
      <c r="BGX29" s="364"/>
      <c r="BGZ29" s="364"/>
      <c r="BHA29" s="364"/>
      <c r="BHB29" s="364"/>
      <c r="BHD29" s="364"/>
      <c r="BHE29" s="364"/>
      <c r="BHF29" s="364"/>
      <c r="BHG29" s="364"/>
      <c r="BHH29" s="364"/>
      <c r="BHM29" s="364"/>
      <c r="BHN29" s="364"/>
      <c r="BHP29" s="364"/>
      <c r="BHQ29" s="364"/>
      <c r="BHR29" s="364"/>
      <c r="BHT29" s="364"/>
      <c r="BHU29" s="364"/>
      <c r="BHV29" s="364"/>
      <c r="BHW29" s="364"/>
      <c r="BHX29" s="364"/>
      <c r="BIC29" s="364"/>
      <c r="BID29" s="364"/>
      <c r="BIF29" s="364"/>
      <c r="BIG29" s="364"/>
      <c r="BIH29" s="364"/>
      <c r="BIJ29" s="364"/>
      <c r="BIK29" s="364"/>
      <c r="BIL29" s="364"/>
      <c r="BIM29" s="364"/>
      <c r="BIN29" s="364"/>
      <c r="BIS29" s="364"/>
      <c r="BIT29" s="364"/>
      <c r="BIV29" s="364"/>
      <c r="BIW29" s="364"/>
      <c r="BIX29" s="364"/>
      <c r="BIZ29" s="364"/>
      <c r="BJA29" s="364"/>
      <c r="BJB29" s="364"/>
      <c r="BJC29" s="364"/>
      <c r="BJD29" s="364"/>
      <c r="BJI29" s="364"/>
      <c r="BJJ29" s="364"/>
      <c r="BJL29" s="364"/>
      <c r="BJM29" s="364"/>
      <c r="BJN29" s="364"/>
      <c r="BJP29" s="364"/>
      <c r="BJQ29" s="364"/>
      <c r="BJR29" s="364"/>
      <c r="BJS29" s="364"/>
      <c r="BJT29" s="364"/>
      <c r="BJY29" s="364"/>
      <c r="BJZ29" s="364"/>
      <c r="BKB29" s="364"/>
      <c r="BKC29" s="364"/>
      <c r="BKD29" s="364"/>
      <c r="BKF29" s="364"/>
      <c r="BKG29" s="364"/>
      <c r="BKH29" s="364"/>
      <c r="BKI29" s="364"/>
      <c r="BKJ29" s="364"/>
      <c r="BKO29" s="364"/>
      <c r="BKP29" s="364"/>
      <c r="BKR29" s="364"/>
      <c r="BKS29" s="364"/>
      <c r="BKT29" s="364"/>
      <c r="BKV29" s="364"/>
      <c r="BKW29" s="364"/>
      <c r="BKX29" s="364"/>
      <c r="BKY29" s="364"/>
      <c r="BKZ29" s="364"/>
      <c r="BLE29" s="364"/>
      <c r="BLF29" s="364"/>
      <c r="BLH29" s="364"/>
      <c r="BLI29" s="364"/>
      <c r="BLJ29" s="364"/>
      <c r="BLL29" s="364"/>
      <c r="BLM29" s="364"/>
      <c r="BLN29" s="364"/>
      <c r="BLO29" s="364"/>
      <c r="BLP29" s="364"/>
      <c r="BLU29" s="364"/>
      <c r="BLV29" s="364"/>
      <c r="BLX29" s="364"/>
      <c r="BLY29" s="364"/>
      <c r="BLZ29" s="364"/>
      <c r="BMB29" s="364"/>
      <c r="BMC29" s="364"/>
      <c r="BMD29" s="364"/>
      <c r="BME29" s="364"/>
      <c r="BMF29" s="364"/>
      <c r="BMK29" s="364"/>
      <c r="BML29" s="364"/>
      <c r="BMN29" s="364"/>
      <c r="BMO29" s="364"/>
      <c r="BMP29" s="364"/>
      <c r="BMR29" s="364"/>
      <c r="BMS29" s="364"/>
      <c r="BMT29" s="364"/>
      <c r="BMU29" s="364"/>
      <c r="BMV29" s="364"/>
      <c r="BNA29" s="364"/>
      <c r="BNB29" s="364"/>
      <c r="BND29" s="364"/>
      <c r="BNE29" s="364"/>
      <c r="BNF29" s="364"/>
      <c r="BNH29" s="364"/>
      <c r="BNI29" s="364"/>
      <c r="BNJ29" s="364"/>
      <c r="BNK29" s="364"/>
      <c r="BNL29" s="364"/>
      <c r="BNQ29" s="364"/>
      <c r="BNR29" s="364"/>
      <c r="BNT29" s="364"/>
      <c r="BNU29" s="364"/>
      <c r="BNV29" s="364"/>
      <c r="BNX29" s="364"/>
      <c r="BNY29" s="364"/>
      <c r="BNZ29" s="364"/>
      <c r="BOA29" s="364"/>
      <c r="BOB29" s="364"/>
      <c r="BOG29" s="364"/>
      <c r="BOH29" s="364"/>
      <c r="BOJ29" s="364"/>
      <c r="BOK29" s="364"/>
      <c r="BOL29" s="364"/>
      <c r="BON29" s="364"/>
      <c r="BOO29" s="364"/>
      <c r="BOP29" s="364"/>
      <c r="BOQ29" s="364"/>
      <c r="BOR29" s="364"/>
      <c r="BOW29" s="364"/>
      <c r="BOX29" s="364"/>
      <c r="BOZ29" s="364"/>
      <c r="BPA29" s="364"/>
      <c r="BPB29" s="364"/>
      <c r="BPD29" s="364"/>
      <c r="BPE29" s="364"/>
      <c r="BPF29" s="364"/>
      <c r="BPG29" s="364"/>
      <c r="BPH29" s="364"/>
      <c r="BPM29" s="364"/>
      <c r="BPN29" s="364"/>
      <c r="BPP29" s="364"/>
      <c r="BPQ29" s="364"/>
      <c r="BPR29" s="364"/>
      <c r="BPT29" s="364"/>
      <c r="BPU29" s="364"/>
      <c r="BPV29" s="364"/>
      <c r="BPW29" s="364"/>
      <c r="BPX29" s="364"/>
      <c r="BQC29" s="364"/>
      <c r="BQD29" s="364"/>
      <c r="BQF29" s="364"/>
      <c r="BQG29" s="364"/>
      <c r="BQH29" s="364"/>
      <c r="BQJ29" s="364"/>
      <c r="BQK29" s="364"/>
      <c r="BQL29" s="364"/>
      <c r="BQM29" s="364"/>
      <c r="BQN29" s="364"/>
      <c r="BQS29" s="364"/>
      <c r="BQT29" s="364"/>
      <c r="BQV29" s="364"/>
      <c r="BQW29" s="364"/>
      <c r="BQX29" s="364"/>
      <c r="BQZ29" s="364"/>
      <c r="BRA29" s="364"/>
      <c r="BRB29" s="364"/>
      <c r="BRC29" s="364"/>
      <c r="BRD29" s="364"/>
      <c r="BRI29" s="364"/>
      <c r="BRJ29" s="364"/>
      <c r="BRL29" s="364"/>
      <c r="BRM29" s="364"/>
      <c r="BRN29" s="364"/>
      <c r="BRP29" s="364"/>
      <c r="BRQ29" s="364"/>
      <c r="BRR29" s="364"/>
      <c r="BRS29" s="364"/>
      <c r="BRT29" s="364"/>
      <c r="BRY29" s="364"/>
      <c r="BRZ29" s="364"/>
      <c r="BSB29" s="364"/>
      <c r="BSC29" s="364"/>
      <c r="BSD29" s="364"/>
      <c r="BSF29" s="364"/>
      <c r="BSG29" s="364"/>
      <c r="BSH29" s="364"/>
      <c r="BSI29" s="364"/>
      <c r="BSJ29" s="364"/>
      <c r="BSO29" s="364"/>
      <c r="BSP29" s="364"/>
      <c r="BSR29" s="364"/>
      <c r="BSS29" s="364"/>
      <c r="BST29" s="364"/>
      <c r="BSV29" s="364"/>
      <c r="BSW29" s="364"/>
      <c r="BSX29" s="364"/>
      <c r="BSY29" s="364"/>
      <c r="BSZ29" s="364"/>
      <c r="BTE29" s="364"/>
      <c r="BTF29" s="364"/>
      <c r="BTH29" s="364"/>
      <c r="BTI29" s="364"/>
      <c r="BTJ29" s="364"/>
      <c r="BTL29" s="364"/>
      <c r="BTM29" s="364"/>
      <c r="BTN29" s="364"/>
      <c r="BTO29" s="364"/>
      <c r="BTP29" s="364"/>
      <c r="BTU29" s="364"/>
      <c r="BTV29" s="364"/>
      <c r="BTX29" s="364"/>
      <c r="BTY29" s="364"/>
      <c r="BTZ29" s="364"/>
      <c r="BUB29" s="364"/>
      <c r="BUC29" s="364"/>
      <c r="BUD29" s="364"/>
      <c r="BUE29" s="364"/>
      <c r="BUF29" s="364"/>
      <c r="BUK29" s="364"/>
      <c r="BUL29" s="364"/>
      <c r="BUN29" s="364"/>
      <c r="BUO29" s="364"/>
      <c r="BUP29" s="364"/>
      <c r="BUR29" s="364"/>
      <c r="BUS29" s="364"/>
      <c r="BUT29" s="364"/>
      <c r="BUU29" s="364"/>
      <c r="BUV29" s="364"/>
      <c r="BVA29" s="364"/>
      <c r="BVB29" s="364"/>
      <c r="BVD29" s="364"/>
      <c r="BVE29" s="364"/>
      <c r="BVF29" s="364"/>
      <c r="BVH29" s="364"/>
      <c r="BVI29" s="364"/>
      <c r="BVJ29" s="364"/>
      <c r="BVK29" s="364"/>
      <c r="BVL29" s="364"/>
      <c r="BVQ29" s="364"/>
      <c r="BVR29" s="364"/>
      <c r="BVT29" s="364"/>
      <c r="BVU29" s="364"/>
      <c r="BVV29" s="364"/>
      <c r="BVX29" s="364"/>
      <c r="BVY29" s="364"/>
      <c r="BVZ29" s="364"/>
      <c r="BWA29" s="364"/>
      <c r="BWB29" s="364"/>
      <c r="BWG29" s="364"/>
      <c r="BWH29" s="364"/>
      <c r="BWJ29" s="364"/>
      <c r="BWK29" s="364"/>
      <c r="BWL29" s="364"/>
      <c r="BWN29" s="364"/>
      <c r="BWO29" s="364"/>
      <c r="BWP29" s="364"/>
      <c r="BWQ29" s="364"/>
      <c r="BWR29" s="364"/>
      <c r="BWW29" s="364"/>
      <c r="BWX29" s="364"/>
      <c r="BWZ29" s="364"/>
      <c r="BXA29" s="364"/>
      <c r="BXB29" s="364"/>
      <c r="BXD29" s="364"/>
      <c r="BXE29" s="364"/>
      <c r="BXF29" s="364"/>
      <c r="BXG29" s="364"/>
      <c r="BXH29" s="364"/>
      <c r="BXM29" s="364"/>
      <c r="BXN29" s="364"/>
      <c r="BXP29" s="364"/>
      <c r="BXQ29" s="364"/>
      <c r="BXR29" s="364"/>
      <c r="BXT29" s="364"/>
      <c r="BXU29" s="364"/>
      <c r="BXV29" s="364"/>
      <c r="BXW29" s="364"/>
      <c r="BXX29" s="364"/>
      <c r="BYC29" s="364"/>
      <c r="BYD29" s="364"/>
      <c r="BYF29" s="364"/>
      <c r="BYG29" s="364"/>
      <c r="BYH29" s="364"/>
      <c r="BYJ29" s="364"/>
      <c r="BYK29" s="364"/>
      <c r="BYL29" s="364"/>
      <c r="BYM29" s="364"/>
      <c r="BYN29" s="364"/>
      <c r="BYS29" s="364"/>
      <c r="BYT29" s="364"/>
      <c r="BYV29" s="364"/>
      <c r="BYW29" s="364"/>
      <c r="BYX29" s="364"/>
      <c r="BYZ29" s="364"/>
      <c r="BZA29" s="364"/>
      <c r="BZB29" s="364"/>
      <c r="BZC29" s="364"/>
      <c r="BZD29" s="364"/>
      <c r="BZI29" s="364"/>
      <c r="BZJ29" s="364"/>
      <c r="BZL29" s="364"/>
      <c r="BZM29" s="364"/>
      <c r="BZN29" s="364"/>
      <c r="BZP29" s="364"/>
      <c r="BZQ29" s="364"/>
      <c r="BZR29" s="364"/>
      <c r="BZS29" s="364"/>
      <c r="BZT29" s="364"/>
      <c r="BZY29" s="364"/>
      <c r="BZZ29" s="364"/>
      <c r="CAB29" s="364"/>
      <c r="CAC29" s="364"/>
      <c r="CAD29" s="364"/>
      <c r="CAF29" s="364"/>
      <c r="CAG29" s="364"/>
      <c r="CAH29" s="364"/>
      <c r="CAI29" s="364"/>
      <c r="CAJ29" s="364"/>
      <c r="CAO29" s="364"/>
      <c r="CAP29" s="364"/>
      <c r="CAR29" s="364"/>
      <c r="CAS29" s="364"/>
      <c r="CAT29" s="364"/>
      <c r="CAV29" s="364"/>
      <c r="CAW29" s="364"/>
      <c r="CAX29" s="364"/>
      <c r="CAY29" s="364"/>
      <c r="CAZ29" s="364"/>
      <c r="CBE29" s="364"/>
      <c r="CBF29" s="364"/>
      <c r="CBH29" s="364"/>
      <c r="CBI29" s="364"/>
      <c r="CBJ29" s="364"/>
      <c r="CBL29" s="364"/>
      <c r="CBM29" s="364"/>
      <c r="CBN29" s="364"/>
      <c r="CBO29" s="364"/>
      <c r="CBP29" s="364"/>
      <c r="CBU29" s="364"/>
      <c r="CBV29" s="364"/>
      <c r="CBX29" s="364"/>
      <c r="CBY29" s="364"/>
      <c r="CBZ29" s="364"/>
      <c r="CCB29" s="364"/>
      <c r="CCC29" s="364"/>
      <c r="CCD29" s="364"/>
      <c r="CCE29" s="364"/>
      <c r="CCF29" s="364"/>
      <c r="CCK29" s="364"/>
      <c r="CCL29" s="364"/>
      <c r="CCN29" s="364"/>
      <c r="CCO29" s="364"/>
      <c r="CCP29" s="364"/>
      <c r="CCR29" s="364"/>
      <c r="CCS29" s="364"/>
      <c r="CCT29" s="364"/>
      <c r="CCU29" s="364"/>
      <c r="CCV29" s="364"/>
      <c r="CDA29" s="364"/>
      <c r="CDB29" s="364"/>
      <c r="CDD29" s="364"/>
      <c r="CDE29" s="364"/>
      <c r="CDF29" s="364"/>
      <c r="CDH29" s="364"/>
      <c r="CDI29" s="364"/>
      <c r="CDJ29" s="364"/>
      <c r="CDK29" s="364"/>
      <c r="CDL29" s="364"/>
      <c r="CDQ29" s="364"/>
      <c r="CDR29" s="364"/>
      <c r="CDT29" s="364"/>
      <c r="CDU29" s="364"/>
      <c r="CDV29" s="364"/>
      <c r="CDX29" s="364"/>
      <c r="CDY29" s="364"/>
      <c r="CDZ29" s="364"/>
      <c r="CEA29" s="364"/>
      <c r="CEB29" s="364"/>
      <c r="CEG29" s="364"/>
      <c r="CEH29" s="364"/>
      <c r="CEJ29" s="364"/>
      <c r="CEK29" s="364"/>
      <c r="CEL29" s="364"/>
      <c r="CEN29" s="364"/>
      <c r="CEO29" s="364"/>
      <c r="CEP29" s="364"/>
      <c r="CEQ29" s="364"/>
      <c r="CER29" s="364"/>
      <c r="CEW29" s="364"/>
      <c r="CEX29" s="364"/>
      <c r="CEZ29" s="364"/>
      <c r="CFA29" s="364"/>
      <c r="CFB29" s="364"/>
      <c r="CFD29" s="364"/>
      <c r="CFE29" s="364"/>
      <c r="CFF29" s="364"/>
      <c r="CFG29" s="364"/>
      <c r="CFH29" s="364"/>
      <c r="CFM29" s="364"/>
      <c r="CFN29" s="364"/>
      <c r="CFP29" s="364"/>
      <c r="CFQ29" s="364"/>
      <c r="CFR29" s="364"/>
      <c r="CFT29" s="364"/>
      <c r="CFU29" s="364"/>
      <c r="CFV29" s="364"/>
      <c r="CFW29" s="364"/>
      <c r="CFX29" s="364"/>
      <c r="CGC29" s="364"/>
      <c r="CGD29" s="364"/>
      <c r="CGF29" s="364"/>
      <c r="CGG29" s="364"/>
      <c r="CGH29" s="364"/>
      <c r="CGJ29" s="364"/>
      <c r="CGK29" s="364"/>
      <c r="CGL29" s="364"/>
      <c r="CGM29" s="364"/>
      <c r="CGN29" s="364"/>
      <c r="CGS29" s="364"/>
      <c r="CGT29" s="364"/>
      <c r="CGV29" s="364"/>
      <c r="CGW29" s="364"/>
      <c r="CGX29" s="364"/>
      <c r="CGZ29" s="364"/>
      <c r="CHA29" s="364"/>
      <c r="CHB29" s="364"/>
      <c r="CHC29" s="364"/>
      <c r="CHD29" s="364"/>
      <c r="CHI29" s="364"/>
      <c r="CHJ29" s="364"/>
      <c r="CHL29" s="364"/>
      <c r="CHM29" s="364"/>
      <c r="CHN29" s="364"/>
      <c r="CHP29" s="364"/>
      <c r="CHQ29" s="364"/>
      <c r="CHR29" s="364"/>
      <c r="CHS29" s="364"/>
      <c r="CHT29" s="364"/>
      <c r="CHY29" s="364"/>
      <c r="CHZ29" s="364"/>
      <c r="CIB29" s="364"/>
      <c r="CIC29" s="364"/>
      <c r="CID29" s="364"/>
      <c r="CIF29" s="364"/>
      <c r="CIG29" s="364"/>
      <c r="CIH29" s="364"/>
      <c r="CII29" s="364"/>
      <c r="CIJ29" s="364"/>
      <c r="CIO29" s="364"/>
      <c r="CIP29" s="364"/>
      <c r="CIR29" s="364"/>
      <c r="CIS29" s="364"/>
      <c r="CIT29" s="364"/>
      <c r="CIV29" s="364"/>
      <c r="CIW29" s="364"/>
      <c r="CIX29" s="364"/>
      <c r="CIY29" s="364"/>
      <c r="CIZ29" s="364"/>
      <c r="CJE29" s="364"/>
      <c r="CJF29" s="364"/>
      <c r="CJH29" s="364"/>
      <c r="CJI29" s="364"/>
      <c r="CJJ29" s="364"/>
      <c r="CJL29" s="364"/>
      <c r="CJM29" s="364"/>
      <c r="CJN29" s="364"/>
      <c r="CJO29" s="364"/>
      <c r="CJP29" s="364"/>
      <c r="CJU29" s="364"/>
      <c r="CJV29" s="364"/>
      <c r="CJX29" s="364"/>
      <c r="CJY29" s="364"/>
      <c r="CJZ29" s="364"/>
      <c r="CKB29" s="364"/>
      <c r="CKC29" s="364"/>
      <c r="CKD29" s="364"/>
      <c r="CKE29" s="364"/>
      <c r="CKF29" s="364"/>
      <c r="CKK29" s="364"/>
      <c r="CKL29" s="364"/>
      <c r="CKN29" s="364"/>
      <c r="CKO29" s="364"/>
      <c r="CKP29" s="364"/>
      <c r="CKR29" s="364"/>
      <c r="CKS29" s="364"/>
      <c r="CKT29" s="364"/>
      <c r="CKU29" s="364"/>
      <c r="CKV29" s="364"/>
      <c r="CLA29" s="364"/>
      <c r="CLB29" s="364"/>
      <c r="CLD29" s="364"/>
      <c r="CLE29" s="364"/>
      <c r="CLF29" s="364"/>
      <c r="CLH29" s="364"/>
      <c r="CLI29" s="364"/>
      <c r="CLJ29" s="364"/>
      <c r="CLK29" s="364"/>
      <c r="CLL29" s="364"/>
      <c r="CLQ29" s="364"/>
      <c r="CLR29" s="364"/>
      <c r="CLT29" s="364"/>
      <c r="CLU29" s="364"/>
      <c r="CLV29" s="364"/>
      <c r="CLX29" s="364"/>
      <c r="CLY29" s="364"/>
      <c r="CLZ29" s="364"/>
      <c r="CMA29" s="364"/>
      <c r="CMB29" s="364"/>
      <c r="CMG29" s="364"/>
      <c r="CMH29" s="364"/>
      <c r="CMJ29" s="364"/>
      <c r="CMK29" s="364"/>
      <c r="CML29" s="364"/>
      <c r="CMN29" s="364"/>
      <c r="CMO29" s="364"/>
      <c r="CMP29" s="364"/>
      <c r="CMQ29" s="364"/>
      <c r="CMR29" s="364"/>
      <c r="CMW29" s="364"/>
      <c r="CMX29" s="364"/>
      <c r="CMZ29" s="364"/>
      <c r="CNA29" s="364"/>
      <c r="CNB29" s="364"/>
      <c r="CND29" s="364"/>
      <c r="CNE29" s="364"/>
      <c r="CNF29" s="364"/>
      <c r="CNG29" s="364"/>
      <c r="CNH29" s="364"/>
      <c r="CNM29" s="364"/>
      <c r="CNN29" s="364"/>
      <c r="CNP29" s="364"/>
      <c r="CNQ29" s="364"/>
      <c r="CNR29" s="364"/>
      <c r="CNT29" s="364"/>
      <c r="CNU29" s="364"/>
      <c r="CNV29" s="364"/>
      <c r="CNW29" s="364"/>
      <c r="CNX29" s="364"/>
      <c r="COC29" s="364"/>
      <c r="COD29" s="364"/>
      <c r="COF29" s="364"/>
      <c r="COG29" s="364"/>
      <c r="COH29" s="364"/>
      <c r="COJ29" s="364"/>
      <c r="COK29" s="364"/>
      <c r="COL29" s="364"/>
      <c r="COM29" s="364"/>
      <c r="CON29" s="364"/>
      <c r="COS29" s="364"/>
      <c r="COT29" s="364"/>
      <c r="COV29" s="364"/>
      <c r="COW29" s="364"/>
      <c r="COX29" s="364"/>
      <c r="COZ29" s="364"/>
      <c r="CPA29" s="364"/>
      <c r="CPB29" s="364"/>
      <c r="CPC29" s="364"/>
      <c r="CPD29" s="364"/>
      <c r="CPI29" s="364"/>
      <c r="CPJ29" s="364"/>
      <c r="CPL29" s="364"/>
      <c r="CPM29" s="364"/>
      <c r="CPN29" s="364"/>
      <c r="CPP29" s="364"/>
      <c r="CPQ29" s="364"/>
      <c r="CPR29" s="364"/>
      <c r="CPS29" s="364"/>
      <c r="CPT29" s="364"/>
      <c r="CPY29" s="364"/>
      <c r="CPZ29" s="364"/>
      <c r="CQB29" s="364"/>
      <c r="CQC29" s="364"/>
      <c r="CQD29" s="364"/>
      <c r="CQF29" s="364"/>
      <c r="CQG29" s="364"/>
      <c r="CQH29" s="364"/>
      <c r="CQI29" s="364"/>
      <c r="CQJ29" s="364"/>
      <c r="CQO29" s="364"/>
      <c r="CQP29" s="364"/>
      <c r="CQR29" s="364"/>
      <c r="CQS29" s="364"/>
      <c r="CQT29" s="364"/>
      <c r="CQV29" s="364"/>
      <c r="CQW29" s="364"/>
      <c r="CQX29" s="364"/>
      <c r="CQY29" s="364"/>
      <c r="CQZ29" s="364"/>
      <c r="CRE29" s="364"/>
      <c r="CRF29" s="364"/>
      <c r="CRH29" s="364"/>
      <c r="CRI29" s="364"/>
      <c r="CRJ29" s="364"/>
      <c r="CRL29" s="364"/>
      <c r="CRM29" s="364"/>
      <c r="CRN29" s="364"/>
      <c r="CRO29" s="364"/>
      <c r="CRP29" s="364"/>
      <c r="CRU29" s="364"/>
      <c r="CRV29" s="364"/>
      <c r="CRX29" s="364"/>
      <c r="CRY29" s="364"/>
      <c r="CRZ29" s="364"/>
      <c r="CSB29" s="364"/>
      <c r="CSC29" s="364"/>
      <c r="CSD29" s="364"/>
      <c r="CSE29" s="364"/>
      <c r="CSF29" s="364"/>
      <c r="CSK29" s="364"/>
      <c r="CSL29" s="364"/>
      <c r="CSN29" s="364"/>
      <c r="CSO29" s="364"/>
      <c r="CSP29" s="364"/>
      <c r="CSR29" s="364"/>
      <c r="CSS29" s="364"/>
      <c r="CST29" s="364"/>
      <c r="CSU29" s="364"/>
      <c r="CSV29" s="364"/>
      <c r="CTA29" s="364"/>
      <c r="CTB29" s="364"/>
      <c r="CTD29" s="364"/>
      <c r="CTE29" s="364"/>
      <c r="CTF29" s="364"/>
      <c r="CTH29" s="364"/>
      <c r="CTI29" s="364"/>
      <c r="CTJ29" s="364"/>
      <c r="CTK29" s="364"/>
      <c r="CTL29" s="364"/>
      <c r="CTQ29" s="364"/>
      <c r="CTR29" s="364"/>
      <c r="CTT29" s="364"/>
      <c r="CTU29" s="364"/>
      <c r="CTV29" s="364"/>
      <c r="CTX29" s="364"/>
      <c r="CTY29" s="364"/>
      <c r="CTZ29" s="364"/>
      <c r="CUA29" s="364"/>
      <c r="CUB29" s="364"/>
      <c r="CUG29" s="364"/>
      <c r="CUH29" s="364"/>
      <c r="CUJ29" s="364"/>
      <c r="CUK29" s="364"/>
      <c r="CUL29" s="364"/>
      <c r="CUN29" s="364"/>
      <c r="CUO29" s="364"/>
      <c r="CUP29" s="364"/>
      <c r="CUQ29" s="364"/>
      <c r="CUR29" s="364"/>
      <c r="CUW29" s="364"/>
      <c r="CUX29" s="364"/>
      <c r="CUZ29" s="364"/>
      <c r="CVA29" s="364"/>
      <c r="CVB29" s="364"/>
      <c r="CVD29" s="364"/>
      <c r="CVE29" s="364"/>
      <c r="CVF29" s="364"/>
      <c r="CVG29" s="364"/>
      <c r="CVH29" s="364"/>
      <c r="CVM29" s="364"/>
      <c r="CVN29" s="364"/>
      <c r="CVP29" s="364"/>
      <c r="CVQ29" s="364"/>
      <c r="CVR29" s="364"/>
      <c r="CVT29" s="364"/>
      <c r="CVU29" s="364"/>
      <c r="CVV29" s="364"/>
      <c r="CVW29" s="364"/>
      <c r="CVX29" s="364"/>
      <c r="CWC29" s="364"/>
      <c r="CWD29" s="364"/>
      <c r="CWF29" s="364"/>
      <c r="CWG29" s="364"/>
      <c r="CWH29" s="364"/>
      <c r="CWJ29" s="364"/>
      <c r="CWK29" s="364"/>
      <c r="CWL29" s="364"/>
      <c r="CWM29" s="364"/>
      <c r="CWN29" s="364"/>
      <c r="CWS29" s="364"/>
      <c r="CWT29" s="364"/>
      <c r="CWV29" s="364"/>
      <c r="CWW29" s="364"/>
      <c r="CWX29" s="364"/>
      <c r="CWZ29" s="364"/>
      <c r="CXA29" s="364"/>
      <c r="CXB29" s="364"/>
      <c r="CXC29" s="364"/>
      <c r="CXD29" s="364"/>
      <c r="CXI29" s="364"/>
      <c r="CXJ29" s="364"/>
      <c r="CXL29" s="364"/>
      <c r="CXM29" s="364"/>
      <c r="CXN29" s="364"/>
      <c r="CXP29" s="364"/>
      <c r="CXQ29" s="364"/>
      <c r="CXR29" s="364"/>
      <c r="CXS29" s="364"/>
      <c r="CXT29" s="364"/>
      <c r="CXY29" s="364"/>
      <c r="CXZ29" s="364"/>
      <c r="CYB29" s="364"/>
      <c r="CYC29" s="364"/>
      <c r="CYD29" s="364"/>
      <c r="CYF29" s="364"/>
      <c r="CYG29" s="364"/>
      <c r="CYH29" s="364"/>
      <c r="CYI29" s="364"/>
      <c r="CYJ29" s="364"/>
      <c r="CYO29" s="364"/>
      <c r="CYP29" s="364"/>
      <c r="CYR29" s="364"/>
      <c r="CYS29" s="364"/>
      <c r="CYT29" s="364"/>
      <c r="CYV29" s="364"/>
      <c r="CYW29" s="364"/>
      <c r="CYX29" s="364"/>
      <c r="CYY29" s="364"/>
      <c r="CYZ29" s="364"/>
      <c r="CZE29" s="364"/>
      <c r="CZF29" s="364"/>
      <c r="CZH29" s="364"/>
      <c r="CZI29" s="364"/>
      <c r="CZJ29" s="364"/>
      <c r="CZL29" s="364"/>
      <c r="CZM29" s="364"/>
      <c r="CZN29" s="364"/>
      <c r="CZO29" s="364"/>
      <c r="CZP29" s="364"/>
      <c r="CZU29" s="364"/>
      <c r="CZV29" s="364"/>
      <c r="CZX29" s="364"/>
      <c r="CZY29" s="364"/>
      <c r="CZZ29" s="364"/>
      <c r="DAB29" s="364"/>
      <c r="DAC29" s="364"/>
      <c r="DAD29" s="364"/>
      <c r="DAE29" s="364"/>
      <c r="DAF29" s="364"/>
      <c r="DAK29" s="364"/>
      <c r="DAL29" s="364"/>
      <c r="DAN29" s="364"/>
      <c r="DAO29" s="364"/>
      <c r="DAP29" s="364"/>
      <c r="DAR29" s="364"/>
      <c r="DAS29" s="364"/>
      <c r="DAT29" s="364"/>
      <c r="DAU29" s="364"/>
      <c r="DAV29" s="364"/>
      <c r="DBA29" s="364"/>
      <c r="DBB29" s="364"/>
      <c r="DBD29" s="364"/>
      <c r="DBE29" s="364"/>
      <c r="DBF29" s="364"/>
      <c r="DBH29" s="364"/>
      <c r="DBI29" s="364"/>
      <c r="DBJ29" s="364"/>
      <c r="DBK29" s="364"/>
      <c r="DBL29" s="364"/>
      <c r="DBQ29" s="364"/>
      <c r="DBR29" s="364"/>
      <c r="DBT29" s="364"/>
      <c r="DBU29" s="364"/>
      <c r="DBV29" s="364"/>
      <c r="DBX29" s="364"/>
      <c r="DBY29" s="364"/>
      <c r="DBZ29" s="364"/>
      <c r="DCA29" s="364"/>
      <c r="DCB29" s="364"/>
      <c r="DCG29" s="364"/>
      <c r="DCH29" s="364"/>
      <c r="DCJ29" s="364"/>
      <c r="DCK29" s="364"/>
      <c r="DCL29" s="364"/>
      <c r="DCN29" s="364"/>
      <c r="DCO29" s="364"/>
      <c r="DCP29" s="364"/>
      <c r="DCQ29" s="364"/>
      <c r="DCR29" s="364"/>
      <c r="DCW29" s="364"/>
      <c r="DCX29" s="364"/>
      <c r="DCZ29" s="364"/>
      <c r="DDA29" s="364"/>
      <c r="DDB29" s="364"/>
      <c r="DDD29" s="364"/>
      <c r="DDE29" s="364"/>
      <c r="DDF29" s="364"/>
      <c r="DDG29" s="364"/>
      <c r="DDH29" s="364"/>
      <c r="DDM29" s="364"/>
      <c r="DDN29" s="364"/>
      <c r="DDP29" s="364"/>
      <c r="DDQ29" s="364"/>
      <c r="DDR29" s="364"/>
      <c r="DDT29" s="364"/>
      <c r="DDU29" s="364"/>
      <c r="DDV29" s="364"/>
      <c r="DDW29" s="364"/>
      <c r="DDX29" s="364"/>
      <c r="DEC29" s="364"/>
      <c r="DED29" s="364"/>
      <c r="DEF29" s="364"/>
      <c r="DEG29" s="364"/>
      <c r="DEH29" s="364"/>
      <c r="DEJ29" s="364"/>
      <c r="DEK29" s="364"/>
      <c r="DEL29" s="364"/>
      <c r="DEM29" s="364"/>
      <c r="DEN29" s="364"/>
      <c r="DES29" s="364"/>
      <c r="DET29" s="364"/>
      <c r="DEV29" s="364"/>
      <c r="DEW29" s="364"/>
      <c r="DEX29" s="364"/>
      <c r="DEZ29" s="364"/>
      <c r="DFA29" s="364"/>
      <c r="DFB29" s="364"/>
      <c r="DFC29" s="364"/>
      <c r="DFD29" s="364"/>
      <c r="DFI29" s="364"/>
      <c r="DFJ29" s="364"/>
      <c r="DFL29" s="364"/>
      <c r="DFM29" s="364"/>
      <c r="DFN29" s="364"/>
      <c r="DFP29" s="364"/>
      <c r="DFQ29" s="364"/>
      <c r="DFR29" s="364"/>
      <c r="DFS29" s="364"/>
      <c r="DFT29" s="364"/>
      <c r="DFY29" s="364"/>
      <c r="DFZ29" s="364"/>
      <c r="DGB29" s="364"/>
      <c r="DGC29" s="364"/>
      <c r="DGD29" s="364"/>
      <c r="DGF29" s="364"/>
      <c r="DGG29" s="364"/>
      <c r="DGH29" s="364"/>
      <c r="DGI29" s="364"/>
      <c r="DGJ29" s="364"/>
      <c r="DGO29" s="364"/>
      <c r="DGP29" s="364"/>
      <c r="DGR29" s="364"/>
      <c r="DGS29" s="364"/>
      <c r="DGT29" s="364"/>
      <c r="DGV29" s="364"/>
      <c r="DGW29" s="364"/>
      <c r="DGX29" s="364"/>
      <c r="DGY29" s="364"/>
      <c r="DGZ29" s="364"/>
      <c r="DHE29" s="364"/>
      <c r="DHF29" s="364"/>
      <c r="DHH29" s="364"/>
      <c r="DHI29" s="364"/>
      <c r="DHJ29" s="364"/>
      <c r="DHL29" s="364"/>
      <c r="DHM29" s="364"/>
      <c r="DHN29" s="364"/>
      <c r="DHO29" s="364"/>
      <c r="DHP29" s="364"/>
      <c r="DHU29" s="364"/>
      <c r="DHV29" s="364"/>
      <c r="DHX29" s="364"/>
      <c r="DHY29" s="364"/>
      <c r="DHZ29" s="364"/>
      <c r="DIB29" s="364"/>
      <c r="DIC29" s="364"/>
      <c r="DID29" s="364"/>
      <c r="DIE29" s="364"/>
      <c r="DIF29" s="364"/>
      <c r="DIK29" s="364"/>
      <c r="DIL29" s="364"/>
      <c r="DIN29" s="364"/>
      <c r="DIO29" s="364"/>
      <c r="DIP29" s="364"/>
      <c r="DIR29" s="364"/>
      <c r="DIS29" s="364"/>
      <c r="DIT29" s="364"/>
      <c r="DIU29" s="364"/>
      <c r="DIV29" s="364"/>
      <c r="DJA29" s="364"/>
      <c r="DJB29" s="364"/>
      <c r="DJD29" s="364"/>
      <c r="DJE29" s="364"/>
      <c r="DJF29" s="364"/>
      <c r="DJH29" s="364"/>
      <c r="DJI29" s="364"/>
      <c r="DJJ29" s="364"/>
      <c r="DJK29" s="364"/>
      <c r="DJL29" s="364"/>
      <c r="DJQ29" s="364"/>
      <c r="DJR29" s="364"/>
      <c r="DJT29" s="364"/>
      <c r="DJU29" s="364"/>
      <c r="DJV29" s="364"/>
      <c r="DJX29" s="364"/>
      <c r="DJY29" s="364"/>
      <c r="DJZ29" s="364"/>
      <c r="DKA29" s="364"/>
      <c r="DKB29" s="364"/>
      <c r="DKG29" s="364"/>
      <c r="DKH29" s="364"/>
      <c r="DKJ29" s="364"/>
      <c r="DKK29" s="364"/>
      <c r="DKL29" s="364"/>
      <c r="DKN29" s="364"/>
      <c r="DKO29" s="364"/>
      <c r="DKP29" s="364"/>
      <c r="DKQ29" s="364"/>
      <c r="DKR29" s="364"/>
      <c r="DKW29" s="364"/>
      <c r="DKX29" s="364"/>
      <c r="DKZ29" s="364"/>
      <c r="DLA29" s="364"/>
      <c r="DLB29" s="364"/>
      <c r="DLD29" s="364"/>
      <c r="DLE29" s="364"/>
      <c r="DLF29" s="364"/>
      <c r="DLG29" s="364"/>
      <c r="DLH29" s="364"/>
      <c r="DLM29" s="364"/>
      <c r="DLN29" s="364"/>
      <c r="DLP29" s="364"/>
      <c r="DLQ29" s="364"/>
      <c r="DLR29" s="364"/>
      <c r="DLT29" s="364"/>
      <c r="DLU29" s="364"/>
      <c r="DLV29" s="364"/>
      <c r="DLW29" s="364"/>
      <c r="DLX29" s="364"/>
      <c r="DMC29" s="364"/>
      <c r="DMD29" s="364"/>
      <c r="DMF29" s="364"/>
      <c r="DMG29" s="364"/>
      <c r="DMH29" s="364"/>
      <c r="DMJ29" s="364"/>
      <c r="DMK29" s="364"/>
      <c r="DML29" s="364"/>
      <c r="DMM29" s="364"/>
      <c r="DMN29" s="364"/>
      <c r="DMS29" s="364"/>
      <c r="DMT29" s="364"/>
      <c r="DMV29" s="364"/>
      <c r="DMW29" s="364"/>
      <c r="DMX29" s="364"/>
      <c r="DMZ29" s="364"/>
      <c r="DNA29" s="364"/>
      <c r="DNB29" s="364"/>
      <c r="DNC29" s="364"/>
      <c r="DND29" s="364"/>
      <c r="DNI29" s="364"/>
      <c r="DNJ29" s="364"/>
      <c r="DNL29" s="364"/>
      <c r="DNM29" s="364"/>
      <c r="DNN29" s="364"/>
      <c r="DNP29" s="364"/>
      <c r="DNQ29" s="364"/>
      <c r="DNR29" s="364"/>
      <c r="DNS29" s="364"/>
      <c r="DNT29" s="364"/>
      <c r="DNY29" s="364"/>
      <c r="DNZ29" s="364"/>
      <c r="DOB29" s="364"/>
      <c r="DOC29" s="364"/>
      <c r="DOD29" s="364"/>
      <c r="DOF29" s="364"/>
      <c r="DOG29" s="364"/>
      <c r="DOH29" s="364"/>
      <c r="DOI29" s="364"/>
      <c r="DOJ29" s="364"/>
      <c r="DOO29" s="364"/>
      <c r="DOP29" s="364"/>
      <c r="DOR29" s="364"/>
      <c r="DOS29" s="364"/>
      <c r="DOT29" s="364"/>
      <c r="DOV29" s="364"/>
      <c r="DOW29" s="364"/>
      <c r="DOX29" s="364"/>
      <c r="DOY29" s="364"/>
      <c r="DOZ29" s="364"/>
      <c r="DPE29" s="364"/>
      <c r="DPF29" s="364"/>
      <c r="DPH29" s="364"/>
      <c r="DPI29" s="364"/>
      <c r="DPJ29" s="364"/>
      <c r="DPL29" s="364"/>
      <c r="DPM29" s="364"/>
      <c r="DPN29" s="364"/>
      <c r="DPO29" s="364"/>
      <c r="DPP29" s="364"/>
      <c r="DPU29" s="364"/>
      <c r="DPV29" s="364"/>
      <c r="DPX29" s="364"/>
      <c r="DPY29" s="364"/>
      <c r="DPZ29" s="364"/>
      <c r="DQB29" s="364"/>
      <c r="DQC29" s="364"/>
      <c r="DQD29" s="364"/>
      <c r="DQE29" s="364"/>
      <c r="DQF29" s="364"/>
      <c r="DQK29" s="364"/>
      <c r="DQL29" s="364"/>
      <c r="DQN29" s="364"/>
      <c r="DQO29" s="364"/>
      <c r="DQP29" s="364"/>
      <c r="DQR29" s="364"/>
      <c r="DQS29" s="364"/>
      <c r="DQT29" s="364"/>
      <c r="DQU29" s="364"/>
      <c r="DQV29" s="364"/>
      <c r="DRA29" s="364"/>
      <c r="DRB29" s="364"/>
      <c r="DRD29" s="364"/>
      <c r="DRE29" s="364"/>
      <c r="DRF29" s="364"/>
      <c r="DRH29" s="364"/>
      <c r="DRI29" s="364"/>
      <c r="DRJ29" s="364"/>
      <c r="DRK29" s="364"/>
      <c r="DRL29" s="364"/>
      <c r="DRQ29" s="364"/>
      <c r="DRR29" s="364"/>
      <c r="DRT29" s="364"/>
      <c r="DRU29" s="364"/>
      <c r="DRV29" s="364"/>
      <c r="DRX29" s="364"/>
      <c r="DRY29" s="364"/>
      <c r="DRZ29" s="364"/>
      <c r="DSA29" s="364"/>
      <c r="DSB29" s="364"/>
      <c r="DSG29" s="364"/>
      <c r="DSH29" s="364"/>
      <c r="DSJ29" s="364"/>
      <c r="DSK29" s="364"/>
      <c r="DSL29" s="364"/>
      <c r="DSN29" s="364"/>
      <c r="DSO29" s="364"/>
      <c r="DSP29" s="364"/>
      <c r="DSQ29" s="364"/>
      <c r="DSR29" s="364"/>
      <c r="DSW29" s="364"/>
      <c r="DSX29" s="364"/>
      <c r="DSZ29" s="364"/>
      <c r="DTA29" s="364"/>
      <c r="DTB29" s="364"/>
      <c r="DTD29" s="364"/>
      <c r="DTE29" s="364"/>
      <c r="DTF29" s="364"/>
      <c r="DTG29" s="364"/>
      <c r="DTH29" s="364"/>
      <c r="DTM29" s="364"/>
      <c r="DTN29" s="364"/>
      <c r="DTP29" s="364"/>
      <c r="DTQ29" s="364"/>
      <c r="DTR29" s="364"/>
      <c r="DTT29" s="364"/>
      <c r="DTU29" s="364"/>
      <c r="DTV29" s="364"/>
      <c r="DTW29" s="364"/>
      <c r="DTX29" s="364"/>
      <c r="DUC29" s="364"/>
      <c r="DUD29" s="364"/>
      <c r="DUF29" s="364"/>
      <c r="DUG29" s="364"/>
      <c r="DUH29" s="364"/>
      <c r="DUJ29" s="364"/>
      <c r="DUK29" s="364"/>
      <c r="DUL29" s="364"/>
      <c r="DUM29" s="364"/>
      <c r="DUN29" s="364"/>
      <c r="DUS29" s="364"/>
      <c r="DUT29" s="364"/>
      <c r="DUV29" s="364"/>
      <c r="DUW29" s="364"/>
      <c r="DUX29" s="364"/>
      <c r="DUZ29" s="364"/>
      <c r="DVA29" s="364"/>
      <c r="DVB29" s="364"/>
      <c r="DVC29" s="364"/>
      <c r="DVD29" s="364"/>
      <c r="DVI29" s="364"/>
      <c r="DVJ29" s="364"/>
      <c r="DVL29" s="364"/>
      <c r="DVM29" s="364"/>
      <c r="DVN29" s="364"/>
      <c r="DVP29" s="364"/>
      <c r="DVQ29" s="364"/>
      <c r="DVR29" s="364"/>
      <c r="DVS29" s="364"/>
      <c r="DVT29" s="364"/>
      <c r="DVY29" s="364"/>
      <c r="DVZ29" s="364"/>
      <c r="DWB29" s="364"/>
      <c r="DWC29" s="364"/>
      <c r="DWD29" s="364"/>
      <c r="DWF29" s="364"/>
      <c r="DWG29" s="364"/>
      <c r="DWH29" s="364"/>
      <c r="DWI29" s="364"/>
      <c r="DWJ29" s="364"/>
      <c r="DWO29" s="364"/>
      <c r="DWP29" s="364"/>
      <c r="DWR29" s="364"/>
      <c r="DWS29" s="364"/>
      <c r="DWT29" s="364"/>
      <c r="DWV29" s="364"/>
      <c r="DWW29" s="364"/>
      <c r="DWX29" s="364"/>
      <c r="DWY29" s="364"/>
      <c r="DWZ29" s="364"/>
      <c r="DXE29" s="364"/>
      <c r="DXF29" s="364"/>
      <c r="DXH29" s="364"/>
      <c r="DXI29" s="364"/>
      <c r="DXJ29" s="364"/>
      <c r="DXL29" s="364"/>
      <c r="DXM29" s="364"/>
      <c r="DXN29" s="364"/>
      <c r="DXO29" s="364"/>
      <c r="DXP29" s="364"/>
      <c r="DXU29" s="364"/>
      <c r="DXV29" s="364"/>
      <c r="DXX29" s="364"/>
      <c r="DXY29" s="364"/>
      <c r="DXZ29" s="364"/>
      <c r="DYB29" s="364"/>
      <c r="DYC29" s="364"/>
      <c r="DYD29" s="364"/>
      <c r="DYE29" s="364"/>
      <c r="DYF29" s="364"/>
      <c r="DYK29" s="364"/>
      <c r="DYL29" s="364"/>
      <c r="DYN29" s="364"/>
      <c r="DYO29" s="364"/>
      <c r="DYP29" s="364"/>
      <c r="DYR29" s="364"/>
      <c r="DYS29" s="364"/>
      <c r="DYT29" s="364"/>
      <c r="DYU29" s="364"/>
      <c r="DYV29" s="364"/>
      <c r="DZA29" s="364"/>
      <c r="DZB29" s="364"/>
      <c r="DZD29" s="364"/>
      <c r="DZE29" s="364"/>
      <c r="DZF29" s="364"/>
      <c r="DZH29" s="364"/>
      <c r="DZI29" s="364"/>
      <c r="DZJ29" s="364"/>
      <c r="DZK29" s="364"/>
      <c r="DZL29" s="364"/>
      <c r="DZQ29" s="364"/>
      <c r="DZR29" s="364"/>
      <c r="DZT29" s="364"/>
      <c r="DZU29" s="364"/>
      <c r="DZV29" s="364"/>
      <c r="DZX29" s="364"/>
      <c r="DZY29" s="364"/>
      <c r="DZZ29" s="364"/>
      <c r="EAA29" s="364"/>
      <c r="EAB29" s="364"/>
      <c r="EAG29" s="364"/>
      <c r="EAH29" s="364"/>
      <c r="EAJ29" s="364"/>
      <c r="EAK29" s="364"/>
      <c r="EAL29" s="364"/>
      <c r="EAN29" s="364"/>
      <c r="EAO29" s="364"/>
      <c r="EAP29" s="364"/>
      <c r="EAQ29" s="364"/>
      <c r="EAR29" s="364"/>
      <c r="EAW29" s="364"/>
      <c r="EAX29" s="364"/>
      <c r="EAZ29" s="364"/>
      <c r="EBA29" s="364"/>
      <c r="EBB29" s="364"/>
      <c r="EBD29" s="364"/>
      <c r="EBE29" s="364"/>
      <c r="EBF29" s="364"/>
      <c r="EBG29" s="364"/>
      <c r="EBH29" s="364"/>
      <c r="EBM29" s="364"/>
      <c r="EBN29" s="364"/>
      <c r="EBP29" s="364"/>
      <c r="EBQ29" s="364"/>
      <c r="EBR29" s="364"/>
      <c r="EBT29" s="364"/>
      <c r="EBU29" s="364"/>
      <c r="EBV29" s="364"/>
      <c r="EBW29" s="364"/>
      <c r="EBX29" s="364"/>
      <c r="ECC29" s="364"/>
      <c r="ECD29" s="364"/>
      <c r="ECF29" s="364"/>
      <c r="ECG29" s="364"/>
      <c r="ECH29" s="364"/>
      <c r="ECJ29" s="364"/>
      <c r="ECK29" s="364"/>
      <c r="ECL29" s="364"/>
      <c r="ECM29" s="364"/>
      <c r="ECN29" s="364"/>
      <c r="ECS29" s="364"/>
      <c r="ECT29" s="364"/>
      <c r="ECV29" s="364"/>
      <c r="ECW29" s="364"/>
      <c r="ECX29" s="364"/>
      <c r="ECZ29" s="364"/>
      <c r="EDA29" s="364"/>
      <c r="EDB29" s="364"/>
      <c r="EDC29" s="364"/>
      <c r="EDD29" s="364"/>
      <c r="EDI29" s="364"/>
      <c r="EDJ29" s="364"/>
      <c r="EDL29" s="364"/>
      <c r="EDM29" s="364"/>
      <c r="EDN29" s="364"/>
      <c r="EDP29" s="364"/>
      <c r="EDQ29" s="364"/>
      <c r="EDR29" s="364"/>
      <c r="EDS29" s="364"/>
      <c r="EDT29" s="364"/>
      <c r="EDY29" s="364"/>
      <c r="EDZ29" s="364"/>
      <c r="EEB29" s="364"/>
      <c r="EEC29" s="364"/>
      <c r="EED29" s="364"/>
      <c r="EEF29" s="364"/>
      <c r="EEG29" s="364"/>
      <c r="EEH29" s="364"/>
      <c r="EEI29" s="364"/>
      <c r="EEJ29" s="364"/>
      <c r="EEO29" s="364"/>
      <c r="EEP29" s="364"/>
      <c r="EER29" s="364"/>
      <c r="EES29" s="364"/>
      <c r="EET29" s="364"/>
      <c r="EEV29" s="364"/>
      <c r="EEW29" s="364"/>
      <c r="EEX29" s="364"/>
      <c r="EEY29" s="364"/>
      <c r="EEZ29" s="364"/>
      <c r="EFE29" s="364"/>
      <c r="EFF29" s="364"/>
      <c r="EFH29" s="364"/>
      <c r="EFI29" s="364"/>
      <c r="EFJ29" s="364"/>
      <c r="EFL29" s="364"/>
      <c r="EFM29" s="364"/>
      <c r="EFN29" s="364"/>
      <c r="EFO29" s="364"/>
      <c r="EFP29" s="364"/>
      <c r="EFU29" s="364"/>
      <c r="EFV29" s="364"/>
      <c r="EFX29" s="364"/>
      <c r="EFY29" s="364"/>
      <c r="EFZ29" s="364"/>
      <c r="EGB29" s="364"/>
      <c r="EGC29" s="364"/>
      <c r="EGD29" s="364"/>
      <c r="EGE29" s="364"/>
      <c r="EGF29" s="364"/>
      <c r="EGK29" s="364"/>
      <c r="EGL29" s="364"/>
      <c r="EGN29" s="364"/>
      <c r="EGO29" s="364"/>
      <c r="EGP29" s="364"/>
      <c r="EGR29" s="364"/>
      <c r="EGS29" s="364"/>
      <c r="EGT29" s="364"/>
      <c r="EGU29" s="364"/>
      <c r="EGV29" s="364"/>
      <c r="EHA29" s="364"/>
      <c r="EHB29" s="364"/>
      <c r="EHD29" s="364"/>
      <c r="EHE29" s="364"/>
      <c r="EHF29" s="364"/>
      <c r="EHH29" s="364"/>
      <c r="EHI29" s="364"/>
      <c r="EHJ29" s="364"/>
      <c r="EHK29" s="364"/>
      <c r="EHL29" s="364"/>
      <c r="EHQ29" s="364"/>
      <c r="EHR29" s="364"/>
      <c r="EHT29" s="364"/>
      <c r="EHU29" s="364"/>
      <c r="EHV29" s="364"/>
      <c r="EHX29" s="364"/>
      <c r="EHY29" s="364"/>
      <c r="EHZ29" s="364"/>
      <c r="EIA29" s="364"/>
      <c r="EIB29" s="364"/>
      <c r="EIG29" s="364"/>
      <c r="EIH29" s="364"/>
      <c r="EIJ29" s="364"/>
      <c r="EIK29" s="364"/>
      <c r="EIL29" s="364"/>
      <c r="EIN29" s="364"/>
      <c r="EIO29" s="364"/>
      <c r="EIP29" s="364"/>
      <c r="EIQ29" s="364"/>
      <c r="EIR29" s="364"/>
      <c r="EIW29" s="364"/>
      <c r="EIX29" s="364"/>
      <c r="EIZ29" s="364"/>
      <c r="EJA29" s="364"/>
      <c r="EJB29" s="364"/>
      <c r="EJD29" s="364"/>
      <c r="EJE29" s="364"/>
      <c r="EJF29" s="364"/>
      <c r="EJG29" s="364"/>
      <c r="EJH29" s="364"/>
      <c r="EJM29" s="364"/>
      <c r="EJN29" s="364"/>
      <c r="EJP29" s="364"/>
      <c r="EJQ29" s="364"/>
      <c r="EJR29" s="364"/>
      <c r="EJT29" s="364"/>
      <c r="EJU29" s="364"/>
      <c r="EJV29" s="364"/>
      <c r="EJW29" s="364"/>
      <c r="EJX29" s="364"/>
      <c r="EKC29" s="364"/>
      <c r="EKD29" s="364"/>
      <c r="EKF29" s="364"/>
      <c r="EKG29" s="364"/>
      <c r="EKH29" s="364"/>
      <c r="EKJ29" s="364"/>
      <c r="EKK29" s="364"/>
      <c r="EKL29" s="364"/>
      <c r="EKM29" s="364"/>
      <c r="EKN29" s="364"/>
      <c r="EKS29" s="364"/>
      <c r="EKT29" s="364"/>
      <c r="EKV29" s="364"/>
      <c r="EKW29" s="364"/>
      <c r="EKX29" s="364"/>
      <c r="EKZ29" s="364"/>
      <c r="ELA29" s="364"/>
      <c r="ELB29" s="364"/>
      <c r="ELC29" s="364"/>
      <c r="ELD29" s="364"/>
      <c r="ELI29" s="364"/>
      <c r="ELJ29" s="364"/>
      <c r="ELL29" s="364"/>
      <c r="ELM29" s="364"/>
      <c r="ELN29" s="364"/>
      <c r="ELP29" s="364"/>
      <c r="ELQ29" s="364"/>
      <c r="ELR29" s="364"/>
      <c r="ELS29" s="364"/>
      <c r="ELT29" s="364"/>
      <c r="ELY29" s="364"/>
      <c r="ELZ29" s="364"/>
      <c r="EMB29" s="364"/>
      <c r="EMC29" s="364"/>
      <c r="EMD29" s="364"/>
      <c r="EMF29" s="364"/>
      <c r="EMG29" s="364"/>
      <c r="EMH29" s="364"/>
      <c r="EMI29" s="364"/>
      <c r="EMJ29" s="364"/>
      <c r="EMO29" s="364"/>
      <c r="EMP29" s="364"/>
      <c r="EMR29" s="364"/>
      <c r="EMS29" s="364"/>
      <c r="EMT29" s="364"/>
      <c r="EMV29" s="364"/>
      <c r="EMW29" s="364"/>
      <c r="EMX29" s="364"/>
      <c r="EMY29" s="364"/>
      <c r="EMZ29" s="364"/>
      <c r="ENE29" s="364"/>
      <c r="ENF29" s="364"/>
      <c r="ENH29" s="364"/>
      <c r="ENI29" s="364"/>
      <c r="ENJ29" s="364"/>
      <c r="ENL29" s="364"/>
      <c r="ENM29" s="364"/>
      <c r="ENN29" s="364"/>
      <c r="ENO29" s="364"/>
      <c r="ENP29" s="364"/>
      <c r="ENU29" s="364"/>
      <c r="ENV29" s="364"/>
      <c r="ENX29" s="364"/>
      <c r="ENY29" s="364"/>
      <c r="ENZ29" s="364"/>
      <c r="EOB29" s="364"/>
      <c r="EOC29" s="364"/>
      <c r="EOD29" s="364"/>
      <c r="EOE29" s="364"/>
      <c r="EOF29" s="364"/>
      <c r="EOK29" s="364"/>
      <c r="EOL29" s="364"/>
      <c r="EON29" s="364"/>
      <c r="EOO29" s="364"/>
      <c r="EOP29" s="364"/>
      <c r="EOR29" s="364"/>
      <c r="EOS29" s="364"/>
      <c r="EOT29" s="364"/>
      <c r="EOU29" s="364"/>
      <c r="EOV29" s="364"/>
      <c r="EPA29" s="364"/>
      <c r="EPB29" s="364"/>
      <c r="EPD29" s="364"/>
      <c r="EPE29" s="364"/>
      <c r="EPF29" s="364"/>
      <c r="EPH29" s="364"/>
      <c r="EPI29" s="364"/>
      <c r="EPJ29" s="364"/>
      <c r="EPK29" s="364"/>
      <c r="EPL29" s="364"/>
      <c r="EPQ29" s="364"/>
      <c r="EPR29" s="364"/>
      <c r="EPT29" s="364"/>
      <c r="EPU29" s="364"/>
      <c r="EPV29" s="364"/>
      <c r="EPX29" s="364"/>
      <c r="EPY29" s="364"/>
      <c r="EPZ29" s="364"/>
      <c r="EQA29" s="364"/>
      <c r="EQB29" s="364"/>
      <c r="EQG29" s="364"/>
      <c r="EQH29" s="364"/>
      <c r="EQJ29" s="364"/>
      <c r="EQK29" s="364"/>
      <c r="EQL29" s="364"/>
      <c r="EQN29" s="364"/>
      <c r="EQO29" s="364"/>
      <c r="EQP29" s="364"/>
      <c r="EQQ29" s="364"/>
      <c r="EQR29" s="364"/>
      <c r="EQW29" s="364"/>
      <c r="EQX29" s="364"/>
      <c r="EQZ29" s="364"/>
      <c r="ERA29" s="364"/>
      <c r="ERB29" s="364"/>
      <c r="ERD29" s="364"/>
      <c r="ERE29" s="364"/>
      <c r="ERF29" s="364"/>
      <c r="ERG29" s="364"/>
      <c r="ERH29" s="364"/>
      <c r="ERM29" s="364"/>
      <c r="ERN29" s="364"/>
      <c r="ERP29" s="364"/>
      <c r="ERQ29" s="364"/>
      <c r="ERR29" s="364"/>
      <c r="ERT29" s="364"/>
      <c r="ERU29" s="364"/>
      <c r="ERV29" s="364"/>
      <c r="ERW29" s="364"/>
      <c r="ERX29" s="364"/>
      <c r="ESC29" s="364"/>
      <c r="ESD29" s="364"/>
      <c r="ESF29" s="364"/>
      <c r="ESG29" s="364"/>
      <c r="ESH29" s="364"/>
      <c r="ESJ29" s="364"/>
      <c r="ESK29" s="364"/>
      <c r="ESL29" s="364"/>
      <c r="ESM29" s="364"/>
      <c r="ESN29" s="364"/>
      <c r="ESS29" s="364"/>
      <c r="EST29" s="364"/>
      <c r="ESV29" s="364"/>
      <c r="ESW29" s="364"/>
      <c r="ESX29" s="364"/>
      <c r="ESZ29" s="364"/>
      <c r="ETA29" s="364"/>
      <c r="ETB29" s="364"/>
      <c r="ETC29" s="364"/>
      <c r="ETD29" s="364"/>
      <c r="ETI29" s="364"/>
      <c r="ETJ29" s="364"/>
      <c r="ETL29" s="364"/>
      <c r="ETM29" s="364"/>
      <c r="ETN29" s="364"/>
      <c r="ETP29" s="364"/>
      <c r="ETQ29" s="364"/>
      <c r="ETR29" s="364"/>
      <c r="ETS29" s="364"/>
      <c r="ETT29" s="364"/>
      <c r="ETY29" s="364"/>
      <c r="ETZ29" s="364"/>
      <c r="EUB29" s="364"/>
      <c r="EUC29" s="364"/>
      <c r="EUD29" s="364"/>
      <c r="EUF29" s="364"/>
      <c r="EUG29" s="364"/>
      <c r="EUH29" s="364"/>
      <c r="EUI29" s="364"/>
      <c r="EUJ29" s="364"/>
      <c r="EUO29" s="364"/>
      <c r="EUP29" s="364"/>
      <c r="EUR29" s="364"/>
      <c r="EUS29" s="364"/>
      <c r="EUT29" s="364"/>
      <c r="EUV29" s="364"/>
      <c r="EUW29" s="364"/>
      <c r="EUX29" s="364"/>
      <c r="EUY29" s="364"/>
      <c r="EUZ29" s="364"/>
      <c r="EVE29" s="364"/>
      <c r="EVF29" s="364"/>
      <c r="EVH29" s="364"/>
      <c r="EVI29" s="364"/>
      <c r="EVJ29" s="364"/>
      <c r="EVL29" s="364"/>
      <c r="EVM29" s="364"/>
      <c r="EVN29" s="364"/>
      <c r="EVO29" s="364"/>
      <c r="EVP29" s="364"/>
      <c r="EVU29" s="364"/>
      <c r="EVV29" s="364"/>
      <c r="EVX29" s="364"/>
      <c r="EVY29" s="364"/>
      <c r="EVZ29" s="364"/>
      <c r="EWB29" s="364"/>
      <c r="EWC29" s="364"/>
      <c r="EWD29" s="364"/>
      <c r="EWE29" s="364"/>
      <c r="EWF29" s="364"/>
      <c r="EWK29" s="364"/>
      <c r="EWL29" s="364"/>
      <c r="EWN29" s="364"/>
      <c r="EWO29" s="364"/>
      <c r="EWP29" s="364"/>
      <c r="EWR29" s="364"/>
      <c r="EWS29" s="364"/>
      <c r="EWT29" s="364"/>
      <c r="EWU29" s="364"/>
      <c r="EWV29" s="364"/>
      <c r="EXA29" s="364"/>
      <c r="EXB29" s="364"/>
      <c r="EXD29" s="364"/>
      <c r="EXE29" s="364"/>
      <c r="EXF29" s="364"/>
      <c r="EXH29" s="364"/>
      <c r="EXI29" s="364"/>
      <c r="EXJ29" s="364"/>
      <c r="EXK29" s="364"/>
      <c r="EXL29" s="364"/>
      <c r="EXQ29" s="364"/>
      <c r="EXR29" s="364"/>
      <c r="EXT29" s="364"/>
      <c r="EXU29" s="364"/>
      <c r="EXV29" s="364"/>
      <c r="EXX29" s="364"/>
      <c r="EXY29" s="364"/>
      <c r="EXZ29" s="364"/>
      <c r="EYA29" s="364"/>
      <c r="EYB29" s="364"/>
      <c r="EYG29" s="364"/>
      <c r="EYH29" s="364"/>
      <c r="EYJ29" s="364"/>
      <c r="EYK29" s="364"/>
      <c r="EYL29" s="364"/>
      <c r="EYN29" s="364"/>
      <c r="EYO29" s="364"/>
      <c r="EYP29" s="364"/>
      <c r="EYQ29" s="364"/>
      <c r="EYR29" s="364"/>
      <c r="EYW29" s="364"/>
      <c r="EYX29" s="364"/>
      <c r="EYZ29" s="364"/>
      <c r="EZA29" s="364"/>
      <c r="EZB29" s="364"/>
      <c r="EZD29" s="364"/>
      <c r="EZE29" s="364"/>
      <c r="EZF29" s="364"/>
      <c r="EZG29" s="364"/>
      <c r="EZH29" s="364"/>
      <c r="EZM29" s="364"/>
      <c r="EZN29" s="364"/>
      <c r="EZP29" s="364"/>
      <c r="EZQ29" s="364"/>
      <c r="EZR29" s="364"/>
      <c r="EZT29" s="364"/>
      <c r="EZU29" s="364"/>
      <c r="EZV29" s="364"/>
      <c r="EZW29" s="364"/>
      <c r="EZX29" s="364"/>
      <c r="FAC29" s="364"/>
      <c r="FAD29" s="364"/>
      <c r="FAF29" s="364"/>
      <c r="FAG29" s="364"/>
      <c r="FAH29" s="364"/>
      <c r="FAJ29" s="364"/>
      <c r="FAK29" s="364"/>
      <c r="FAL29" s="364"/>
      <c r="FAM29" s="364"/>
      <c r="FAN29" s="364"/>
      <c r="FAS29" s="364"/>
      <c r="FAT29" s="364"/>
      <c r="FAV29" s="364"/>
      <c r="FAW29" s="364"/>
      <c r="FAX29" s="364"/>
      <c r="FAZ29" s="364"/>
      <c r="FBA29" s="364"/>
      <c r="FBB29" s="364"/>
      <c r="FBC29" s="364"/>
      <c r="FBD29" s="364"/>
      <c r="FBI29" s="364"/>
      <c r="FBJ29" s="364"/>
      <c r="FBL29" s="364"/>
      <c r="FBM29" s="364"/>
      <c r="FBN29" s="364"/>
      <c r="FBP29" s="364"/>
      <c r="FBQ29" s="364"/>
      <c r="FBR29" s="364"/>
      <c r="FBS29" s="364"/>
      <c r="FBT29" s="364"/>
      <c r="FBY29" s="364"/>
      <c r="FBZ29" s="364"/>
      <c r="FCB29" s="364"/>
      <c r="FCC29" s="364"/>
      <c r="FCD29" s="364"/>
      <c r="FCF29" s="364"/>
      <c r="FCG29" s="364"/>
      <c r="FCH29" s="364"/>
      <c r="FCI29" s="364"/>
      <c r="FCJ29" s="364"/>
      <c r="FCO29" s="364"/>
      <c r="FCP29" s="364"/>
      <c r="FCR29" s="364"/>
      <c r="FCS29" s="364"/>
      <c r="FCT29" s="364"/>
      <c r="FCV29" s="364"/>
      <c r="FCW29" s="364"/>
      <c r="FCX29" s="364"/>
      <c r="FCY29" s="364"/>
      <c r="FCZ29" s="364"/>
      <c r="FDE29" s="364"/>
      <c r="FDF29" s="364"/>
      <c r="FDH29" s="364"/>
      <c r="FDI29" s="364"/>
      <c r="FDJ29" s="364"/>
      <c r="FDL29" s="364"/>
      <c r="FDM29" s="364"/>
      <c r="FDN29" s="364"/>
      <c r="FDO29" s="364"/>
      <c r="FDP29" s="364"/>
      <c r="FDU29" s="364"/>
      <c r="FDV29" s="364"/>
      <c r="FDX29" s="364"/>
      <c r="FDY29" s="364"/>
      <c r="FDZ29" s="364"/>
      <c r="FEB29" s="364"/>
      <c r="FEC29" s="364"/>
      <c r="FED29" s="364"/>
      <c r="FEE29" s="364"/>
      <c r="FEF29" s="364"/>
      <c r="FEK29" s="364"/>
      <c r="FEL29" s="364"/>
      <c r="FEN29" s="364"/>
      <c r="FEO29" s="364"/>
      <c r="FEP29" s="364"/>
      <c r="FER29" s="364"/>
      <c r="FES29" s="364"/>
      <c r="FET29" s="364"/>
      <c r="FEU29" s="364"/>
      <c r="FEV29" s="364"/>
      <c r="FFA29" s="364"/>
      <c r="FFB29" s="364"/>
      <c r="FFD29" s="364"/>
      <c r="FFE29" s="364"/>
      <c r="FFF29" s="364"/>
      <c r="FFH29" s="364"/>
      <c r="FFI29" s="364"/>
      <c r="FFJ29" s="364"/>
      <c r="FFK29" s="364"/>
      <c r="FFL29" s="364"/>
      <c r="FFQ29" s="364"/>
      <c r="FFR29" s="364"/>
      <c r="FFT29" s="364"/>
      <c r="FFU29" s="364"/>
      <c r="FFV29" s="364"/>
      <c r="FFX29" s="364"/>
      <c r="FFY29" s="364"/>
      <c r="FFZ29" s="364"/>
      <c r="FGA29" s="364"/>
      <c r="FGB29" s="364"/>
      <c r="FGG29" s="364"/>
      <c r="FGH29" s="364"/>
      <c r="FGJ29" s="364"/>
      <c r="FGK29" s="364"/>
      <c r="FGL29" s="364"/>
      <c r="FGN29" s="364"/>
      <c r="FGO29" s="364"/>
      <c r="FGP29" s="364"/>
      <c r="FGQ29" s="364"/>
      <c r="FGR29" s="364"/>
      <c r="FGW29" s="364"/>
      <c r="FGX29" s="364"/>
      <c r="FGZ29" s="364"/>
      <c r="FHA29" s="364"/>
      <c r="FHB29" s="364"/>
      <c r="FHD29" s="364"/>
      <c r="FHE29" s="364"/>
      <c r="FHF29" s="364"/>
      <c r="FHG29" s="364"/>
      <c r="FHH29" s="364"/>
      <c r="FHM29" s="364"/>
      <c r="FHN29" s="364"/>
      <c r="FHP29" s="364"/>
      <c r="FHQ29" s="364"/>
      <c r="FHR29" s="364"/>
      <c r="FHT29" s="364"/>
      <c r="FHU29" s="364"/>
      <c r="FHV29" s="364"/>
      <c r="FHW29" s="364"/>
      <c r="FHX29" s="364"/>
      <c r="FIC29" s="364"/>
      <c r="FID29" s="364"/>
      <c r="FIF29" s="364"/>
      <c r="FIG29" s="364"/>
      <c r="FIH29" s="364"/>
      <c r="FIJ29" s="364"/>
      <c r="FIK29" s="364"/>
      <c r="FIL29" s="364"/>
      <c r="FIM29" s="364"/>
      <c r="FIN29" s="364"/>
      <c r="FIS29" s="364"/>
      <c r="FIT29" s="364"/>
      <c r="FIV29" s="364"/>
      <c r="FIW29" s="364"/>
      <c r="FIX29" s="364"/>
      <c r="FIZ29" s="364"/>
      <c r="FJA29" s="364"/>
      <c r="FJB29" s="364"/>
      <c r="FJC29" s="364"/>
      <c r="FJD29" s="364"/>
      <c r="FJI29" s="364"/>
      <c r="FJJ29" s="364"/>
      <c r="FJL29" s="364"/>
      <c r="FJM29" s="364"/>
      <c r="FJN29" s="364"/>
      <c r="FJP29" s="364"/>
      <c r="FJQ29" s="364"/>
      <c r="FJR29" s="364"/>
      <c r="FJS29" s="364"/>
      <c r="FJT29" s="364"/>
      <c r="FJY29" s="364"/>
      <c r="FJZ29" s="364"/>
      <c r="FKB29" s="364"/>
      <c r="FKC29" s="364"/>
      <c r="FKD29" s="364"/>
      <c r="FKF29" s="364"/>
      <c r="FKG29" s="364"/>
      <c r="FKH29" s="364"/>
      <c r="FKI29" s="364"/>
      <c r="FKJ29" s="364"/>
      <c r="FKO29" s="364"/>
      <c r="FKP29" s="364"/>
      <c r="FKR29" s="364"/>
      <c r="FKS29" s="364"/>
      <c r="FKT29" s="364"/>
      <c r="FKV29" s="364"/>
      <c r="FKW29" s="364"/>
      <c r="FKX29" s="364"/>
      <c r="FKY29" s="364"/>
      <c r="FKZ29" s="364"/>
      <c r="FLE29" s="364"/>
      <c r="FLF29" s="364"/>
      <c r="FLH29" s="364"/>
      <c r="FLI29" s="364"/>
      <c r="FLJ29" s="364"/>
      <c r="FLL29" s="364"/>
      <c r="FLM29" s="364"/>
      <c r="FLN29" s="364"/>
      <c r="FLO29" s="364"/>
      <c r="FLP29" s="364"/>
      <c r="FLU29" s="364"/>
      <c r="FLV29" s="364"/>
      <c r="FLX29" s="364"/>
      <c r="FLY29" s="364"/>
      <c r="FLZ29" s="364"/>
      <c r="FMB29" s="364"/>
      <c r="FMC29" s="364"/>
      <c r="FMD29" s="364"/>
      <c r="FME29" s="364"/>
      <c r="FMF29" s="364"/>
      <c r="FMK29" s="364"/>
      <c r="FML29" s="364"/>
      <c r="FMN29" s="364"/>
      <c r="FMO29" s="364"/>
      <c r="FMP29" s="364"/>
      <c r="FMR29" s="364"/>
      <c r="FMS29" s="364"/>
      <c r="FMT29" s="364"/>
      <c r="FMU29" s="364"/>
      <c r="FMV29" s="364"/>
      <c r="FNA29" s="364"/>
      <c r="FNB29" s="364"/>
      <c r="FND29" s="364"/>
      <c r="FNE29" s="364"/>
      <c r="FNF29" s="364"/>
      <c r="FNH29" s="364"/>
      <c r="FNI29" s="364"/>
      <c r="FNJ29" s="364"/>
      <c r="FNK29" s="364"/>
      <c r="FNL29" s="364"/>
      <c r="FNQ29" s="364"/>
      <c r="FNR29" s="364"/>
      <c r="FNT29" s="364"/>
      <c r="FNU29" s="364"/>
      <c r="FNV29" s="364"/>
      <c r="FNX29" s="364"/>
      <c r="FNY29" s="364"/>
      <c r="FNZ29" s="364"/>
      <c r="FOA29" s="364"/>
      <c r="FOB29" s="364"/>
      <c r="FOG29" s="364"/>
      <c r="FOH29" s="364"/>
      <c r="FOJ29" s="364"/>
      <c r="FOK29" s="364"/>
      <c r="FOL29" s="364"/>
      <c r="FON29" s="364"/>
      <c r="FOO29" s="364"/>
      <c r="FOP29" s="364"/>
      <c r="FOQ29" s="364"/>
      <c r="FOR29" s="364"/>
      <c r="FOW29" s="364"/>
      <c r="FOX29" s="364"/>
      <c r="FOZ29" s="364"/>
      <c r="FPA29" s="364"/>
      <c r="FPB29" s="364"/>
      <c r="FPD29" s="364"/>
      <c r="FPE29" s="364"/>
      <c r="FPF29" s="364"/>
      <c r="FPG29" s="364"/>
      <c r="FPH29" s="364"/>
      <c r="FPM29" s="364"/>
      <c r="FPN29" s="364"/>
      <c r="FPP29" s="364"/>
      <c r="FPQ29" s="364"/>
      <c r="FPR29" s="364"/>
      <c r="FPT29" s="364"/>
      <c r="FPU29" s="364"/>
      <c r="FPV29" s="364"/>
      <c r="FPW29" s="364"/>
      <c r="FPX29" s="364"/>
      <c r="FQC29" s="364"/>
      <c r="FQD29" s="364"/>
      <c r="FQF29" s="364"/>
      <c r="FQG29" s="364"/>
      <c r="FQH29" s="364"/>
      <c r="FQJ29" s="364"/>
      <c r="FQK29" s="364"/>
      <c r="FQL29" s="364"/>
      <c r="FQM29" s="364"/>
      <c r="FQN29" s="364"/>
      <c r="FQS29" s="364"/>
      <c r="FQT29" s="364"/>
      <c r="FQV29" s="364"/>
      <c r="FQW29" s="364"/>
      <c r="FQX29" s="364"/>
      <c r="FQZ29" s="364"/>
      <c r="FRA29" s="364"/>
      <c r="FRB29" s="364"/>
      <c r="FRC29" s="364"/>
      <c r="FRD29" s="364"/>
      <c r="FRI29" s="364"/>
      <c r="FRJ29" s="364"/>
      <c r="FRL29" s="364"/>
      <c r="FRM29" s="364"/>
      <c r="FRN29" s="364"/>
      <c r="FRP29" s="364"/>
      <c r="FRQ29" s="364"/>
      <c r="FRR29" s="364"/>
      <c r="FRS29" s="364"/>
      <c r="FRT29" s="364"/>
      <c r="FRY29" s="364"/>
      <c r="FRZ29" s="364"/>
      <c r="FSB29" s="364"/>
      <c r="FSC29" s="364"/>
      <c r="FSD29" s="364"/>
      <c r="FSF29" s="364"/>
      <c r="FSG29" s="364"/>
      <c r="FSH29" s="364"/>
      <c r="FSI29" s="364"/>
      <c r="FSJ29" s="364"/>
      <c r="FSO29" s="364"/>
      <c r="FSP29" s="364"/>
      <c r="FSR29" s="364"/>
      <c r="FSS29" s="364"/>
      <c r="FST29" s="364"/>
      <c r="FSV29" s="364"/>
      <c r="FSW29" s="364"/>
      <c r="FSX29" s="364"/>
      <c r="FSY29" s="364"/>
      <c r="FSZ29" s="364"/>
      <c r="FTE29" s="364"/>
      <c r="FTF29" s="364"/>
      <c r="FTH29" s="364"/>
      <c r="FTI29" s="364"/>
      <c r="FTJ29" s="364"/>
      <c r="FTL29" s="364"/>
      <c r="FTM29" s="364"/>
      <c r="FTN29" s="364"/>
      <c r="FTO29" s="364"/>
      <c r="FTP29" s="364"/>
      <c r="FTU29" s="364"/>
      <c r="FTV29" s="364"/>
      <c r="FTX29" s="364"/>
      <c r="FTY29" s="364"/>
      <c r="FTZ29" s="364"/>
      <c r="FUB29" s="364"/>
      <c r="FUC29" s="364"/>
      <c r="FUD29" s="364"/>
      <c r="FUE29" s="364"/>
      <c r="FUF29" s="364"/>
      <c r="FUK29" s="364"/>
      <c r="FUL29" s="364"/>
      <c r="FUN29" s="364"/>
      <c r="FUO29" s="364"/>
      <c r="FUP29" s="364"/>
      <c r="FUR29" s="364"/>
      <c r="FUS29" s="364"/>
      <c r="FUT29" s="364"/>
      <c r="FUU29" s="364"/>
      <c r="FUV29" s="364"/>
      <c r="FVA29" s="364"/>
      <c r="FVB29" s="364"/>
      <c r="FVD29" s="364"/>
      <c r="FVE29" s="364"/>
      <c r="FVF29" s="364"/>
      <c r="FVH29" s="364"/>
      <c r="FVI29" s="364"/>
      <c r="FVJ29" s="364"/>
      <c r="FVK29" s="364"/>
      <c r="FVL29" s="364"/>
      <c r="FVQ29" s="364"/>
      <c r="FVR29" s="364"/>
      <c r="FVT29" s="364"/>
      <c r="FVU29" s="364"/>
      <c r="FVV29" s="364"/>
      <c r="FVX29" s="364"/>
      <c r="FVY29" s="364"/>
      <c r="FVZ29" s="364"/>
      <c r="FWA29" s="364"/>
      <c r="FWB29" s="364"/>
      <c r="FWG29" s="364"/>
      <c r="FWH29" s="364"/>
      <c r="FWJ29" s="364"/>
      <c r="FWK29" s="364"/>
      <c r="FWL29" s="364"/>
      <c r="FWN29" s="364"/>
      <c r="FWO29" s="364"/>
      <c r="FWP29" s="364"/>
      <c r="FWQ29" s="364"/>
      <c r="FWR29" s="364"/>
      <c r="FWW29" s="364"/>
      <c r="FWX29" s="364"/>
      <c r="FWZ29" s="364"/>
      <c r="FXA29" s="364"/>
      <c r="FXB29" s="364"/>
      <c r="FXD29" s="364"/>
      <c r="FXE29" s="364"/>
      <c r="FXF29" s="364"/>
      <c r="FXG29" s="364"/>
      <c r="FXH29" s="364"/>
      <c r="FXM29" s="364"/>
      <c r="FXN29" s="364"/>
      <c r="FXP29" s="364"/>
      <c r="FXQ29" s="364"/>
      <c r="FXR29" s="364"/>
      <c r="FXT29" s="364"/>
      <c r="FXU29" s="364"/>
      <c r="FXV29" s="364"/>
      <c r="FXW29" s="364"/>
      <c r="FXX29" s="364"/>
      <c r="FYC29" s="364"/>
      <c r="FYD29" s="364"/>
      <c r="FYF29" s="364"/>
      <c r="FYG29" s="364"/>
      <c r="FYH29" s="364"/>
      <c r="FYJ29" s="364"/>
      <c r="FYK29" s="364"/>
      <c r="FYL29" s="364"/>
      <c r="FYM29" s="364"/>
      <c r="FYN29" s="364"/>
      <c r="FYS29" s="364"/>
      <c r="FYT29" s="364"/>
      <c r="FYV29" s="364"/>
      <c r="FYW29" s="364"/>
      <c r="FYX29" s="364"/>
      <c r="FYZ29" s="364"/>
      <c r="FZA29" s="364"/>
      <c r="FZB29" s="364"/>
      <c r="FZC29" s="364"/>
      <c r="FZD29" s="364"/>
      <c r="FZI29" s="364"/>
      <c r="FZJ29" s="364"/>
      <c r="FZL29" s="364"/>
      <c r="FZM29" s="364"/>
      <c r="FZN29" s="364"/>
      <c r="FZP29" s="364"/>
      <c r="FZQ29" s="364"/>
      <c r="FZR29" s="364"/>
      <c r="FZS29" s="364"/>
      <c r="FZT29" s="364"/>
      <c r="FZY29" s="364"/>
      <c r="FZZ29" s="364"/>
      <c r="GAB29" s="364"/>
      <c r="GAC29" s="364"/>
      <c r="GAD29" s="364"/>
      <c r="GAF29" s="364"/>
      <c r="GAG29" s="364"/>
      <c r="GAH29" s="364"/>
      <c r="GAI29" s="364"/>
      <c r="GAJ29" s="364"/>
      <c r="GAO29" s="364"/>
      <c r="GAP29" s="364"/>
      <c r="GAR29" s="364"/>
      <c r="GAS29" s="364"/>
      <c r="GAT29" s="364"/>
      <c r="GAV29" s="364"/>
      <c r="GAW29" s="364"/>
      <c r="GAX29" s="364"/>
      <c r="GAY29" s="364"/>
      <c r="GAZ29" s="364"/>
      <c r="GBE29" s="364"/>
      <c r="GBF29" s="364"/>
      <c r="GBH29" s="364"/>
      <c r="GBI29" s="364"/>
      <c r="GBJ29" s="364"/>
      <c r="GBL29" s="364"/>
      <c r="GBM29" s="364"/>
      <c r="GBN29" s="364"/>
      <c r="GBO29" s="364"/>
      <c r="GBP29" s="364"/>
      <c r="GBU29" s="364"/>
      <c r="GBV29" s="364"/>
      <c r="GBX29" s="364"/>
      <c r="GBY29" s="364"/>
      <c r="GBZ29" s="364"/>
      <c r="GCB29" s="364"/>
      <c r="GCC29" s="364"/>
      <c r="GCD29" s="364"/>
      <c r="GCE29" s="364"/>
      <c r="GCF29" s="364"/>
      <c r="GCK29" s="364"/>
      <c r="GCL29" s="364"/>
      <c r="GCN29" s="364"/>
      <c r="GCO29" s="364"/>
      <c r="GCP29" s="364"/>
      <c r="GCR29" s="364"/>
      <c r="GCS29" s="364"/>
      <c r="GCT29" s="364"/>
      <c r="GCU29" s="364"/>
      <c r="GCV29" s="364"/>
      <c r="GDA29" s="364"/>
      <c r="GDB29" s="364"/>
      <c r="GDD29" s="364"/>
      <c r="GDE29" s="364"/>
      <c r="GDF29" s="364"/>
      <c r="GDH29" s="364"/>
      <c r="GDI29" s="364"/>
      <c r="GDJ29" s="364"/>
      <c r="GDK29" s="364"/>
      <c r="GDL29" s="364"/>
      <c r="GDQ29" s="364"/>
      <c r="GDR29" s="364"/>
      <c r="GDT29" s="364"/>
      <c r="GDU29" s="364"/>
      <c r="GDV29" s="364"/>
      <c r="GDX29" s="364"/>
      <c r="GDY29" s="364"/>
      <c r="GDZ29" s="364"/>
      <c r="GEA29" s="364"/>
      <c r="GEB29" s="364"/>
      <c r="GEG29" s="364"/>
      <c r="GEH29" s="364"/>
      <c r="GEJ29" s="364"/>
      <c r="GEK29" s="364"/>
      <c r="GEL29" s="364"/>
      <c r="GEN29" s="364"/>
      <c r="GEO29" s="364"/>
      <c r="GEP29" s="364"/>
      <c r="GEQ29" s="364"/>
      <c r="GER29" s="364"/>
      <c r="GEW29" s="364"/>
      <c r="GEX29" s="364"/>
      <c r="GEZ29" s="364"/>
      <c r="GFA29" s="364"/>
      <c r="GFB29" s="364"/>
      <c r="GFD29" s="364"/>
      <c r="GFE29" s="364"/>
      <c r="GFF29" s="364"/>
      <c r="GFG29" s="364"/>
      <c r="GFH29" s="364"/>
      <c r="GFM29" s="364"/>
      <c r="GFN29" s="364"/>
      <c r="GFP29" s="364"/>
      <c r="GFQ29" s="364"/>
      <c r="GFR29" s="364"/>
      <c r="GFT29" s="364"/>
      <c r="GFU29" s="364"/>
      <c r="GFV29" s="364"/>
      <c r="GFW29" s="364"/>
      <c r="GFX29" s="364"/>
      <c r="GGC29" s="364"/>
      <c r="GGD29" s="364"/>
      <c r="GGF29" s="364"/>
      <c r="GGG29" s="364"/>
      <c r="GGH29" s="364"/>
      <c r="GGJ29" s="364"/>
      <c r="GGK29" s="364"/>
      <c r="GGL29" s="364"/>
      <c r="GGM29" s="364"/>
      <c r="GGN29" s="364"/>
      <c r="GGS29" s="364"/>
      <c r="GGT29" s="364"/>
      <c r="GGV29" s="364"/>
      <c r="GGW29" s="364"/>
      <c r="GGX29" s="364"/>
      <c r="GGZ29" s="364"/>
      <c r="GHA29" s="364"/>
      <c r="GHB29" s="364"/>
      <c r="GHC29" s="364"/>
      <c r="GHD29" s="364"/>
      <c r="GHI29" s="364"/>
      <c r="GHJ29" s="364"/>
      <c r="GHL29" s="364"/>
      <c r="GHM29" s="364"/>
      <c r="GHN29" s="364"/>
      <c r="GHP29" s="364"/>
      <c r="GHQ29" s="364"/>
      <c r="GHR29" s="364"/>
      <c r="GHS29" s="364"/>
      <c r="GHT29" s="364"/>
      <c r="GHY29" s="364"/>
      <c r="GHZ29" s="364"/>
      <c r="GIB29" s="364"/>
      <c r="GIC29" s="364"/>
      <c r="GID29" s="364"/>
      <c r="GIF29" s="364"/>
      <c r="GIG29" s="364"/>
      <c r="GIH29" s="364"/>
      <c r="GII29" s="364"/>
      <c r="GIJ29" s="364"/>
      <c r="GIO29" s="364"/>
      <c r="GIP29" s="364"/>
      <c r="GIR29" s="364"/>
      <c r="GIS29" s="364"/>
      <c r="GIT29" s="364"/>
      <c r="GIV29" s="364"/>
      <c r="GIW29" s="364"/>
      <c r="GIX29" s="364"/>
      <c r="GIY29" s="364"/>
      <c r="GIZ29" s="364"/>
      <c r="GJE29" s="364"/>
      <c r="GJF29" s="364"/>
      <c r="GJH29" s="364"/>
      <c r="GJI29" s="364"/>
      <c r="GJJ29" s="364"/>
      <c r="GJL29" s="364"/>
      <c r="GJM29" s="364"/>
      <c r="GJN29" s="364"/>
      <c r="GJO29" s="364"/>
      <c r="GJP29" s="364"/>
      <c r="GJU29" s="364"/>
      <c r="GJV29" s="364"/>
      <c r="GJX29" s="364"/>
      <c r="GJY29" s="364"/>
      <c r="GJZ29" s="364"/>
      <c r="GKB29" s="364"/>
      <c r="GKC29" s="364"/>
      <c r="GKD29" s="364"/>
      <c r="GKE29" s="364"/>
      <c r="GKF29" s="364"/>
      <c r="GKK29" s="364"/>
      <c r="GKL29" s="364"/>
      <c r="GKN29" s="364"/>
      <c r="GKO29" s="364"/>
      <c r="GKP29" s="364"/>
      <c r="GKR29" s="364"/>
      <c r="GKS29" s="364"/>
      <c r="GKT29" s="364"/>
      <c r="GKU29" s="364"/>
      <c r="GKV29" s="364"/>
      <c r="GLA29" s="364"/>
      <c r="GLB29" s="364"/>
      <c r="GLD29" s="364"/>
      <c r="GLE29" s="364"/>
      <c r="GLF29" s="364"/>
      <c r="GLH29" s="364"/>
      <c r="GLI29" s="364"/>
      <c r="GLJ29" s="364"/>
      <c r="GLK29" s="364"/>
      <c r="GLL29" s="364"/>
      <c r="GLQ29" s="364"/>
      <c r="GLR29" s="364"/>
      <c r="GLT29" s="364"/>
      <c r="GLU29" s="364"/>
      <c r="GLV29" s="364"/>
      <c r="GLX29" s="364"/>
      <c r="GLY29" s="364"/>
      <c r="GLZ29" s="364"/>
      <c r="GMA29" s="364"/>
      <c r="GMB29" s="364"/>
      <c r="GMG29" s="364"/>
      <c r="GMH29" s="364"/>
      <c r="GMJ29" s="364"/>
      <c r="GMK29" s="364"/>
      <c r="GML29" s="364"/>
      <c r="GMN29" s="364"/>
      <c r="GMO29" s="364"/>
      <c r="GMP29" s="364"/>
      <c r="GMQ29" s="364"/>
      <c r="GMR29" s="364"/>
      <c r="GMW29" s="364"/>
      <c r="GMX29" s="364"/>
      <c r="GMZ29" s="364"/>
      <c r="GNA29" s="364"/>
      <c r="GNB29" s="364"/>
      <c r="GND29" s="364"/>
      <c r="GNE29" s="364"/>
      <c r="GNF29" s="364"/>
      <c r="GNG29" s="364"/>
      <c r="GNH29" s="364"/>
      <c r="GNM29" s="364"/>
      <c r="GNN29" s="364"/>
      <c r="GNP29" s="364"/>
      <c r="GNQ29" s="364"/>
      <c r="GNR29" s="364"/>
      <c r="GNT29" s="364"/>
      <c r="GNU29" s="364"/>
      <c r="GNV29" s="364"/>
      <c r="GNW29" s="364"/>
      <c r="GNX29" s="364"/>
      <c r="GOC29" s="364"/>
      <c r="GOD29" s="364"/>
      <c r="GOF29" s="364"/>
      <c r="GOG29" s="364"/>
      <c r="GOH29" s="364"/>
      <c r="GOJ29" s="364"/>
      <c r="GOK29" s="364"/>
      <c r="GOL29" s="364"/>
      <c r="GOM29" s="364"/>
      <c r="GON29" s="364"/>
      <c r="GOS29" s="364"/>
      <c r="GOT29" s="364"/>
      <c r="GOV29" s="364"/>
      <c r="GOW29" s="364"/>
      <c r="GOX29" s="364"/>
      <c r="GOZ29" s="364"/>
      <c r="GPA29" s="364"/>
      <c r="GPB29" s="364"/>
      <c r="GPC29" s="364"/>
      <c r="GPD29" s="364"/>
      <c r="GPI29" s="364"/>
      <c r="GPJ29" s="364"/>
      <c r="GPL29" s="364"/>
      <c r="GPM29" s="364"/>
      <c r="GPN29" s="364"/>
      <c r="GPP29" s="364"/>
      <c r="GPQ29" s="364"/>
      <c r="GPR29" s="364"/>
      <c r="GPS29" s="364"/>
      <c r="GPT29" s="364"/>
      <c r="GPY29" s="364"/>
      <c r="GPZ29" s="364"/>
      <c r="GQB29" s="364"/>
      <c r="GQC29" s="364"/>
      <c r="GQD29" s="364"/>
      <c r="GQF29" s="364"/>
      <c r="GQG29" s="364"/>
      <c r="GQH29" s="364"/>
      <c r="GQI29" s="364"/>
      <c r="GQJ29" s="364"/>
      <c r="GQO29" s="364"/>
      <c r="GQP29" s="364"/>
      <c r="GQR29" s="364"/>
      <c r="GQS29" s="364"/>
      <c r="GQT29" s="364"/>
      <c r="GQV29" s="364"/>
      <c r="GQW29" s="364"/>
      <c r="GQX29" s="364"/>
      <c r="GQY29" s="364"/>
      <c r="GQZ29" s="364"/>
      <c r="GRE29" s="364"/>
      <c r="GRF29" s="364"/>
      <c r="GRH29" s="364"/>
      <c r="GRI29" s="364"/>
      <c r="GRJ29" s="364"/>
      <c r="GRL29" s="364"/>
      <c r="GRM29" s="364"/>
      <c r="GRN29" s="364"/>
      <c r="GRO29" s="364"/>
      <c r="GRP29" s="364"/>
      <c r="GRU29" s="364"/>
      <c r="GRV29" s="364"/>
      <c r="GRX29" s="364"/>
      <c r="GRY29" s="364"/>
      <c r="GRZ29" s="364"/>
      <c r="GSB29" s="364"/>
      <c r="GSC29" s="364"/>
      <c r="GSD29" s="364"/>
      <c r="GSE29" s="364"/>
      <c r="GSF29" s="364"/>
      <c r="GSK29" s="364"/>
      <c r="GSL29" s="364"/>
      <c r="GSN29" s="364"/>
      <c r="GSO29" s="364"/>
      <c r="GSP29" s="364"/>
      <c r="GSR29" s="364"/>
      <c r="GSS29" s="364"/>
      <c r="GST29" s="364"/>
      <c r="GSU29" s="364"/>
      <c r="GSV29" s="364"/>
      <c r="GTA29" s="364"/>
      <c r="GTB29" s="364"/>
      <c r="GTD29" s="364"/>
      <c r="GTE29" s="364"/>
      <c r="GTF29" s="364"/>
      <c r="GTH29" s="364"/>
      <c r="GTI29" s="364"/>
      <c r="GTJ29" s="364"/>
      <c r="GTK29" s="364"/>
      <c r="GTL29" s="364"/>
      <c r="GTQ29" s="364"/>
      <c r="GTR29" s="364"/>
      <c r="GTT29" s="364"/>
      <c r="GTU29" s="364"/>
      <c r="GTV29" s="364"/>
      <c r="GTX29" s="364"/>
      <c r="GTY29" s="364"/>
      <c r="GTZ29" s="364"/>
      <c r="GUA29" s="364"/>
      <c r="GUB29" s="364"/>
      <c r="GUG29" s="364"/>
      <c r="GUH29" s="364"/>
      <c r="GUJ29" s="364"/>
      <c r="GUK29" s="364"/>
      <c r="GUL29" s="364"/>
      <c r="GUN29" s="364"/>
      <c r="GUO29" s="364"/>
      <c r="GUP29" s="364"/>
      <c r="GUQ29" s="364"/>
      <c r="GUR29" s="364"/>
      <c r="GUW29" s="364"/>
      <c r="GUX29" s="364"/>
      <c r="GUZ29" s="364"/>
      <c r="GVA29" s="364"/>
      <c r="GVB29" s="364"/>
      <c r="GVD29" s="364"/>
      <c r="GVE29" s="364"/>
      <c r="GVF29" s="364"/>
      <c r="GVG29" s="364"/>
      <c r="GVH29" s="364"/>
      <c r="GVM29" s="364"/>
      <c r="GVN29" s="364"/>
      <c r="GVP29" s="364"/>
      <c r="GVQ29" s="364"/>
      <c r="GVR29" s="364"/>
      <c r="GVT29" s="364"/>
      <c r="GVU29" s="364"/>
      <c r="GVV29" s="364"/>
      <c r="GVW29" s="364"/>
      <c r="GVX29" s="364"/>
      <c r="GWC29" s="364"/>
      <c r="GWD29" s="364"/>
      <c r="GWF29" s="364"/>
      <c r="GWG29" s="364"/>
      <c r="GWH29" s="364"/>
      <c r="GWJ29" s="364"/>
      <c r="GWK29" s="364"/>
      <c r="GWL29" s="364"/>
      <c r="GWM29" s="364"/>
      <c r="GWN29" s="364"/>
      <c r="GWS29" s="364"/>
      <c r="GWT29" s="364"/>
      <c r="GWV29" s="364"/>
      <c r="GWW29" s="364"/>
      <c r="GWX29" s="364"/>
      <c r="GWZ29" s="364"/>
      <c r="GXA29" s="364"/>
      <c r="GXB29" s="364"/>
      <c r="GXC29" s="364"/>
      <c r="GXD29" s="364"/>
      <c r="GXI29" s="364"/>
      <c r="GXJ29" s="364"/>
      <c r="GXL29" s="364"/>
      <c r="GXM29" s="364"/>
      <c r="GXN29" s="364"/>
      <c r="GXP29" s="364"/>
      <c r="GXQ29" s="364"/>
      <c r="GXR29" s="364"/>
      <c r="GXS29" s="364"/>
      <c r="GXT29" s="364"/>
      <c r="GXY29" s="364"/>
      <c r="GXZ29" s="364"/>
      <c r="GYB29" s="364"/>
      <c r="GYC29" s="364"/>
      <c r="GYD29" s="364"/>
      <c r="GYF29" s="364"/>
      <c r="GYG29" s="364"/>
      <c r="GYH29" s="364"/>
      <c r="GYI29" s="364"/>
      <c r="GYJ29" s="364"/>
      <c r="GYO29" s="364"/>
      <c r="GYP29" s="364"/>
      <c r="GYR29" s="364"/>
      <c r="GYS29" s="364"/>
      <c r="GYT29" s="364"/>
      <c r="GYV29" s="364"/>
      <c r="GYW29" s="364"/>
      <c r="GYX29" s="364"/>
      <c r="GYY29" s="364"/>
      <c r="GYZ29" s="364"/>
      <c r="GZE29" s="364"/>
      <c r="GZF29" s="364"/>
      <c r="GZH29" s="364"/>
      <c r="GZI29" s="364"/>
      <c r="GZJ29" s="364"/>
      <c r="GZL29" s="364"/>
      <c r="GZM29" s="364"/>
      <c r="GZN29" s="364"/>
      <c r="GZO29" s="364"/>
      <c r="GZP29" s="364"/>
      <c r="GZU29" s="364"/>
      <c r="GZV29" s="364"/>
      <c r="GZX29" s="364"/>
      <c r="GZY29" s="364"/>
      <c r="GZZ29" s="364"/>
      <c r="HAB29" s="364"/>
      <c r="HAC29" s="364"/>
      <c r="HAD29" s="364"/>
      <c r="HAE29" s="364"/>
      <c r="HAF29" s="364"/>
      <c r="HAK29" s="364"/>
      <c r="HAL29" s="364"/>
      <c r="HAN29" s="364"/>
      <c r="HAO29" s="364"/>
      <c r="HAP29" s="364"/>
      <c r="HAR29" s="364"/>
      <c r="HAS29" s="364"/>
      <c r="HAT29" s="364"/>
      <c r="HAU29" s="364"/>
      <c r="HAV29" s="364"/>
      <c r="HBA29" s="364"/>
      <c r="HBB29" s="364"/>
      <c r="HBD29" s="364"/>
      <c r="HBE29" s="364"/>
      <c r="HBF29" s="364"/>
      <c r="HBH29" s="364"/>
      <c r="HBI29" s="364"/>
      <c r="HBJ29" s="364"/>
      <c r="HBK29" s="364"/>
      <c r="HBL29" s="364"/>
      <c r="HBQ29" s="364"/>
      <c r="HBR29" s="364"/>
      <c r="HBT29" s="364"/>
      <c r="HBU29" s="364"/>
      <c r="HBV29" s="364"/>
      <c r="HBX29" s="364"/>
      <c r="HBY29" s="364"/>
      <c r="HBZ29" s="364"/>
      <c r="HCA29" s="364"/>
      <c r="HCB29" s="364"/>
      <c r="HCG29" s="364"/>
      <c r="HCH29" s="364"/>
      <c r="HCJ29" s="364"/>
      <c r="HCK29" s="364"/>
      <c r="HCL29" s="364"/>
      <c r="HCN29" s="364"/>
      <c r="HCO29" s="364"/>
      <c r="HCP29" s="364"/>
      <c r="HCQ29" s="364"/>
      <c r="HCR29" s="364"/>
      <c r="HCW29" s="364"/>
      <c r="HCX29" s="364"/>
      <c r="HCZ29" s="364"/>
      <c r="HDA29" s="364"/>
      <c r="HDB29" s="364"/>
      <c r="HDD29" s="364"/>
      <c r="HDE29" s="364"/>
      <c r="HDF29" s="364"/>
      <c r="HDG29" s="364"/>
      <c r="HDH29" s="364"/>
      <c r="HDM29" s="364"/>
      <c r="HDN29" s="364"/>
      <c r="HDP29" s="364"/>
      <c r="HDQ29" s="364"/>
      <c r="HDR29" s="364"/>
      <c r="HDT29" s="364"/>
      <c r="HDU29" s="364"/>
      <c r="HDV29" s="364"/>
      <c r="HDW29" s="364"/>
      <c r="HDX29" s="364"/>
      <c r="HEC29" s="364"/>
      <c r="HED29" s="364"/>
      <c r="HEF29" s="364"/>
      <c r="HEG29" s="364"/>
      <c r="HEH29" s="364"/>
      <c r="HEJ29" s="364"/>
      <c r="HEK29" s="364"/>
      <c r="HEL29" s="364"/>
      <c r="HEM29" s="364"/>
      <c r="HEN29" s="364"/>
      <c r="HES29" s="364"/>
      <c r="HET29" s="364"/>
      <c r="HEV29" s="364"/>
      <c r="HEW29" s="364"/>
      <c r="HEX29" s="364"/>
      <c r="HEZ29" s="364"/>
      <c r="HFA29" s="364"/>
      <c r="HFB29" s="364"/>
      <c r="HFC29" s="364"/>
      <c r="HFD29" s="364"/>
      <c r="HFI29" s="364"/>
      <c r="HFJ29" s="364"/>
      <c r="HFL29" s="364"/>
      <c r="HFM29" s="364"/>
      <c r="HFN29" s="364"/>
      <c r="HFP29" s="364"/>
      <c r="HFQ29" s="364"/>
      <c r="HFR29" s="364"/>
      <c r="HFS29" s="364"/>
      <c r="HFT29" s="364"/>
      <c r="HFY29" s="364"/>
      <c r="HFZ29" s="364"/>
      <c r="HGB29" s="364"/>
      <c r="HGC29" s="364"/>
      <c r="HGD29" s="364"/>
      <c r="HGF29" s="364"/>
      <c r="HGG29" s="364"/>
      <c r="HGH29" s="364"/>
      <c r="HGI29" s="364"/>
      <c r="HGJ29" s="364"/>
      <c r="HGO29" s="364"/>
      <c r="HGP29" s="364"/>
      <c r="HGR29" s="364"/>
      <c r="HGS29" s="364"/>
      <c r="HGT29" s="364"/>
      <c r="HGV29" s="364"/>
      <c r="HGW29" s="364"/>
      <c r="HGX29" s="364"/>
      <c r="HGY29" s="364"/>
      <c r="HGZ29" s="364"/>
      <c r="HHE29" s="364"/>
      <c r="HHF29" s="364"/>
      <c r="HHH29" s="364"/>
      <c r="HHI29" s="364"/>
      <c r="HHJ29" s="364"/>
      <c r="HHL29" s="364"/>
      <c r="HHM29" s="364"/>
      <c r="HHN29" s="364"/>
      <c r="HHO29" s="364"/>
      <c r="HHP29" s="364"/>
      <c r="HHU29" s="364"/>
      <c r="HHV29" s="364"/>
      <c r="HHX29" s="364"/>
      <c r="HHY29" s="364"/>
      <c r="HHZ29" s="364"/>
      <c r="HIB29" s="364"/>
      <c r="HIC29" s="364"/>
      <c r="HID29" s="364"/>
      <c r="HIE29" s="364"/>
      <c r="HIF29" s="364"/>
      <c r="HIK29" s="364"/>
      <c r="HIL29" s="364"/>
      <c r="HIN29" s="364"/>
      <c r="HIO29" s="364"/>
      <c r="HIP29" s="364"/>
      <c r="HIR29" s="364"/>
      <c r="HIS29" s="364"/>
      <c r="HIT29" s="364"/>
      <c r="HIU29" s="364"/>
      <c r="HIV29" s="364"/>
      <c r="HJA29" s="364"/>
      <c r="HJB29" s="364"/>
      <c r="HJD29" s="364"/>
      <c r="HJE29" s="364"/>
      <c r="HJF29" s="364"/>
      <c r="HJH29" s="364"/>
      <c r="HJI29" s="364"/>
      <c r="HJJ29" s="364"/>
      <c r="HJK29" s="364"/>
      <c r="HJL29" s="364"/>
      <c r="HJQ29" s="364"/>
      <c r="HJR29" s="364"/>
      <c r="HJT29" s="364"/>
      <c r="HJU29" s="364"/>
      <c r="HJV29" s="364"/>
      <c r="HJX29" s="364"/>
      <c r="HJY29" s="364"/>
      <c r="HJZ29" s="364"/>
      <c r="HKA29" s="364"/>
      <c r="HKB29" s="364"/>
      <c r="HKG29" s="364"/>
      <c r="HKH29" s="364"/>
      <c r="HKJ29" s="364"/>
      <c r="HKK29" s="364"/>
      <c r="HKL29" s="364"/>
      <c r="HKN29" s="364"/>
      <c r="HKO29" s="364"/>
      <c r="HKP29" s="364"/>
      <c r="HKQ29" s="364"/>
      <c r="HKR29" s="364"/>
      <c r="HKW29" s="364"/>
      <c r="HKX29" s="364"/>
      <c r="HKZ29" s="364"/>
      <c r="HLA29" s="364"/>
      <c r="HLB29" s="364"/>
      <c r="HLD29" s="364"/>
      <c r="HLE29" s="364"/>
      <c r="HLF29" s="364"/>
      <c r="HLG29" s="364"/>
      <c r="HLH29" s="364"/>
      <c r="HLM29" s="364"/>
      <c r="HLN29" s="364"/>
      <c r="HLP29" s="364"/>
      <c r="HLQ29" s="364"/>
      <c r="HLR29" s="364"/>
      <c r="HLT29" s="364"/>
      <c r="HLU29" s="364"/>
      <c r="HLV29" s="364"/>
      <c r="HLW29" s="364"/>
      <c r="HLX29" s="364"/>
      <c r="HMC29" s="364"/>
      <c r="HMD29" s="364"/>
      <c r="HMF29" s="364"/>
      <c r="HMG29" s="364"/>
      <c r="HMH29" s="364"/>
      <c r="HMJ29" s="364"/>
      <c r="HMK29" s="364"/>
      <c r="HML29" s="364"/>
      <c r="HMM29" s="364"/>
      <c r="HMN29" s="364"/>
      <c r="HMS29" s="364"/>
      <c r="HMT29" s="364"/>
      <c r="HMV29" s="364"/>
      <c r="HMW29" s="364"/>
      <c r="HMX29" s="364"/>
      <c r="HMZ29" s="364"/>
      <c r="HNA29" s="364"/>
      <c r="HNB29" s="364"/>
      <c r="HNC29" s="364"/>
      <c r="HND29" s="364"/>
      <c r="HNI29" s="364"/>
      <c r="HNJ29" s="364"/>
      <c r="HNL29" s="364"/>
      <c r="HNM29" s="364"/>
      <c r="HNN29" s="364"/>
      <c r="HNP29" s="364"/>
      <c r="HNQ29" s="364"/>
      <c r="HNR29" s="364"/>
      <c r="HNS29" s="364"/>
      <c r="HNT29" s="364"/>
      <c r="HNY29" s="364"/>
      <c r="HNZ29" s="364"/>
      <c r="HOB29" s="364"/>
      <c r="HOC29" s="364"/>
      <c r="HOD29" s="364"/>
      <c r="HOF29" s="364"/>
      <c r="HOG29" s="364"/>
      <c r="HOH29" s="364"/>
      <c r="HOI29" s="364"/>
      <c r="HOJ29" s="364"/>
      <c r="HOO29" s="364"/>
      <c r="HOP29" s="364"/>
      <c r="HOR29" s="364"/>
      <c r="HOS29" s="364"/>
      <c r="HOT29" s="364"/>
      <c r="HOV29" s="364"/>
      <c r="HOW29" s="364"/>
      <c r="HOX29" s="364"/>
      <c r="HOY29" s="364"/>
      <c r="HOZ29" s="364"/>
      <c r="HPE29" s="364"/>
      <c r="HPF29" s="364"/>
      <c r="HPH29" s="364"/>
      <c r="HPI29" s="364"/>
      <c r="HPJ29" s="364"/>
      <c r="HPL29" s="364"/>
      <c r="HPM29" s="364"/>
      <c r="HPN29" s="364"/>
      <c r="HPO29" s="364"/>
      <c r="HPP29" s="364"/>
      <c r="HPU29" s="364"/>
      <c r="HPV29" s="364"/>
      <c r="HPX29" s="364"/>
      <c r="HPY29" s="364"/>
      <c r="HPZ29" s="364"/>
      <c r="HQB29" s="364"/>
      <c r="HQC29" s="364"/>
      <c r="HQD29" s="364"/>
      <c r="HQE29" s="364"/>
      <c r="HQF29" s="364"/>
      <c r="HQK29" s="364"/>
      <c r="HQL29" s="364"/>
      <c r="HQN29" s="364"/>
      <c r="HQO29" s="364"/>
      <c r="HQP29" s="364"/>
      <c r="HQR29" s="364"/>
      <c r="HQS29" s="364"/>
      <c r="HQT29" s="364"/>
      <c r="HQU29" s="364"/>
      <c r="HQV29" s="364"/>
      <c r="HRA29" s="364"/>
      <c r="HRB29" s="364"/>
      <c r="HRD29" s="364"/>
      <c r="HRE29" s="364"/>
      <c r="HRF29" s="364"/>
      <c r="HRH29" s="364"/>
      <c r="HRI29" s="364"/>
      <c r="HRJ29" s="364"/>
      <c r="HRK29" s="364"/>
      <c r="HRL29" s="364"/>
      <c r="HRQ29" s="364"/>
      <c r="HRR29" s="364"/>
      <c r="HRT29" s="364"/>
      <c r="HRU29" s="364"/>
      <c r="HRV29" s="364"/>
      <c r="HRX29" s="364"/>
      <c r="HRY29" s="364"/>
      <c r="HRZ29" s="364"/>
      <c r="HSA29" s="364"/>
      <c r="HSB29" s="364"/>
      <c r="HSG29" s="364"/>
      <c r="HSH29" s="364"/>
      <c r="HSJ29" s="364"/>
      <c r="HSK29" s="364"/>
      <c r="HSL29" s="364"/>
      <c r="HSN29" s="364"/>
      <c r="HSO29" s="364"/>
      <c r="HSP29" s="364"/>
      <c r="HSQ29" s="364"/>
      <c r="HSR29" s="364"/>
      <c r="HSW29" s="364"/>
      <c r="HSX29" s="364"/>
      <c r="HSZ29" s="364"/>
      <c r="HTA29" s="364"/>
      <c r="HTB29" s="364"/>
      <c r="HTD29" s="364"/>
      <c r="HTE29" s="364"/>
      <c r="HTF29" s="364"/>
      <c r="HTG29" s="364"/>
      <c r="HTH29" s="364"/>
      <c r="HTM29" s="364"/>
      <c r="HTN29" s="364"/>
      <c r="HTP29" s="364"/>
      <c r="HTQ29" s="364"/>
      <c r="HTR29" s="364"/>
      <c r="HTT29" s="364"/>
      <c r="HTU29" s="364"/>
      <c r="HTV29" s="364"/>
      <c r="HTW29" s="364"/>
      <c r="HTX29" s="364"/>
      <c r="HUC29" s="364"/>
      <c r="HUD29" s="364"/>
      <c r="HUF29" s="364"/>
      <c r="HUG29" s="364"/>
      <c r="HUH29" s="364"/>
      <c r="HUJ29" s="364"/>
      <c r="HUK29" s="364"/>
      <c r="HUL29" s="364"/>
      <c r="HUM29" s="364"/>
      <c r="HUN29" s="364"/>
      <c r="HUS29" s="364"/>
      <c r="HUT29" s="364"/>
      <c r="HUV29" s="364"/>
      <c r="HUW29" s="364"/>
      <c r="HUX29" s="364"/>
      <c r="HUZ29" s="364"/>
      <c r="HVA29" s="364"/>
      <c r="HVB29" s="364"/>
      <c r="HVC29" s="364"/>
      <c r="HVD29" s="364"/>
      <c r="HVI29" s="364"/>
      <c r="HVJ29" s="364"/>
      <c r="HVL29" s="364"/>
      <c r="HVM29" s="364"/>
      <c r="HVN29" s="364"/>
      <c r="HVP29" s="364"/>
      <c r="HVQ29" s="364"/>
      <c r="HVR29" s="364"/>
      <c r="HVS29" s="364"/>
      <c r="HVT29" s="364"/>
      <c r="HVY29" s="364"/>
      <c r="HVZ29" s="364"/>
      <c r="HWB29" s="364"/>
      <c r="HWC29" s="364"/>
      <c r="HWD29" s="364"/>
      <c r="HWF29" s="364"/>
      <c r="HWG29" s="364"/>
      <c r="HWH29" s="364"/>
      <c r="HWI29" s="364"/>
      <c r="HWJ29" s="364"/>
      <c r="HWO29" s="364"/>
      <c r="HWP29" s="364"/>
      <c r="HWR29" s="364"/>
      <c r="HWS29" s="364"/>
      <c r="HWT29" s="364"/>
      <c r="HWV29" s="364"/>
      <c r="HWW29" s="364"/>
      <c r="HWX29" s="364"/>
      <c r="HWY29" s="364"/>
      <c r="HWZ29" s="364"/>
      <c r="HXE29" s="364"/>
      <c r="HXF29" s="364"/>
      <c r="HXH29" s="364"/>
      <c r="HXI29" s="364"/>
      <c r="HXJ29" s="364"/>
      <c r="HXL29" s="364"/>
      <c r="HXM29" s="364"/>
      <c r="HXN29" s="364"/>
      <c r="HXO29" s="364"/>
      <c r="HXP29" s="364"/>
      <c r="HXU29" s="364"/>
      <c r="HXV29" s="364"/>
      <c r="HXX29" s="364"/>
      <c r="HXY29" s="364"/>
      <c r="HXZ29" s="364"/>
      <c r="HYB29" s="364"/>
      <c r="HYC29" s="364"/>
      <c r="HYD29" s="364"/>
      <c r="HYE29" s="364"/>
      <c r="HYF29" s="364"/>
      <c r="HYK29" s="364"/>
      <c r="HYL29" s="364"/>
      <c r="HYN29" s="364"/>
      <c r="HYO29" s="364"/>
      <c r="HYP29" s="364"/>
      <c r="HYR29" s="364"/>
      <c r="HYS29" s="364"/>
      <c r="HYT29" s="364"/>
      <c r="HYU29" s="364"/>
      <c r="HYV29" s="364"/>
      <c r="HZA29" s="364"/>
      <c r="HZB29" s="364"/>
      <c r="HZD29" s="364"/>
      <c r="HZE29" s="364"/>
      <c r="HZF29" s="364"/>
      <c r="HZH29" s="364"/>
      <c r="HZI29" s="364"/>
      <c r="HZJ29" s="364"/>
      <c r="HZK29" s="364"/>
      <c r="HZL29" s="364"/>
      <c r="HZQ29" s="364"/>
      <c r="HZR29" s="364"/>
      <c r="HZT29" s="364"/>
      <c r="HZU29" s="364"/>
      <c r="HZV29" s="364"/>
      <c r="HZX29" s="364"/>
      <c r="HZY29" s="364"/>
      <c r="HZZ29" s="364"/>
      <c r="IAA29" s="364"/>
      <c r="IAB29" s="364"/>
      <c r="IAG29" s="364"/>
      <c r="IAH29" s="364"/>
      <c r="IAJ29" s="364"/>
      <c r="IAK29" s="364"/>
      <c r="IAL29" s="364"/>
      <c r="IAN29" s="364"/>
      <c r="IAO29" s="364"/>
      <c r="IAP29" s="364"/>
      <c r="IAQ29" s="364"/>
      <c r="IAR29" s="364"/>
      <c r="IAW29" s="364"/>
      <c r="IAX29" s="364"/>
      <c r="IAZ29" s="364"/>
      <c r="IBA29" s="364"/>
      <c r="IBB29" s="364"/>
      <c r="IBD29" s="364"/>
      <c r="IBE29" s="364"/>
      <c r="IBF29" s="364"/>
      <c r="IBG29" s="364"/>
      <c r="IBH29" s="364"/>
      <c r="IBM29" s="364"/>
      <c r="IBN29" s="364"/>
      <c r="IBP29" s="364"/>
      <c r="IBQ29" s="364"/>
      <c r="IBR29" s="364"/>
      <c r="IBT29" s="364"/>
      <c r="IBU29" s="364"/>
      <c r="IBV29" s="364"/>
      <c r="IBW29" s="364"/>
      <c r="IBX29" s="364"/>
      <c r="ICC29" s="364"/>
      <c r="ICD29" s="364"/>
      <c r="ICF29" s="364"/>
      <c r="ICG29" s="364"/>
      <c r="ICH29" s="364"/>
      <c r="ICJ29" s="364"/>
      <c r="ICK29" s="364"/>
      <c r="ICL29" s="364"/>
      <c r="ICM29" s="364"/>
      <c r="ICN29" s="364"/>
      <c r="ICS29" s="364"/>
      <c r="ICT29" s="364"/>
      <c r="ICV29" s="364"/>
      <c r="ICW29" s="364"/>
      <c r="ICX29" s="364"/>
      <c r="ICZ29" s="364"/>
      <c r="IDA29" s="364"/>
      <c r="IDB29" s="364"/>
      <c r="IDC29" s="364"/>
      <c r="IDD29" s="364"/>
      <c r="IDI29" s="364"/>
      <c r="IDJ29" s="364"/>
      <c r="IDL29" s="364"/>
      <c r="IDM29" s="364"/>
      <c r="IDN29" s="364"/>
      <c r="IDP29" s="364"/>
      <c r="IDQ29" s="364"/>
      <c r="IDR29" s="364"/>
      <c r="IDS29" s="364"/>
      <c r="IDT29" s="364"/>
      <c r="IDY29" s="364"/>
      <c r="IDZ29" s="364"/>
      <c r="IEB29" s="364"/>
      <c r="IEC29" s="364"/>
      <c r="IED29" s="364"/>
      <c r="IEF29" s="364"/>
      <c r="IEG29" s="364"/>
      <c r="IEH29" s="364"/>
      <c r="IEI29" s="364"/>
      <c r="IEJ29" s="364"/>
      <c r="IEO29" s="364"/>
      <c r="IEP29" s="364"/>
      <c r="IER29" s="364"/>
      <c r="IES29" s="364"/>
      <c r="IET29" s="364"/>
      <c r="IEV29" s="364"/>
      <c r="IEW29" s="364"/>
      <c r="IEX29" s="364"/>
      <c r="IEY29" s="364"/>
      <c r="IEZ29" s="364"/>
      <c r="IFE29" s="364"/>
      <c r="IFF29" s="364"/>
      <c r="IFH29" s="364"/>
      <c r="IFI29" s="364"/>
      <c r="IFJ29" s="364"/>
      <c r="IFL29" s="364"/>
      <c r="IFM29" s="364"/>
      <c r="IFN29" s="364"/>
      <c r="IFO29" s="364"/>
      <c r="IFP29" s="364"/>
      <c r="IFU29" s="364"/>
      <c r="IFV29" s="364"/>
      <c r="IFX29" s="364"/>
      <c r="IFY29" s="364"/>
      <c r="IFZ29" s="364"/>
      <c r="IGB29" s="364"/>
      <c r="IGC29" s="364"/>
      <c r="IGD29" s="364"/>
      <c r="IGE29" s="364"/>
      <c r="IGF29" s="364"/>
      <c r="IGK29" s="364"/>
      <c r="IGL29" s="364"/>
      <c r="IGN29" s="364"/>
      <c r="IGO29" s="364"/>
      <c r="IGP29" s="364"/>
      <c r="IGR29" s="364"/>
      <c r="IGS29" s="364"/>
      <c r="IGT29" s="364"/>
      <c r="IGU29" s="364"/>
      <c r="IGV29" s="364"/>
      <c r="IHA29" s="364"/>
      <c r="IHB29" s="364"/>
      <c r="IHD29" s="364"/>
      <c r="IHE29" s="364"/>
      <c r="IHF29" s="364"/>
      <c r="IHH29" s="364"/>
      <c r="IHI29" s="364"/>
      <c r="IHJ29" s="364"/>
      <c r="IHK29" s="364"/>
      <c r="IHL29" s="364"/>
      <c r="IHQ29" s="364"/>
      <c r="IHR29" s="364"/>
      <c r="IHT29" s="364"/>
      <c r="IHU29" s="364"/>
      <c r="IHV29" s="364"/>
      <c r="IHX29" s="364"/>
      <c r="IHY29" s="364"/>
      <c r="IHZ29" s="364"/>
      <c r="IIA29" s="364"/>
      <c r="IIB29" s="364"/>
      <c r="IIG29" s="364"/>
      <c r="IIH29" s="364"/>
      <c r="IIJ29" s="364"/>
      <c r="IIK29" s="364"/>
      <c r="IIL29" s="364"/>
      <c r="IIN29" s="364"/>
      <c r="IIO29" s="364"/>
      <c r="IIP29" s="364"/>
      <c r="IIQ29" s="364"/>
      <c r="IIR29" s="364"/>
      <c r="IIW29" s="364"/>
      <c r="IIX29" s="364"/>
      <c r="IIZ29" s="364"/>
      <c r="IJA29" s="364"/>
      <c r="IJB29" s="364"/>
      <c r="IJD29" s="364"/>
      <c r="IJE29" s="364"/>
      <c r="IJF29" s="364"/>
      <c r="IJG29" s="364"/>
      <c r="IJH29" s="364"/>
      <c r="IJM29" s="364"/>
      <c r="IJN29" s="364"/>
      <c r="IJP29" s="364"/>
      <c r="IJQ29" s="364"/>
      <c r="IJR29" s="364"/>
      <c r="IJT29" s="364"/>
      <c r="IJU29" s="364"/>
      <c r="IJV29" s="364"/>
      <c r="IJW29" s="364"/>
      <c r="IJX29" s="364"/>
      <c r="IKC29" s="364"/>
      <c r="IKD29" s="364"/>
      <c r="IKF29" s="364"/>
      <c r="IKG29" s="364"/>
      <c r="IKH29" s="364"/>
      <c r="IKJ29" s="364"/>
      <c r="IKK29" s="364"/>
      <c r="IKL29" s="364"/>
      <c r="IKM29" s="364"/>
      <c r="IKN29" s="364"/>
      <c r="IKS29" s="364"/>
      <c r="IKT29" s="364"/>
      <c r="IKV29" s="364"/>
      <c r="IKW29" s="364"/>
      <c r="IKX29" s="364"/>
      <c r="IKZ29" s="364"/>
      <c r="ILA29" s="364"/>
      <c r="ILB29" s="364"/>
      <c r="ILC29" s="364"/>
      <c r="ILD29" s="364"/>
      <c r="ILI29" s="364"/>
      <c r="ILJ29" s="364"/>
      <c r="ILL29" s="364"/>
      <c r="ILM29" s="364"/>
      <c r="ILN29" s="364"/>
      <c r="ILP29" s="364"/>
      <c r="ILQ29" s="364"/>
      <c r="ILR29" s="364"/>
      <c r="ILS29" s="364"/>
      <c r="ILT29" s="364"/>
      <c r="ILY29" s="364"/>
      <c r="ILZ29" s="364"/>
      <c r="IMB29" s="364"/>
      <c r="IMC29" s="364"/>
      <c r="IMD29" s="364"/>
      <c r="IMF29" s="364"/>
      <c r="IMG29" s="364"/>
      <c r="IMH29" s="364"/>
      <c r="IMI29" s="364"/>
      <c r="IMJ29" s="364"/>
      <c r="IMO29" s="364"/>
      <c r="IMP29" s="364"/>
      <c r="IMR29" s="364"/>
      <c r="IMS29" s="364"/>
      <c r="IMT29" s="364"/>
      <c r="IMV29" s="364"/>
      <c r="IMW29" s="364"/>
      <c r="IMX29" s="364"/>
      <c r="IMY29" s="364"/>
      <c r="IMZ29" s="364"/>
      <c r="INE29" s="364"/>
      <c r="INF29" s="364"/>
      <c r="INH29" s="364"/>
      <c r="INI29" s="364"/>
      <c r="INJ29" s="364"/>
      <c r="INL29" s="364"/>
      <c r="INM29" s="364"/>
      <c r="INN29" s="364"/>
      <c r="INO29" s="364"/>
      <c r="INP29" s="364"/>
      <c r="INU29" s="364"/>
      <c r="INV29" s="364"/>
      <c r="INX29" s="364"/>
      <c r="INY29" s="364"/>
      <c r="INZ29" s="364"/>
      <c r="IOB29" s="364"/>
      <c r="IOC29" s="364"/>
      <c r="IOD29" s="364"/>
      <c r="IOE29" s="364"/>
      <c r="IOF29" s="364"/>
      <c r="IOK29" s="364"/>
      <c r="IOL29" s="364"/>
      <c r="ION29" s="364"/>
      <c r="IOO29" s="364"/>
      <c r="IOP29" s="364"/>
      <c r="IOR29" s="364"/>
      <c r="IOS29" s="364"/>
      <c r="IOT29" s="364"/>
      <c r="IOU29" s="364"/>
      <c r="IOV29" s="364"/>
      <c r="IPA29" s="364"/>
      <c r="IPB29" s="364"/>
      <c r="IPD29" s="364"/>
      <c r="IPE29" s="364"/>
      <c r="IPF29" s="364"/>
      <c r="IPH29" s="364"/>
      <c r="IPI29" s="364"/>
      <c r="IPJ29" s="364"/>
      <c r="IPK29" s="364"/>
      <c r="IPL29" s="364"/>
      <c r="IPQ29" s="364"/>
      <c r="IPR29" s="364"/>
      <c r="IPT29" s="364"/>
      <c r="IPU29" s="364"/>
      <c r="IPV29" s="364"/>
      <c r="IPX29" s="364"/>
      <c r="IPY29" s="364"/>
      <c r="IPZ29" s="364"/>
      <c r="IQA29" s="364"/>
      <c r="IQB29" s="364"/>
      <c r="IQG29" s="364"/>
      <c r="IQH29" s="364"/>
      <c r="IQJ29" s="364"/>
      <c r="IQK29" s="364"/>
      <c r="IQL29" s="364"/>
      <c r="IQN29" s="364"/>
      <c r="IQO29" s="364"/>
      <c r="IQP29" s="364"/>
      <c r="IQQ29" s="364"/>
      <c r="IQR29" s="364"/>
      <c r="IQW29" s="364"/>
      <c r="IQX29" s="364"/>
      <c r="IQZ29" s="364"/>
      <c r="IRA29" s="364"/>
      <c r="IRB29" s="364"/>
      <c r="IRD29" s="364"/>
      <c r="IRE29" s="364"/>
      <c r="IRF29" s="364"/>
      <c r="IRG29" s="364"/>
      <c r="IRH29" s="364"/>
      <c r="IRM29" s="364"/>
      <c r="IRN29" s="364"/>
      <c r="IRP29" s="364"/>
      <c r="IRQ29" s="364"/>
      <c r="IRR29" s="364"/>
      <c r="IRT29" s="364"/>
      <c r="IRU29" s="364"/>
      <c r="IRV29" s="364"/>
      <c r="IRW29" s="364"/>
      <c r="IRX29" s="364"/>
      <c r="ISC29" s="364"/>
      <c r="ISD29" s="364"/>
      <c r="ISF29" s="364"/>
      <c r="ISG29" s="364"/>
      <c r="ISH29" s="364"/>
      <c r="ISJ29" s="364"/>
      <c r="ISK29" s="364"/>
      <c r="ISL29" s="364"/>
      <c r="ISM29" s="364"/>
      <c r="ISN29" s="364"/>
      <c r="ISS29" s="364"/>
      <c r="IST29" s="364"/>
      <c r="ISV29" s="364"/>
      <c r="ISW29" s="364"/>
      <c r="ISX29" s="364"/>
      <c r="ISZ29" s="364"/>
      <c r="ITA29" s="364"/>
      <c r="ITB29" s="364"/>
      <c r="ITC29" s="364"/>
      <c r="ITD29" s="364"/>
      <c r="ITI29" s="364"/>
      <c r="ITJ29" s="364"/>
      <c r="ITL29" s="364"/>
      <c r="ITM29" s="364"/>
      <c r="ITN29" s="364"/>
      <c r="ITP29" s="364"/>
      <c r="ITQ29" s="364"/>
      <c r="ITR29" s="364"/>
      <c r="ITS29" s="364"/>
      <c r="ITT29" s="364"/>
      <c r="ITY29" s="364"/>
      <c r="ITZ29" s="364"/>
      <c r="IUB29" s="364"/>
      <c r="IUC29" s="364"/>
      <c r="IUD29" s="364"/>
      <c r="IUF29" s="364"/>
      <c r="IUG29" s="364"/>
      <c r="IUH29" s="364"/>
      <c r="IUI29" s="364"/>
      <c r="IUJ29" s="364"/>
      <c r="IUO29" s="364"/>
      <c r="IUP29" s="364"/>
      <c r="IUR29" s="364"/>
      <c r="IUS29" s="364"/>
      <c r="IUT29" s="364"/>
      <c r="IUV29" s="364"/>
      <c r="IUW29" s="364"/>
      <c r="IUX29" s="364"/>
      <c r="IUY29" s="364"/>
      <c r="IUZ29" s="364"/>
      <c r="IVE29" s="364"/>
      <c r="IVF29" s="364"/>
      <c r="IVH29" s="364"/>
      <c r="IVI29" s="364"/>
      <c r="IVJ29" s="364"/>
      <c r="IVL29" s="364"/>
      <c r="IVM29" s="364"/>
      <c r="IVN29" s="364"/>
      <c r="IVO29" s="364"/>
      <c r="IVP29" s="364"/>
      <c r="IVU29" s="364"/>
      <c r="IVV29" s="364"/>
      <c r="IVX29" s="364"/>
      <c r="IVY29" s="364"/>
      <c r="IVZ29" s="364"/>
      <c r="IWB29" s="364"/>
      <c r="IWC29" s="364"/>
      <c r="IWD29" s="364"/>
      <c r="IWE29" s="364"/>
      <c r="IWF29" s="364"/>
      <c r="IWK29" s="364"/>
      <c r="IWL29" s="364"/>
      <c r="IWN29" s="364"/>
      <c r="IWO29" s="364"/>
      <c r="IWP29" s="364"/>
      <c r="IWR29" s="364"/>
      <c r="IWS29" s="364"/>
      <c r="IWT29" s="364"/>
      <c r="IWU29" s="364"/>
      <c r="IWV29" s="364"/>
      <c r="IXA29" s="364"/>
      <c r="IXB29" s="364"/>
      <c r="IXD29" s="364"/>
      <c r="IXE29" s="364"/>
      <c r="IXF29" s="364"/>
      <c r="IXH29" s="364"/>
      <c r="IXI29" s="364"/>
      <c r="IXJ29" s="364"/>
      <c r="IXK29" s="364"/>
      <c r="IXL29" s="364"/>
      <c r="IXQ29" s="364"/>
      <c r="IXR29" s="364"/>
      <c r="IXT29" s="364"/>
      <c r="IXU29" s="364"/>
      <c r="IXV29" s="364"/>
      <c r="IXX29" s="364"/>
      <c r="IXY29" s="364"/>
      <c r="IXZ29" s="364"/>
      <c r="IYA29" s="364"/>
      <c r="IYB29" s="364"/>
      <c r="IYG29" s="364"/>
      <c r="IYH29" s="364"/>
      <c r="IYJ29" s="364"/>
      <c r="IYK29" s="364"/>
      <c r="IYL29" s="364"/>
      <c r="IYN29" s="364"/>
      <c r="IYO29" s="364"/>
      <c r="IYP29" s="364"/>
      <c r="IYQ29" s="364"/>
      <c r="IYR29" s="364"/>
      <c r="IYW29" s="364"/>
      <c r="IYX29" s="364"/>
      <c r="IYZ29" s="364"/>
      <c r="IZA29" s="364"/>
      <c r="IZB29" s="364"/>
      <c r="IZD29" s="364"/>
      <c r="IZE29" s="364"/>
      <c r="IZF29" s="364"/>
      <c r="IZG29" s="364"/>
      <c r="IZH29" s="364"/>
      <c r="IZM29" s="364"/>
      <c r="IZN29" s="364"/>
      <c r="IZP29" s="364"/>
      <c r="IZQ29" s="364"/>
      <c r="IZR29" s="364"/>
      <c r="IZT29" s="364"/>
      <c r="IZU29" s="364"/>
      <c r="IZV29" s="364"/>
      <c r="IZW29" s="364"/>
      <c r="IZX29" s="364"/>
      <c r="JAC29" s="364"/>
      <c r="JAD29" s="364"/>
      <c r="JAF29" s="364"/>
      <c r="JAG29" s="364"/>
      <c r="JAH29" s="364"/>
      <c r="JAJ29" s="364"/>
      <c r="JAK29" s="364"/>
      <c r="JAL29" s="364"/>
      <c r="JAM29" s="364"/>
      <c r="JAN29" s="364"/>
      <c r="JAS29" s="364"/>
      <c r="JAT29" s="364"/>
      <c r="JAV29" s="364"/>
      <c r="JAW29" s="364"/>
      <c r="JAX29" s="364"/>
      <c r="JAZ29" s="364"/>
      <c r="JBA29" s="364"/>
      <c r="JBB29" s="364"/>
      <c r="JBC29" s="364"/>
      <c r="JBD29" s="364"/>
      <c r="JBI29" s="364"/>
      <c r="JBJ29" s="364"/>
      <c r="JBL29" s="364"/>
      <c r="JBM29" s="364"/>
      <c r="JBN29" s="364"/>
      <c r="JBP29" s="364"/>
      <c r="JBQ29" s="364"/>
      <c r="JBR29" s="364"/>
      <c r="JBS29" s="364"/>
      <c r="JBT29" s="364"/>
      <c r="JBY29" s="364"/>
      <c r="JBZ29" s="364"/>
      <c r="JCB29" s="364"/>
      <c r="JCC29" s="364"/>
      <c r="JCD29" s="364"/>
      <c r="JCF29" s="364"/>
      <c r="JCG29" s="364"/>
      <c r="JCH29" s="364"/>
      <c r="JCI29" s="364"/>
      <c r="JCJ29" s="364"/>
      <c r="JCO29" s="364"/>
      <c r="JCP29" s="364"/>
      <c r="JCR29" s="364"/>
      <c r="JCS29" s="364"/>
      <c r="JCT29" s="364"/>
      <c r="JCV29" s="364"/>
      <c r="JCW29" s="364"/>
      <c r="JCX29" s="364"/>
      <c r="JCY29" s="364"/>
      <c r="JCZ29" s="364"/>
      <c r="JDE29" s="364"/>
      <c r="JDF29" s="364"/>
      <c r="JDH29" s="364"/>
      <c r="JDI29" s="364"/>
      <c r="JDJ29" s="364"/>
      <c r="JDL29" s="364"/>
      <c r="JDM29" s="364"/>
      <c r="JDN29" s="364"/>
      <c r="JDO29" s="364"/>
      <c r="JDP29" s="364"/>
      <c r="JDU29" s="364"/>
      <c r="JDV29" s="364"/>
      <c r="JDX29" s="364"/>
      <c r="JDY29" s="364"/>
      <c r="JDZ29" s="364"/>
      <c r="JEB29" s="364"/>
      <c r="JEC29" s="364"/>
      <c r="JED29" s="364"/>
      <c r="JEE29" s="364"/>
      <c r="JEF29" s="364"/>
      <c r="JEK29" s="364"/>
      <c r="JEL29" s="364"/>
      <c r="JEN29" s="364"/>
      <c r="JEO29" s="364"/>
      <c r="JEP29" s="364"/>
      <c r="JER29" s="364"/>
      <c r="JES29" s="364"/>
      <c r="JET29" s="364"/>
      <c r="JEU29" s="364"/>
      <c r="JEV29" s="364"/>
      <c r="JFA29" s="364"/>
      <c r="JFB29" s="364"/>
      <c r="JFD29" s="364"/>
      <c r="JFE29" s="364"/>
      <c r="JFF29" s="364"/>
      <c r="JFH29" s="364"/>
      <c r="JFI29" s="364"/>
      <c r="JFJ29" s="364"/>
      <c r="JFK29" s="364"/>
      <c r="JFL29" s="364"/>
      <c r="JFQ29" s="364"/>
      <c r="JFR29" s="364"/>
      <c r="JFT29" s="364"/>
      <c r="JFU29" s="364"/>
      <c r="JFV29" s="364"/>
      <c r="JFX29" s="364"/>
      <c r="JFY29" s="364"/>
      <c r="JFZ29" s="364"/>
      <c r="JGA29" s="364"/>
      <c r="JGB29" s="364"/>
      <c r="JGG29" s="364"/>
      <c r="JGH29" s="364"/>
      <c r="JGJ29" s="364"/>
      <c r="JGK29" s="364"/>
      <c r="JGL29" s="364"/>
      <c r="JGN29" s="364"/>
      <c r="JGO29" s="364"/>
      <c r="JGP29" s="364"/>
      <c r="JGQ29" s="364"/>
      <c r="JGR29" s="364"/>
      <c r="JGW29" s="364"/>
      <c r="JGX29" s="364"/>
      <c r="JGZ29" s="364"/>
      <c r="JHA29" s="364"/>
      <c r="JHB29" s="364"/>
      <c r="JHD29" s="364"/>
      <c r="JHE29" s="364"/>
      <c r="JHF29" s="364"/>
      <c r="JHG29" s="364"/>
      <c r="JHH29" s="364"/>
      <c r="JHM29" s="364"/>
      <c r="JHN29" s="364"/>
      <c r="JHP29" s="364"/>
      <c r="JHQ29" s="364"/>
      <c r="JHR29" s="364"/>
      <c r="JHT29" s="364"/>
      <c r="JHU29" s="364"/>
      <c r="JHV29" s="364"/>
      <c r="JHW29" s="364"/>
      <c r="JHX29" s="364"/>
      <c r="JIC29" s="364"/>
      <c r="JID29" s="364"/>
      <c r="JIF29" s="364"/>
      <c r="JIG29" s="364"/>
      <c r="JIH29" s="364"/>
      <c r="JIJ29" s="364"/>
      <c r="JIK29" s="364"/>
      <c r="JIL29" s="364"/>
      <c r="JIM29" s="364"/>
      <c r="JIN29" s="364"/>
      <c r="JIS29" s="364"/>
      <c r="JIT29" s="364"/>
      <c r="JIV29" s="364"/>
      <c r="JIW29" s="364"/>
      <c r="JIX29" s="364"/>
      <c r="JIZ29" s="364"/>
      <c r="JJA29" s="364"/>
      <c r="JJB29" s="364"/>
      <c r="JJC29" s="364"/>
      <c r="JJD29" s="364"/>
      <c r="JJI29" s="364"/>
      <c r="JJJ29" s="364"/>
      <c r="JJL29" s="364"/>
      <c r="JJM29" s="364"/>
      <c r="JJN29" s="364"/>
      <c r="JJP29" s="364"/>
      <c r="JJQ29" s="364"/>
      <c r="JJR29" s="364"/>
      <c r="JJS29" s="364"/>
      <c r="JJT29" s="364"/>
      <c r="JJY29" s="364"/>
      <c r="JJZ29" s="364"/>
      <c r="JKB29" s="364"/>
      <c r="JKC29" s="364"/>
      <c r="JKD29" s="364"/>
      <c r="JKF29" s="364"/>
      <c r="JKG29" s="364"/>
      <c r="JKH29" s="364"/>
      <c r="JKI29" s="364"/>
      <c r="JKJ29" s="364"/>
      <c r="JKO29" s="364"/>
      <c r="JKP29" s="364"/>
      <c r="JKR29" s="364"/>
      <c r="JKS29" s="364"/>
      <c r="JKT29" s="364"/>
      <c r="JKV29" s="364"/>
      <c r="JKW29" s="364"/>
      <c r="JKX29" s="364"/>
      <c r="JKY29" s="364"/>
      <c r="JKZ29" s="364"/>
      <c r="JLE29" s="364"/>
      <c r="JLF29" s="364"/>
      <c r="JLH29" s="364"/>
      <c r="JLI29" s="364"/>
      <c r="JLJ29" s="364"/>
      <c r="JLL29" s="364"/>
      <c r="JLM29" s="364"/>
      <c r="JLN29" s="364"/>
      <c r="JLO29" s="364"/>
      <c r="JLP29" s="364"/>
      <c r="JLU29" s="364"/>
      <c r="JLV29" s="364"/>
      <c r="JLX29" s="364"/>
      <c r="JLY29" s="364"/>
      <c r="JLZ29" s="364"/>
      <c r="JMB29" s="364"/>
      <c r="JMC29" s="364"/>
      <c r="JMD29" s="364"/>
      <c r="JME29" s="364"/>
      <c r="JMF29" s="364"/>
      <c r="JMK29" s="364"/>
      <c r="JML29" s="364"/>
      <c r="JMN29" s="364"/>
      <c r="JMO29" s="364"/>
      <c r="JMP29" s="364"/>
      <c r="JMR29" s="364"/>
      <c r="JMS29" s="364"/>
      <c r="JMT29" s="364"/>
      <c r="JMU29" s="364"/>
      <c r="JMV29" s="364"/>
      <c r="JNA29" s="364"/>
      <c r="JNB29" s="364"/>
      <c r="JND29" s="364"/>
      <c r="JNE29" s="364"/>
      <c r="JNF29" s="364"/>
      <c r="JNH29" s="364"/>
      <c r="JNI29" s="364"/>
      <c r="JNJ29" s="364"/>
      <c r="JNK29" s="364"/>
      <c r="JNL29" s="364"/>
      <c r="JNQ29" s="364"/>
      <c r="JNR29" s="364"/>
      <c r="JNT29" s="364"/>
      <c r="JNU29" s="364"/>
      <c r="JNV29" s="364"/>
      <c r="JNX29" s="364"/>
      <c r="JNY29" s="364"/>
      <c r="JNZ29" s="364"/>
      <c r="JOA29" s="364"/>
      <c r="JOB29" s="364"/>
      <c r="JOG29" s="364"/>
      <c r="JOH29" s="364"/>
      <c r="JOJ29" s="364"/>
      <c r="JOK29" s="364"/>
      <c r="JOL29" s="364"/>
      <c r="JON29" s="364"/>
      <c r="JOO29" s="364"/>
      <c r="JOP29" s="364"/>
      <c r="JOQ29" s="364"/>
      <c r="JOR29" s="364"/>
      <c r="JOW29" s="364"/>
      <c r="JOX29" s="364"/>
      <c r="JOZ29" s="364"/>
      <c r="JPA29" s="364"/>
      <c r="JPB29" s="364"/>
      <c r="JPD29" s="364"/>
      <c r="JPE29" s="364"/>
      <c r="JPF29" s="364"/>
      <c r="JPG29" s="364"/>
      <c r="JPH29" s="364"/>
      <c r="JPM29" s="364"/>
      <c r="JPN29" s="364"/>
      <c r="JPP29" s="364"/>
      <c r="JPQ29" s="364"/>
      <c r="JPR29" s="364"/>
      <c r="JPT29" s="364"/>
      <c r="JPU29" s="364"/>
      <c r="JPV29" s="364"/>
      <c r="JPW29" s="364"/>
      <c r="JPX29" s="364"/>
      <c r="JQC29" s="364"/>
      <c r="JQD29" s="364"/>
      <c r="JQF29" s="364"/>
      <c r="JQG29" s="364"/>
      <c r="JQH29" s="364"/>
      <c r="JQJ29" s="364"/>
      <c r="JQK29" s="364"/>
      <c r="JQL29" s="364"/>
      <c r="JQM29" s="364"/>
      <c r="JQN29" s="364"/>
      <c r="JQS29" s="364"/>
      <c r="JQT29" s="364"/>
      <c r="JQV29" s="364"/>
      <c r="JQW29" s="364"/>
      <c r="JQX29" s="364"/>
      <c r="JQZ29" s="364"/>
      <c r="JRA29" s="364"/>
      <c r="JRB29" s="364"/>
      <c r="JRC29" s="364"/>
      <c r="JRD29" s="364"/>
      <c r="JRI29" s="364"/>
      <c r="JRJ29" s="364"/>
      <c r="JRL29" s="364"/>
      <c r="JRM29" s="364"/>
      <c r="JRN29" s="364"/>
      <c r="JRP29" s="364"/>
      <c r="JRQ29" s="364"/>
      <c r="JRR29" s="364"/>
      <c r="JRS29" s="364"/>
      <c r="JRT29" s="364"/>
      <c r="JRY29" s="364"/>
      <c r="JRZ29" s="364"/>
      <c r="JSB29" s="364"/>
      <c r="JSC29" s="364"/>
      <c r="JSD29" s="364"/>
      <c r="JSF29" s="364"/>
      <c r="JSG29" s="364"/>
      <c r="JSH29" s="364"/>
      <c r="JSI29" s="364"/>
      <c r="JSJ29" s="364"/>
      <c r="JSO29" s="364"/>
      <c r="JSP29" s="364"/>
      <c r="JSR29" s="364"/>
      <c r="JSS29" s="364"/>
      <c r="JST29" s="364"/>
      <c r="JSV29" s="364"/>
      <c r="JSW29" s="364"/>
      <c r="JSX29" s="364"/>
      <c r="JSY29" s="364"/>
      <c r="JSZ29" s="364"/>
      <c r="JTE29" s="364"/>
      <c r="JTF29" s="364"/>
      <c r="JTH29" s="364"/>
      <c r="JTI29" s="364"/>
      <c r="JTJ29" s="364"/>
      <c r="JTL29" s="364"/>
      <c r="JTM29" s="364"/>
      <c r="JTN29" s="364"/>
      <c r="JTO29" s="364"/>
      <c r="JTP29" s="364"/>
      <c r="JTU29" s="364"/>
      <c r="JTV29" s="364"/>
      <c r="JTX29" s="364"/>
      <c r="JTY29" s="364"/>
      <c r="JTZ29" s="364"/>
      <c r="JUB29" s="364"/>
      <c r="JUC29" s="364"/>
      <c r="JUD29" s="364"/>
      <c r="JUE29" s="364"/>
      <c r="JUF29" s="364"/>
      <c r="JUK29" s="364"/>
      <c r="JUL29" s="364"/>
      <c r="JUN29" s="364"/>
      <c r="JUO29" s="364"/>
      <c r="JUP29" s="364"/>
      <c r="JUR29" s="364"/>
      <c r="JUS29" s="364"/>
      <c r="JUT29" s="364"/>
      <c r="JUU29" s="364"/>
      <c r="JUV29" s="364"/>
      <c r="JVA29" s="364"/>
      <c r="JVB29" s="364"/>
      <c r="JVD29" s="364"/>
      <c r="JVE29" s="364"/>
      <c r="JVF29" s="364"/>
      <c r="JVH29" s="364"/>
      <c r="JVI29" s="364"/>
      <c r="JVJ29" s="364"/>
      <c r="JVK29" s="364"/>
      <c r="JVL29" s="364"/>
      <c r="JVQ29" s="364"/>
      <c r="JVR29" s="364"/>
      <c r="JVT29" s="364"/>
      <c r="JVU29" s="364"/>
      <c r="JVV29" s="364"/>
      <c r="JVX29" s="364"/>
      <c r="JVY29" s="364"/>
      <c r="JVZ29" s="364"/>
      <c r="JWA29" s="364"/>
      <c r="JWB29" s="364"/>
      <c r="JWG29" s="364"/>
      <c r="JWH29" s="364"/>
      <c r="JWJ29" s="364"/>
      <c r="JWK29" s="364"/>
      <c r="JWL29" s="364"/>
      <c r="JWN29" s="364"/>
      <c r="JWO29" s="364"/>
      <c r="JWP29" s="364"/>
      <c r="JWQ29" s="364"/>
      <c r="JWR29" s="364"/>
      <c r="JWW29" s="364"/>
      <c r="JWX29" s="364"/>
      <c r="JWZ29" s="364"/>
      <c r="JXA29" s="364"/>
      <c r="JXB29" s="364"/>
      <c r="JXD29" s="364"/>
      <c r="JXE29" s="364"/>
      <c r="JXF29" s="364"/>
      <c r="JXG29" s="364"/>
      <c r="JXH29" s="364"/>
      <c r="JXM29" s="364"/>
      <c r="JXN29" s="364"/>
      <c r="JXP29" s="364"/>
      <c r="JXQ29" s="364"/>
      <c r="JXR29" s="364"/>
      <c r="JXT29" s="364"/>
      <c r="JXU29" s="364"/>
      <c r="JXV29" s="364"/>
      <c r="JXW29" s="364"/>
      <c r="JXX29" s="364"/>
      <c r="JYC29" s="364"/>
      <c r="JYD29" s="364"/>
      <c r="JYF29" s="364"/>
      <c r="JYG29" s="364"/>
      <c r="JYH29" s="364"/>
      <c r="JYJ29" s="364"/>
      <c r="JYK29" s="364"/>
      <c r="JYL29" s="364"/>
      <c r="JYM29" s="364"/>
      <c r="JYN29" s="364"/>
      <c r="JYS29" s="364"/>
      <c r="JYT29" s="364"/>
      <c r="JYV29" s="364"/>
      <c r="JYW29" s="364"/>
      <c r="JYX29" s="364"/>
      <c r="JYZ29" s="364"/>
      <c r="JZA29" s="364"/>
      <c r="JZB29" s="364"/>
      <c r="JZC29" s="364"/>
      <c r="JZD29" s="364"/>
      <c r="JZI29" s="364"/>
      <c r="JZJ29" s="364"/>
      <c r="JZL29" s="364"/>
      <c r="JZM29" s="364"/>
      <c r="JZN29" s="364"/>
      <c r="JZP29" s="364"/>
      <c r="JZQ29" s="364"/>
      <c r="JZR29" s="364"/>
      <c r="JZS29" s="364"/>
      <c r="JZT29" s="364"/>
      <c r="JZY29" s="364"/>
      <c r="JZZ29" s="364"/>
      <c r="KAB29" s="364"/>
      <c r="KAC29" s="364"/>
      <c r="KAD29" s="364"/>
      <c r="KAF29" s="364"/>
      <c r="KAG29" s="364"/>
      <c r="KAH29" s="364"/>
      <c r="KAI29" s="364"/>
      <c r="KAJ29" s="364"/>
      <c r="KAO29" s="364"/>
      <c r="KAP29" s="364"/>
      <c r="KAR29" s="364"/>
      <c r="KAS29" s="364"/>
      <c r="KAT29" s="364"/>
      <c r="KAV29" s="364"/>
      <c r="KAW29" s="364"/>
      <c r="KAX29" s="364"/>
      <c r="KAY29" s="364"/>
      <c r="KAZ29" s="364"/>
      <c r="KBE29" s="364"/>
      <c r="KBF29" s="364"/>
      <c r="KBH29" s="364"/>
      <c r="KBI29" s="364"/>
      <c r="KBJ29" s="364"/>
      <c r="KBL29" s="364"/>
      <c r="KBM29" s="364"/>
      <c r="KBN29" s="364"/>
      <c r="KBO29" s="364"/>
      <c r="KBP29" s="364"/>
      <c r="KBU29" s="364"/>
      <c r="KBV29" s="364"/>
      <c r="KBX29" s="364"/>
      <c r="KBY29" s="364"/>
      <c r="KBZ29" s="364"/>
      <c r="KCB29" s="364"/>
      <c r="KCC29" s="364"/>
      <c r="KCD29" s="364"/>
      <c r="KCE29" s="364"/>
      <c r="KCF29" s="364"/>
      <c r="KCK29" s="364"/>
      <c r="KCL29" s="364"/>
      <c r="KCN29" s="364"/>
      <c r="KCO29" s="364"/>
      <c r="KCP29" s="364"/>
      <c r="KCR29" s="364"/>
      <c r="KCS29" s="364"/>
      <c r="KCT29" s="364"/>
      <c r="KCU29" s="364"/>
      <c r="KCV29" s="364"/>
      <c r="KDA29" s="364"/>
      <c r="KDB29" s="364"/>
      <c r="KDD29" s="364"/>
      <c r="KDE29" s="364"/>
      <c r="KDF29" s="364"/>
      <c r="KDH29" s="364"/>
      <c r="KDI29" s="364"/>
      <c r="KDJ29" s="364"/>
      <c r="KDK29" s="364"/>
      <c r="KDL29" s="364"/>
      <c r="KDQ29" s="364"/>
      <c r="KDR29" s="364"/>
      <c r="KDT29" s="364"/>
      <c r="KDU29" s="364"/>
      <c r="KDV29" s="364"/>
      <c r="KDX29" s="364"/>
      <c r="KDY29" s="364"/>
      <c r="KDZ29" s="364"/>
      <c r="KEA29" s="364"/>
      <c r="KEB29" s="364"/>
      <c r="KEG29" s="364"/>
      <c r="KEH29" s="364"/>
      <c r="KEJ29" s="364"/>
      <c r="KEK29" s="364"/>
      <c r="KEL29" s="364"/>
      <c r="KEN29" s="364"/>
      <c r="KEO29" s="364"/>
      <c r="KEP29" s="364"/>
      <c r="KEQ29" s="364"/>
      <c r="KER29" s="364"/>
      <c r="KEW29" s="364"/>
      <c r="KEX29" s="364"/>
      <c r="KEZ29" s="364"/>
      <c r="KFA29" s="364"/>
      <c r="KFB29" s="364"/>
      <c r="KFD29" s="364"/>
      <c r="KFE29" s="364"/>
      <c r="KFF29" s="364"/>
      <c r="KFG29" s="364"/>
      <c r="KFH29" s="364"/>
      <c r="KFM29" s="364"/>
      <c r="KFN29" s="364"/>
      <c r="KFP29" s="364"/>
      <c r="KFQ29" s="364"/>
      <c r="KFR29" s="364"/>
      <c r="KFT29" s="364"/>
      <c r="KFU29" s="364"/>
      <c r="KFV29" s="364"/>
      <c r="KFW29" s="364"/>
      <c r="KFX29" s="364"/>
      <c r="KGC29" s="364"/>
      <c r="KGD29" s="364"/>
      <c r="KGF29" s="364"/>
      <c r="KGG29" s="364"/>
      <c r="KGH29" s="364"/>
      <c r="KGJ29" s="364"/>
      <c r="KGK29" s="364"/>
      <c r="KGL29" s="364"/>
      <c r="KGM29" s="364"/>
      <c r="KGN29" s="364"/>
      <c r="KGS29" s="364"/>
      <c r="KGT29" s="364"/>
      <c r="KGV29" s="364"/>
      <c r="KGW29" s="364"/>
      <c r="KGX29" s="364"/>
      <c r="KGZ29" s="364"/>
      <c r="KHA29" s="364"/>
      <c r="KHB29" s="364"/>
      <c r="KHC29" s="364"/>
      <c r="KHD29" s="364"/>
      <c r="KHI29" s="364"/>
      <c r="KHJ29" s="364"/>
      <c r="KHL29" s="364"/>
      <c r="KHM29" s="364"/>
      <c r="KHN29" s="364"/>
      <c r="KHP29" s="364"/>
      <c r="KHQ29" s="364"/>
      <c r="KHR29" s="364"/>
      <c r="KHS29" s="364"/>
      <c r="KHT29" s="364"/>
      <c r="KHY29" s="364"/>
      <c r="KHZ29" s="364"/>
      <c r="KIB29" s="364"/>
      <c r="KIC29" s="364"/>
      <c r="KID29" s="364"/>
      <c r="KIF29" s="364"/>
      <c r="KIG29" s="364"/>
      <c r="KIH29" s="364"/>
      <c r="KII29" s="364"/>
      <c r="KIJ29" s="364"/>
      <c r="KIO29" s="364"/>
      <c r="KIP29" s="364"/>
      <c r="KIR29" s="364"/>
      <c r="KIS29" s="364"/>
      <c r="KIT29" s="364"/>
      <c r="KIV29" s="364"/>
      <c r="KIW29" s="364"/>
      <c r="KIX29" s="364"/>
      <c r="KIY29" s="364"/>
      <c r="KIZ29" s="364"/>
      <c r="KJE29" s="364"/>
      <c r="KJF29" s="364"/>
      <c r="KJH29" s="364"/>
      <c r="KJI29" s="364"/>
      <c r="KJJ29" s="364"/>
      <c r="KJL29" s="364"/>
      <c r="KJM29" s="364"/>
      <c r="KJN29" s="364"/>
      <c r="KJO29" s="364"/>
      <c r="KJP29" s="364"/>
      <c r="KJU29" s="364"/>
      <c r="KJV29" s="364"/>
      <c r="KJX29" s="364"/>
      <c r="KJY29" s="364"/>
      <c r="KJZ29" s="364"/>
      <c r="KKB29" s="364"/>
      <c r="KKC29" s="364"/>
      <c r="KKD29" s="364"/>
      <c r="KKE29" s="364"/>
      <c r="KKF29" s="364"/>
      <c r="KKK29" s="364"/>
      <c r="KKL29" s="364"/>
      <c r="KKN29" s="364"/>
      <c r="KKO29" s="364"/>
      <c r="KKP29" s="364"/>
      <c r="KKR29" s="364"/>
      <c r="KKS29" s="364"/>
      <c r="KKT29" s="364"/>
      <c r="KKU29" s="364"/>
      <c r="KKV29" s="364"/>
      <c r="KLA29" s="364"/>
      <c r="KLB29" s="364"/>
      <c r="KLD29" s="364"/>
      <c r="KLE29" s="364"/>
      <c r="KLF29" s="364"/>
      <c r="KLH29" s="364"/>
      <c r="KLI29" s="364"/>
      <c r="KLJ29" s="364"/>
      <c r="KLK29" s="364"/>
      <c r="KLL29" s="364"/>
      <c r="KLQ29" s="364"/>
      <c r="KLR29" s="364"/>
      <c r="KLT29" s="364"/>
      <c r="KLU29" s="364"/>
      <c r="KLV29" s="364"/>
      <c r="KLX29" s="364"/>
      <c r="KLY29" s="364"/>
      <c r="KLZ29" s="364"/>
      <c r="KMA29" s="364"/>
      <c r="KMB29" s="364"/>
      <c r="KMG29" s="364"/>
      <c r="KMH29" s="364"/>
      <c r="KMJ29" s="364"/>
      <c r="KMK29" s="364"/>
      <c r="KML29" s="364"/>
      <c r="KMN29" s="364"/>
      <c r="KMO29" s="364"/>
      <c r="KMP29" s="364"/>
      <c r="KMQ29" s="364"/>
      <c r="KMR29" s="364"/>
      <c r="KMW29" s="364"/>
      <c r="KMX29" s="364"/>
      <c r="KMZ29" s="364"/>
      <c r="KNA29" s="364"/>
      <c r="KNB29" s="364"/>
      <c r="KND29" s="364"/>
      <c r="KNE29" s="364"/>
      <c r="KNF29" s="364"/>
      <c r="KNG29" s="364"/>
      <c r="KNH29" s="364"/>
      <c r="KNM29" s="364"/>
      <c r="KNN29" s="364"/>
      <c r="KNP29" s="364"/>
      <c r="KNQ29" s="364"/>
      <c r="KNR29" s="364"/>
      <c r="KNT29" s="364"/>
      <c r="KNU29" s="364"/>
      <c r="KNV29" s="364"/>
      <c r="KNW29" s="364"/>
      <c r="KNX29" s="364"/>
      <c r="KOC29" s="364"/>
      <c r="KOD29" s="364"/>
      <c r="KOF29" s="364"/>
      <c r="KOG29" s="364"/>
      <c r="KOH29" s="364"/>
      <c r="KOJ29" s="364"/>
      <c r="KOK29" s="364"/>
      <c r="KOL29" s="364"/>
      <c r="KOM29" s="364"/>
      <c r="KON29" s="364"/>
      <c r="KOS29" s="364"/>
      <c r="KOT29" s="364"/>
      <c r="KOV29" s="364"/>
      <c r="KOW29" s="364"/>
      <c r="KOX29" s="364"/>
      <c r="KOZ29" s="364"/>
      <c r="KPA29" s="364"/>
      <c r="KPB29" s="364"/>
      <c r="KPC29" s="364"/>
      <c r="KPD29" s="364"/>
      <c r="KPI29" s="364"/>
      <c r="KPJ29" s="364"/>
      <c r="KPL29" s="364"/>
      <c r="KPM29" s="364"/>
      <c r="KPN29" s="364"/>
      <c r="KPP29" s="364"/>
      <c r="KPQ29" s="364"/>
      <c r="KPR29" s="364"/>
      <c r="KPS29" s="364"/>
      <c r="KPT29" s="364"/>
      <c r="KPY29" s="364"/>
      <c r="KPZ29" s="364"/>
      <c r="KQB29" s="364"/>
      <c r="KQC29" s="364"/>
      <c r="KQD29" s="364"/>
      <c r="KQF29" s="364"/>
      <c r="KQG29" s="364"/>
      <c r="KQH29" s="364"/>
      <c r="KQI29" s="364"/>
      <c r="KQJ29" s="364"/>
      <c r="KQO29" s="364"/>
      <c r="KQP29" s="364"/>
      <c r="KQR29" s="364"/>
      <c r="KQS29" s="364"/>
      <c r="KQT29" s="364"/>
      <c r="KQV29" s="364"/>
      <c r="KQW29" s="364"/>
      <c r="KQX29" s="364"/>
      <c r="KQY29" s="364"/>
      <c r="KQZ29" s="364"/>
      <c r="KRE29" s="364"/>
      <c r="KRF29" s="364"/>
      <c r="KRH29" s="364"/>
      <c r="KRI29" s="364"/>
      <c r="KRJ29" s="364"/>
      <c r="KRL29" s="364"/>
      <c r="KRM29" s="364"/>
      <c r="KRN29" s="364"/>
      <c r="KRO29" s="364"/>
      <c r="KRP29" s="364"/>
      <c r="KRU29" s="364"/>
      <c r="KRV29" s="364"/>
      <c r="KRX29" s="364"/>
      <c r="KRY29" s="364"/>
      <c r="KRZ29" s="364"/>
      <c r="KSB29" s="364"/>
      <c r="KSC29" s="364"/>
      <c r="KSD29" s="364"/>
      <c r="KSE29" s="364"/>
      <c r="KSF29" s="364"/>
      <c r="KSK29" s="364"/>
      <c r="KSL29" s="364"/>
      <c r="KSN29" s="364"/>
      <c r="KSO29" s="364"/>
      <c r="KSP29" s="364"/>
      <c r="KSR29" s="364"/>
      <c r="KSS29" s="364"/>
      <c r="KST29" s="364"/>
      <c r="KSU29" s="364"/>
      <c r="KSV29" s="364"/>
      <c r="KTA29" s="364"/>
      <c r="KTB29" s="364"/>
      <c r="KTD29" s="364"/>
      <c r="KTE29" s="364"/>
      <c r="KTF29" s="364"/>
      <c r="KTH29" s="364"/>
      <c r="KTI29" s="364"/>
      <c r="KTJ29" s="364"/>
      <c r="KTK29" s="364"/>
      <c r="KTL29" s="364"/>
      <c r="KTQ29" s="364"/>
      <c r="KTR29" s="364"/>
      <c r="KTT29" s="364"/>
      <c r="KTU29" s="364"/>
      <c r="KTV29" s="364"/>
      <c r="KTX29" s="364"/>
      <c r="KTY29" s="364"/>
      <c r="KTZ29" s="364"/>
      <c r="KUA29" s="364"/>
      <c r="KUB29" s="364"/>
      <c r="KUG29" s="364"/>
      <c r="KUH29" s="364"/>
      <c r="KUJ29" s="364"/>
      <c r="KUK29" s="364"/>
      <c r="KUL29" s="364"/>
      <c r="KUN29" s="364"/>
      <c r="KUO29" s="364"/>
      <c r="KUP29" s="364"/>
      <c r="KUQ29" s="364"/>
      <c r="KUR29" s="364"/>
      <c r="KUW29" s="364"/>
      <c r="KUX29" s="364"/>
      <c r="KUZ29" s="364"/>
      <c r="KVA29" s="364"/>
      <c r="KVB29" s="364"/>
      <c r="KVD29" s="364"/>
      <c r="KVE29" s="364"/>
      <c r="KVF29" s="364"/>
      <c r="KVG29" s="364"/>
      <c r="KVH29" s="364"/>
      <c r="KVM29" s="364"/>
      <c r="KVN29" s="364"/>
      <c r="KVP29" s="364"/>
      <c r="KVQ29" s="364"/>
      <c r="KVR29" s="364"/>
      <c r="KVT29" s="364"/>
      <c r="KVU29" s="364"/>
      <c r="KVV29" s="364"/>
      <c r="KVW29" s="364"/>
      <c r="KVX29" s="364"/>
      <c r="KWC29" s="364"/>
      <c r="KWD29" s="364"/>
      <c r="KWF29" s="364"/>
      <c r="KWG29" s="364"/>
      <c r="KWH29" s="364"/>
      <c r="KWJ29" s="364"/>
      <c r="KWK29" s="364"/>
      <c r="KWL29" s="364"/>
      <c r="KWM29" s="364"/>
      <c r="KWN29" s="364"/>
      <c r="KWS29" s="364"/>
      <c r="KWT29" s="364"/>
      <c r="KWV29" s="364"/>
      <c r="KWW29" s="364"/>
      <c r="KWX29" s="364"/>
      <c r="KWZ29" s="364"/>
      <c r="KXA29" s="364"/>
      <c r="KXB29" s="364"/>
      <c r="KXC29" s="364"/>
      <c r="KXD29" s="364"/>
      <c r="KXI29" s="364"/>
      <c r="KXJ29" s="364"/>
      <c r="KXL29" s="364"/>
      <c r="KXM29" s="364"/>
      <c r="KXN29" s="364"/>
      <c r="KXP29" s="364"/>
      <c r="KXQ29" s="364"/>
      <c r="KXR29" s="364"/>
      <c r="KXS29" s="364"/>
      <c r="KXT29" s="364"/>
      <c r="KXY29" s="364"/>
      <c r="KXZ29" s="364"/>
      <c r="KYB29" s="364"/>
      <c r="KYC29" s="364"/>
      <c r="KYD29" s="364"/>
      <c r="KYF29" s="364"/>
      <c r="KYG29" s="364"/>
      <c r="KYH29" s="364"/>
      <c r="KYI29" s="364"/>
      <c r="KYJ29" s="364"/>
      <c r="KYO29" s="364"/>
      <c r="KYP29" s="364"/>
      <c r="KYR29" s="364"/>
      <c r="KYS29" s="364"/>
      <c r="KYT29" s="364"/>
      <c r="KYV29" s="364"/>
      <c r="KYW29" s="364"/>
      <c r="KYX29" s="364"/>
      <c r="KYY29" s="364"/>
      <c r="KYZ29" s="364"/>
      <c r="KZE29" s="364"/>
      <c r="KZF29" s="364"/>
      <c r="KZH29" s="364"/>
      <c r="KZI29" s="364"/>
      <c r="KZJ29" s="364"/>
      <c r="KZL29" s="364"/>
      <c r="KZM29" s="364"/>
      <c r="KZN29" s="364"/>
      <c r="KZO29" s="364"/>
      <c r="KZP29" s="364"/>
      <c r="KZU29" s="364"/>
      <c r="KZV29" s="364"/>
      <c r="KZX29" s="364"/>
      <c r="KZY29" s="364"/>
      <c r="KZZ29" s="364"/>
      <c r="LAB29" s="364"/>
      <c r="LAC29" s="364"/>
      <c r="LAD29" s="364"/>
      <c r="LAE29" s="364"/>
      <c r="LAF29" s="364"/>
      <c r="LAK29" s="364"/>
      <c r="LAL29" s="364"/>
      <c r="LAN29" s="364"/>
      <c r="LAO29" s="364"/>
      <c r="LAP29" s="364"/>
      <c r="LAR29" s="364"/>
      <c r="LAS29" s="364"/>
      <c r="LAT29" s="364"/>
      <c r="LAU29" s="364"/>
      <c r="LAV29" s="364"/>
      <c r="LBA29" s="364"/>
      <c r="LBB29" s="364"/>
      <c r="LBD29" s="364"/>
      <c r="LBE29" s="364"/>
      <c r="LBF29" s="364"/>
      <c r="LBH29" s="364"/>
      <c r="LBI29" s="364"/>
      <c r="LBJ29" s="364"/>
      <c r="LBK29" s="364"/>
      <c r="LBL29" s="364"/>
      <c r="LBQ29" s="364"/>
      <c r="LBR29" s="364"/>
      <c r="LBT29" s="364"/>
      <c r="LBU29" s="364"/>
      <c r="LBV29" s="364"/>
      <c r="LBX29" s="364"/>
      <c r="LBY29" s="364"/>
      <c r="LBZ29" s="364"/>
      <c r="LCA29" s="364"/>
      <c r="LCB29" s="364"/>
      <c r="LCG29" s="364"/>
      <c r="LCH29" s="364"/>
      <c r="LCJ29" s="364"/>
      <c r="LCK29" s="364"/>
      <c r="LCL29" s="364"/>
      <c r="LCN29" s="364"/>
      <c r="LCO29" s="364"/>
      <c r="LCP29" s="364"/>
      <c r="LCQ29" s="364"/>
      <c r="LCR29" s="364"/>
      <c r="LCW29" s="364"/>
      <c r="LCX29" s="364"/>
      <c r="LCZ29" s="364"/>
      <c r="LDA29" s="364"/>
      <c r="LDB29" s="364"/>
      <c r="LDD29" s="364"/>
      <c r="LDE29" s="364"/>
      <c r="LDF29" s="364"/>
      <c r="LDG29" s="364"/>
      <c r="LDH29" s="364"/>
      <c r="LDM29" s="364"/>
      <c r="LDN29" s="364"/>
      <c r="LDP29" s="364"/>
      <c r="LDQ29" s="364"/>
      <c r="LDR29" s="364"/>
      <c r="LDT29" s="364"/>
      <c r="LDU29" s="364"/>
      <c r="LDV29" s="364"/>
      <c r="LDW29" s="364"/>
      <c r="LDX29" s="364"/>
      <c r="LEC29" s="364"/>
      <c r="LED29" s="364"/>
      <c r="LEF29" s="364"/>
      <c r="LEG29" s="364"/>
      <c r="LEH29" s="364"/>
      <c r="LEJ29" s="364"/>
      <c r="LEK29" s="364"/>
      <c r="LEL29" s="364"/>
      <c r="LEM29" s="364"/>
      <c r="LEN29" s="364"/>
      <c r="LES29" s="364"/>
      <c r="LET29" s="364"/>
      <c r="LEV29" s="364"/>
      <c r="LEW29" s="364"/>
      <c r="LEX29" s="364"/>
      <c r="LEZ29" s="364"/>
      <c r="LFA29" s="364"/>
      <c r="LFB29" s="364"/>
      <c r="LFC29" s="364"/>
      <c r="LFD29" s="364"/>
      <c r="LFI29" s="364"/>
      <c r="LFJ29" s="364"/>
      <c r="LFL29" s="364"/>
      <c r="LFM29" s="364"/>
      <c r="LFN29" s="364"/>
      <c r="LFP29" s="364"/>
      <c r="LFQ29" s="364"/>
      <c r="LFR29" s="364"/>
      <c r="LFS29" s="364"/>
      <c r="LFT29" s="364"/>
      <c r="LFY29" s="364"/>
      <c r="LFZ29" s="364"/>
      <c r="LGB29" s="364"/>
      <c r="LGC29" s="364"/>
      <c r="LGD29" s="364"/>
      <c r="LGF29" s="364"/>
      <c r="LGG29" s="364"/>
      <c r="LGH29" s="364"/>
      <c r="LGI29" s="364"/>
      <c r="LGJ29" s="364"/>
      <c r="LGO29" s="364"/>
      <c r="LGP29" s="364"/>
      <c r="LGR29" s="364"/>
      <c r="LGS29" s="364"/>
      <c r="LGT29" s="364"/>
      <c r="LGV29" s="364"/>
      <c r="LGW29" s="364"/>
      <c r="LGX29" s="364"/>
      <c r="LGY29" s="364"/>
      <c r="LGZ29" s="364"/>
      <c r="LHE29" s="364"/>
      <c r="LHF29" s="364"/>
      <c r="LHH29" s="364"/>
      <c r="LHI29" s="364"/>
      <c r="LHJ29" s="364"/>
      <c r="LHL29" s="364"/>
      <c r="LHM29" s="364"/>
      <c r="LHN29" s="364"/>
      <c r="LHO29" s="364"/>
      <c r="LHP29" s="364"/>
      <c r="LHU29" s="364"/>
      <c r="LHV29" s="364"/>
      <c r="LHX29" s="364"/>
      <c r="LHY29" s="364"/>
      <c r="LHZ29" s="364"/>
      <c r="LIB29" s="364"/>
      <c r="LIC29" s="364"/>
      <c r="LID29" s="364"/>
      <c r="LIE29" s="364"/>
      <c r="LIF29" s="364"/>
      <c r="LIK29" s="364"/>
      <c r="LIL29" s="364"/>
      <c r="LIN29" s="364"/>
      <c r="LIO29" s="364"/>
      <c r="LIP29" s="364"/>
      <c r="LIR29" s="364"/>
      <c r="LIS29" s="364"/>
      <c r="LIT29" s="364"/>
      <c r="LIU29" s="364"/>
      <c r="LIV29" s="364"/>
      <c r="LJA29" s="364"/>
      <c r="LJB29" s="364"/>
      <c r="LJD29" s="364"/>
      <c r="LJE29" s="364"/>
      <c r="LJF29" s="364"/>
      <c r="LJH29" s="364"/>
      <c r="LJI29" s="364"/>
      <c r="LJJ29" s="364"/>
      <c r="LJK29" s="364"/>
      <c r="LJL29" s="364"/>
      <c r="LJQ29" s="364"/>
      <c r="LJR29" s="364"/>
      <c r="LJT29" s="364"/>
      <c r="LJU29" s="364"/>
      <c r="LJV29" s="364"/>
      <c r="LJX29" s="364"/>
      <c r="LJY29" s="364"/>
      <c r="LJZ29" s="364"/>
      <c r="LKA29" s="364"/>
      <c r="LKB29" s="364"/>
      <c r="LKG29" s="364"/>
      <c r="LKH29" s="364"/>
      <c r="LKJ29" s="364"/>
      <c r="LKK29" s="364"/>
      <c r="LKL29" s="364"/>
      <c r="LKN29" s="364"/>
      <c r="LKO29" s="364"/>
      <c r="LKP29" s="364"/>
      <c r="LKQ29" s="364"/>
      <c r="LKR29" s="364"/>
      <c r="LKW29" s="364"/>
      <c r="LKX29" s="364"/>
      <c r="LKZ29" s="364"/>
      <c r="LLA29" s="364"/>
      <c r="LLB29" s="364"/>
      <c r="LLD29" s="364"/>
      <c r="LLE29" s="364"/>
      <c r="LLF29" s="364"/>
      <c r="LLG29" s="364"/>
      <c r="LLH29" s="364"/>
      <c r="LLM29" s="364"/>
      <c r="LLN29" s="364"/>
      <c r="LLP29" s="364"/>
      <c r="LLQ29" s="364"/>
      <c r="LLR29" s="364"/>
      <c r="LLT29" s="364"/>
      <c r="LLU29" s="364"/>
      <c r="LLV29" s="364"/>
      <c r="LLW29" s="364"/>
      <c r="LLX29" s="364"/>
      <c r="LMC29" s="364"/>
      <c r="LMD29" s="364"/>
      <c r="LMF29" s="364"/>
      <c r="LMG29" s="364"/>
      <c r="LMH29" s="364"/>
      <c r="LMJ29" s="364"/>
      <c r="LMK29" s="364"/>
      <c r="LML29" s="364"/>
      <c r="LMM29" s="364"/>
      <c r="LMN29" s="364"/>
      <c r="LMS29" s="364"/>
      <c r="LMT29" s="364"/>
      <c r="LMV29" s="364"/>
      <c r="LMW29" s="364"/>
      <c r="LMX29" s="364"/>
      <c r="LMZ29" s="364"/>
      <c r="LNA29" s="364"/>
      <c r="LNB29" s="364"/>
      <c r="LNC29" s="364"/>
      <c r="LND29" s="364"/>
      <c r="LNI29" s="364"/>
      <c r="LNJ29" s="364"/>
      <c r="LNL29" s="364"/>
      <c r="LNM29" s="364"/>
      <c r="LNN29" s="364"/>
      <c r="LNP29" s="364"/>
      <c r="LNQ29" s="364"/>
      <c r="LNR29" s="364"/>
      <c r="LNS29" s="364"/>
      <c r="LNT29" s="364"/>
      <c r="LNY29" s="364"/>
      <c r="LNZ29" s="364"/>
      <c r="LOB29" s="364"/>
      <c r="LOC29" s="364"/>
      <c r="LOD29" s="364"/>
      <c r="LOF29" s="364"/>
      <c r="LOG29" s="364"/>
      <c r="LOH29" s="364"/>
      <c r="LOI29" s="364"/>
      <c r="LOJ29" s="364"/>
      <c r="LOO29" s="364"/>
      <c r="LOP29" s="364"/>
      <c r="LOR29" s="364"/>
      <c r="LOS29" s="364"/>
      <c r="LOT29" s="364"/>
      <c r="LOV29" s="364"/>
      <c r="LOW29" s="364"/>
      <c r="LOX29" s="364"/>
      <c r="LOY29" s="364"/>
      <c r="LOZ29" s="364"/>
      <c r="LPE29" s="364"/>
      <c r="LPF29" s="364"/>
      <c r="LPH29" s="364"/>
      <c r="LPI29" s="364"/>
      <c r="LPJ29" s="364"/>
      <c r="LPL29" s="364"/>
      <c r="LPM29" s="364"/>
      <c r="LPN29" s="364"/>
      <c r="LPO29" s="364"/>
      <c r="LPP29" s="364"/>
      <c r="LPU29" s="364"/>
      <c r="LPV29" s="364"/>
      <c r="LPX29" s="364"/>
      <c r="LPY29" s="364"/>
      <c r="LPZ29" s="364"/>
      <c r="LQB29" s="364"/>
      <c r="LQC29" s="364"/>
      <c r="LQD29" s="364"/>
      <c r="LQE29" s="364"/>
      <c r="LQF29" s="364"/>
      <c r="LQK29" s="364"/>
      <c r="LQL29" s="364"/>
      <c r="LQN29" s="364"/>
      <c r="LQO29" s="364"/>
      <c r="LQP29" s="364"/>
      <c r="LQR29" s="364"/>
      <c r="LQS29" s="364"/>
      <c r="LQT29" s="364"/>
      <c r="LQU29" s="364"/>
      <c r="LQV29" s="364"/>
      <c r="LRA29" s="364"/>
      <c r="LRB29" s="364"/>
      <c r="LRD29" s="364"/>
      <c r="LRE29" s="364"/>
      <c r="LRF29" s="364"/>
      <c r="LRH29" s="364"/>
      <c r="LRI29" s="364"/>
      <c r="LRJ29" s="364"/>
      <c r="LRK29" s="364"/>
      <c r="LRL29" s="364"/>
      <c r="LRQ29" s="364"/>
      <c r="LRR29" s="364"/>
      <c r="LRT29" s="364"/>
      <c r="LRU29" s="364"/>
      <c r="LRV29" s="364"/>
      <c r="LRX29" s="364"/>
      <c r="LRY29" s="364"/>
      <c r="LRZ29" s="364"/>
      <c r="LSA29" s="364"/>
      <c r="LSB29" s="364"/>
      <c r="LSG29" s="364"/>
      <c r="LSH29" s="364"/>
      <c r="LSJ29" s="364"/>
      <c r="LSK29" s="364"/>
      <c r="LSL29" s="364"/>
      <c r="LSN29" s="364"/>
      <c r="LSO29" s="364"/>
      <c r="LSP29" s="364"/>
      <c r="LSQ29" s="364"/>
      <c r="LSR29" s="364"/>
      <c r="LSW29" s="364"/>
      <c r="LSX29" s="364"/>
      <c r="LSZ29" s="364"/>
      <c r="LTA29" s="364"/>
      <c r="LTB29" s="364"/>
      <c r="LTD29" s="364"/>
      <c r="LTE29" s="364"/>
      <c r="LTF29" s="364"/>
      <c r="LTG29" s="364"/>
      <c r="LTH29" s="364"/>
      <c r="LTM29" s="364"/>
      <c r="LTN29" s="364"/>
      <c r="LTP29" s="364"/>
      <c r="LTQ29" s="364"/>
      <c r="LTR29" s="364"/>
      <c r="LTT29" s="364"/>
      <c r="LTU29" s="364"/>
      <c r="LTV29" s="364"/>
      <c r="LTW29" s="364"/>
      <c r="LTX29" s="364"/>
      <c r="LUC29" s="364"/>
      <c r="LUD29" s="364"/>
      <c r="LUF29" s="364"/>
      <c r="LUG29" s="364"/>
      <c r="LUH29" s="364"/>
      <c r="LUJ29" s="364"/>
      <c r="LUK29" s="364"/>
      <c r="LUL29" s="364"/>
      <c r="LUM29" s="364"/>
      <c r="LUN29" s="364"/>
      <c r="LUS29" s="364"/>
      <c r="LUT29" s="364"/>
      <c r="LUV29" s="364"/>
      <c r="LUW29" s="364"/>
      <c r="LUX29" s="364"/>
      <c r="LUZ29" s="364"/>
      <c r="LVA29" s="364"/>
      <c r="LVB29" s="364"/>
      <c r="LVC29" s="364"/>
      <c r="LVD29" s="364"/>
      <c r="LVI29" s="364"/>
      <c r="LVJ29" s="364"/>
      <c r="LVL29" s="364"/>
      <c r="LVM29" s="364"/>
      <c r="LVN29" s="364"/>
      <c r="LVP29" s="364"/>
      <c r="LVQ29" s="364"/>
      <c r="LVR29" s="364"/>
      <c r="LVS29" s="364"/>
      <c r="LVT29" s="364"/>
      <c r="LVY29" s="364"/>
      <c r="LVZ29" s="364"/>
      <c r="LWB29" s="364"/>
      <c r="LWC29" s="364"/>
      <c r="LWD29" s="364"/>
      <c r="LWF29" s="364"/>
      <c r="LWG29" s="364"/>
      <c r="LWH29" s="364"/>
      <c r="LWI29" s="364"/>
      <c r="LWJ29" s="364"/>
      <c r="LWO29" s="364"/>
      <c r="LWP29" s="364"/>
      <c r="LWR29" s="364"/>
      <c r="LWS29" s="364"/>
      <c r="LWT29" s="364"/>
      <c r="LWV29" s="364"/>
      <c r="LWW29" s="364"/>
      <c r="LWX29" s="364"/>
      <c r="LWY29" s="364"/>
      <c r="LWZ29" s="364"/>
      <c r="LXE29" s="364"/>
      <c r="LXF29" s="364"/>
      <c r="LXH29" s="364"/>
      <c r="LXI29" s="364"/>
      <c r="LXJ29" s="364"/>
      <c r="LXL29" s="364"/>
      <c r="LXM29" s="364"/>
      <c r="LXN29" s="364"/>
      <c r="LXO29" s="364"/>
      <c r="LXP29" s="364"/>
      <c r="LXU29" s="364"/>
      <c r="LXV29" s="364"/>
      <c r="LXX29" s="364"/>
      <c r="LXY29" s="364"/>
      <c r="LXZ29" s="364"/>
      <c r="LYB29" s="364"/>
      <c r="LYC29" s="364"/>
      <c r="LYD29" s="364"/>
      <c r="LYE29" s="364"/>
      <c r="LYF29" s="364"/>
      <c r="LYK29" s="364"/>
      <c r="LYL29" s="364"/>
      <c r="LYN29" s="364"/>
      <c r="LYO29" s="364"/>
      <c r="LYP29" s="364"/>
      <c r="LYR29" s="364"/>
      <c r="LYS29" s="364"/>
      <c r="LYT29" s="364"/>
      <c r="LYU29" s="364"/>
      <c r="LYV29" s="364"/>
      <c r="LZA29" s="364"/>
      <c r="LZB29" s="364"/>
      <c r="LZD29" s="364"/>
      <c r="LZE29" s="364"/>
      <c r="LZF29" s="364"/>
      <c r="LZH29" s="364"/>
      <c r="LZI29" s="364"/>
      <c r="LZJ29" s="364"/>
      <c r="LZK29" s="364"/>
      <c r="LZL29" s="364"/>
      <c r="LZQ29" s="364"/>
      <c r="LZR29" s="364"/>
      <c r="LZT29" s="364"/>
      <c r="LZU29" s="364"/>
      <c r="LZV29" s="364"/>
      <c r="LZX29" s="364"/>
      <c r="LZY29" s="364"/>
      <c r="LZZ29" s="364"/>
      <c r="MAA29" s="364"/>
      <c r="MAB29" s="364"/>
      <c r="MAG29" s="364"/>
      <c r="MAH29" s="364"/>
      <c r="MAJ29" s="364"/>
      <c r="MAK29" s="364"/>
      <c r="MAL29" s="364"/>
      <c r="MAN29" s="364"/>
      <c r="MAO29" s="364"/>
      <c r="MAP29" s="364"/>
      <c r="MAQ29" s="364"/>
      <c r="MAR29" s="364"/>
      <c r="MAW29" s="364"/>
      <c r="MAX29" s="364"/>
      <c r="MAZ29" s="364"/>
      <c r="MBA29" s="364"/>
      <c r="MBB29" s="364"/>
      <c r="MBD29" s="364"/>
      <c r="MBE29" s="364"/>
      <c r="MBF29" s="364"/>
      <c r="MBG29" s="364"/>
      <c r="MBH29" s="364"/>
      <c r="MBM29" s="364"/>
      <c r="MBN29" s="364"/>
      <c r="MBP29" s="364"/>
      <c r="MBQ29" s="364"/>
      <c r="MBR29" s="364"/>
      <c r="MBT29" s="364"/>
      <c r="MBU29" s="364"/>
      <c r="MBV29" s="364"/>
      <c r="MBW29" s="364"/>
      <c r="MBX29" s="364"/>
      <c r="MCC29" s="364"/>
      <c r="MCD29" s="364"/>
      <c r="MCF29" s="364"/>
      <c r="MCG29" s="364"/>
      <c r="MCH29" s="364"/>
      <c r="MCJ29" s="364"/>
      <c r="MCK29" s="364"/>
      <c r="MCL29" s="364"/>
      <c r="MCM29" s="364"/>
      <c r="MCN29" s="364"/>
      <c r="MCS29" s="364"/>
      <c r="MCT29" s="364"/>
      <c r="MCV29" s="364"/>
      <c r="MCW29" s="364"/>
      <c r="MCX29" s="364"/>
      <c r="MCZ29" s="364"/>
      <c r="MDA29" s="364"/>
      <c r="MDB29" s="364"/>
      <c r="MDC29" s="364"/>
      <c r="MDD29" s="364"/>
      <c r="MDI29" s="364"/>
      <c r="MDJ29" s="364"/>
      <c r="MDL29" s="364"/>
      <c r="MDM29" s="364"/>
      <c r="MDN29" s="364"/>
      <c r="MDP29" s="364"/>
      <c r="MDQ29" s="364"/>
      <c r="MDR29" s="364"/>
      <c r="MDS29" s="364"/>
      <c r="MDT29" s="364"/>
      <c r="MDY29" s="364"/>
      <c r="MDZ29" s="364"/>
      <c r="MEB29" s="364"/>
      <c r="MEC29" s="364"/>
      <c r="MED29" s="364"/>
      <c r="MEF29" s="364"/>
      <c r="MEG29" s="364"/>
      <c r="MEH29" s="364"/>
      <c r="MEI29" s="364"/>
      <c r="MEJ29" s="364"/>
      <c r="MEO29" s="364"/>
      <c r="MEP29" s="364"/>
      <c r="MER29" s="364"/>
      <c r="MES29" s="364"/>
      <c r="MET29" s="364"/>
      <c r="MEV29" s="364"/>
      <c r="MEW29" s="364"/>
      <c r="MEX29" s="364"/>
      <c r="MEY29" s="364"/>
      <c r="MEZ29" s="364"/>
      <c r="MFE29" s="364"/>
      <c r="MFF29" s="364"/>
      <c r="MFH29" s="364"/>
      <c r="MFI29" s="364"/>
      <c r="MFJ29" s="364"/>
      <c r="MFL29" s="364"/>
      <c r="MFM29" s="364"/>
      <c r="MFN29" s="364"/>
      <c r="MFO29" s="364"/>
      <c r="MFP29" s="364"/>
      <c r="MFU29" s="364"/>
      <c r="MFV29" s="364"/>
      <c r="MFX29" s="364"/>
      <c r="MFY29" s="364"/>
      <c r="MFZ29" s="364"/>
      <c r="MGB29" s="364"/>
      <c r="MGC29" s="364"/>
      <c r="MGD29" s="364"/>
      <c r="MGE29" s="364"/>
      <c r="MGF29" s="364"/>
      <c r="MGK29" s="364"/>
      <c r="MGL29" s="364"/>
      <c r="MGN29" s="364"/>
      <c r="MGO29" s="364"/>
      <c r="MGP29" s="364"/>
      <c r="MGR29" s="364"/>
      <c r="MGS29" s="364"/>
      <c r="MGT29" s="364"/>
      <c r="MGU29" s="364"/>
      <c r="MGV29" s="364"/>
      <c r="MHA29" s="364"/>
      <c r="MHB29" s="364"/>
      <c r="MHD29" s="364"/>
      <c r="MHE29" s="364"/>
      <c r="MHF29" s="364"/>
      <c r="MHH29" s="364"/>
      <c r="MHI29" s="364"/>
      <c r="MHJ29" s="364"/>
      <c r="MHK29" s="364"/>
      <c r="MHL29" s="364"/>
      <c r="MHQ29" s="364"/>
      <c r="MHR29" s="364"/>
      <c r="MHT29" s="364"/>
      <c r="MHU29" s="364"/>
      <c r="MHV29" s="364"/>
      <c r="MHX29" s="364"/>
      <c r="MHY29" s="364"/>
      <c r="MHZ29" s="364"/>
      <c r="MIA29" s="364"/>
      <c r="MIB29" s="364"/>
      <c r="MIG29" s="364"/>
      <c r="MIH29" s="364"/>
      <c r="MIJ29" s="364"/>
      <c r="MIK29" s="364"/>
      <c r="MIL29" s="364"/>
      <c r="MIN29" s="364"/>
      <c r="MIO29" s="364"/>
      <c r="MIP29" s="364"/>
      <c r="MIQ29" s="364"/>
      <c r="MIR29" s="364"/>
      <c r="MIW29" s="364"/>
      <c r="MIX29" s="364"/>
      <c r="MIZ29" s="364"/>
      <c r="MJA29" s="364"/>
      <c r="MJB29" s="364"/>
      <c r="MJD29" s="364"/>
      <c r="MJE29" s="364"/>
      <c r="MJF29" s="364"/>
      <c r="MJG29" s="364"/>
      <c r="MJH29" s="364"/>
      <c r="MJM29" s="364"/>
      <c r="MJN29" s="364"/>
      <c r="MJP29" s="364"/>
      <c r="MJQ29" s="364"/>
      <c r="MJR29" s="364"/>
      <c r="MJT29" s="364"/>
      <c r="MJU29" s="364"/>
      <c r="MJV29" s="364"/>
      <c r="MJW29" s="364"/>
      <c r="MJX29" s="364"/>
      <c r="MKC29" s="364"/>
      <c r="MKD29" s="364"/>
      <c r="MKF29" s="364"/>
      <c r="MKG29" s="364"/>
      <c r="MKH29" s="364"/>
      <c r="MKJ29" s="364"/>
      <c r="MKK29" s="364"/>
      <c r="MKL29" s="364"/>
      <c r="MKM29" s="364"/>
      <c r="MKN29" s="364"/>
      <c r="MKS29" s="364"/>
      <c r="MKT29" s="364"/>
      <c r="MKV29" s="364"/>
      <c r="MKW29" s="364"/>
      <c r="MKX29" s="364"/>
      <c r="MKZ29" s="364"/>
      <c r="MLA29" s="364"/>
      <c r="MLB29" s="364"/>
      <c r="MLC29" s="364"/>
      <c r="MLD29" s="364"/>
      <c r="MLI29" s="364"/>
      <c r="MLJ29" s="364"/>
      <c r="MLL29" s="364"/>
      <c r="MLM29" s="364"/>
      <c r="MLN29" s="364"/>
      <c r="MLP29" s="364"/>
      <c r="MLQ29" s="364"/>
      <c r="MLR29" s="364"/>
      <c r="MLS29" s="364"/>
      <c r="MLT29" s="364"/>
      <c r="MLY29" s="364"/>
      <c r="MLZ29" s="364"/>
      <c r="MMB29" s="364"/>
      <c r="MMC29" s="364"/>
      <c r="MMD29" s="364"/>
      <c r="MMF29" s="364"/>
      <c r="MMG29" s="364"/>
      <c r="MMH29" s="364"/>
      <c r="MMI29" s="364"/>
      <c r="MMJ29" s="364"/>
      <c r="MMO29" s="364"/>
      <c r="MMP29" s="364"/>
      <c r="MMR29" s="364"/>
      <c r="MMS29" s="364"/>
      <c r="MMT29" s="364"/>
      <c r="MMV29" s="364"/>
      <c r="MMW29" s="364"/>
      <c r="MMX29" s="364"/>
      <c r="MMY29" s="364"/>
      <c r="MMZ29" s="364"/>
      <c r="MNE29" s="364"/>
      <c r="MNF29" s="364"/>
      <c r="MNH29" s="364"/>
      <c r="MNI29" s="364"/>
      <c r="MNJ29" s="364"/>
      <c r="MNL29" s="364"/>
      <c r="MNM29" s="364"/>
      <c r="MNN29" s="364"/>
      <c r="MNO29" s="364"/>
      <c r="MNP29" s="364"/>
      <c r="MNU29" s="364"/>
      <c r="MNV29" s="364"/>
      <c r="MNX29" s="364"/>
      <c r="MNY29" s="364"/>
      <c r="MNZ29" s="364"/>
      <c r="MOB29" s="364"/>
      <c r="MOC29" s="364"/>
      <c r="MOD29" s="364"/>
      <c r="MOE29" s="364"/>
      <c r="MOF29" s="364"/>
      <c r="MOK29" s="364"/>
      <c r="MOL29" s="364"/>
      <c r="MON29" s="364"/>
      <c r="MOO29" s="364"/>
      <c r="MOP29" s="364"/>
      <c r="MOR29" s="364"/>
      <c r="MOS29" s="364"/>
      <c r="MOT29" s="364"/>
      <c r="MOU29" s="364"/>
      <c r="MOV29" s="364"/>
      <c r="MPA29" s="364"/>
      <c r="MPB29" s="364"/>
      <c r="MPD29" s="364"/>
      <c r="MPE29" s="364"/>
      <c r="MPF29" s="364"/>
      <c r="MPH29" s="364"/>
      <c r="MPI29" s="364"/>
      <c r="MPJ29" s="364"/>
      <c r="MPK29" s="364"/>
      <c r="MPL29" s="364"/>
      <c r="MPQ29" s="364"/>
      <c r="MPR29" s="364"/>
      <c r="MPT29" s="364"/>
      <c r="MPU29" s="364"/>
      <c r="MPV29" s="364"/>
      <c r="MPX29" s="364"/>
      <c r="MPY29" s="364"/>
      <c r="MPZ29" s="364"/>
      <c r="MQA29" s="364"/>
      <c r="MQB29" s="364"/>
      <c r="MQG29" s="364"/>
      <c r="MQH29" s="364"/>
      <c r="MQJ29" s="364"/>
      <c r="MQK29" s="364"/>
      <c r="MQL29" s="364"/>
      <c r="MQN29" s="364"/>
      <c r="MQO29" s="364"/>
      <c r="MQP29" s="364"/>
      <c r="MQQ29" s="364"/>
      <c r="MQR29" s="364"/>
      <c r="MQW29" s="364"/>
      <c r="MQX29" s="364"/>
      <c r="MQZ29" s="364"/>
      <c r="MRA29" s="364"/>
      <c r="MRB29" s="364"/>
      <c r="MRD29" s="364"/>
      <c r="MRE29" s="364"/>
      <c r="MRF29" s="364"/>
      <c r="MRG29" s="364"/>
      <c r="MRH29" s="364"/>
      <c r="MRM29" s="364"/>
      <c r="MRN29" s="364"/>
      <c r="MRP29" s="364"/>
      <c r="MRQ29" s="364"/>
      <c r="MRR29" s="364"/>
      <c r="MRT29" s="364"/>
      <c r="MRU29" s="364"/>
      <c r="MRV29" s="364"/>
      <c r="MRW29" s="364"/>
      <c r="MRX29" s="364"/>
      <c r="MSC29" s="364"/>
      <c r="MSD29" s="364"/>
      <c r="MSF29" s="364"/>
      <c r="MSG29" s="364"/>
      <c r="MSH29" s="364"/>
      <c r="MSJ29" s="364"/>
      <c r="MSK29" s="364"/>
      <c r="MSL29" s="364"/>
      <c r="MSM29" s="364"/>
      <c r="MSN29" s="364"/>
      <c r="MSS29" s="364"/>
      <c r="MST29" s="364"/>
      <c r="MSV29" s="364"/>
      <c r="MSW29" s="364"/>
      <c r="MSX29" s="364"/>
      <c r="MSZ29" s="364"/>
      <c r="MTA29" s="364"/>
      <c r="MTB29" s="364"/>
      <c r="MTC29" s="364"/>
      <c r="MTD29" s="364"/>
      <c r="MTI29" s="364"/>
      <c r="MTJ29" s="364"/>
      <c r="MTL29" s="364"/>
      <c r="MTM29" s="364"/>
      <c r="MTN29" s="364"/>
      <c r="MTP29" s="364"/>
      <c r="MTQ29" s="364"/>
      <c r="MTR29" s="364"/>
      <c r="MTS29" s="364"/>
      <c r="MTT29" s="364"/>
      <c r="MTY29" s="364"/>
      <c r="MTZ29" s="364"/>
      <c r="MUB29" s="364"/>
      <c r="MUC29" s="364"/>
      <c r="MUD29" s="364"/>
      <c r="MUF29" s="364"/>
      <c r="MUG29" s="364"/>
      <c r="MUH29" s="364"/>
      <c r="MUI29" s="364"/>
      <c r="MUJ29" s="364"/>
      <c r="MUO29" s="364"/>
      <c r="MUP29" s="364"/>
      <c r="MUR29" s="364"/>
      <c r="MUS29" s="364"/>
      <c r="MUT29" s="364"/>
      <c r="MUV29" s="364"/>
      <c r="MUW29" s="364"/>
      <c r="MUX29" s="364"/>
      <c r="MUY29" s="364"/>
      <c r="MUZ29" s="364"/>
      <c r="MVE29" s="364"/>
      <c r="MVF29" s="364"/>
      <c r="MVH29" s="364"/>
      <c r="MVI29" s="364"/>
      <c r="MVJ29" s="364"/>
      <c r="MVL29" s="364"/>
      <c r="MVM29" s="364"/>
      <c r="MVN29" s="364"/>
      <c r="MVO29" s="364"/>
      <c r="MVP29" s="364"/>
      <c r="MVU29" s="364"/>
      <c r="MVV29" s="364"/>
      <c r="MVX29" s="364"/>
      <c r="MVY29" s="364"/>
      <c r="MVZ29" s="364"/>
      <c r="MWB29" s="364"/>
      <c r="MWC29" s="364"/>
      <c r="MWD29" s="364"/>
      <c r="MWE29" s="364"/>
      <c r="MWF29" s="364"/>
      <c r="MWK29" s="364"/>
      <c r="MWL29" s="364"/>
      <c r="MWN29" s="364"/>
      <c r="MWO29" s="364"/>
      <c r="MWP29" s="364"/>
      <c r="MWR29" s="364"/>
      <c r="MWS29" s="364"/>
      <c r="MWT29" s="364"/>
      <c r="MWU29" s="364"/>
      <c r="MWV29" s="364"/>
      <c r="MXA29" s="364"/>
      <c r="MXB29" s="364"/>
      <c r="MXD29" s="364"/>
      <c r="MXE29" s="364"/>
      <c r="MXF29" s="364"/>
      <c r="MXH29" s="364"/>
      <c r="MXI29" s="364"/>
      <c r="MXJ29" s="364"/>
      <c r="MXK29" s="364"/>
      <c r="MXL29" s="364"/>
      <c r="MXQ29" s="364"/>
      <c r="MXR29" s="364"/>
      <c r="MXT29" s="364"/>
      <c r="MXU29" s="364"/>
      <c r="MXV29" s="364"/>
      <c r="MXX29" s="364"/>
      <c r="MXY29" s="364"/>
      <c r="MXZ29" s="364"/>
      <c r="MYA29" s="364"/>
      <c r="MYB29" s="364"/>
      <c r="MYG29" s="364"/>
      <c r="MYH29" s="364"/>
      <c r="MYJ29" s="364"/>
      <c r="MYK29" s="364"/>
      <c r="MYL29" s="364"/>
      <c r="MYN29" s="364"/>
      <c r="MYO29" s="364"/>
      <c r="MYP29" s="364"/>
      <c r="MYQ29" s="364"/>
      <c r="MYR29" s="364"/>
      <c r="MYW29" s="364"/>
      <c r="MYX29" s="364"/>
      <c r="MYZ29" s="364"/>
      <c r="MZA29" s="364"/>
      <c r="MZB29" s="364"/>
      <c r="MZD29" s="364"/>
      <c r="MZE29" s="364"/>
      <c r="MZF29" s="364"/>
      <c r="MZG29" s="364"/>
      <c r="MZH29" s="364"/>
      <c r="MZM29" s="364"/>
      <c r="MZN29" s="364"/>
      <c r="MZP29" s="364"/>
      <c r="MZQ29" s="364"/>
      <c r="MZR29" s="364"/>
      <c r="MZT29" s="364"/>
      <c r="MZU29" s="364"/>
      <c r="MZV29" s="364"/>
      <c r="MZW29" s="364"/>
      <c r="MZX29" s="364"/>
      <c r="NAC29" s="364"/>
      <c r="NAD29" s="364"/>
      <c r="NAF29" s="364"/>
      <c r="NAG29" s="364"/>
      <c r="NAH29" s="364"/>
      <c r="NAJ29" s="364"/>
      <c r="NAK29" s="364"/>
      <c r="NAL29" s="364"/>
      <c r="NAM29" s="364"/>
      <c r="NAN29" s="364"/>
      <c r="NAS29" s="364"/>
      <c r="NAT29" s="364"/>
      <c r="NAV29" s="364"/>
      <c r="NAW29" s="364"/>
      <c r="NAX29" s="364"/>
      <c r="NAZ29" s="364"/>
      <c r="NBA29" s="364"/>
      <c r="NBB29" s="364"/>
      <c r="NBC29" s="364"/>
      <c r="NBD29" s="364"/>
      <c r="NBI29" s="364"/>
      <c r="NBJ29" s="364"/>
      <c r="NBL29" s="364"/>
      <c r="NBM29" s="364"/>
      <c r="NBN29" s="364"/>
      <c r="NBP29" s="364"/>
      <c r="NBQ29" s="364"/>
      <c r="NBR29" s="364"/>
      <c r="NBS29" s="364"/>
      <c r="NBT29" s="364"/>
      <c r="NBY29" s="364"/>
      <c r="NBZ29" s="364"/>
      <c r="NCB29" s="364"/>
      <c r="NCC29" s="364"/>
      <c r="NCD29" s="364"/>
      <c r="NCF29" s="364"/>
      <c r="NCG29" s="364"/>
      <c r="NCH29" s="364"/>
      <c r="NCI29" s="364"/>
      <c r="NCJ29" s="364"/>
      <c r="NCO29" s="364"/>
      <c r="NCP29" s="364"/>
      <c r="NCR29" s="364"/>
      <c r="NCS29" s="364"/>
      <c r="NCT29" s="364"/>
      <c r="NCV29" s="364"/>
      <c r="NCW29" s="364"/>
      <c r="NCX29" s="364"/>
      <c r="NCY29" s="364"/>
      <c r="NCZ29" s="364"/>
      <c r="NDE29" s="364"/>
      <c r="NDF29" s="364"/>
      <c r="NDH29" s="364"/>
      <c r="NDI29" s="364"/>
      <c r="NDJ29" s="364"/>
      <c r="NDL29" s="364"/>
      <c r="NDM29" s="364"/>
      <c r="NDN29" s="364"/>
      <c r="NDO29" s="364"/>
      <c r="NDP29" s="364"/>
      <c r="NDU29" s="364"/>
      <c r="NDV29" s="364"/>
      <c r="NDX29" s="364"/>
      <c r="NDY29" s="364"/>
      <c r="NDZ29" s="364"/>
      <c r="NEB29" s="364"/>
      <c r="NEC29" s="364"/>
      <c r="NED29" s="364"/>
      <c r="NEE29" s="364"/>
      <c r="NEF29" s="364"/>
      <c r="NEK29" s="364"/>
      <c r="NEL29" s="364"/>
      <c r="NEN29" s="364"/>
      <c r="NEO29" s="364"/>
      <c r="NEP29" s="364"/>
      <c r="NER29" s="364"/>
      <c r="NES29" s="364"/>
      <c r="NET29" s="364"/>
      <c r="NEU29" s="364"/>
      <c r="NEV29" s="364"/>
      <c r="NFA29" s="364"/>
      <c r="NFB29" s="364"/>
      <c r="NFD29" s="364"/>
      <c r="NFE29" s="364"/>
      <c r="NFF29" s="364"/>
      <c r="NFH29" s="364"/>
      <c r="NFI29" s="364"/>
      <c r="NFJ29" s="364"/>
      <c r="NFK29" s="364"/>
      <c r="NFL29" s="364"/>
      <c r="NFQ29" s="364"/>
      <c r="NFR29" s="364"/>
      <c r="NFT29" s="364"/>
      <c r="NFU29" s="364"/>
      <c r="NFV29" s="364"/>
      <c r="NFX29" s="364"/>
      <c r="NFY29" s="364"/>
      <c r="NFZ29" s="364"/>
      <c r="NGA29" s="364"/>
      <c r="NGB29" s="364"/>
      <c r="NGG29" s="364"/>
      <c r="NGH29" s="364"/>
      <c r="NGJ29" s="364"/>
      <c r="NGK29" s="364"/>
      <c r="NGL29" s="364"/>
      <c r="NGN29" s="364"/>
      <c r="NGO29" s="364"/>
      <c r="NGP29" s="364"/>
      <c r="NGQ29" s="364"/>
      <c r="NGR29" s="364"/>
      <c r="NGW29" s="364"/>
      <c r="NGX29" s="364"/>
      <c r="NGZ29" s="364"/>
      <c r="NHA29" s="364"/>
      <c r="NHB29" s="364"/>
      <c r="NHD29" s="364"/>
      <c r="NHE29" s="364"/>
      <c r="NHF29" s="364"/>
      <c r="NHG29" s="364"/>
      <c r="NHH29" s="364"/>
      <c r="NHM29" s="364"/>
      <c r="NHN29" s="364"/>
      <c r="NHP29" s="364"/>
      <c r="NHQ29" s="364"/>
      <c r="NHR29" s="364"/>
      <c r="NHT29" s="364"/>
      <c r="NHU29" s="364"/>
      <c r="NHV29" s="364"/>
      <c r="NHW29" s="364"/>
      <c r="NHX29" s="364"/>
      <c r="NIC29" s="364"/>
      <c r="NID29" s="364"/>
      <c r="NIF29" s="364"/>
      <c r="NIG29" s="364"/>
      <c r="NIH29" s="364"/>
      <c r="NIJ29" s="364"/>
      <c r="NIK29" s="364"/>
      <c r="NIL29" s="364"/>
      <c r="NIM29" s="364"/>
      <c r="NIN29" s="364"/>
      <c r="NIS29" s="364"/>
      <c r="NIT29" s="364"/>
      <c r="NIV29" s="364"/>
      <c r="NIW29" s="364"/>
      <c r="NIX29" s="364"/>
      <c r="NIZ29" s="364"/>
      <c r="NJA29" s="364"/>
      <c r="NJB29" s="364"/>
      <c r="NJC29" s="364"/>
      <c r="NJD29" s="364"/>
      <c r="NJI29" s="364"/>
      <c r="NJJ29" s="364"/>
      <c r="NJL29" s="364"/>
      <c r="NJM29" s="364"/>
      <c r="NJN29" s="364"/>
      <c r="NJP29" s="364"/>
      <c r="NJQ29" s="364"/>
      <c r="NJR29" s="364"/>
      <c r="NJS29" s="364"/>
      <c r="NJT29" s="364"/>
      <c r="NJY29" s="364"/>
      <c r="NJZ29" s="364"/>
      <c r="NKB29" s="364"/>
      <c r="NKC29" s="364"/>
      <c r="NKD29" s="364"/>
      <c r="NKF29" s="364"/>
      <c r="NKG29" s="364"/>
      <c r="NKH29" s="364"/>
      <c r="NKI29" s="364"/>
      <c r="NKJ29" s="364"/>
      <c r="NKO29" s="364"/>
      <c r="NKP29" s="364"/>
      <c r="NKR29" s="364"/>
      <c r="NKS29" s="364"/>
      <c r="NKT29" s="364"/>
      <c r="NKV29" s="364"/>
      <c r="NKW29" s="364"/>
      <c r="NKX29" s="364"/>
      <c r="NKY29" s="364"/>
      <c r="NKZ29" s="364"/>
      <c r="NLE29" s="364"/>
      <c r="NLF29" s="364"/>
      <c r="NLH29" s="364"/>
      <c r="NLI29" s="364"/>
      <c r="NLJ29" s="364"/>
      <c r="NLL29" s="364"/>
      <c r="NLM29" s="364"/>
      <c r="NLN29" s="364"/>
      <c r="NLO29" s="364"/>
      <c r="NLP29" s="364"/>
      <c r="NLU29" s="364"/>
      <c r="NLV29" s="364"/>
      <c r="NLX29" s="364"/>
      <c r="NLY29" s="364"/>
      <c r="NLZ29" s="364"/>
      <c r="NMB29" s="364"/>
      <c r="NMC29" s="364"/>
      <c r="NMD29" s="364"/>
      <c r="NME29" s="364"/>
      <c r="NMF29" s="364"/>
      <c r="NMK29" s="364"/>
      <c r="NML29" s="364"/>
      <c r="NMN29" s="364"/>
      <c r="NMO29" s="364"/>
      <c r="NMP29" s="364"/>
      <c r="NMR29" s="364"/>
      <c r="NMS29" s="364"/>
      <c r="NMT29" s="364"/>
      <c r="NMU29" s="364"/>
      <c r="NMV29" s="364"/>
      <c r="NNA29" s="364"/>
      <c r="NNB29" s="364"/>
      <c r="NND29" s="364"/>
      <c r="NNE29" s="364"/>
      <c r="NNF29" s="364"/>
      <c r="NNH29" s="364"/>
      <c r="NNI29" s="364"/>
      <c r="NNJ29" s="364"/>
      <c r="NNK29" s="364"/>
      <c r="NNL29" s="364"/>
      <c r="NNQ29" s="364"/>
      <c r="NNR29" s="364"/>
      <c r="NNT29" s="364"/>
      <c r="NNU29" s="364"/>
      <c r="NNV29" s="364"/>
      <c r="NNX29" s="364"/>
      <c r="NNY29" s="364"/>
      <c r="NNZ29" s="364"/>
      <c r="NOA29" s="364"/>
      <c r="NOB29" s="364"/>
      <c r="NOG29" s="364"/>
      <c r="NOH29" s="364"/>
      <c r="NOJ29" s="364"/>
      <c r="NOK29" s="364"/>
      <c r="NOL29" s="364"/>
      <c r="NON29" s="364"/>
      <c r="NOO29" s="364"/>
      <c r="NOP29" s="364"/>
      <c r="NOQ29" s="364"/>
      <c r="NOR29" s="364"/>
      <c r="NOW29" s="364"/>
      <c r="NOX29" s="364"/>
      <c r="NOZ29" s="364"/>
      <c r="NPA29" s="364"/>
      <c r="NPB29" s="364"/>
      <c r="NPD29" s="364"/>
      <c r="NPE29" s="364"/>
      <c r="NPF29" s="364"/>
      <c r="NPG29" s="364"/>
      <c r="NPH29" s="364"/>
      <c r="NPM29" s="364"/>
      <c r="NPN29" s="364"/>
      <c r="NPP29" s="364"/>
      <c r="NPQ29" s="364"/>
      <c r="NPR29" s="364"/>
      <c r="NPT29" s="364"/>
      <c r="NPU29" s="364"/>
      <c r="NPV29" s="364"/>
      <c r="NPW29" s="364"/>
      <c r="NPX29" s="364"/>
      <c r="NQC29" s="364"/>
      <c r="NQD29" s="364"/>
      <c r="NQF29" s="364"/>
      <c r="NQG29" s="364"/>
      <c r="NQH29" s="364"/>
      <c r="NQJ29" s="364"/>
      <c r="NQK29" s="364"/>
      <c r="NQL29" s="364"/>
      <c r="NQM29" s="364"/>
      <c r="NQN29" s="364"/>
      <c r="NQS29" s="364"/>
      <c r="NQT29" s="364"/>
      <c r="NQV29" s="364"/>
      <c r="NQW29" s="364"/>
      <c r="NQX29" s="364"/>
      <c r="NQZ29" s="364"/>
      <c r="NRA29" s="364"/>
      <c r="NRB29" s="364"/>
      <c r="NRC29" s="364"/>
      <c r="NRD29" s="364"/>
      <c r="NRI29" s="364"/>
      <c r="NRJ29" s="364"/>
      <c r="NRL29" s="364"/>
      <c r="NRM29" s="364"/>
      <c r="NRN29" s="364"/>
      <c r="NRP29" s="364"/>
      <c r="NRQ29" s="364"/>
      <c r="NRR29" s="364"/>
      <c r="NRS29" s="364"/>
      <c r="NRT29" s="364"/>
      <c r="NRY29" s="364"/>
      <c r="NRZ29" s="364"/>
      <c r="NSB29" s="364"/>
      <c r="NSC29" s="364"/>
      <c r="NSD29" s="364"/>
      <c r="NSF29" s="364"/>
      <c r="NSG29" s="364"/>
      <c r="NSH29" s="364"/>
      <c r="NSI29" s="364"/>
      <c r="NSJ29" s="364"/>
      <c r="NSO29" s="364"/>
      <c r="NSP29" s="364"/>
      <c r="NSR29" s="364"/>
      <c r="NSS29" s="364"/>
      <c r="NST29" s="364"/>
      <c r="NSV29" s="364"/>
      <c r="NSW29" s="364"/>
      <c r="NSX29" s="364"/>
      <c r="NSY29" s="364"/>
      <c r="NSZ29" s="364"/>
      <c r="NTE29" s="364"/>
      <c r="NTF29" s="364"/>
      <c r="NTH29" s="364"/>
      <c r="NTI29" s="364"/>
      <c r="NTJ29" s="364"/>
      <c r="NTL29" s="364"/>
      <c r="NTM29" s="364"/>
      <c r="NTN29" s="364"/>
      <c r="NTO29" s="364"/>
      <c r="NTP29" s="364"/>
      <c r="NTU29" s="364"/>
      <c r="NTV29" s="364"/>
      <c r="NTX29" s="364"/>
      <c r="NTY29" s="364"/>
      <c r="NTZ29" s="364"/>
      <c r="NUB29" s="364"/>
      <c r="NUC29" s="364"/>
      <c r="NUD29" s="364"/>
      <c r="NUE29" s="364"/>
      <c r="NUF29" s="364"/>
      <c r="NUK29" s="364"/>
      <c r="NUL29" s="364"/>
      <c r="NUN29" s="364"/>
      <c r="NUO29" s="364"/>
      <c r="NUP29" s="364"/>
      <c r="NUR29" s="364"/>
      <c r="NUS29" s="364"/>
      <c r="NUT29" s="364"/>
      <c r="NUU29" s="364"/>
      <c r="NUV29" s="364"/>
      <c r="NVA29" s="364"/>
      <c r="NVB29" s="364"/>
      <c r="NVD29" s="364"/>
      <c r="NVE29" s="364"/>
      <c r="NVF29" s="364"/>
      <c r="NVH29" s="364"/>
      <c r="NVI29" s="364"/>
      <c r="NVJ29" s="364"/>
      <c r="NVK29" s="364"/>
      <c r="NVL29" s="364"/>
      <c r="NVQ29" s="364"/>
      <c r="NVR29" s="364"/>
      <c r="NVT29" s="364"/>
      <c r="NVU29" s="364"/>
      <c r="NVV29" s="364"/>
      <c r="NVX29" s="364"/>
      <c r="NVY29" s="364"/>
      <c r="NVZ29" s="364"/>
      <c r="NWA29" s="364"/>
      <c r="NWB29" s="364"/>
      <c r="NWG29" s="364"/>
      <c r="NWH29" s="364"/>
      <c r="NWJ29" s="364"/>
      <c r="NWK29" s="364"/>
      <c r="NWL29" s="364"/>
      <c r="NWN29" s="364"/>
      <c r="NWO29" s="364"/>
      <c r="NWP29" s="364"/>
      <c r="NWQ29" s="364"/>
      <c r="NWR29" s="364"/>
      <c r="NWW29" s="364"/>
      <c r="NWX29" s="364"/>
      <c r="NWZ29" s="364"/>
      <c r="NXA29" s="364"/>
      <c r="NXB29" s="364"/>
      <c r="NXD29" s="364"/>
      <c r="NXE29" s="364"/>
      <c r="NXF29" s="364"/>
      <c r="NXG29" s="364"/>
      <c r="NXH29" s="364"/>
      <c r="NXM29" s="364"/>
      <c r="NXN29" s="364"/>
      <c r="NXP29" s="364"/>
      <c r="NXQ29" s="364"/>
      <c r="NXR29" s="364"/>
      <c r="NXT29" s="364"/>
      <c r="NXU29" s="364"/>
      <c r="NXV29" s="364"/>
      <c r="NXW29" s="364"/>
      <c r="NXX29" s="364"/>
      <c r="NYC29" s="364"/>
      <c r="NYD29" s="364"/>
      <c r="NYF29" s="364"/>
      <c r="NYG29" s="364"/>
      <c r="NYH29" s="364"/>
      <c r="NYJ29" s="364"/>
      <c r="NYK29" s="364"/>
      <c r="NYL29" s="364"/>
      <c r="NYM29" s="364"/>
      <c r="NYN29" s="364"/>
      <c r="NYS29" s="364"/>
      <c r="NYT29" s="364"/>
      <c r="NYV29" s="364"/>
      <c r="NYW29" s="364"/>
      <c r="NYX29" s="364"/>
      <c r="NYZ29" s="364"/>
      <c r="NZA29" s="364"/>
      <c r="NZB29" s="364"/>
      <c r="NZC29" s="364"/>
      <c r="NZD29" s="364"/>
      <c r="NZI29" s="364"/>
      <c r="NZJ29" s="364"/>
      <c r="NZL29" s="364"/>
      <c r="NZM29" s="364"/>
      <c r="NZN29" s="364"/>
      <c r="NZP29" s="364"/>
      <c r="NZQ29" s="364"/>
      <c r="NZR29" s="364"/>
      <c r="NZS29" s="364"/>
      <c r="NZT29" s="364"/>
      <c r="NZY29" s="364"/>
      <c r="NZZ29" s="364"/>
      <c r="OAB29" s="364"/>
      <c r="OAC29" s="364"/>
      <c r="OAD29" s="364"/>
      <c r="OAF29" s="364"/>
      <c r="OAG29" s="364"/>
      <c r="OAH29" s="364"/>
      <c r="OAI29" s="364"/>
      <c r="OAJ29" s="364"/>
      <c r="OAO29" s="364"/>
      <c r="OAP29" s="364"/>
      <c r="OAR29" s="364"/>
      <c r="OAS29" s="364"/>
      <c r="OAT29" s="364"/>
      <c r="OAV29" s="364"/>
      <c r="OAW29" s="364"/>
      <c r="OAX29" s="364"/>
      <c r="OAY29" s="364"/>
      <c r="OAZ29" s="364"/>
      <c r="OBE29" s="364"/>
      <c r="OBF29" s="364"/>
      <c r="OBH29" s="364"/>
      <c r="OBI29" s="364"/>
      <c r="OBJ29" s="364"/>
      <c r="OBL29" s="364"/>
      <c r="OBM29" s="364"/>
      <c r="OBN29" s="364"/>
      <c r="OBO29" s="364"/>
      <c r="OBP29" s="364"/>
      <c r="OBU29" s="364"/>
      <c r="OBV29" s="364"/>
      <c r="OBX29" s="364"/>
      <c r="OBY29" s="364"/>
      <c r="OBZ29" s="364"/>
      <c r="OCB29" s="364"/>
      <c r="OCC29" s="364"/>
      <c r="OCD29" s="364"/>
      <c r="OCE29" s="364"/>
      <c r="OCF29" s="364"/>
      <c r="OCK29" s="364"/>
      <c r="OCL29" s="364"/>
      <c r="OCN29" s="364"/>
      <c r="OCO29" s="364"/>
      <c r="OCP29" s="364"/>
      <c r="OCR29" s="364"/>
      <c r="OCS29" s="364"/>
      <c r="OCT29" s="364"/>
      <c r="OCU29" s="364"/>
      <c r="OCV29" s="364"/>
      <c r="ODA29" s="364"/>
      <c r="ODB29" s="364"/>
      <c r="ODD29" s="364"/>
      <c r="ODE29" s="364"/>
      <c r="ODF29" s="364"/>
      <c r="ODH29" s="364"/>
      <c r="ODI29" s="364"/>
      <c r="ODJ29" s="364"/>
      <c r="ODK29" s="364"/>
      <c r="ODL29" s="364"/>
      <c r="ODQ29" s="364"/>
      <c r="ODR29" s="364"/>
      <c r="ODT29" s="364"/>
      <c r="ODU29" s="364"/>
      <c r="ODV29" s="364"/>
      <c r="ODX29" s="364"/>
      <c r="ODY29" s="364"/>
      <c r="ODZ29" s="364"/>
      <c r="OEA29" s="364"/>
      <c r="OEB29" s="364"/>
      <c r="OEG29" s="364"/>
      <c r="OEH29" s="364"/>
      <c r="OEJ29" s="364"/>
      <c r="OEK29" s="364"/>
      <c r="OEL29" s="364"/>
      <c r="OEN29" s="364"/>
      <c r="OEO29" s="364"/>
      <c r="OEP29" s="364"/>
      <c r="OEQ29" s="364"/>
      <c r="OER29" s="364"/>
      <c r="OEW29" s="364"/>
      <c r="OEX29" s="364"/>
      <c r="OEZ29" s="364"/>
      <c r="OFA29" s="364"/>
      <c r="OFB29" s="364"/>
      <c r="OFD29" s="364"/>
      <c r="OFE29" s="364"/>
      <c r="OFF29" s="364"/>
      <c r="OFG29" s="364"/>
      <c r="OFH29" s="364"/>
      <c r="OFM29" s="364"/>
      <c r="OFN29" s="364"/>
      <c r="OFP29" s="364"/>
      <c r="OFQ29" s="364"/>
      <c r="OFR29" s="364"/>
      <c r="OFT29" s="364"/>
      <c r="OFU29" s="364"/>
      <c r="OFV29" s="364"/>
      <c r="OFW29" s="364"/>
      <c r="OFX29" s="364"/>
      <c r="OGC29" s="364"/>
      <c r="OGD29" s="364"/>
      <c r="OGF29" s="364"/>
      <c r="OGG29" s="364"/>
      <c r="OGH29" s="364"/>
      <c r="OGJ29" s="364"/>
      <c r="OGK29" s="364"/>
      <c r="OGL29" s="364"/>
      <c r="OGM29" s="364"/>
      <c r="OGN29" s="364"/>
      <c r="OGS29" s="364"/>
      <c r="OGT29" s="364"/>
      <c r="OGV29" s="364"/>
      <c r="OGW29" s="364"/>
      <c r="OGX29" s="364"/>
      <c r="OGZ29" s="364"/>
      <c r="OHA29" s="364"/>
      <c r="OHB29" s="364"/>
      <c r="OHC29" s="364"/>
      <c r="OHD29" s="364"/>
      <c r="OHI29" s="364"/>
      <c r="OHJ29" s="364"/>
      <c r="OHL29" s="364"/>
      <c r="OHM29" s="364"/>
      <c r="OHN29" s="364"/>
      <c r="OHP29" s="364"/>
      <c r="OHQ29" s="364"/>
      <c r="OHR29" s="364"/>
      <c r="OHS29" s="364"/>
      <c r="OHT29" s="364"/>
      <c r="OHY29" s="364"/>
      <c r="OHZ29" s="364"/>
      <c r="OIB29" s="364"/>
      <c r="OIC29" s="364"/>
      <c r="OID29" s="364"/>
      <c r="OIF29" s="364"/>
      <c r="OIG29" s="364"/>
      <c r="OIH29" s="364"/>
      <c r="OII29" s="364"/>
      <c r="OIJ29" s="364"/>
      <c r="OIO29" s="364"/>
      <c r="OIP29" s="364"/>
      <c r="OIR29" s="364"/>
      <c r="OIS29" s="364"/>
      <c r="OIT29" s="364"/>
      <c r="OIV29" s="364"/>
      <c r="OIW29" s="364"/>
      <c r="OIX29" s="364"/>
      <c r="OIY29" s="364"/>
      <c r="OIZ29" s="364"/>
      <c r="OJE29" s="364"/>
      <c r="OJF29" s="364"/>
      <c r="OJH29" s="364"/>
      <c r="OJI29" s="364"/>
      <c r="OJJ29" s="364"/>
      <c r="OJL29" s="364"/>
      <c r="OJM29" s="364"/>
      <c r="OJN29" s="364"/>
      <c r="OJO29" s="364"/>
      <c r="OJP29" s="364"/>
      <c r="OJU29" s="364"/>
      <c r="OJV29" s="364"/>
      <c r="OJX29" s="364"/>
      <c r="OJY29" s="364"/>
      <c r="OJZ29" s="364"/>
      <c r="OKB29" s="364"/>
      <c r="OKC29" s="364"/>
      <c r="OKD29" s="364"/>
      <c r="OKE29" s="364"/>
      <c r="OKF29" s="364"/>
      <c r="OKK29" s="364"/>
      <c r="OKL29" s="364"/>
      <c r="OKN29" s="364"/>
      <c r="OKO29" s="364"/>
      <c r="OKP29" s="364"/>
      <c r="OKR29" s="364"/>
      <c r="OKS29" s="364"/>
      <c r="OKT29" s="364"/>
      <c r="OKU29" s="364"/>
      <c r="OKV29" s="364"/>
      <c r="OLA29" s="364"/>
      <c r="OLB29" s="364"/>
      <c r="OLD29" s="364"/>
      <c r="OLE29" s="364"/>
      <c r="OLF29" s="364"/>
      <c r="OLH29" s="364"/>
      <c r="OLI29" s="364"/>
      <c r="OLJ29" s="364"/>
      <c r="OLK29" s="364"/>
      <c r="OLL29" s="364"/>
      <c r="OLQ29" s="364"/>
      <c r="OLR29" s="364"/>
      <c r="OLT29" s="364"/>
      <c r="OLU29" s="364"/>
      <c r="OLV29" s="364"/>
      <c r="OLX29" s="364"/>
      <c r="OLY29" s="364"/>
      <c r="OLZ29" s="364"/>
      <c r="OMA29" s="364"/>
      <c r="OMB29" s="364"/>
      <c r="OMG29" s="364"/>
      <c r="OMH29" s="364"/>
      <c r="OMJ29" s="364"/>
      <c r="OMK29" s="364"/>
      <c r="OML29" s="364"/>
      <c r="OMN29" s="364"/>
      <c r="OMO29" s="364"/>
      <c r="OMP29" s="364"/>
      <c r="OMQ29" s="364"/>
      <c r="OMR29" s="364"/>
      <c r="OMW29" s="364"/>
      <c r="OMX29" s="364"/>
      <c r="OMZ29" s="364"/>
      <c r="ONA29" s="364"/>
      <c r="ONB29" s="364"/>
      <c r="OND29" s="364"/>
      <c r="ONE29" s="364"/>
      <c r="ONF29" s="364"/>
      <c r="ONG29" s="364"/>
      <c r="ONH29" s="364"/>
      <c r="ONM29" s="364"/>
      <c r="ONN29" s="364"/>
      <c r="ONP29" s="364"/>
      <c r="ONQ29" s="364"/>
      <c r="ONR29" s="364"/>
      <c r="ONT29" s="364"/>
      <c r="ONU29" s="364"/>
      <c r="ONV29" s="364"/>
      <c r="ONW29" s="364"/>
      <c r="ONX29" s="364"/>
      <c r="OOC29" s="364"/>
      <c r="OOD29" s="364"/>
      <c r="OOF29" s="364"/>
      <c r="OOG29" s="364"/>
      <c r="OOH29" s="364"/>
      <c r="OOJ29" s="364"/>
      <c r="OOK29" s="364"/>
      <c r="OOL29" s="364"/>
      <c r="OOM29" s="364"/>
      <c r="OON29" s="364"/>
      <c r="OOS29" s="364"/>
      <c r="OOT29" s="364"/>
      <c r="OOV29" s="364"/>
      <c r="OOW29" s="364"/>
      <c r="OOX29" s="364"/>
      <c r="OOZ29" s="364"/>
      <c r="OPA29" s="364"/>
      <c r="OPB29" s="364"/>
      <c r="OPC29" s="364"/>
      <c r="OPD29" s="364"/>
      <c r="OPI29" s="364"/>
      <c r="OPJ29" s="364"/>
      <c r="OPL29" s="364"/>
      <c r="OPM29" s="364"/>
      <c r="OPN29" s="364"/>
      <c r="OPP29" s="364"/>
      <c r="OPQ29" s="364"/>
      <c r="OPR29" s="364"/>
      <c r="OPS29" s="364"/>
      <c r="OPT29" s="364"/>
      <c r="OPY29" s="364"/>
      <c r="OPZ29" s="364"/>
      <c r="OQB29" s="364"/>
      <c r="OQC29" s="364"/>
      <c r="OQD29" s="364"/>
      <c r="OQF29" s="364"/>
      <c r="OQG29" s="364"/>
      <c r="OQH29" s="364"/>
      <c r="OQI29" s="364"/>
      <c r="OQJ29" s="364"/>
      <c r="OQO29" s="364"/>
      <c r="OQP29" s="364"/>
      <c r="OQR29" s="364"/>
      <c r="OQS29" s="364"/>
      <c r="OQT29" s="364"/>
      <c r="OQV29" s="364"/>
      <c r="OQW29" s="364"/>
      <c r="OQX29" s="364"/>
      <c r="OQY29" s="364"/>
      <c r="OQZ29" s="364"/>
      <c r="ORE29" s="364"/>
      <c r="ORF29" s="364"/>
      <c r="ORH29" s="364"/>
      <c r="ORI29" s="364"/>
      <c r="ORJ29" s="364"/>
      <c r="ORL29" s="364"/>
      <c r="ORM29" s="364"/>
      <c r="ORN29" s="364"/>
      <c r="ORO29" s="364"/>
      <c r="ORP29" s="364"/>
      <c r="ORU29" s="364"/>
      <c r="ORV29" s="364"/>
      <c r="ORX29" s="364"/>
      <c r="ORY29" s="364"/>
      <c r="ORZ29" s="364"/>
      <c r="OSB29" s="364"/>
      <c r="OSC29" s="364"/>
      <c r="OSD29" s="364"/>
      <c r="OSE29" s="364"/>
      <c r="OSF29" s="364"/>
      <c r="OSK29" s="364"/>
      <c r="OSL29" s="364"/>
      <c r="OSN29" s="364"/>
      <c r="OSO29" s="364"/>
      <c r="OSP29" s="364"/>
      <c r="OSR29" s="364"/>
      <c r="OSS29" s="364"/>
      <c r="OST29" s="364"/>
      <c r="OSU29" s="364"/>
      <c r="OSV29" s="364"/>
      <c r="OTA29" s="364"/>
      <c r="OTB29" s="364"/>
      <c r="OTD29" s="364"/>
      <c r="OTE29" s="364"/>
      <c r="OTF29" s="364"/>
      <c r="OTH29" s="364"/>
      <c r="OTI29" s="364"/>
      <c r="OTJ29" s="364"/>
      <c r="OTK29" s="364"/>
      <c r="OTL29" s="364"/>
      <c r="OTQ29" s="364"/>
      <c r="OTR29" s="364"/>
      <c r="OTT29" s="364"/>
      <c r="OTU29" s="364"/>
      <c r="OTV29" s="364"/>
      <c r="OTX29" s="364"/>
      <c r="OTY29" s="364"/>
      <c r="OTZ29" s="364"/>
      <c r="OUA29" s="364"/>
      <c r="OUB29" s="364"/>
      <c r="OUG29" s="364"/>
      <c r="OUH29" s="364"/>
      <c r="OUJ29" s="364"/>
      <c r="OUK29" s="364"/>
      <c r="OUL29" s="364"/>
      <c r="OUN29" s="364"/>
      <c r="OUO29" s="364"/>
      <c r="OUP29" s="364"/>
      <c r="OUQ29" s="364"/>
      <c r="OUR29" s="364"/>
      <c r="OUW29" s="364"/>
      <c r="OUX29" s="364"/>
      <c r="OUZ29" s="364"/>
      <c r="OVA29" s="364"/>
      <c r="OVB29" s="364"/>
      <c r="OVD29" s="364"/>
      <c r="OVE29" s="364"/>
      <c r="OVF29" s="364"/>
      <c r="OVG29" s="364"/>
      <c r="OVH29" s="364"/>
      <c r="OVM29" s="364"/>
      <c r="OVN29" s="364"/>
      <c r="OVP29" s="364"/>
      <c r="OVQ29" s="364"/>
      <c r="OVR29" s="364"/>
      <c r="OVT29" s="364"/>
      <c r="OVU29" s="364"/>
      <c r="OVV29" s="364"/>
      <c r="OVW29" s="364"/>
      <c r="OVX29" s="364"/>
      <c r="OWC29" s="364"/>
      <c r="OWD29" s="364"/>
      <c r="OWF29" s="364"/>
      <c r="OWG29" s="364"/>
      <c r="OWH29" s="364"/>
      <c r="OWJ29" s="364"/>
      <c r="OWK29" s="364"/>
      <c r="OWL29" s="364"/>
      <c r="OWM29" s="364"/>
      <c r="OWN29" s="364"/>
      <c r="OWS29" s="364"/>
      <c r="OWT29" s="364"/>
      <c r="OWV29" s="364"/>
      <c r="OWW29" s="364"/>
      <c r="OWX29" s="364"/>
      <c r="OWZ29" s="364"/>
      <c r="OXA29" s="364"/>
      <c r="OXB29" s="364"/>
      <c r="OXC29" s="364"/>
      <c r="OXD29" s="364"/>
      <c r="OXI29" s="364"/>
      <c r="OXJ29" s="364"/>
      <c r="OXL29" s="364"/>
      <c r="OXM29" s="364"/>
      <c r="OXN29" s="364"/>
      <c r="OXP29" s="364"/>
      <c r="OXQ29" s="364"/>
      <c r="OXR29" s="364"/>
      <c r="OXS29" s="364"/>
      <c r="OXT29" s="364"/>
      <c r="OXY29" s="364"/>
      <c r="OXZ29" s="364"/>
      <c r="OYB29" s="364"/>
      <c r="OYC29" s="364"/>
      <c r="OYD29" s="364"/>
      <c r="OYF29" s="364"/>
      <c r="OYG29" s="364"/>
      <c r="OYH29" s="364"/>
      <c r="OYI29" s="364"/>
      <c r="OYJ29" s="364"/>
      <c r="OYO29" s="364"/>
      <c r="OYP29" s="364"/>
      <c r="OYR29" s="364"/>
      <c r="OYS29" s="364"/>
      <c r="OYT29" s="364"/>
      <c r="OYV29" s="364"/>
      <c r="OYW29" s="364"/>
      <c r="OYX29" s="364"/>
      <c r="OYY29" s="364"/>
      <c r="OYZ29" s="364"/>
      <c r="OZE29" s="364"/>
      <c r="OZF29" s="364"/>
      <c r="OZH29" s="364"/>
      <c r="OZI29" s="364"/>
      <c r="OZJ29" s="364"/>
      <c r="OZL29" s="364"/>
      <c r="OZM29" s="364"/>
      <c r="OZN29" s="364"/>
      <c r="OZO29" s="364"/>
      <c r="OZP29" s="364"/>
      <c r="OZU29" s="364"/>
      <c r="OZV29" s="364"/>
      <c r="OZX29" s="364"/>
      <c r="OZY29" s="364"/>
      <c r="OZZ29" s="364"/>
      <c r="PAB29" s="364"/>
      <c r="PAC29" s="364"/>
      <c r="PAD29" s="364"/>
      <c r="PAE29" s="364"/>
      <c r="PAF29" s="364"/>
      <c r="PAK29" s="364"/>
      <c r="PAL29" s="364"/>
      <c r="PAN29" s="364"/>
      <c r="PAO29" s="364"/>
      <c r="PAP29" s="364"/>
      <c r="PAR29" s="364"/>
      <c r="PAS29" s="364"/>
      <c r="PAT29" s="364"/>
      <c r="PAU29" s="364"/>
      <c r="PAV29" s="364"/>
      <c r="PBA29" s="364"/>
      <c r="PBB29" s="364"/>
      <c r="PBD29" s="364"/>
      <c r="PBE29" s="364"/>
      <c r="PBF29" s="364"/>
      <c r="PBH29" s="364"/>
      <c r="PBI29" s="364"/>
      <c r="PBJ29" s="364"/>
      <c r="PBK29" s="364"/>
      <c r="PBL29" s="364"/>
      <c r="PBQ29" s="364"/>
      <c r="PBR29" s="364"/>
      <c r="PBT29" s="364"/>
      <c r="PBU29" s="364"/>
      <c r="PBV29" s="364"/>
      <c r="PBX29" s="364"/>
      <c r="PBY29" s="364"/>
      <c r="PBZ29" s="364"/>
      <c r="PCA29" s="364"/>
      <c r="PCB29" s="364"/>
      <c r="PCG29" s="364"/>
      <c r="PCH29" s="364"/>
      <c r="PCJ29" s="364"/>
      <c r="PCK29" s="364"/>
      <c r="PCL29" s="364"/>
      <c r="PCN29" s="364"/>
      <c r="PCO29" s="364"/>
      <c r="PCP29" s="364"/>
      <c r="PCQ29" s="364"/>
      <c r="PCR29" s="364"/>
      <c r="PCW29" s="364"/>
      <c r="PCX29" s="364"/>
      <c r="PCZ29" s="364"/>
      <c r="PDA29" s="364"/>
      <c r="PDB29" s="364"/>
      <c r="PDD29" s="364"/>
      <c r="PDE29" s="364"/>
      <c r="PDF29" s="364"/>
      <c r="PDG29" s="364"/>
      <c r="PDH29" s="364"/>
      <c r="PDM29" s="364"/>
      <c r="PDN29" s="364"/>
      <c r="PDP29" s="364"/>
      <c r="PDQ29" s="364"/>
      <c r="PDR29" s="364"/>
      <c r="PDT29" s="364"/>
      <c r="PDU29" s="364"/>
      <c r="PDV29" s="364"/>
      <c r="PDW29" s="364"/>
      <c r="PDX29" s="364"/>
      <c r="PEC29" s="364"/>
      <c r="PED29" s="364"/>
      <c r="PEF29" s="364"/>
      <c r="PEG29" s="364"/>
      <c r="PEH29" s="364"/>
      <c r="PEJ29" s="364"/>
      <c r="PEK29" s="364"/>
      <c r="PEL29" s="364"/>
      <c r="PEM29" s="364"/>
      <c r="PEN29" s="364"/>
      <c r="PES29" s="364"/>
      <c r="PET29" s="364"/>
      <c r="PEV29" s="364"/>
      <c r="PEW29" s="364"/>
      <c r="PEX29" s="364"/>
      <c r="PEZ29" s="364"/>
      <c r="PFA29" s="364"/>
      <c r="PFB29" s="364"/>
      <c r="PFC29" s="364"/>
      <c r="PFD29" s="364"/>
      <c r="PFI29" s="364"/>
      <c r="PFJ29" s="364"/>
      <c r="PFL29" s="364"/>
      <c r="PFM29" s="364"/>
      <c r="PFN29" s="364"/>
      <c r="PFP29" s="364"/>
      <c r="PFQ29" s="364"/>
      <c r="PFR29" s="364"/>
      <c r="PFS29" s="364"/>
      <c r="PFT29" s="364"/>
      <c r="PFY29" s="364"/>
      <c r="PFZ29" s="364"/>
      <c r="PGB29" s="364"/>
      <c r="PGC29" s="364"/>
      <c r="PGD29" s="364"/>
      <c r="PGF29" s="364"/>
      <c r="PGG29" s="364"/>
      <c r="PGH29" s="364"/>
      <c r="PGI29" s="364"/>
      <c r="PGJ29" s="364"/>
      <c r="PGO29" s="364"/>
      <c r="PGP29" s="364"/>
      <c r="PGR29" s="364"/>
      <c r="PGS29" s="364"/>
      <c r="PGT29" s="364"/>
      <c r="PGV29" s="364"/>
      <c r="PGW29" s="364"/>
      <c r="PGX29" s="364"/>
      <c r="PGY29" s="364"/>
      <c r="PGZ29" s="364"/>
      <c r="PHE29" s="364"/>
      <c r="PHF29" s="364"/>
      <c r="PHH29" s="364"/>
      <c r="PHI29" s="364"/>
      <c r="PHJ29" s="364"/>
      <c r="PHL29" s="364"/>
      <c r="PHM29" s="364"/>
      <c r="PHN29" s="364"/>
      <c r="PHO29" s="364"/>
      <c r="PHP29" s="364"/>
      <c r="PHU29" s="364"/>
      <c r="PHV29" s="364"/>
      <c r="PHX29" s="364"/>
      <c r="PHY29" s="364"/>
      <c r="PHZ29" s="364"/>
      <c r="PIB29" s="364"/>
      <c r="PIC29" s="364"/>
      <c r="PID29" s="364"/>
      <c r="PIE29" s="364"/>
      <c r="PIF29" s="364"/>
      <c r="PIK29" s="364"/>
      <c r="PIL29" s="364"/>
      <c r="PIN29" s="364"/>
      <c r="PIO29" s="364"/>
      <c r="PIP29" s="364"/>
      <c r="PIR29" s="364"/>
      <c r="PIS29" s="364"/>
      <c r="PIT29" s="364"/>
      <c r="PIU29" s="364"/>
      <c r="PIV29" s="364"/>
      <c r="PJA29" s="364"/>
      <c r="PJB29" s="364"/>
      <c r="PJD29" s="364"/>
      <c r="PJE29" s="364"/>
      <c r="PJF29" s="364"/>
      <c r="PJH29" s="364"/>
      <c r="PJI29" s="364"/>
      <c r="PJJ29" s="364"/>
      <c r="PJK29" s="364"/>
      <c r="PJL29" s="364"/>
      <c r="PJQ29" s="364"/>
      <c r="PJR29" s="364"/>
      <c r="PJT29" s="364"/>
      <c r="PJU29" s="364"/>
      <c r="PJV29" s="364"/>
      <c r="PJX29" s="364"/>
      <c r="PJY29" s="364"/>
      <c r="PJZ29" s="364"/>
      <c r="PKA29" s="364"/>
      <c r="PKB29" s="364"/>
      <c r="PKG29" s="364"/>
      <c r="PKH29" s="364"/>
      <c r="PKJ29" s="364"/>
      <c r="PKK29" s="364"/>
      <c r="PKL29" s="364"/>
      <c r="PKN29" s="364"/>
      <c r="PKO29" s="364"/>
      <c r="PKP29" s="364"/>
      <c r="PKQ29" s="364"/>
      <c r="PKR29" s="364"/>
      <c r="PKW29" s="364"/>
      <c r="PKX29" s="364"/>
      <c r="PKZ29" s="364"/>
      <c r="PLA29" s="364"/>
      <c r="PLB29" s="364"/>
      <c r="PLD29" s="364"/>
      <c r="PLE29" s="364"/>
      <c r="PLF29" s="364"/>
      <c r="PLG29" s="364"/>
      <c r="PLH29" s="364"/>
      <c r="PLM29" s="364"/>
      <c r="PLN29" s="364"/>
      <c r="PLP29" s="364"/>
      <c r="PLQ29" s="364"/>
      <c r="PLR29" s="364"/>
      <c r="PLT29" s="364"/>
      <c r="PLU29" s="364"/>
      <c r="PLV29" s="364"/>
      <c r="PLW29" s="364"/>
      <c r="PLX29" s="364"/>
      <c r="PMC29" s="364"/>
      <c r="PMD29" s="364"/>
      <c r="PMF29" s="364"/>
      <c r="PMG29" s="364"/>
      <c r="PMH29" s="364"/>
      <c r="PMJ29" s="364"/>
      <c r="PMK29" s="364"/>
      <c r="PML29" s="364"/>
      <c r="PMM29" s="364"/>
      <c r="PMN29" s="364"/>
      <c r="PMS29" s="364"/>
      <c r="PMT29" s="364"/>
      <c r="PMV29" s="364"/>
      <c r="PMW29" s="364"/>
      <c r="PMX29" s="364"/>
      <c r="PMZ29" s="364"/>
      <c r="PNA29" s="364"/>
      <c r="PNB29" s="364"/>
      <c r="PNC29" s="364"/>
      <c r="PND29" s="364"/>
      <c r="PNI29" s="364"/>
      <c r="PNJ29" s="364"/>
      <c r="PNL29" s="364"/>
      <c r="PNM29" s="364"/>
      <c r="PNN29" s="364"/>
      <c r="PNP29" s="364"/>
      <c r="PNQ29" s="364"/>
      <c r="PNR29" s="364"/>
      <c r="PNS29" s="364"/>
      <c r="PNT29" s="364"/>
      <c r="PNY29" s="364"/>
      <c r="PNZ29" s="364"/>
      <c r="POB29" s="364"/>
      <c r="POC29" s="364"/>
      <c r="POD29" s="364"/>
      <c r="POF29" s="364"/>
      <c r="POG29" s="364"/>
      <c r="POH29" s="364"/>
      <c r="POI29" s="364"/>
      <c r="POJ29" s="364"/>
      <c r="POO29" s="364"/>
      <c r="POP29" s="364"/>
      <c r="POR29" s="364"/>
      <c r="POS29" s="364"/>
      <c r="POT29" s="364"/>
      <c r="POV29" s="364"/>
      <c r="POW29" s="364"/>
      <c r="POX29" s="364"/>
      <c r="POY29" s="364"/>
      <c r="POZ29" s="364"/>
      <c r="PPE29" s="364"/>
      <c r="PPF29" s="364"/>
      <c r="PPH29" s="364"/>
      <c r="PPI29" s="364"/>
      <c r="PPJ29" s="364"/>
      <c r="PPL29" s="364"/>
      <c r="PPM29" s="364"/>
      <c r="PPN29" s="364"/>
      <c r="PPO29" s="364"/>
      <c r="PPP29" s="364"/>
      <c r="PPU29" s="364"/>
      <c r="PPV29" s="364"/>
      <c r="PPX29" s="364"/>
      <c r="PPY29" s="364"/>
      <c r="PPZ29" s="364"/>
      <c r="PQB29" s="364"/>
      <c r="PQC29" s="364"/>
      <c r="PQD29" s="364"/>
      <c r="PQE29" s="364"/>
      <c r="PQF29" s="364"/>
      <c r="PQK29" s="364"/>
      <c r="PQL29" s="364"/>
      <c r="PQN29" s="364"/>
      <c r="PQO29" s="364"/>
      <c r="PQP29" s="364"/>
      <c r="PQR29" s="364"/>
      <c r="PQS29" s="364"/>
      <c r="PQT29" s="364"/>
      <c r="PQU29" s="364"/>
      <c r="PQV29" s="364"/>
      <c r="PRA29" s="364"/>
      <c r="PRB29" s="364"/>
      <c r="PRD29" s="364"/>
      <c r="PRE29" s="364"/>
      <c r="PRF29" s="364"/>
      <c r="PRH29" s="364"/>
      <c r="PRI29" s="364"/>
      <c r="PRJ29" s="364"/>
      <c r="PRK29" s="364"/>
      <c r="PRL29" s="364"/>
      <c r="PRQ29" s="364"/>
      <c r="PRR29" s="364"/>
      <c r="PRT29" s="364"/>
      <c r="PRU29" s="364"/>
      <c r="PRV29" s="364"/>
      <c r="PRX29" s="364"/>
      <c r="PRY29" s="364"/>
      <c r="PRZ29" s="364"/>
      <c r="PSA29" s="364"/>
      <c r="PSB29" s="364"/>
      <c r="PSG29" s="364"/>
      <c r="PSH29" s="364"/>
      <c r="PSJ29" s="364"/>
      <c r="PSK29" s="364"/>
      <c r="PSL29" s="364"/>
      <c r="PSN29" s="364"/>
      <c r="PSO29" s="364"/>
      <c r="PSP29" s="364"/>
      <c r="PSQ29" s="364"/>
      <c r="PSR29" s="364"/>
      <c r="PSW29" s="364"/>
      <c r="PSX29" s="364"/>
      <c r="PSZ29" s="364"/>
      <c r="PTA29" s="364"/>
      <c r="PTB29" s="364"/>
      <c r="PTD29" s="364"/>
      <c r="PTE29" s="364"/>
      <c r="PTF29" s="364"/>
      <c r="PTG29" s="364"/>
      <c r="PTH29" s="364"/>
      <c r="PTM29" s="364"/>
      <c r="PTN29" s="364"/>
      <c r="PTP29" s="364"/>
      <c r="PTQ29" s="364"/>
      <c r="PTR29" s="364"/>
      <c r="PTT29" s="364"/>
      <c r="PTU29" s="364"/>
      <c r="PTV29" s="364"/>
      <c r="PTW29" s="364"/>
      <c r="PTX29" s="364"/>
      <c r="PUC29" s="364"/>
      <c r="PUD29" s="364"/>
      <c r="PUF29" s="364"/>
      <c r="PUG29" s="364"/>
      <c r="PUH29" s="364"/>
      <c r="PUJ29" s="364"/>
      <c r="PUK29" s="364"/>
      <c r="PUL29" s="364"/>
      <c r="PUM29" s="364"/>
      <c r="PUN29" s="364"/>
      <c r="PUS29" s="364"/>
      <c r="PUT29" s="364"/>
      <c r="PUV29" s="364"/>
      <c r="PUW29" s="364"/>
      <c r="PUX29" s="364"/>
      <c r="PUZ29" s="364"/>
      <c r="PVA29" s="364"/>
      <c r="PVB29" s="364"/>
      <c r="PVC29" s="364"/>
      <c r="PVD29" s="364"/>
      <c r="PVI29" s="364"/>
      <c r="PVJ29" s="364"/>
      <c r="PVL29" s="364"/>
      <c r="PVM29" s="364"/>
      <c r="PVN29" s="364"/>
      <c r="PVP29" s="364"/>
      <c r="PVQ29" s="364"/>
      <c r="PVR29" s="364"/>
      <c r="PVS29" s="364"/>
      <c r="PVT29" s="364"/>
      <c r="PVY29" s="364"/>
      <c r="PVZ29" s="364"/>
      <c r="PWB29" s="364"/>
      <c r="PWC29" s="364"/>
      <c r="PWD29" s="364"/>
      <c r="PWF29" s="364"/>
      <c r="PWG29" s="364"/>
      <c r="PWH29" s="364"/>
      <c r="PWI29" s="364"/>
      <c r="PWJ29" s="364"/>
      <c r="PWO29" s="364"/>
      <c r="PWP29" s="364"/>
      <c r="PWR29" s="364"/>
      <c r="PWS29" s="364"/>
      <c r="PWT29" s="364"/>
      <c r="PWV29" s="364"/>
      <c r="PWW29" s="364"/>
      <c r="PWX29" s="364"/>
      <c r="PWY29" s="364"/>
      <c r="PWZ29" s="364"/>
      <c r="PXE29" s="364"/>
      <c r="PXF29" s="364"/>
      <c r="PXH29" s="364"/>
      <c r="PXI29" s="364"/>
      <c r="PXJ29" s="364"/>
      <c r="PXL29" s="364"/>
      <c r="PXM29" s="364"/>
      <c r="PXN29" s="364"/>
      <c r="PXO29" s="364"/>
      <c r="PXP29" s="364"/>
      <c r="PXU29" s="364"/>
      <c r="PXV29" s="364"/>
      <c r="PXX29" s="364"/>
      <c r="PXY29" s="364"/>
      <c r="PXZ29" s="364"/>
      <c r="PYB29" s="364"/>
      <c r="PYC29" s="364"/>
      <c r="PYD29" s="364"/>
      <c r="PYE29" s="364"/>
      <c r="PYF29" s="364"/>
      <c r="PYK29" s="364"/>
      <c r="PYL29" s="364"/>
      <c r="PYN29" s="364"/>
      <c r="PYO29" s="364"/>
      <c r="PYP29" s="364"/>
      <c r="PYR29" s="364"/>
      <c r="PYS29" s="364"/>
      <c r="PYT29" s="364"/>
      <c r="PYU29" s="364"/>
      <c r="PYV29" s="364"/>
      <c r="PZA29" s="364"/>
      <c r="PZB29" s="364"/>
      <c r="PZD29" s="364"/>
      <c r="PZE29" s="364"/>
      <c r="PZF29" s="364"/>
      <c r="PZH29" s="364"/>
      <c r="PZI29" s="364"/>
      <c r="PZJ29" s="364"/>
      <c r="PZK29" s="364"/>
      <c r="PZL29" s="364"/>
      <c r="PZQ29" s="364"/>
      <c r="PZR29" s="364"/>
      <c r="PZT29" s="364"/>
      <c r="PZU29" s="364"/>
      <c r="PZV29" s="364"/>
      <c r="PZX29" s="364"/>
      <c r="PZY29" s="364"/>
      <c r="PZZ29" s="364"/>
      <c r="QAA29" s="364"/>
      <c r="QAB29" s="364"/>
      <c r="QAG29" s="364"/>
      <c r="QAH29" s="364"/>
      <c r="QAJ29" s="364"/>
      <c r="QAK29" s="364"/>
      <c r="QAL29" s="364"/>
      <c r="QAN29" s="364"/>
      <c r="QAO29" s="364"/>
      <c r="QAP29" s="364"/>
      <c r="QAQ29" s="364"/>
      <c r="QAR29" s="364"/>
      <c r="QAW29" s="364"/>
      <c r="QAX29" s="364"/>
      <c r="QAZ29" s="364"/>
      <c r="QBA29" s="364"/>
      <c r="QBB29" s="364"/>
      <c r="QBD29" s="364"/>
      <c r="QBE29" s="364"/>
      <c r="QBF29" s="364"/>
      <c r="QBG29" s="364"/>
      <c r="QBH29" s="364"/>
      <c r="QBM29" s="364"/>
      <c r="QBN29" s="364"/>
      <c r="QBP29" s="364"/>
      <c r="QBQ29" s="364"/>
      <c r="QBR29" s="364"/>
      <c r="QBT29" s="364"/>
      <c r="QBU29" s="364"/>
      <c r="QBV29" s="364"/>
      <c r="QBW29" s="364"/>
      <c r="QBX29" s="364"/>
      <c r="QCC29" s="364"/>
      <c r="QCD29" s="364"/>
      <c r="QCF29" s="364"/>
      <c r="QCG29" s="364"/>
      <c r="QCH29" s="364"/>
      <c r="QCJ29" s="364"/>
      <c r="QCK29" s="364"/>
      <c r="QCL29" s="364"/>
      <c r="QCM29" s="364"/>
      <c r="QCN29" s="364"/>
      <c r="QCS29" s="364"/>
      <c r="QCT29" s="364"/>
      <c r="QCV29" s="364"/>
      <c r="QCW29" s="364"/>
      <c r="QCX29" s="364"/>
      <c r="QCZ29" s="364"/>
      <c r="QDA29" s="364"/>
      <c r="QDB29" s="364"/>
      <c r="QDC29" s="364"/>
      <c r="QDD29" s="364"/>
      <c r="QDI29" s="364"/>
      <c r="QDJ29" s="364"/>
      <c r="QDL29" s="364"/>
      <c r="QDM29" s="364"/>
      <c r="QDN29" s="364"/>
      <c r="QDP29" s="364"/>
      <c r="QDQ29" s="364"/>
      <c r="QDR29" s="364"/>
      <c r="QDS29" s="364"/>
      <c r="QDT29" s="364"/>
      <c r="QDY29" s="364"/>
      <c r="QDZ29" s="364"/>
      <c r="QEB29" s="364"/>
      <c r="QEC29" s="364"/>
      <c r="QED29" s="364"/>
      <c r="QEF29" s="364"/>
      <c r="QEG29" s="364"/>
      <c r="QEH29" s="364"/>
      <c r="QEI29" s="364"/>
      <c r="QEJ29" s="364"/>
      <c r="QEO29" s="364"/>
      <c r="QEP29" s="364"/>
      <c r="QER29" s="364"/>
      <c r="QES29" s="364"/>
      <c r="QET29" s="364"/>
      <c r="QEV29" s="364"/>
      <c r="QEW29" s="364"/>
      <c r="QEX29" s="364"/>
      <c r="QEY29" s="364"/>
      <c r="QEZ29" s="364"/>
      <c r="QFE29" s="364"/>
      <c r="QFF29" s="364"/>
      <c r="QFH29" s="364"/>
      <c r="QFI29" s="364"/>
      <c r="QFJ29" s="364"/>
      <c r="QFL29" s="364"/>
      <c r="QFM29" s="364"/>
      <c r="QFN29" s="364"/>
      <c r="QFO29" s="364"/>
      <c r="QFP29" s="364"/>
      <c r="QFU29" s="364"/>
      <c r="QFV29" s="364"/>
      <c r="QFX29" s="364"/>
      <c r="QFY29" s="364"/>
      <c r="QFZ29" s="364"/>
      <c r="QGB29" s="364"/>
      <c r="QGC29" s="364"/>
      <c r="QGD29" s="364"/>
      <c r="QGE29" s="364"/>
      <c r="QGF29" s="364"/>
      <c r="QGK29" s="364"/>
      <c r="QGL29" s="364"/>
      <c r="QGN29" s="364"/>
      <c r="QGO29" s="364"/>
      <c r="QGP29" s="364"/>
      <c r="QGR29" s="364"/>
      <c r="QGS29" s="364"/>
      <c r="QGT29" s="364"/>
      <c r="QGU29" s="364"/>
      <c r="QGV29" s="364"/>
      <c r="QHA29" s="364"/>
      <c r="QHB29" s="364"/>
      <c r="QHD29" s="364"/>
      <c r="QHE29" s="364"/>
      <c r="QHF29" s="364"/>
      <c r="QHH29" s="364"/>
      <c r="QHI29" s="364"/>
      <c r="QHJ29" s="364"/>
      <c r="QHK29" s="364"/>
      <c r="QHL29" s="364"/>
      <c r="QHQ29" s="364"/>
      <c r="QHR29" s="364"/>
      <c r="QHT29" s="364"/>
      <c r="QHU29" s="364"/>
      <c r="QHV29" s="364"/>
      <c r="QHX29" s="364"/>
      <c r="QHY29" s="364"/>
      <c r="QHZ29" s="364"/>
      <c r="QIA29" s="364"/>
      <c r="QIB29" s="364"/>
      <c r="QIG29" s="364"/>
      <c r="QIH29" s="364"/>
      <c r="QIJ29" s="364"/>
      <c r="QIK29" s="364"/>
      <c r="QIL29" s="364"/>
      <c r="QIN29" s="364"/>
      <c r="QIO29" s="364"/>
      <c r="QIP29" s="364"/>
      <c r="QIQ29" s="364"/>
      <c r="QIR29" s="364"/>
      <c r="QIW29" s="364"/>
      <c r="QIX29" s="364"/>
      <c r="QIZ29" s="364"/>
      <c r="QJA29" s="364"/>
      <c r="QJB29" s="364"/>
      <c r="QJD29" s="364"/>
      <c r="QJE29" s="364"/>
      <c r="QJF29" s="364"/>
      <c r="QJG29" s="364"/>
      <c r="QJH29" s="364"/>
      <c r="QJM29" s="364"/>
      <c r="QJN29" s="364"/>
      <c r="QJP29" s="364"/>
      <c r="QJQ29" s="364"/>
      <c r="QJR29" s="364"/>
      <c r="QJT29" s="364"/>
      <c r="QJU29" s="364"/>
      <c r="QJV29" s="364"/>
      <c r="QJW29" s="364"/>
      <c r="QJX29" s="364"/>
      <c r="QKC29" s="364"/>
      <c r="QKD29" s="364"/>
      <c r="QKF29" s="364"/>
      <c r="QKG29" s="364"/>
      <c r="QKH29" s="364"/>
      <c r="QKJ29" s="364"/>
      <c r="QKK29" s="364"/>
      <c r="QKL29" s="364"/>
      <c r="QKM29" s="364"/>
      <c r="QKN29" s="364"/>
      <c r="QKS29" s="364"/>
      <c r="QKT29" s="364"/>
      <c r="QKV29" s="364"/>
      <c r="QKW29" s="364"/>
      <c r="QKX29" s="364"/>
      <c r="QKZ29" s="364"/>
      <c r="QLA29" s="364"/>
      <c r="QLB29" s="364"/>
      <c r="QLC29" s="364"/>
      <c r="QLD29" s="364"/>
      <c r="QLI29" s="364"/>
      <c r="QLJ29" s="364"/>
      <c r="QLL29" s="364"/>
      <c r="QLM29" s="364"/>
      <c r="QLN29" s="364"/>
      <c r="QLP29" s="364"/>
      <c r="QLQ29" s="364"/>
      <c r="QLR29" s="364"/>
      <c r="QLS29" s="364"/>
      <c r="QLT29" s="364"/>
      <c r="QLY29" s="364"/>
      <c r="QLZ29" s="364"/>
      <c r="QMB29" s="364"/>
      <c r="QMC29" s="364"/>
      <c r="QMD29" s="364"/>
      <c r="QMF29" s="364"/>
      <c r="QMG29" s="364"/>
      <c r="QMH29" s="364"/>
      <c r="QMI29" s="364"/>
      <c r="QMJ29" s="364"/>
      <c r="QMO29" s="364"/>
      <c r="QMP29" s="364"/>
      <c r="QMR29" s="364"/>
      <c r="QMS29" s="364"/>
      <c r="QMT29" s="364"/>
      <c r="QMV29" s="364"/>
      <c r="QMW29" s="364"/>
      <c r="QMX29" s="364"/>
      <c r="QMY29" s="364"/>
      <c r="QMZ29" s="364"/>
      <c r="QNE29" s="364"/>
      <c r="QNF29" s="364"/>
      <c r="QNH29" s="364"/>
      <c r="QNI29" s="364"/>
      <c r="QNJ29" s="364"/>
      <c r="QNL29" s="364"/>
      <c r="QNM29" s="364"/>
      <c r="QNN29" s="364"/>
      <c r="QNO29" s="364"/>
      <c r="QNP29" s="364"/>
      <c r="QNU29" s="364"/>
      <c r="QNV29" s="364"/>
      <c r="QNX29" s="364"/>
      <c r="QNY29" s="364"/>
      <c r="QNZ29" s="364"/>
      <c r="QOB29" s="364"/>
      <c r="QOC29" s="364"/>
      <c r="QOD29" s="364"/>
      <c r="QOE29" s="364"/>
      <c r="QOF29" s="364"/>
      <c r="QOK29" s="364"/>
      <c r="QOL29" s="364"/>
      <c r="QON29" s="364"/>
      <c r="QOO29" s="364"/>
      <c r="QOP29" s="364"/>
      <c r="QOR29" s="364"/>
      <c r="QOS29" s="364"/>
      <c r="QOT29" s="364"/>
      <c r="QOU29" s="364"/>
      <c r="QOV29" s="364"/>
      <c r="QPA29" s="364"/>
      <c r="QPB29" s="364"/>
      <c r="QPD29" s="364"/>
      <c r="QPE29" s="364"/>
      <c r="QPF29" s="364"/>
      <c r="QPH29" s="364"/>
      <c r="QPI29" s="364"/>
      <c r="QPJ29" s="364"/>
      <c r="QPK29" s="364"/>
      <c r="QPL29" s="364"/>
      <c r="QPQ29" s="364"/>
      <c r="QPR29" s="364"/>
      <c r="QPT29" s="364"/>
      <c r="QPU29" s="364"/>
      <c r="QPV29" s="364"/>
      <c r="QPX29" s="364"/>
      <c r="QPY29" s="364"/>
      <c r="QPZ29" s="364"/>
      <c r="QQA29" s="364"/>
      <c r="QQB29" s="364"/>
      <c r="QQG29" s="364"/>
      <c r="QQH29" s="364"/>
      <c r="QQJ29" s="364"/>
      <c r="QQK29" s="364"/>
      <c r="QQL29" s="364"/>
      <c r="QQN29" s="364"/>
      <c r="QQO29" s="364"/>
      <c r="QQP29" s="364"/>
      <c r="QQQ29" s="364"/>
      <c r="QQR29" s="364"/>
      <c r="QQW29" s="364"/>
      <c r="QQX29" s="364"/>
      <c r="QQZ29" s="364"/>
      <c r="QRA29" s="364"/>
      <c r="QRB29" s="364"/>
      <c r="QRD29" s="364"/>
      <c r="QRE29" s="364"/>
      <c r="QRF29" s="364"/>
      <c r="QRG29" s="364"/>
      <c r="QRH29" s="364"/>
      <c r="QRM29" s="364"/>
      <c r="QRN29" s="364"/>
      <c r="QRP29" s="364"/>
      <c r="QRQ29" s="364"/>
      <c r="QRR29" s="364"/>
      <c r="QRT29" s="364"/>
      <c r="QRU29" s="364"/>
      <c r="QRV29" s="364"/>
      <c r="QRW29" s="364"/>
      <c r="QRX29" s="364"/>
      <c r="QSC29" s="364"/>
      <c r="QSD29" s="364"/>
      <c r="QSF29" s="364"/>
      <c r="QSG29" s="364"/>
      <c r="QSH29" s="364"/>
      <c r="QSJ29" s="364"/>
      <c r="QSK29" s="364"/>
      <c r="QSL29" s="364"/>
      <c r="QSM29" s="364"/>
      <c r="QSN29" s="364"/>
      <c r="QSS29" s="364"/>
      <c r="QST29" s="364"/>
      <c r="QSV29" s="364"/>
      <c r="QSW29" s="364"/>
      <c r="QSX29" s="364"/>
      <c r="QSZ29" s="364"/>
      <c r="QTA29" s="364"/>
      <c r="QTB29" s="364"/>
      <c r="QTC29" s="364"/>
      <c r="QTD29" s="364"/>
      <c r="QTI29" s="364"/>
      <c r="QTJ29" s="364"/>
      <c r="QTL29" s="364"/>
      <c r="QTM29" s="364"/>
      <c r="QTN29" s="364"/>
      <c r="QTP29" s="364"/>
      <c r="QTQ29" s="364"/>
      <c r="QTR29" s="364"/>
      <c r="QTS29" s="364"/>
      <c r="QTT29" s="364"/>
      <c r="QTY29" s="364"/>
      <c r="QTZ29" s="364"/>
      <c r="QUB29" s="364"/>
      <c r="QUC29" s="364"/>
      <c r="QUD29" s="364"/>
      <c r="QUF29" s="364"/>
      <c r="QUG29" s="364"/>
      <c r="QUH29" s="364"/>
      <c r="QUI29" s="364"/>
      <c r="QUJ29" s="364"/>
      <c r="QUO29" s="364"/>
      <c r="QUP29" s="364"/>
      <c r="QUR29" s="364"/>
      <c r="QUS29" s="364"/>
      <c r="QUT29" s="364"/>
      <c r="QUV29" s="364"/>
      <c r="QUW29" s="364"/>
      <c r="QUX29" s="364"/>
      <c r="QUY29" s="364"/>
      <c r="QUZ29" s="364"/>
      <c r="QVE29" s="364"/>
      <c r="QVF29" s="364"/>
      <c r="QVH29" s="364"/>
      <c r="QVI29" s="364"/>
      <c r="QVJ29" s="364"/>
      <c r="QVL29" s="364"/>
      <c r="QVM29" s="364"/>
      <c r="QVN29" s="364"/>
      <c r="QVO29" s="364"/>
      <c r="QVP29" s="364"/>
      <c r="QVU29" s="364"/>
      <c r="QVV29" s="364"/>
      <c r="QVX29" s="364"/>
      <c r="QVY29" s="364"/>
      <c r="QVZ29" s="364"/>
      <c r="QWB29" s="364"/>
      <c r="QWC29" s="364"/>
      <c r="QWD29" s="364"/>
      <c r="QWE29" s="364"/>
      <c r="QWF29" s="364"/>
      <c r="QWK29" s="364"/>
      <c r="QWL29" s="364"/>
      <c r="QWN29" s="364"/>
      <c r="QWO29" s="364"/>
      <c r="QWP29" s="364"/>
      <c r="QWR29" s="364"/>
      <c r="QWS29" s="364"/>
      <c r="QWT29" s="364"/>
      <c r="QWU29" s="364"/>
      <c r="QWV29" s="364"/>
      <c r="QXA29" s="364"/>
      <c r="QXB29" s="364"/>
      <c r="QXD29" s="364"/>
      <c r="QXE29" s="364"/>
      <c r="QXF29" s="364"/>
      <c r="QXH29" s="364"/>
      <c r="QXI29" s="364"/>
      <c r="QXJ29" s="364"/>
      <c r="QXK29" s="364"/>
      <c r="QXL29" s="364"/>
      <c r="QXQ29" s="364"/>
      <c r="QXR29" s="364"/>
      <c r="QXT29" s="364"/>
      <c r="QXU29" s="364"/>
      <c r="QXV29" s="364"/>
      <c r="QXX29" s="364"/>
      <c r="QXY29" s="364"/>
      <c r="QXZ29" s="364"/>
      <c r="QYA29" s="364"/>
      <c r="QYB29" s="364"/>
      <c r="QYG29" s="364"/>
      <c r="QYH29" s="364"/>
      <c r="QYJ29" s="364"/>
      <c r="QYK29" s="364"/>
      <c r="QYL29" s="364"/>
      <c r="QYN29" s="364"/>
      <c r="QYO29" s="364"/>
      <c r="QYP29" s="364"/>
      <c r="QYQ29" s="364"/>
      <c r="QYR29" s="364"/>
      <c r="QYW29" s="364"/>
      <c r="QYX29" s="364"/>
      <c r="QYZ29" s="364"/>
      <c r="QZA29" s="364"/>
      <c r="QZB29" s="364"/>
      <c r="QZD29" s="364"/>
      <c r="QZE29" s="364"/>
      <c r="QZF29" s="364"/>
      <c r="QZG29" s="364"/>
      <c r="QZH29" s="364"/>
      <c r="QZM29" s="364"/>
      <c r="QZN29" s="364"/>
      <c r="QZP29" s="364"/>
      <c r="QZQ29" s="364"/>
      <c r="QZR29" s="364"/>
      <c r="QZT29" s="364"/>
      <c r="QZU29" s="364"/>
      <c r="QZV29" s="364"/>
      <c r="QZW29" s="364"/>
      <c r="QZX29" s="364"/>
      <c r="RAC29" s="364"/>
      <c r="RAD29" s="364"/>
      <c r="RAF29" s="364"/>
      <c r="RAG29" s="364"/>
      <c r="RAH29" s="364"/>
      <c r="RAJ29" s="364"/>
      <c r="RAK29" s="364"/>
      <c r="RAL29" s="364"/>
      <c r="RAM29" s="364"/>
      <c r="RAN29" s="364"/>
      <c r="RAS29" s="364"/>
      <c r="RAT29" s="364"/>
      <c r="RAV29" s="364"/>
      <c r="RAW29" s="364"/>
      <c r="RAX29" s="364"/>
      <c r="RAZ29" s="364"/>
      <c r="RBA29" s="364"/>
      <c r="RBB29" s="364"/>
      <c r="RBC29" s="364"/>
      <c r="RBD29" s="364"/>
      <c r="RBI29" s="364"/>
      <c r="RBJ29" s="364"/>
      <c r="RBL29" s="364"/>
      <c r="RBM29" s="364"/>
      <c r="RBN29" s="364"/>
      <c r="RBP29" s="364"/>
      <c r="RBQ29" s="364"/>
      <c r="RBR29" s="364"/>
      <c r="RBS29" s="364"/>
      <c r="RBT29" s="364"/>
      <c r="RBY29" s="364"/>
      <c r="RBZ29" s="364"/>
      <c r="RCB29" s="364"/>
      <c r="RCC29" s="364"/>
      <c r="RCD29" s="364"/>
      <c r="RCF29" s="364"/>
      <c r="RCG29" s="364"/>
      <c r="RCH29" s="364"/>
      <c r="RCI29" s="364"/>
      <c r="RCJ29" s="364"/>
      <c r="RCO29" s="364"/>
      <c r="RCP29" s="364"/>
      <c r="RCR29" s="364"/>
      <c r="RCS29" s="364"/>
      <c r="RCT29" s="364"/>
      <c r="RCV29" s="364"/>
      <c r="RCW29" s="364"/>
      <c r="RCX29" s="364"/>
      <c r="RCY29" s="364"/>
      <c r="RCZ29" s="364"/>
      <c r="RDE29" s="364"/>
      <c r="RDF29" s="364"/>
      <c r="RDH29" s="364"/>
      <c r="RDI29" s="364"/>
      <c r="RDJ29" s="364"/>
      <c r="RDL29" s="364"/>
      <c r="RDM29" s="364"/>
      <c r="RDN29" s="364"/>
      <c r="RDO29" s="364"/>
    </row>
    <row r="30" spans="1:1024 1029:2048 2053:3072 3077:4096 4101:5120 5125:6144 6149:7168 7173:8192 8197:9216 9221:10240 10245:11264 11269:12287" s="27" customFormat="1" ht="20.100000000000001" customHeight="1" thickTop="1" x14ac:dyDescent="0.2">
      <c r="A30" s="349" t="s">
        <v>193</v>
      </c>
      <c r="B30" s="350">
        <v>0</v>
      </c>
      <c r="C30" s="351">
        <v>0</v>
      </c>
      <c r="D30" s="350">
        <f t="shared" si="5"/>
        <v>0</v>
      </c>
      <c r="E30" s="67"/>
      <c r="F30" s="67"/>
      <c r="G30" s="69" t="e">
        <f t="shared" si="6"/>
        <v>#DIV/0!</v>
      </c>
      <c r="H30" s="69"/>
      <c r="I30" s="69"/>
      <c r="J30" s="69"/>
      <c r="K30" s="70" t="e">
        <f t="shared" si="7"/>
        <v>#NUM!</v>
      </c>
      <c r="L30" s="70"/>
      <c r="M30" s="70"/>
      <c r="N30" s="346"/>
      <c r="O30" s="347"/>
      <c r="P30" s="348"/>
    </row>
    <row r="31" spans="1:1024 1029:2048 2053:3072 3077:4096 4101:5120 5125:6144 6149:7168 7173:8192 8197:9216 9221:10240 10245:11264 11269:12287" s="27" customFormat="1" ht="20.100000000000001" customHeight="1" x14ac:dyDescent="0.2">
      <c r="A31" s="8" t="s">
        <v>194</v>
      </c>
      <c r="B31" s="352">
        <v>0</v>
      </c>
      <c r="C31" s="353">
        <v>0</v>
      </c>
      <c r="D31" s="352">
        <f t="shared" si="5"/>
        <v>0</v>
      </c>
      <c r="E31" s="67"/>
      <c r="F31" s="67"/>
      <c r="G31" s="69" t="e">
        <f t="shared" si="6"/>
        <v>#DIV/0!</v>
      </c>
      <c r="H31" s="69"/>
      <c r="I31" s="69"/>
      <c r="J31" s="69"/>
      <c r="K31" s="70" t="e">
        <f t="shared" si="7"/>
        <v>#NUM!</v>
      </c>
      <c r="L31" s="70"/>
      <c r="M31" s="70"/>
      <c r="N31" s="346"/>
      <c r="O31" s="347"/>
      <c r="P31" s="348"/>
    </row>
    <row r="32" spans="1:1024 1029:2048 2053:3072 3077:4096 4101:5120 5125:6144 6149:7168 7173:8192 8197:9216 9221:10240 10245:11264 11269:12287" s="27" customFormat="1" ht="20.100000000000001" customHeight="1" x14ac:dyDescent="0.2">
      <c r="A32" s="8" t="s">
        <v>195</v>
      </c>
      <c r="B32" s="352">
        <v>0</v>
      </c>
      <c r="C32" s="353">
        <v>0</v>
      </c>
      <c r="D32" s="352">
        <f t="shared" si="5"/>
        <v>0</v>
      </c>
      <c r="E32" s="67"/>
      <c r="F32" s="67"/>
      <c r="G32" s="69" t="e">
        <f t="shared" si="6"/>
        <v>#DIV/0!</v>
      </c>
      <c r="H32" s="69"/>
      <c r="I32" s="69"/>
      <c r="J32" s="69"/>
      <c r="K32" s="70" t="e">
        <f t="shared" si="7"/>
        <v>#NUM!</v>
      </c>
      <c r="L32" s="70"/>
      <c r="M32" s="70"/>
      <c r="N32" s="346"/>
      <c r="O32" s="347"/>
      <c r="P32" s="348"/>
    </row>
    <row r="33" spans="1:16" s="27" customFormat="1" ht="19.5" customHeight="1" x14ac:dyDescent="0.2">
      <c r="A33" s="8" t="s">
        <v>196</v>
      </c>
      <c r="B33" s="352">
        <v>0</v>
      </c>
      <c r="C33" s="353">
        <v>0</v>
      </c>
      <c r="D33" s="352">
        <f t="shared" si="5"/>
        <v>0</v>
      </c>
      <c r="E33" s="67"/>
      <c r="F33" s="67"/>
      <c r="G33" s="69" t="e">
        <f t="shared" si="6"/>
        <v>#DIV/0!</v>
      </c>
      <c r="H33" s="69"/>
      <c r="I33" s="69"/>
      <c r="J33" s="69"/>
      <c r="K33" s="70" t="e">
        <f t="shared" si="7"/>
        <v>#NUM!</v>
      </c>
      <c r="L33" s="70"/>
      <c r="M33" s="70"/>
      <c r="N33" s="346"/>
      <c r="O33" s="347"/>
      <c r="P33" s="348"/>
    </row>
    <row r="34" spans="1:16" s="27" customFormat="1" ht="20.100000000000001" customHeight="1" x14ac:dyDescent="0.2">
      <c r="A34" s="8" t="s">
        <v>201</v>
      </c>
      <c r="B34" s="352">
        <v>0</v>
      </c>
      <c r="C34" s="353">
        <v>0</v>
      </c>
      <c r="D34" s="352">
        <f t="shared" si="5"/>
        <v>0</v>
      </c>
      <c r="E34" s="67"/>
      <c r="F34" s="67"/>
      <c r="G34" s="69" t="e">
        <f t="shared" si="6"/>
        <v>#DIV/0!</v>
      </c>
      <c r="H34" s="69"/>
      <c r="I34" s="69"/>
      <c r="J34" s="69"/>
      <c r="K34" s="70" t="e">
        <f t="shared" si="7"/>
        <v>#NUM!</v>
      </c>
      <c r="L34" s="70"/>
      <c r="M34" s="70"/>
      <c r="N34" s="346"/>
      <c r="O34" s="347"/>
      <c r="P34" s="348"/>
    </row>
    <row r="35" spans="1:16" s="27" customFormat="1" ht="20.100000000000001" customHeight="1" x14ac:dyDescent="0.2">
      <c r="A35" s="8" t="s">
        <v>197</v>
      </c>
      <c r="B35" s="352">
        <v>0</v>
      </c>
      <c r="C35" s="353">
        <v>0</v>
      </c>
      <c r="D35" s="352">
        <f t="shared" si="5"/>
        <v>0</v>
      </c>
      <c r="E35" s="67"/>
      <c r="F35" s="67"/>
      <c r="G35" s="69" t="e">
        <f t="shared" si="6"/>
        <v>#DIV/0!</v>
      </c>
      <c r="H35" s="69"/>
      <c r="I35" s="69"/>
      <c r="J35" s="69"/>
      <c r="K35" s="70" t="e">
        <f t="shared" si="7"/>
        <v>#NUM!</v>
      </c>
      <c r="L35" s="70"/>
      <c r="M35" s="70"/>
      <c r="N35" s="346"/>
      <c r="O35" s="347"/>
      <c r="P35" s="348"/>
    </row>
    <row r="36" spans="1:16" s="27" customFormat="1" ht="20.100000000000001" customHeight="1" thickBot="1" x14ac:dyDescent="0.25">
      <c r="A36" s="8" t="s">
        <v>198</v>
      </c>
      <c r="B36" s="352">
        <v>0</v>
      </c>
      <c r="C36" s="353">
        <v>0</v>
      </c>
      <c r="D36" s="352">
        <f t="shared" si="5"/>
        <v>0</v>
      </c>
      <c r="E36" s="67"/>
      <c r="F36" s="67"/>
      <c r="G36" s="69" t="e">
        <f t="shared" si="6"/>
        <v>#DIV/0!</v>
      </c>
      <c r="H36" s="69"/>
      <c r="I36" s="69"/>
      <c r="J36" s="69"/>
      <c r="K36" s="70" t="e">
        <f t="shared" si="7"/>
        <v>#NUM!</v>
      </c>
      <c r="L36" s="70"/>
      <c r="M36" s="70"/>
      <c r="N36" s="346"/>
      <c r="O36" s="347"/>
      <c r="P36" s="348"/>
    </row>
    <row r="37" spans="1:16" ht="20.100000000000001" customHeight="1" x14ac:dyDescent="0.2">
      <c r="A37" s="8" t="s">
        <v>199</v>
      </c>
      <c r="B37" s="352">
        <v>0</v>
      </c>
      <c r="C37" s="352">
        <v>0</v>
      </c>
      <c r="D37" s="352">
        <f t="shared" si="2"/>
        <v>0</v>
      </c>
      <c r="E37" s="113"/>
      <c r="F37" s="113"/>
      <c r="G37" s="114" t="e">
        <f>D37/B37</f>
        <v>#DIV/0!</v>
      </c>
      <c r="H37" s="114"/>
      <c r="I37" s="114"/>
      <c r="J37" s="114"/>
      <c r="K37" s="115" t="e">
        <f t="shared" ref="K37:K54" si="8">LOG(D37)</f>
        <v>#NUM!</v>
      </c>
      <c r="L37" s="115"/>
      <c r="M37" s="115"/>
      <c r="N37" s="116"/>
      <c r="O37" s="117"/>
      <c r="P37" s="211"/>
    </row>
    <row r="38" spans="1:16" ht="20.100000000000001" customHeight="1" thickBot="1" x14ac:dyDescent="0.25">
      <c r="A38" s="354" t="s">
        <v>200</v>
      </c>
      <c r="B38" s="355">
        <v>0</v>
      </c>
      <c r="C38" s="355">
        <v>0</v>
      </c>
      <c r="D38" s="355">
        <f t="shared" si="2"/>
        <v>0</v>
      </c>
      <c r="E38" s="67"/>
      <c r="F38" s="67"/>
      <c r="G38" s="68" t="e">
        <f>D38/B38</f>
        <v>#DIV/0!</v>
      </c>
      <c r="H38" s="69"/>
      <c r="I38" s="69"/>
      <c r="J38" s="68"/>
      <c r="K38" s="71" t="e">
        <f t="shared" si="8"/>
        <v>#NUM!</v>
      </c>
      <c r="L38" s="72"/>
      <c r="M38" s="72"/>
      <c r="N38" s="73"/>
      <c r="O38" s="28"/>
      <c r="P38" s="29"/>
    </row>
    <row r="39" spans="1:16" ht="20.100000000000001" customHeight="1" thickBot="1" x14ac:dyDescent="0.25">
      <c r="A39" s="124"/>
      <c r="B39" s="67"/>
      <c r="C39" s="67"/>
      <c r="D39" s="67"/>
      <c r="E39" s="67"/>
      <c r="F39" s="67"/>
      <c r="G39" s="69"/>
      <c r="H39" s="69"/>
      <c r="I39" s="69"/>
      <c r="J39" s="69"/>
      <c r="K39" s="72"/>
      <c r="L39" s="72"/>
      <c r="M39" s="72"/>
      <c r="N39" s="73"/>
      <c r="O39" s="28"/>
      <c r="P39" s="29"/>
    </row>
    <row r="40" spans="1:16" ht="20.100000000000001" customHeight="1" thickTop="1" x14ac:dyDescent="0.2">
      <c r="A40" s="125" t="s">
        <v>22</v>
      </c>
      <c r="B40" s="126">
        <v>6130000</v>
      </c>
      <c r="C40" s="126">
        <v>507000</v>
      </c>
      <c r="D40" s="126">
        <f>C40*10</f>
        <v>5070000</v>
      </c>
      <c r="E40" s="455">
        <f>AVERAGE(D40:D42)</f>
        <v>5566666.666666667</v>
      </c>
      <c r="F40" s="455">
        <f>STDEV(D40:D42)</f>
        <v>430387.42236888537</v>
      </c>
      <c r="G40" s="127">
        <f t="shared" ref="G40:G74" si="9">D40/B40</f>
        <v>0.82707993474714514</v>
      </c>
      <c r="H40" s="458">
        <f>AVERAGE(G40:G42)</f>
        <v>0.90810222947253949</v>
      </c>
      <c r="I40" s="458">
        <f>STDEV(G40:G42)</f>
        <v>7.0210019962297809E-2</v>
      </c>
      <c r="J40" s="458">
        <f>I40/H40</f>
        <v>7.7315105814769858E-2</v>
      </c>
      <c r="K40" s="128">
        <f t="shared" si="8"/>
        <v>6.7050079593333356</v>
      </c>
      <c r="L40" s="461">
        <f>AVERAGE(K40:K42)</f>
        <v>6.744701502551762</v>
      </c>
      <c r="M40" s="464">
        <f>STDEV(K40:K42)^2</f>
        <v>1.1829380585431759E-3</v>
      </c>
      <c r="N40" s="368">
        <f>LOG(B40)-L40</f>
        <v>4.2758971966653014E-2</v>
      </c>
      <c r="O40" s="371">
        <f>SQRT((M40/3))</f>
        <v>1.9857308130284392E-2</v>
      </c>
      <c r="P40" s="374">
        <f>1.96*O40</f>
        <v>3.8920323935357409E-2</v>
      </c>
    </row>
    <row r="41" spans="1:16" ht="20.100000000000001" customHeight="1" x14ac:dyDescent="0.2">
      <c r="A41" s="129" t="s">
        <v>23</v>
      </c>
      <c r="B41" s="130">
        <v>6130000</v>
      </c>
      <c r="C41" s="130">
        <v>580000</v>
      </c>
      <c r="D41" s="130">
        <f>C41*10</f>
        <v>5800000</v>
      </c>
      <c r="E41" s="456"/>
      <c r="F41" s="456"/>
      <c r="G41" s="131">
        <f t="shared" si="9"/>
        <v>0.9461663947797716</v>
      </c>
      <c r="H41" s="459"/>
      <c r="I41" s="459"/>
      <c r="J41" s="459"/>
      <c r="K41" s="132">
        <f t="shared" si="8"/>
        <v>6.7634279935629369</v>
      </c>
      <c r="L41" s="462"/>
      <c r="M41" s="465"/>
      <c r="N41" s="369"/>
      <c r="O41" s="372"/>
      <c r="P41" s="375"/>
    </row>
    <row r="42" spans="1:16" ht="20.100000000000001" customHeight="1" thickBot="1" x14ac:dyDescent="0.25">
      <c r="A42" s="129" t="s">
        <v>24</v>
      </c>
      <c r="B42" s="130">
        <v>6130000</v>
      </c>
      <c r="C42" s="130">
        <v>583000</v>
      </c>
      <c r="D42" s="130">
        <f t="shared" ref="D42:D75" si="10">C42*10</f>
        <v>5830000</v>
      </c>
      <c r="E42" s="457"/>
      <c r="F42" s="457"/>
      <c r="G42" s="131">
        <f t="shared" si="9"/>
        <v>0.95106035889070151</v>
      </c>
      <c r="H42" s="460"/>
      <c r="I42" s="460"/>
      <c r="J42" s="460"/>
      <c r="K42" s="132">
        <f t="shared" si="8"/>
        <v>6.7656685547590145</v>
      </c>
      <c r="L42" s="463"/>
      <c r="M42" s="466"/>
      <c r="N42" s="370"/>
      <c r="O42" s="373"/>
      <c r="P42" s="376"/>
    </row>
    <row r="43" spans="1:16" ht="20.100000000000001" customHeight="1" thickTop="1" x14ac:dyDescent="0.2">
      <c r="A43" s="133" t="s">
        <v>42</v>
      </c>
      <c r="B43" s="134">
        <v>6130000</v>
      </c>
      <c r="C43" s="134">
        <v>317000</v>
      </c>
      <c r="D43" s="134">
        <f t="shared" si="10"/>
        <v>3170000</v>
      </c>
      <c r="E43" s="479">
        <f>AVERAGE(D43:D45)</f>
        <v>2370000</v>
      </c>
      <c r="F43" s="479">
        <f>STDEV(D43:D45)</f>
        <v>1351147.6603243628</v>
      </c>
      <c r="G43" s="135">
        <f t="shared" si="9"/>
        <v>0.5171288743882545</v>
      </c>
      <c r="H43" s="440">
        <f>AVERAGE(G43:G45)</f>
        <v>0.38662316476345837</v>
      </c>
      <c r="I43" s="440">
        <f>STDEV(G43:G45)</f>
        <v>0.22041560527314238</v>
      </c>
      <c r="J43" s="440">
        <f>I43/H43</f>
        <v>0.57010449802715735</v>
      </c>
      <c r="K43" s="136">
        <f t="shared" si="8"/>
        <v>6.5010592622177512</v>
      </c>
      <c r="L43" s="443">
        <f>AVERAGE(K43:K45)</f>
        <v>6.3016962062142836</v>
      </c>
      <c r="M43" s="446">
        <f>STDEV(K43:K45)^2</f>
        <v>0.11596888198295655</v>
      </c>
      <c r="N43" s="17"/>
      <c r="O43" s="13"/>
      <c r="P43" s="14"/>
    </row>
    <row r="44" spans="1:16" ht="20.100000000000001" customHeight="1" x14ac:dyDescent="0.2">
      <c r="A44" s="137" t="s">
        <v>132</v>
      </c>
      <c r="B44" s="138">
        <v>6130000</v>
      </c>
      <c r="C44" s="138">
        <v>81000</v>
      </c>
      <c r="D44" s="138">
        <f t="shared" si="10"/>
        <v>810000</v>
      </c>
      <c r="E44" s="480"/>
      <c r="F44" s="480"/>
      <c r="G44" s="139">
        <f t="shared" si="9"/>
        <v>0.13213703099510604</v>
      </c>
      <c r="H44" s="441"/>
      <c r="I44" s="441"/>
      <c r="J44" s="441"/>
      <c r="K44" s="140">
        <f t="shared" si="8"/>
        <v>5.9084850188786495</v>
      </c>
      <c r="L44" s="444"/>
      <c r="M44" s="447"/>
      <c r="N44" s="18"/>
      <c r="O44" s="15"/>
      <c r="P44" s="16"/>
    </row>
    <row r="45" spans="1:16" ht="20.100000000000001" customHeight="1" thickBot="1" x14ac:dyDescent="0.25">
      <c r="A45" s="137" t="s">
        <v>133</v>
      </c>
      <c r="B45" s="138">
        <v>6130000</v>
      </c>
      <c r="C45" s="138">
        <v>313000</v>
      </c>
      <c r="D45" s="138">
        <f t="shared" si="10"/>
        <v>3130000</v>
      </c>
      <c r="E45" s="481"/>
      <c r="F45" s="481"/>
      <c r="G45" s="139">
        <f t="shared" si="9"/>
        <v>0.51060358890701463</v>
      </c>
      <c r="H45" s="442"/>
      <c r="I45" s="442"/>
      <c r="J45" s="442"/>
      <c r="K45" s="140">
        <f t="shared" si="8"/>
        <v>6.4955443375464483</v>
      </c>
      <c r="L45" s="445"/>
      <c r="M45" s="448"/>
      <c r="N45" s="18"/>
      <c r="O45" s="15"/>
      <c r="P45" s="16"/>
    </row>
    <row r="46" spans="1:16" ht="20.100000000000001" customHeight="1" thickTop="1" x14ac:dyDescent="0.2">
      <c r="A46" s="90" t="s">
        <v>134</v>
      </c>
      <c r="B46" s="4">
        <v>6130000</v>
      </c>
      <c r="C46" s="122">
        <v>247000</v>
      </c>
      <c r="D46" s="4">
        <f t="shared" si="10"/>
        <v>2470000</v>
      </c>
      <c r="E46" s="386">
        <f>AVERAGE(D46:D48)</f>
        <v>3400000</v>
      </c>
      <c r="F46" s="386">
        <f>STDEV(D46:D48)</f>
        <v>983819.08906058536</v>
      </c>
      <c r="G46" s="19">
        <f t="shared" si="9"/>
        <v>0.40293637846655789</v>
      </c>
      <c r="H46" s="389">
        <f>AVERAGE(G46:G48)</f>
        <v>0.55464926590538333</v>
      </c>
      <c r="I46" s="389">
        <f>STDEV(G46:G48)</f>
        <v>0.16049251045034035</v>
      </c>
      <c r="J46" s="389">
        <f>I46/H46</f>
        <v>0.28935855560605483</v>
      </c>
      <c r="K46" s="20">
        <f t="shared" si="8"/>
        <v>6.3926969532596658</v>
      </c>
      <c r="L46" s="365">
        <f>AVERAGE(K46:K48)</f>
        <v>6.5192048731202084</v>
      </c>
      <c r="M46" s="365">
        <f>STDEV(K46:K48)^2</f>
        <v>1.6092139703435027E-2</v>
      </c>
      <c r="N46" s="368">
        <f>$L$43-L46</f>
        <v>-0.21750866690592474</v>
      </c>
      <c r="O46" s="371">
        <f>SQRT(($M$43/3)+(M46/3))</f>
        <v>0.2098102489444463</v>
      </c>
      <c r="P46" s="374">
        <f>1.96*O46</f>
        <v>0.41122808793111476</v>
      </c>
    </row>
    <row r="47" spans="1:16" ht="20.100000000000001" customHeight="1" x14ac:dyDescent="0.2">
      <c r="A47" s="8" t="s">
        <v>135</v>
      </c>
      <c r="B47" s="40">
        <v>6130000</v>
      </c>
      <c r="C47" s="119">
        <v>443000</v>
      </c>
      <c r="D47" s="40">
        <f t="shared" si="10"/>
        <v>4430000</v>
      </c>
      <c r="E47" s="387"/>
      <c r="F47" s="387"/>
      <c r="G47" s="6">
        <f t="shared" si="9"/>
        <v>0.72267536704730828</v>
      </c>
      <c r="H47" s="390"/>
      <c r="I47" s="390"/>
      <c r="J47" s="390"/>
      <c r="K47" s="21">
        <f t="shared" si="8"/>
        <v>6.6464037262230695</v>
      </c>
      <c r="L47" s="366"/>
      <c r="M47" s="366"/>
      <c r="N47" s="369"/>
      <c r="O47" s="372"/>
      <c r="P47" s="375"/>
    </row>
    <row r="48" spans="1:16" ht="20.100000000000001" customHeight="1" thickBot="1" x14ac:dyDescent="0.25">
      <c r="A48" s="8" t="s">
        <v>136</v>
      </c>
      <c r="B48" s="40">
        <v>6130000</v>
      </c>
      <c r="C48" s="66">
        <v>330000</v>
      </c>
      <c r="D48" s="40">
        <f t="shared" si="10"/>
        <v>3300000</v>
      </c>
      <c r="E48" s="388"/>
      <c r="F48" s="388"/>
      <c r="G48" s="6">
        <f t="shared" si="9"/>
        <v>0.53833605220228387</v>
      </c>
      <c r="H48" s="391"/>
      <c r="I48" s="391"/>
      <c r="J48" s="391"/>
      <c r="K48" s="21">
        <f t="shared" si="8"/>
        <v>6.5185139398778871</v>
      </c>
      <c r="L48" s="367"/>
      <c r="M48" s="367"/>
      <c r="N48" s="370"/>
      <c r="O48" s="373"/>
      <c r="P48" s="376"/>
    </row>
    <row r="49" spans="1:16" ht="20.100000000000001" customHeight="1" thickTop="1" x14ac:dyDescent="0.2">
      <c r="A49" s="242" t="s">
        <v>101</v>
      </c>
      <c r="B49" s="243">
        <v>6130000</v>
      </c>
      <c r="C49" s="243">
        <v>241000</v>
      </c>
      <c r="D49" s="243">
        <f t="shared" si="10"/>
        <v>2410000</v>
      </c>
      <c r="E49" s="410">
        <f>AVERAGE(D49:D51)</f>
        <v>1920000</v>
      </c>
      <c r="F49" s="410">
        <f>STDEV(D49:D51)</f>
        <v>490000</v>
      </c>
      <c r="G49" s="244">
        <f t="shared" si="9"/>
        <v>0.39314845024469819</v>
      </c>
      <c r="H49" s="413">
        <f>AVERAGE(G49:G51)</f>
        <v>0.31321370309951058</v>
      </c>
      <c r="I49" s="413">
        <f>STDEV(G49:G51)</f>
        <v>7.9934747145187529E-2</v>
      </c>
      <c r="J49" s="413">
        <f>I49/H49</f>
        <v>0.25520833333333315</v>
      </c>
      <c r="K49" s="245">
        <f t="shared" si="8"/>
        <v>6.3820170425748683</v>
      </c>
      <c r="L49" s="449">
        <f>AVERAGE(K49:K51)</f>
        <v>6.2735514362478257</v>
      </c>
      <c r="M49" s="452">
        <f>STDEV(K49:K51)^2</f>
        <v>1.2917363359095331E-2</v>
      </c>
      <c r="N49" s="111"/>
      <c r="O49" s="13"/>
      <c r="P49" s="14"/>
    </row>
    <row r="50" spans="1:16" ht="20.100000000000001" customHeight="1" x14ac:dyDescent="0.2">
      <c r="A50" s="246" t="s">
        <v>102</v>
      </c>
      <c r="B50" s="247">
        <v>6130000</v>
      </c>
      <c r="C50" s="248">
        <v>143000</v>
      </c>
      <c r="D50" s="247">
        <f t="shared" si="10"/>
        <v>1430000</v>
      </c>
      <c r="E50" s="411"/>
      <c r="F50" s="411"/>
      <c r="G50" s="249">
        <f t="shared" si="9"/>
        <v>0.23327895595432299</v>
      </c>
      <c r="H50" s="414"/>
      <c r="I50" s="414"/>
      <c r="J50" s="414"/>
      <c r="K50" s="250">
        <f t="shared" si="8"/>
        <v>6.1553360374650614</v>
      </c>
      <c r="L50" s="450"/>
      <c r="M50" s="453"/>
      <c r="N50" s="112"/>
      <c r="O50" s="15"/>
      <c r="P50" s="16"/>
    </row>
    <row r="51" spans="1:16" ht="20.100000000000001" customHeight="1" thickBot="1" x14ac:dyDescent="0.25">
      <c r="A51" s="246" t="s">
        <v>103</v>
      </c>
      <c r="B51" s="247">
        <v>6130000</v>
      </c>
      <c r="C51" s="247">
        <v>192000</v>
      </c>
      <c r="D51" s="247">
        <f t="shared" si="10"/>
        <v>1920000</v>
      </c>
      <c r="E51" s="412"/>
      <c r="F51" s="412"/>
      <c r="G51" s="249">
        <f t="shared" si="9"/>
        <v>0.31321370309951058</v>
      </c>
      <c r="H51" s="415"/>
      <c r="I51" s="415"/>
      <c r="J51" s="415"/>
      <c r="K51" s="250">
        <f t="shared" si="8"/>
        <v>6.2833012287035492</v>
      </c>
      <c r="L51" s="451"/>
      <c r="M51" s="454"/>
      <c r="N51" s="112"/>
      <c r="O51" s="15"/>
      <c r="P51" s="16"/>
    </row>
    <row r="52" spans="1:16" ht="20.100000000000001" customHeight="1" thickTop="1" x14ac:dyDescent="0.2">
      <c r="A52" s="90" t="s">
        <v>104</v>
      </c>
      <c r="B52" s="4">
        <v>6130000</v>
      </c>
      <c r="C52" s="120">
        <v>231000</v>
      </c>
      <c r="D52" s="4">
        <f t="shared" si="10"/>
        <v>2310000</v>
      </c>
      <c r="E52" s="386">
        <f>AVERAGE(D52:D54)</f>
        <v>2060000</v>
      </c>
      <c r="F52" s="386">
        <f>STDEV(D52:D54)</f>
        <v>232594.06699226014</v>
      </c>
      <c r="G52" s="19">
        <f t="shared" si="9"/>
        <v>0.37683523654159867</v>
      </c>
      <c r="H52" s="389">
        <f>AVERAGE(G52:G54)</f>
        <v>0.33605220228384991</v>
      </c>
      <c r="I52" s="389">
        <f>STDEV(G52:G54)</f>
        <v>3.7943567209177818E-2</v>
      </c>
      <c r="J52" s="389">
        <f>I52/H52</f>
        <v>0.11290974125837866</v>
      </c>
      <c r="K52" s="20">
        <f t="shared" si="8"/>
        <v>6.363611979892144</v>
      </c>
      <c r="L52" s="365">
        <f>AVERAGE(K52:K54)</f>
        <v>6.3120450259139274</v>
      </c>
      <c r="M52" s="365">
        <f>STDEV(K52:K54)^2</f>
        <v>2.3587843044983797E-3</v>
      </c>
      <c r="N52" s="368">
        <f>$L$49-L52</f>
        <v>-3.8493589666101613E-2</v>
      </c>
      <c r="O52" s="371">
        <f>SQRT(($M$49/3)+(M52/3))</f>
        <v>7.1358595986733817E-2</v>
      </c>
      <c r="P52" s="374">
        <f>1.96*O52</f>
        <v>0.13986284813399827</v>
      </c>
    </row>
    <row r="53" spans="1:16" ht="20.100000000000001" customHeight="1" x14ac:dyDescent="0.2">
      <c r="A53" s="8" t="s">
        <v>105</v>
      </c>
      <c r="B53" s="40">
        <v>6130000</v>
      </c>
      <c r="C53" s="121">
        <v>202000</v>
      </c>
      <c r="D53" s="40">
        <f t="shared" si="10"/>
        <v>2020000</v>
      </c>
      <c r="E53" s="387"/>
      <c r="F53" s="387"/>
      <c r="G53" s="6">
        <f t="shared" si="9"/>
        <v>0.32952691680261009</v>
      </c>
      <c r="H53" s="390"/>
      <c r="I53" s="390"/>
      <c r="J53" s="390"/>
      <c r="K53" s="21">
        <f t="shared" si="8"/>
        <v>6.3053513694466234</v>
      </c>
      <c r="L53" s="366"/>
      <c r="M53" s="366"/>
      <c r="N53" s="369"/>
      <c r="O53" s="372"/>
      <c r="P53" s="375"/>
    </row>
    <row r="54" spans="1:16" ht="20.100000000000001" customHeight="1" thickBot="1" x14ac:dyDescent="0.25">
      <c r="A54" s="8" t="s">
        <v>106</v>
      </c>
      <c r="B54" s="40">
        <v>6130000</v>
      </c>
      <c r="C54" s="121">
        <v>185000</v>
      </c>
      <c r="D54" s="40">
        <f t="shared" si="10"/>
        <v>1850000</v>
      </c>
      <c r="E54" s="388"/>
      <c r="F54" s="388"/>
      <c r="G54" s="6">
        <f t="shared" si="9"/>
        <v>0.30179445350734097</v>
      </c>
      <c r="H54" s="391"/>
      <c r="I54" s="391"/>
      <c r="J54" s="391"/>
      <c r="K54" s="21">
        <f t="shared" si="8"/>
        <v>6.2671717284030137</v>
      </c>
      <c r="L54" s="367"/>
      <c r="M54" s="367"/>
      <c r="N54" s="370"/>
      <c r="O54" s="373"/>
      <c r="P54" s="376"/>
    </row>
    <row r="55" spans="1:16" ht="20.100000000000001" customHeight="1" thickTop="1" x14ac:dyDescent="0.2">
      <c r="A55" s="251" t="s">
        <v>163</v>
      </c>
      <c r="B55" s="252">
        <v>6130000</v>
      </c>
      <c r="C55" s="252">
        <v>72700</v>
      </c>
      <c r="D55" s="252">
        <f t="shared" ref="D55:D63" si="11">C55*10</f>
        <v>727000</v>
      </c>
      <c r="E55" s="428">
        <f>AVERAGE(D55:D57)</f>
        <v>1812333.3333333333</v>
      </c>
      <c r="F55" s="428">
        <f>STDEV(D55:D57)</f>
        <v>1157188.9790925824</v>
      </c>
      <c r="G55" s="253">
        <f t="shared" ref="G55:G73" si="12">D55/B55</f>
        <v>0.11859706362153344</v>
      </c>
      <c r="H55" s="431">
        <f>AVERAGE(G55:G57)</f>
        <v>0.29564980967917348</v>
      </c>
      <c r="I55" s="431">
        <f>STDEV(G55:G57)</f>
        <v>0.18877471110808838</v>
      </c>
      <c r="J55" s="431">
        <f>I55/H55</f>
        <v>0.63850780527455309</v>
      </c>
      <c r="K55" s="254">
        <f t="shared" ref="K55:K73" si="13">LOG(D55)</f>
        <v>5.8615344108590381</v>
      </c>
      <c r="L55" s="434">
        <f>AVERAGE(K55:K57)</f>
        <v>6.1894287736957354</v>
      </c>
      <c r="M55" s="437">
        <f>STDEV(K55:K57)^2</f>
        <v>9.7037107717787965E-2</v>
      </c>
      <c r="N55" s="17"/>
      <c r="O55" s="13"/>
      <c r="P55" s="14"/>
    </row>
    <row r="56" spans="1:16" ht="20.100000000000001" customHeight="1" x14ac:dyDescent="0.2">
      <c r="A56" s="255" t="s">
        <v>164</v>
      </c>
      <c r="B56" s="256">
        <v>6130000</v>
      </c>
      <c r="C56" s="256">
        <v>303000</v>
      </c>
      <c r="D56" s="256">
        <f t="shared" si="11"/>
        <v>3030000</v>
      </c>
      <c r="E56" s="429"/>
      <c r="F56" s="429"/>
      <c r="G56" s="257">
        <f t="shared" si="12"/>
        <v>0.49429037520391517</v>
      </c>
      <c r="H56" s="432"/>
      <c r="I56" s="432"/>
      <c r="J56" s="432"/>
      <c r="K56" s="258">
        <f t="shared" si="13"/>
        <v>6.4814426285023048</v>
      </c>
      <c r="L56" s="435"/>
      <c r="M56" s="438"/>
      <c r="N56" s="18"/>
      <c r="O56" s="15"/>
      <c r="P56" s="16"/>
    </row>
    <row r="57" spans="1:16" ht="20.100000000000001" customHeight="1" thickBot="1" x14ac:dyDescent="0.25">
      <c r="A57" s="255" t="s">
        <v>165</v>
      </c>
      <c r="B57" s="256">
        <v>6130000</v>
      </c>
      <c r="C57" s="256">
        <v>168000</v>
      </c>
      <c r="D57" s="256">
        <f t="shared" si="11"/>
        <v>1680000</v>
      </c>
      <c r="E57" s="430"/>
      <c r="F57" s="430"/>
      <c r="G57" s="257">
        <f t="shared" si="12"/>
        <v>0.27406199021207178</v>
      </c>
      <c r="H57" s="433"/>
      <c r="I57" s="433"/>
      <c r="J57" s="433"/>
      <c r="K57" s="258">
        <f t="shared" si="13"/>
        <v>6.2253092817258633</v>
      </c>
      <c r="L57" s="436"/>
      <c r="M57" s="439"/>
      <c r="N57" s="18"/>
      <c r="O57" s="15"/>
      <c r="P57" s="16"/>
    </row>
    <row r="58" spans="1:16" ht="20.100000000000001" customHeight="1" thickTop="1" x14ac:dyDescent="0.2">
      <c r="A58" s="90" t="s">
        <v>166</v>
      </c>
      <c r="B58" s="4">
        <v>6130000</v>
      </c>
      <c r="C58" s="122">
        <v>13.3</v>
      </c>
      <c r="D58" s="4">
        <f t="shared" si="11"/>
        <v>133</v>
      </c>
      <c r="E58" s="386">
        <f>AVERAGE(D58:D60)</f>
        <v>111</v>
      </c>
      <c r="F58" s="386">
        <f>STDEV(D58:D60)</f>
        <v>19.05255888325765</v>
      </c>
      <c r="G58" s="19">
        <f t="shared" si="12"/>
        <v>2.169657422512235E-5</v>
      </c>
      <c r="H58" s="389">
        <f>AVERAGE(G58:G60)</f>
        <v>1.8107667210440459E-5</v>
      </c>
      <c r="I58" s="389">
        <f>STDEV(G58:G60)</f>
        <v>3.1080846465346899E-6</v>
      </c>
      <c r="J58" s="389">
        <f>I58/H58</f>
        <v>0.17164467462394276</v>
      </c>
      <c r="K58" s="20">
        <f t="shared" si="13"/>
        <v>2.1238516409670858</v>
      </c>
      <c r="L58" s="365">
        <f>AVERAGE(K58:K60)</f>
        <v>2.0412838803223621</v>
      </c>
      <c r="M58" s="365">
        <f>STDEV(K58:K60)^2</f>
        <v>5.1130763234133077E-3</v>
      </c>
      <c r="N58" s="368">
        <f>$L$55-L58</f>
        <v>4.1481448933733738</v>
      </c>
      <c r="O58" s="371">
        <f>SQRT(($M$55/3)+(M58/3))</f>
        <v>0.18452658710079448</v>
      </c>
      <c r="P58" s="374">
        <f>1.96*O58</f>
        <v>0.36167211071755717</v>
      </c>
    </row>
    <row r="59" spans="1:16" ht="20.100000000000001" customHeight="1" x14ac:dyDescent="0.2">
      <c r="A59" s="8" t="s">
        <v>167</v>
      </c>
      <c r="B59" s="40">
        <v>6130000</v>
      </c>
      <c r="C59" s="119">
        <v>10</v>
      </c>
      <c r="D59" s="40">
        <f t="shared" si="11"/>
        <v>100</v>
      </c>
      <c r="E59" s="387"/>
      <c r="F59" s="387"/>
      <c r="G59" s="6">
        <f t="shared" si="12"/>
        <v>1.6313213703099512E-5</v>
      </c>
      <c r="H59" s="390"/>
      <c r="I59" s="390"/>
      <c r="J59" s="390"/>
      <c r="K59" s="21">
        <f t="shared" si="13"/>
        <v>2</v>
      </c>
      <c r="L59" s="366"/>
      <c r="M59" s="366"/>
      <c r="N59" s="369"/>
      <c r="O59" s="372"/>
      <c r="P59" s="375"/>
    </row>
    <row r="60" spans="1:16" ht="20.100000000000001" customHeight="1" thickBot="1" x14ac:dyDescent="0.25">
      <c r="A60" s="8" t="s">
        <v>168</v>
      </c>
      <c r="B60" s="40">
        <v>6130000</v>
      </c>
      <c r="C60" s="66">
        <v>10</v>
      </c>
      <c r="D60" s="40">
        <f t="shared" si="11"/>
        <v>100</v>
      </c>
      <c r="E60" s="388"/>
      <c r="F60" s="388"/>
      <c r="G60" s="6">
        <f t="shared" si="12"/>
        <v>1.6313213703099512E-5</v>
      </c>
      <c r="H60" s="391"/>
      <c r="I60" s="391"/>
      <c r="J60" s="391"/>
      <c r="K60" s="21">
        <f t="shared" si="13"/>
        <v>2</v>
      </c>
      <c r="L60" s="367"/>
      <c r="M60" s="367"/>
      <c r="N60" s="370"/>
      <c r="O60" s="373"/>
      <c r="P60" s="376"/>
    </row>
    <row r="61" spans="1:16" ht="20.100000000000001" customHeight="1" thickTop="1" x14ac:dyDescent="0.2">
      <c r="A61" s="259" t="s">
        <v>65</v>
      </c>
      <c r="B61" s="260">
        <v>6130000</v>
      </c>
      <c r="C61" s="260">
        <v>310000</v>
      </c>
      <c r="D61" s="260">
        <f t="shared" si="11"/>
        <v>3100000</v>
      </c>
      <c r="E61" s="644">
        <f>AVERAGE(D61:D63)</f>
        <v>2350000</v>
      </c>
      <c r="F61" s="644">
        <f>STDEV(D61:D63)</f>
        <v>650461.37471797667</v>
      </c>
      <c r="G61" s="261">
        <f t="shared" si="12"/>
        <v>0.50570962479608483</v>
      </c>
      <c r="H61" s="647">
        <f>AVERAGE(G61:G63)</f>
        <v>0.38336052202283849</v>
      </c>
      <c r="I61" s="647">
        <f>STDEV(G61:G63)</f>
        <v>0.10611115411386247</v>
      </c>
      <c r="J61" s="647">
        <f>I61/H61</f>
        <v>0.27679207434807529</v>
      </c>
      <c r="K61" s="262">
        <f t="shared" si="13"/>
        <v>6.4913616938342731</v>
      </c>
      <c r="L61" s="650">
        <f>AVERAGE(K61:K63)</f>
        <v>6.3607864937283294</v>
      </c>
      <c r="M61" s="653">
        <f>STDEV(K61:K63)^2</f>
        <v>1.2846658491749791E-2</v>
      </c>
      <c r="N61" s="111"/>
      <c r="O61" s="13"/>
      <c r="P61" s="14"/>
    </row>
    <row r="62" spans="1:16" ht="20.100000000000001" customHeight="1" x14ac:dyDescent="0.2">
      <c r="A62" s="263" t="s">
        <v>66</v>
      </c>
      <c r="B62" s="264">
        <v>6130000</v>
      </c>
      <c r="C62" s="265">
        <v>194000</v>
      </c>
      <c r="D62" s="264">
        <f t="shared" si="11"/>
        <v>1940000</v>
      </c>
      <c r="E62" s="645"/>
      <c r="F62" s="645"/>
      <c r="G62" s="266">
        <f t="shared" si="12"/>
        <v>0.31647634584013051</v>
      </c>
      <c r="H62" s="648"/>
      <c r="I62" s="648"/>
      <c r="J62" s="648"/>
      <c r="K62" s="267">
        <f t="shared" si="13"/>
        <v>6.2878017299302265</v>
      </c>
      <c r="L62" s="651"/>
      <c r="M62" s="654"/>
      <c r="N62" s="112"/>
      <c r="O62" s="15"/>
      <c r="P62" s="16"/>
    </row>
    <row r="63" spans="1:16" ht="20.100000000000001" customHeight="1" thickBot="1" x14ac:dyDescent="0.25">
      <c r="A63" s="263" t="s">
        <v>67</v>
      </c>
      <c r="B63" s="264">
        <v>6130000</v>
      </c>
      <c r="C63" s="264">
        <v>201000</v>
      </c>
      <c r="D63" s="264">
        <f t="shared" si="11"/>
        <v>2010000</v>
      </c>
      <c r="E63" s="646"/>
      <c r="F63" s="646"/>
      <c r="G63" s="266">
        <f t="shared" si="12"/>
        <v>0.32789559543230018</v>
      </c>
      <c r="H63" s="649"/>
      <c r="I63" s="649"/>
      <c r="J63" s="649"/>
      <c r="K63" s="267">
        <f t="shared" si="13"/>
        <v>6.3031960574204886</v>
      </c>
      <c r="L63" s="652"/>
      <c r="M63" s="655"/>
      <c r="N63" s="112"/>
      <c r="O63" s="15"/>
      <c r="P63" s="16"/>
    </row>
    <row r="64" spans="1:16" ht="18.75" customHeight="1" thickTop="1" x14ac:dyDescent="0.2">
      <c r="A64" s="90" t="s">
        <v>68</v>
      </c>
      <c r="B64" s="4">
        <v>6130000</v>
      </c>
      <c r="C64" s="120">
        <v>0</v>
      </c>
      <c r="D64" s="4">
        <v>1</v>
      </c>
      <c r="E64" s="386">
        <f>AVERAGE(D64:D66)</f>
        <v>1</v>
      </c>
      <c r="F64" s="386">
        <f>STDEV(D64:D66)</f>
        <v>0</v>
      </c>
      <c r="G64" s="19">
        <f t="shared" si="12"/>
        <v>1.6313213703099511E-7</v>
      </c>
      <c r="H64" s="389">
        <f>AVERAGE(G64:G66)</f>
        <v>1.6313213703099511E-7</v>
      </c>
      <c r="I64" s="389">
        <f>STDEV(G64:G66)</f>
        <v>0</v>
      </c>
      <c r="J64" s="389">
        <f>I64/H64</f>
        <v>0</v>
      </c>
      <c r="K64" s="20">
        <f t="shared" si="13"/>
        <v>0</v>
      </c>
      <c r="L64" s="365">
        <f>AVERAGE(K64:K66)</f>
        <v>0</v>
      </c>
      <c r="M64" s="365">
        <f>STDEV(K64:K66)^2</f>
        <v>0</v>
      </c>
      <c r="N64" s="368">
        <f>$L$61-L64</f>
        <v>6.3607864937283294</v>
      </c>
      <c r="O64" s="371">
        <f>SQRT(($M$61/3)+(M64/3))</f>
        <v>6.5438669739305746E-2</v>
      </c>
      <c r="P64" s="374">
        <f>1.96*O64</f>
        <v>0.12825979268903925</v>
      </c>
    </row>
    <row r="65" spans="1:16" ht="20.100000000000001" customHeight="1" x14ac:dyDescent="0.2">
      <c r="A65" s="8" t="s">
        <v>69</v>
      </c>
      <c r="B65" s="40">
        <v>6130000</v>
      </c>
      <c r="C65" s="121">
        <v>0</v>
      </c>
      <c r="D65" s="40">
        <v>1</v>
      </c>
      <c r="E65" s="387"/>
      <c r="F65" s="387"/>
      <c r="G65" s="6">
        <f t="shared" si="12"/>
        <v>1.6313213703099511E-7</v>
      </c>
      <c r="H65" s="390"/>
      <c r="I65" s="390"/>
      <c r="J65" s="390"/>
      <c r="K65" s="21">
        <f t="shared" si="13"/>
        <v>0</v>
      </c>
      <c r="L65" s="366"/>
      <c r="M65" s="366"/>
      <c r="N65" s="369"/>
      <c r="O65" s="372"/>
      <c r="P65" s="375"/>
    </row>
    <row r="66" spans="1:16" ht="21" customHeight="1" thickBot="1" x14ac:dyDescent="0.25">
      <c r="A66" s="8" t="s">
        <v>70</v>
      </c>
      <c r="B66" s="40">
        <v>6130000</v>
      </c>
      <c r="C66" s="121">
        <v>0</v>
      </c>
      <c r="D66" s="40">
        <v>1</v>
      </c>
      <c r="E66" s="388"/>
      <c r="F66" s="388"/>
      <c r="G66" s="6">
        <f t="shared" si="12"/>
        <v>1.6313213703099511E-7</v>
      </c>
      <c r="H66" s="391"/>
      <c r="I66" s="391"/>
      <c r="J66" s="391"/>
      <c r="K66" s="21">
        <f t="shared" si="13"/>
        <v>0</v>
      </c>
      <c r="L66" s="367"/>
      <c r="M66" s="367"/>
      <c r="N66" s="370"/>
      <c r="O66" s="373"/>
      <c r="P66" s="376"/>
    </row>
    <row r="67" spans="1:16" ht="21" customHeight="1" thickTop="1" x14ac:dyDescent="0.2">
      <c r="A67" s="8" t="s">
        <v>202</v>
      </c>
      <c r="B67" s="352">
        <v>0</v>
      </c>
      <c r="C67" s="353">
        <v>0</v>
      </c>
      <c r="D67" s="352">
        <v>0</v>
      </c>
      <c r="E67" s="67"/>
      <c r="F67" s="67"/>
      <c r="G67" s="69" t="e">
        <f t="shared" si="12"/>
        <v>#DIV/0!</v>
      </c>
      <c r="H67" s="69"/>
      <c r="I67" s="69"/>
      <c r="J67" s="69"/>
      <c r="K67" s="70" t="e">
        <f t="shared" si="13"/>
        <v>#NUM!</v>
      </c>
      <c r="L67" s="70"/>
      <c r="M67" s="70"/>
      <c r="N67" s="346"/>
      <c r="O67" s="347"/>
      <c r="P67" s="348"/>
    </row>
    <row r="68" spans="1:16" ht="21" customHeight="1" x14ac:dyDescent="0.2">
      <c r="A68" s="8" t="s">
        <v>203</v>
      </c>
      <c r="B68" s="352">
        <v>0</v>
      </c>
      <c r="C68" s="353">
        <v>0</v>
      </c>
      <c r="D68" s="352">
        <v>0</v>
      </c>
      <c r="E68" s="67"/>
      <c r="F68" s="67"/>
      <c r="G68" s="69" t="e">
        <f t="shared" si="12"/>
        <v>#DIV/0!</v>
      </c>
      <c r="H68" s="69"/>
      <c r="I68" s="69"/>
      <c r="J68" s="69"/>
      <c r="K68" s="70" t="e">
        <f t="shared" si="13"/>
        <v>#NUM!</v>
      </c>
      <c r="L68" s="70"/>
      <c r="M68" s="70"/>
      <c r="N68" s="346"/>
      <c r="O68" s="347"/>
      <c r="P68" s="348"/>
    </row>
    <row r="69" spans="1:16" ht="21" customHeight="1" x14ac:dyDescent="0.2">
      <c r="A69" s="8" t="s">
        <v>204</v>
      </c>
      <c r="B69" s="352">
        <v>0</v>
      </c>
      <c r="C69" s="353">
        <v>0</v>
      </c>
      <c r="D69" s="352">
        <v>0</v>
      </c>
      <c r="E69" s="67"/>
      <c r="F69" s="67"/>
      <c r="G69" s="69" t="e">
        <f t="shared" si="12"/>
        <v>#DIV/0!</v>
      </c>
      <c r="H69" s="69"/>
      <c r="I69" s="69"/>
      <c r="J69" s="69"/>
      <c r="K69" s="70" t="e">
        <f t="shared" si="13"/>
        <v>#NUM!</v>
      </c>
      <c r="L69" s="70"/>
      <c r="M69" s="70"/>
      <c r="N69" s="346"/>
      <c r="O69" s="347"/>
      <c r="P69" s="348"/>
    </row>
    <row r="70" spans="1:16" ht="21" customHeight="1" x14ac:dyDescent="0.2">
      <c r="A70" s="8" t="s">
        <v>205</v>
      </c>
      <c r="B70" s="352">
        <v>0</v>
      </c>
      <c r="C70" s="353">
        <v>0</v>
      </c>
      <c r="D70" s="352">
        <v>0</v>
      </c>
      <c r="E70" s="67"/>
      <c r="F70" s="67"/>
      <c r="G70" s="69" t="e">
        <f t="shared" si="12"/>
        <v>#DIV/0!</v>
      </c>
      <c r="H70" s="69"/>
      <c r="I70" s="69"/>
      <c r="J70" s="69"/>
      <c r="K70" s="70" t="e">
        <f t="shared" si="13"/>
        <v>#NUM!</v>
      </c>
      <c r="L70" s="70"/>
      <c r="M70" s="70"/>
      <c r="N70" s="346"/>
      <c r="O70" s="347"/>
      <c r="P70" s="348"/>
    </row>
    <row r="71" spans="1:16" ht="21" customHeight="1" x14ac:dyDescent="0.2">
      <c r="A71" s="8" t="s">
        <v>206</v>
      </c>
      <c r="B71" s="352">
        <v>0</v>
      </c>
      <c r="C71" s="353">
        <v>0</v>
      </c>
      <c r="D71" s="352">
        <v>0</v>
      </c>
      <c r="E71" s="67"/>
      <c r="F71" s="67"/>
      <c r="G71" s="69" t="e">
        <f t="shared" si="12"/>
        <v>#DIV/0!</v>
      </c>
      <c r="H71" s="69"/>
      <c r="I71" s="69"/>
      <c r="J71" s="69"/>
      <c r="K71" s="70" t="e">
        <f t="shared" si="13"/>
        <v>#NUM!</v>
      </c>
      <c r="L71" s="70"/>
      <c r="M71" s="70"/>
      <c r="N71" s="346"/>
      <c r="O71" s="347"/>
      <c r="P71" s="348"/>
    </row>
    <row r="72" spans="1:16" ht="21" customHeight="1" x14ac:dyDescent="0.2">
      <c r="A72" s="8" t="s">
        <v>207</v>
      </c>
      <c r="B72" s="352">
        <v>0</v>
      </c>
      <c r="C72" s="353">
        <v>0</v>
      </c>
      <c r="D72" s="352">
        <v>0</v>
      </c>
      <c r="E72" s="67"/>
      <c r="F72" s="67"/>
      <c r="G72" s="69" t="e">
        <f t="shared" si="12"/>
        <v>#DIV/0!</v>
      </c>
      <c r="H72" s="69"/>
      <c r="I72" s="69"/>
      <c r="J72" s="69"/>
      <c r="K72" s="70" t="e">
        <f t="shared" si="13"/>
        <v>#NUM!</v>
      </c>
      <c r="L72" s="70"/>
      <c r="M72" s="70"/>
      <c r="N72" s="346"/>
      <c r="O72" s="347"/>
      <c r="P72" s="348"/>
    </row>
    <row r="73" spans="1:16" ht="21" customHeight="1" thickBot="1" x14ac:dyDescent="0.25">
      <c r="A73" s="8" t="s">
        <v>208</v>
      </c>
      <c r="B73" s="352">
        <v>0</v>
      </c>
      <c r="C73" s="353">
        <v>0</v>
      </c>
      <c r="D73" s="352">
        <v>0</v>
      </c>
      <c r="E73" s="67"/>
      <c r="F73" s="67"/>
      <c r="G73" s="69" t="e">
        <f t="shared" si="12"/>
        <v>#DIV/0!</v>
      </c>
      <c r="H73" s="69"/>
      <c r="I73" s="69"/>
      <c r="J73" s="69"/>
      <c r="K73" s="70" t="e">
        <f t="shared" si="13"/>
        <v>#NUM!</v>
      </c>
      <c r="L73" s="70"/>
      <c r="M73" s="70"/>
      <c r="N73" s="346"/>
      <c r="O73" s="347"/>
      <c r="P73" s="348"/>
    </row>
    <row r="74" spans="1:16" ht="20.100000000000001" customHeight="1" x14ac:dyDescent="0.2">
      <c r="A74" s="8" t="s">
        <v>209</v>
      </c>
      <c r="B74" s="352">
        <v>0</v>
      </c>
      <c r="C74" s="352">
        <v>0</v>
      </c>
      <c r="D74" s="352">
        <f t="shared" si="10"/>
        <v>0</v>
      </c>
      <c r="E74" s="113"/>
      <c r="F74" s="113"/>
      <c r="G74" s="114" t="e">
        <f t="shared" si="9"/>
        <v>#DIV/0!</v>
      </c>
      <c r="H74" s="114"/>
      <c r="I74" s="114"/>
      <c r="J74" s="114"/>
      <c r="K74" s="115" t="e">
        <f t="shared" ref="K74:K199" si="14">LOG(D74)</f>
        <v>#NUM!</v>
      </c>
      <c r="L74" s="115"/>
      <c r="M74" s="115"/>
      <c r="N74" s="116"/>
      <c r="O74" s="117"/>
      <c r="P74" s="211"/>
    </row>
    <row r="75" spans="1:16" ht="20.100000000000001" customHeight="1" thickBot="1" x14ac:dyDescent="0.25">
      <c r="A75" s="354" t="s">
        <v>210</v>
      </c>
      <c r="B75" s="355">
        <v>0</v>
      </c>
      <c r="C75" s="355">
        <v>0</v>
      </c>
      <c r="D75" s="355">
        <f t="shared" si="10"/>
        <v>0</v>
      </c>
      <c r="E75" s="67"/>
      <c r="F75" s="67"/>
      <c r="G75" s="68" t="e">
        <f>D75/B75</f>
        <v>#DIV/0!</v>
      </c>
      <c r="H75" s="69"/>
      <c r="I75" s="69"/>
      <c r="J75" s="68"/>
      <c r="K75" s="71" t="e">
        <f t="shared" si="14"/>
        <v>#NUM!</v>
      </c>
      <c r="L75" s="72"/>
      <c r="M75" s="72"/>
      <c r="N75" s="73"/>
      <c r="O75" s="28"/>
      <c r="P75" s="29"/>
    </row>
    <row r="76" spans="1:16" ht="20.100000000000001" customHeight="1" thickBot="1" x14ac:dyDescent="0.25">
      <c r="A76" s="124"/>
      <c r="B76" s="67"/>
      <c r="C76" s="67"/>
      <c r="D76" s="67"/>
      <c r="E76" s="67"/>
      <c r="F76" s="67"/>
      <c r="G76" s="69"/>
      <c r="H76" s="69"/>
      <c r="I76" s="69"/>
      <c r="J76" s="69"/>
      <c r="K76" s="72"/>
      <c r="L76" s="72"/>
      <c r="M76" s="72"/>
      <c r="N76" s="73"/>
      <c r="O76" s="28"/>
      <c r="P76" s="29"/>
    </row>
    <row r="77" spans="1:16" ht="20.100000000000001" customHeight="1" thickTop="1" x14ac:dyDescent="0.2">
      <c r="A77" s="42" t="s">
        <v>25</v>
      </c>
      <c r="B77" s="43">
        <v>6130000</v>
      </c>
      <c r="C77" s="43">
        <v>807000</v>
      </c>
      <c r="D77" s="43">
        <f>C77*10</f>
        <v>8070000</v>
      </c>
      <c r="E77" s="506">
        <f>AVERAGE(D77:D79)</f>
        <v>8523333.333333334</v>
      </c>
      <c r="F77" s="506">
        <f>STDEV(D77:D79)</f>
        <v>482217.10186733661</v>
      </c>
      <c r="G77" s="44">
        <f t="shared" ref="G77:G111" si="15">D77/B77</f>
        <v>1.3164763458401305</v>
      </c>
      <c r="H77" s="509">
        <f>AVERAGE(G77:G79)</f>
        <v>1.3904295812941816</v>
      </c>
      <c r="I77" s="509">
        <f>STDEV(G77:G79)</f>
        <v>7.8665106340511742E-2</v>
      </c>
      <c r="J77" s="509">
        <f>I77/H77</f>
        <v>5.6576116761908914E-2</v>
      </c>
      <c r="K77" s="45">
        <f t="shared" si="14"/>
        <v>6.9068735347220702</v>
      </c>
      <c r="L77" s="512">
        <f>AVERAGE(K77:K79)</f>
        <v>6.9301482317887606</v>
      </c>
      <c r="M77" s="515">
        <f>STDEV(K77:K79)^2</f>
        <v>5.9955397312943311E-4</v>
      </c>
      <c r="N77" s="368">
        <f>LOG(B77)-L77</f>
        <v>-0.14268775727034555</v>
      </c>
      <c r="O77" s="371">
        <f>SQRT(M77/3)</f>
        <v>1.4136878169400686E-2</v>
      </c>
      <c r="P77" s="374">
        <f>1.96*O77</f>
        <v>2.7708281212025346E-2</v>
      </c>
    </row>
    <row r="78" spans="1:16" ht="20.100000000000001" customHeight="1" x14ac:dyDescent="0.2">
      <c r="A78" s="46" t="s">
        <v>26</v>
      </c>
      <c r="B78" s="47">
        <v>6130000</v>
      </c>
      <c r="C78" s="47">
        <v>847000</v>
      </c>
      <c r="D78" s="47">
        <f>C78*10</f>
        <v>8470000</v>
      </c>
      <c r="E78" s="507"/>
      <c r="F78" s="507"/>
      <c r="G78" s="48">
        <f t="shared" si="15"/>
        <v>1.3817292006525286</v>
      </c>
      <c r="H78" s="510"/>
      <c r="I78" s="510"/>
      <c r="J78" s="510"/>
      <c r="K78" s="49">
        <f t="shared" si="14"/>
        <v>6.9278834103307068</v>
      </c>
      <c r="L78" s="513"/>
      <c r="M78" s="516"/>
      <c r="N78" s="369"/>
      <c r="O78" s="372"/>
      <c r="P78" s="375"/>
    </row>
    <row r="79" spans="1:16" ht="20.100000000000001" customHeight="1" thickBot="1" x14ac:dyDescent="0.25">
      <c r="A79" s="46" t="s">
        <v>27</v>
      </c>
      <c r="B79" s="47">
        <v>6130000</v>
      </c>
      <c r="C79" s="47">
        <v>903000</v>
      </c>
      <c r="D79" s="47">
        <f t="shared" ref="D79:D112" si="16">C79*10</f>
        <v>9030000</v>
      </c>
      <c r="E79" s="508"/>
      <c r="F79" s="508"/>
      <c r="G79" s="48">
        <f t="shared" si="15"/>
        <v>1.4730831973898859</v>
      </c>
      <c r="H79" s="511"/>
      <c r="I79" s="511"/>
      <c r="J79" s="511"/>
      <c r="K79" s="49">
        <f t="shared" si="14"/>
        <v>6.9556877503135057</v>
      </c>
      <c r="L79" s="514"/>
      <c r="M79" s="517"/>
      <c r="N79" s="370"/>
      <c r="O79" s="373"/>
      <c r="P79" s="376"/>
    </row>
    <row r="80" spans="1:16" ht="20.25" customHeight="1" thickTop="1" x14ac:dyDescent="0.2">
      <c r="A80" s="50" t="s">
        <v>43</v>
      </c>
      <c r="B80" s="51">
        <v>6130000</v>
      </c>
      <c r="C80" s="51">
        <v>410000</v>
      </c>
      <c r="D80" s="51">
        <f t="shared" si="16"/>
        <v>4100000</v>
      </c>
      <c r="E80" s="425">
        <f>AVERAGE(D80:D82)</f>
        <v>5666666.666666667</v>
      </c>
      <c r="F80" s="425">
        <f>STDEV(D80:D82)</f>
        <v>2567729.2172916783</v>
      </c>
      <c r="G80" s="52">
        <f t="shared" si="15"/>
        <v>0.66884176182707988</v>
      </c>
      <c r="H80" s="416">
        <f>AVERAGE(G80:G82)</f>
        <v>0.92441544317563895</v>
      </c>
      <c r="I80" s="416">
        <f>STDEV(G80:G82)</f>
        <v>0.41887915453371588</v>
      </c>
      <c r="J80" s="416">
        <f>I80/H80</f>
        <v>0.45312868540441381</v>
      </c>
      <c r="K80" s="53">
        <f t="shared" si="14"/>
        <v>6.6127838567197355</v>
      </c>
      <c r="L80" s="419">
        <f>AVERAGE(K80:K82)</f>
        <v>6.7264075091533231</v>
      </c>
      <c r="M80" s="422">
        <f>STDEV(K80:K82)^2</f>
        <v>3.302798114864762E-2</v>
      </c>
      <c r="N80" s="17"/>
      <c r="O80" s="13"/>
      <c r="P80" s="14"/>
    </row>
    <row r="81" spans="1:16" ht="20.100000000000001" customHeight="1" x14ac:dyDescent="0.2">
      <c r="A81" s="54" t="s">
        <v>137</v>
      </c>
      <c r="B81" s="55">
        <v>6130000</v>
      </c>
      <c r="C81" s="55">
        <v>427000</v>
      </c>
      <c r="D81" s="55">
        <f t="shared" si="16"/>
        <v>4270000</v>
      </c>
      <c r="E81" s="426"/>
      <c r="F81" s="426"/>
      <c r="G81" s="56">
        <f t="shared" si="15"/>
        <v>0.69657422512234912</v>
      </c>
      <c r="H81" s="417"/>
      <c r="I81" s="417"/>
      <c r="J81" s="417"/>
      <c r="K81" s="57">
        <f t="shared" si="14"/>
        <v>6.6304278750250241</v>
      </c>
      <c r="L81" s="420"/>
      <c r="M81" s="423"/>
      <c r="N81" s="18"/>
      <c r="O81" s="15"/>
      <c r="P81" s="16"/>
    </row>
    <row r="82" spans="1:16" ht="20.100000000000001" customHeight="1" thickBot="1" x14ac:dyDescent="0.25">
      <c r="A82" s="54" t="s">
        <v>138</v>
      </c>
      <c r="B82" s="55">
        <v>6130000</v>
      </c>
      <c r="C82" s="55">
        <v>863000</v>
      </c>
      <c r="D82" s="55">
        <f t="shared" si="16"/>
        <v>8630000</v>
      </c>
      <c r="E82" s="427"/>
      <c r="F82" s="427"/>
      <c r="G82" s="56">
        <f t="shared" si="15"/>
        <v>1.4078303425774878</v>
      </c>
      <c r="H82" s="418"/>
      <c r="I82" s="418"/>
      <c r="J82" s="418"/>
      <c r="K82" s="57">
        <f t="shared" si="14"/>
        <v>6.9360107957152097</v>
      </c>
      <c r="L82" s="421"/>
      <c r="M82" s="424"/>
      <c r="N82" s="18"/>
      <c r="O82" s="15"/>
      <c r="P82" s="16"/>
    </row>
    <row r="83" spans="1:16" ht="15.75" thickTop="1" x14ac:dyDescent="0.2">
      <c r="A83" s="90" t="s">
        <v>139</v>
      </c>
      <c r="B83" s="4">
        <v>6130000</v>
      </c>
      <c r="C83" s="122">
        <v>457000</v>
      </c>
      <c r="D83" s="4">
        <f t="shared" si="16"/>
        <v>4570000</v>
      </c>
      <c r="E83" s="386">
        <f>AVERAGE(D83:D85)</f>
        <v>4446666.666666667</v>
      </c>
      <c r="F83" s="386">
        <f>STDEV(D83:D85)</f>
        <v>136503.96819628845</v>
      </c>
      <c r="G83" s="19">
        <f t="shared" si="15"/>
        <v>0.74551386623164762</v>
      </c>
      <c r="H83" s="389">
        <f>AVERAGE(G83:G85)</f>
        <v>0.72539423599782493</v>
      </c>
      <c r="I83" s="389">
        <f>STDEV(G83:G85)</f>
        <v>2.2268184045071544E-2</v>
      </c>
      <c r="J83" s="389">
        <f>I83/H83</f>
        <v>3.0698043822253798E-2</v>
      </c>
      <c r="K83" s="20">
        <f t="shared" si="14"/>
        <v>6.6599162000698504</v>
      </c>
      <c r="L83" s="365">
        <f>AVERAGE(K83:K85)</f>
        <v>6.6478973929271241</v>
      </c>
      <c r="M83" s="365">
        <f>STDEV(K83:K85)^2</f>
        <v>1.7922734285868639E-4</v>
      </c>
      <c r="N83" s="368">
        <f>$L$80-L83</f>
        <v>7.8510116226198967E-2</v>
      </c>
      <c r="O83" s="371">
        <f>SQRT(($M$80/3)+(M83/3))</f>
        <v>0.10520964545691032</v>
      </c>
      <c r="P83" s="374">
        <f>1.96*O83</f>
        <v>0.20621090509554421</v>
      </c>
    </row>
    <row r="84" spans="1:16" ht="20.100000000000001" customHeight="1" x14ac:dyDescent="0.2">
      <c r="A84" s="8" t="s">
        <v>140</v>
      </c>
      <c r="B84" s="40">
        <v>6130000</v>
      </c>
      <c r="C84" s="119">
        <v>430000</v>
      </c>
      <c r="D84" s="40">
        <f t="shared" si="16"/>
        <v>4300000</v>
      </c>
      <c r="E84" s="387"/>
      <c r="F84" s="387"/>
      <c r="G84" s="6">
        <f t="shared" si="15"/>
        <v>0.70146818923327892</v>
      </c>
      <c r="H84" s="390"/>
      <c r="I84" s="390"/>
      <c r="J84" s="390"/>
      <c r="K84" s="21">
        <f t="shared" si="14"/>
        <v>6.6334684555795862</v>
      </c>
      <c r="L84" s="366"/>
      <c r="M84" s="366"/>
      <c r="N84" s="369"/>
      <c r="O84" s="372"/>
      <c r="P84" s="375"/>
    </row>
    <row r="85" spans="1:16" ht="20.100000000000001" customHeight="1" thickBot="1" x14ac:dyDescent="0.25">
      <c r="A85" s="8" t="s">
        <v>141</v>
      </c>
      <c r="B85" s="40">
        <v>6130000</v>
      </c>
      <c r="C85" s="66">
        <v>447000</v>
      </c>
      <c r="D85" s="40">
        <f t="shared" si="16"/>
        <v>4470000</v>
      </c>
      <c r="E85" s="388"/>
      <c r="F85" s="388"/>
      <c r="G85" s="6">
        <f t="shared" si="15"/>
        <v>0.72920065252854815</v>
      </c>
      <c r="H85" s="391"/>
      <c r="I85" s="391"/>
      <c r="J85" s="391"/>
      <c r="K85" s="21">
        <f t="shared" si="14"/>
        <v>6.6503075231319366</v>
      </c>
      <c r="L85" s="367"/>
      <c r="M85" s="367"/>
      <c r="N85" s="370"/>
      <c r="O85" s="373"/>
      <c r="P85" s="376"/>
    </row>
    <row r="86" spans="1:16" ht="20.100000000000001" customHeight="1" thickTop="1" x14ac:dyDescent="0.2">
      <c r="A86" s="157" t="s">
        <v>107</v>
      </c>
      <c r="B86" s="58">
        <v>6130000</v>
      </c>
      <c r="C86" s="58">
        <v>26700</v>
      </c>
      <c r="D86" s="58">
        <f t="shared" si="16"/>
        <v>267000</v>
      </c>
      <c r="E86" s="554">
        <f>AVERAGE(D86:D88)</f>
        <v>441333.33333333331</v>
      </c>
      <c r="F86" s="554">
        <f>STDEV(D86:D88)</f>
        <v>226243.96861205672</v>
      </c>
      <c r="G86" s="59">
        <f t="shared" si="15"/>
        <v>4.3556280587275696E-2</v>
      </c>
      <c r="H86" s="557">
        <f>AVERAGE(G86:G88)</f>
        <v>7.1995649809679166E-2</v>
      </c>
      <c r="I86" s="557">
        <f>STDEV(G86:G88)</f>
        <v>3.6907662090058233E-2</v>
      </c>
      <c r="J86" s="557">
        <f>I86/H86</f>
        <v>0.51263739111493278</v>
      </c>
      <c r="K86" s="60">
        <f t="shared" si="14"/>
        <v>5.426511261364575</v>
      </c>
      <c r="L86" s="560">
        <f>AVERAGE(K86:K88)</f>
        <v>5.6086821800766238</v>
      </c>
      <c r="M86" s="563">
        <f>STDEV(K86:K88)^2</f>
        <v>4.5471928730565297E-2</v>
      </c>
      <c r="N86" s="111"/>
      <c r="O86" s="13"/>
      <c r="P86" s="14"/>
    </row>
    <row r="87" spans="1:16" ht="20.100000000000001" customHeight="1" x14ac:dyDescent="0.2">
      <c r="A87" s="61" t="s">
        <v>108</v>
      </c>
      <c r="B87" s="62">
        <v>6130000</v>
      </c>
      <c r="C87" s="123">
        <v>36000</v>
      </c>
      <c r="D87" s="62">
        <f t="shared" si="16"/>
        <v>360000</v>
      </c>
      <c r="E87" s="555"/>
      <c r="F87" s="555"/>
      <c r="G87" s="63">
        <f t="shared" si="15"/>
        <v>5.872756933115824E-2</v>
      </c>
      <c r="H87" s="558"/>
      <c r="I87" s="558"/>
      <c r="J87" s="558"/>
      <c r="K87" s="64">
        <f t="shared" si="14"/>
        <v>5.5563025007672868</v>
      </c>
      <c r="L87" s="561"/>
      <c r="M87" s="564"/>
      <c r="N87" s="112"/>
      <c r="O87" s="15"/>
      <c r="P87" s="16"/>
    </row>
    <row r="88" spans="1:16" ht="20.100000000000001" customHeight="1" thickBot="1" x14ac:dyDescent="0.25">
      <c r="A88" s="61" t="s">
        <v>109</v>
      </c>
      <c r="B88" s="62">
        <v>6130000</v>
      </c>
      <c r="C88" s="357">
        <v>69700</v>
      </c>
      <c r="D88" s="357">
        <f t="shared" si="16"/>
        <v>697000</v>
      </c>
      <c r="E88" s="556"/>
      <c r="F88" s="556"/>
      <c r="G88" s="358">
        <f t="shared" si="15"/>
        <v>0.11370309951060359</v>
      </c>
      <c r="H88" s="559"/>
      <c r="I88" s="559"/>
      <c r="J88" s="559"/>
      <c r="K88" s="359">
        <f t="shared" si="14"/>
        <v>5.8432327780980096</v>
      </c>
      <c r="L88" s="562"/>
      <c r="M88" s="565"/>
      <c r="N88" s="112"/>
      <c r="O88" s="15"/>
      <c r="P88" s="16"/>
    </row>
    <row r="89" spans="1:16" ht="20.100000000000001" customHeight="1" thickTop="1" x14ac:dyDescent="0.2">
      <c r="A89" s="90" t="s">
        <v>110</v>
      </c>
      <c r="B89" s="4">
        <v>6130000</v>
      </c>
      <c r="C89" s="120">
        <v>105000</v>
      </c>
      <c r="D89" s="4">
        <f t="shared" si="16"/>
        <v>1050000</v>
      </c>
      <c r="E89" s="386">
        <f>AVERAGE(D89:D91)</f>
        <v>1106666.6666666667</v>
      </c>
      <c r="F89" s="386">
        <f>STDEV(D89:D91)</f>
        <v>66583.28118479393</v>
      </c>
      <c r="G89" s="19">
        <f t="shared" si="15"/>
        <v>0.17128874388254486</v>
      </c>
      <c r="H89" s="389">
        <f>AVERAGE(G89:G91)</f>
        <v>0.18053289831430122</v>
      </c>
      <c r="I89" s="389">
        <f>STDEV(G89:G91)</f>
        <v>1.0861872950211085E-2</v>
      </c>
      <c r="J89" s="389">
        <f>I89/H89</f>
        <v>6.0165615528428279E-2</v>
      </c>
      <c r="K89" s="20">
        <f t="shared" si="14"/>
        <v>6.0211892990699383</v>
      </c>
      <c r="L89" s="365">
        <f>AVERAGE(K89:K91)</f>
        <v>6.0434992681055633</v>
      </c>
      <c r="M89" s="365">
        <f>STDEV(K89:K91)^2</f>
        <v>6.7009657018691539E-4</v>
      </c>
      <c r="N89" s="368">
        <f>$L$86-L89</f>
        <v>-0.43481708802893948</v>
      </c>
      <c r="O89" s="371">
        <f>SQRT(($M$86/3)+(M89/3))</f>
        <v>0.1240188497779702</v>
      </c>
      <c r="P89" s="374">
        <f>1.96*O89</f>
        <v>0.24307694556482159</v>
      </c>
    </row>
    <row r="90" spans="1:16" ht="20.100000000000001" customHeight="1" x14ac:dyDescent="0.2">
      <c r="A90" s="8" t="s">
        <v>111</v>
      </c>
      <c r="B90" s="40">
        <v>6130000</v>
      </c>
      <c r="C90" s="121">
        <v>118000</v>
      </c>
      <c r="D90" s="40">
        <f t="shared" si="16"/>
        <v>1180000</v>
      </c>
      <c r="E90" s="387"/>
      <c r="F90" s="387"/>
      <c r="G90" s="6">
        <f t="shared" si="15"/>
        <v>0.19249592169657423</v>
      </c>
      <c r="H90" s="390"/>
      <c r="I90" s="390"/>
      <c r="J90" s="390"/>
      <c r="K90" s="21">
        <f t="shared" si="14"/>
        <v>6.071882007306125</v>
      </c>
      <c r="L90" s="366"/>
      <c r="M90" s="366"/>
      <c r="N90" s="369"/>
      <c r="O90" s="372"/>
      <c r="P90" s="375"/>
    </row>
    <row r="91" spans="1:16" ht="20.100000000000001" customHeight="1" thickBot="1" x14ac:dyDescent="0.25">
      <c r="A91" s="8" t="s">
        <v>112</v>
      </c>
      <c r="B91" s="40">
        <v>6130000</v>
      </c>
      <c r="C91" s="121">
        <v>109000</v>
      </c>
      <c r="D91" s="40">
        <f t="shared" si="16"/>
        <v>1090000</v>
      </c>
      <c r="E91" s="388"/>
      <c r="F91" s="388"/>
      <c r="G91" s="6">
        <f t="shared" si="15"/>
        <v>0.17781402936378465</v>
      </c>
      <c r="H91" s="391"/>
      <c r="I91" s="391"/>
      <c r="J91" s="391"/>
      <c r="K91" s="21">
        <f t="shared" si="14"/>
        <v>6.0374264979406238</v>
      </c>
      <c r="L91" s="367"/>
      <c r="M91" s="367"/>
      <c r="N91" s="370"/>
      <c r="O91" s="373"/>
      <c r="P91" s="376"/>
    </row>
    <row r="92" spans="1:16" ht="20.100000000000001" customHeight="1" thickTop="1" x14ac:dyDescent="0.2">
      <c r="A92" s="268" t="s">
        <v>169</v>
      </c>
      <c r="B92" s="269">
        <v>6130000</v>
      </c>
      <c r="C92" s="269">
        <v>380000</v>
      </c>
      <c r="D92" s="269">
        <f t="shared" ref="D92:D110" si="17">C92*10</f>
        <v>3800000</v>
      </c>
      <c r="E92" s="542">
        <f>AVERAGE(D92:D94)</f>
        <v>4046666.6666666665</v>
      </c>
      <c r="F92" s="542">
        <f>STDEV(D92:D94)</f>
        <v>1120550.4599674805</v>
      </c>
      <c r="G92" s="270">
        <f t="shared" ref="G92:G110" si="18">D92/B92</f>
        <v>0.61990212071778139</v>
      </c>
      <c r="H92" s="545">
        <f>AVERAGE(G92:G94)</f>
        <v>0.66014138118542676</v>
      </c>
      <c r="I92" s="545">
        <f>STDEV(G92:G94)</f>
        <v>0.18279779118555967</v>
      </c>
      <c r="J92" s="545">
        <f>I92/H92</f>
        <v>0.27690703294089314</v>
      </c>
      <c r="K92" s="271">
        <f t="shared" ref="K92:K110" si="19">LOG(D92)</f>
        <v>6.5797835966168101</v>
      </c>
      <c r="L92" s="548">
        <f>AVERAGE(K92:K94)</f>
        <v>6.5962441957688478</v>
      </c>
      <c r="M92" s="551">
        <f>STDEV(K92:K94)^2</f>
        <v>1.3970978518935636E-2</v>
      </c>
      <c r="N92" s="17"/>
      <c r="O92" s="13"/>
      <c r="P92" s="14"/>
    </row>
    <row r="93" spans="1:16" ht="20.100000000000001" customHeight="1" x14ac:dyDescent="0.2">
      <c r="A93" s="272" t="s">
        <v>170</v>
      </c>
      <c r="B93" s="273">
        <v>6130000</v>
      </c>
      <c r="C93" s="273">
        <v>307000</v>
      </c>
      <c r="D93" s="273">
        <f t="shared" si="17"/>
        <v>3070000</v>
      </c>
      <c r="E93" s="543"/>
      <c r="F93" s="543"/>
      <c r="G93" s="274">
        <f t="shared" si="18"/>
        <v>0.50081566068515493</v>
      </c>
      <c r="H93" s="546"/>
      <c r="I93" s="546"/>
      <c r="J93" s="546"/>
      <c r="K93" s="275">
        <f t="shared" si="19"/>
        <v>6.4871383754771861</v>
      </c>
      <c r="L93" s="549"/>
      <c r="M93" s="552"/>
      <c r="N93" s="18"/>
      <c r="O93" s="15"/>
      <c r="P93" s="16"/>
    </row>
    <row r="94" spans="1:16" ht="20.100000000000001" customHeight="1" thickBot="1" x14ac:dyDescent="0.25">
      <c r="A94" s="272" t="s">
        <v>171</v>
      </c>
      <c r="B94" s="273">
        <v>6130000</v>
      </c>
      <c r="C94" s="273">
        <v>527000</v>
      </c>
      <c r="D94" s="273">
        <f t="shared" si="17"/>
        <v>5270000</v>
      </c>
      <c r="E94" s="544"/>
      <c r="F94" s="544"/>
      <c r="G94" s="274">
        <f t="shared" si="18"/>
        <v>0.85970636215334417</v>
      </c>
      <c r="H94" s="547"/>
      <c r="I94" s="547"/>
      <c r="J94" s="547"/>
      <c r="K94" s="275">
        <f t="shared" si="19"/>
        <v>6.7218106152125463</v>
      </c>
      <c r="L94" s="550"/>
      <c r="M94" s="553"/>
      <c r="N94" s="18"/>
      <c r="O94" s="15"/>
      <c r="P94" s="16"/>
    </row>
    <row r="95" spans="1:16" ht="20.100000000000001" customHeight="1" thickTop="1" x14ac:dyDescent="0.2">
      <c r="A95" s="90" t="s">
        <v>172</v>
      </c>
      <c r="B95" s="4">
        <v>6130000</v>
      </c>
      <c r="C95" s="122">
        <v>0</v>
      </c>
      <c r="D95" s="4">
        <v>1</v>
      </c>
      <c r="E95" s="386">
        <f>AVERAGE(D95:D97)</f>
        <v>34</v>
      </c>
      <c r="F95" s="386">
        <f>STDEV(D95:D97)</f>
        <v>57.157676649772952</v>
      </c>
      <c r="G95" s="19">
        <f t="shared" si="18"/>
        <v>1.6313213703099511E-7</v>
      </c>
      <c r="H95" s="389">
        <f>AVERAGE(G95:G97)</f>
        <v>5.5464926590538331E-6</v>
      </c>
      <c r="I95" s="389">
        <f>STDEV(G95:G97)</f>
        <v>9.3242539396040714E-6</v>
      </c>
      <c r="J95" s="389">
        <f>I95/H95</f>
        <v>1.6811081367580283</v>
      </c>
      <c r="K95" s="20">
        <f t="shared" si="19"/>
        <v>0</v>
      </c>
      <c r="L95" s="365">
        <f>AVERAGE(K95:K97)</f>
        <v>0.66666666666666663</v>
      </c>
      <c r="M95" s="365">
        <f>STDEV(K95:K97)^2</f>
        <v>1.3333333333333337</v>
      </c>
      <c r="N95" s="368">
        <f>$L$92-L95</f>
        <v>5.9295775291021808</v>
      </c>
      <c r="O95" s="371">
        <f>SQRT(($M$92/3)+(M95/3))</f>
        <v>0.67015030947100951</v>
      </c>
      <c r="P95" s="374">
        <f>1.96*O95</f>
        <v>1.3134946065631785</v>
      </c>
    </row>
    <row r="96" spans="1:16" ht="20.100000000000001" customHeight="1" x14ac:dyDescent="0.2">
      <c r="A96" s="8" t="s">
        <v>173</v>
      </c>
      <c r="B96" s="40">
        <v>6130000</v>
      </c>
      <c r="C96" s="119">
        <v>10</v>
      </c>
      <c r="D96" s="40">
        <f t="shared" si="17"/>
        <v>100</v>
      </c>
      <c r="E96" s="387"/>
      <c r="F96" s="387"/>
      <c r="G96" s="6">
        <f t="shared" si="18"/>
        <v>1.6313213703099512E-5</v>
      </c>
      <c r="H96" s="390"/>
      <c r="I96" s="390"/>
      <c r="J96" s="390"/>
      <c r="K96" s="21">
        <f t="shared" si="19"/>
        <v>2</v>
      </c>
      <c r="L96" s="366"/>
      <c r="M96" s="366"/>
      <c r="N96" s="369"/>
      <c r="O96" s="372"/>
      <c r="P96" s="375"/>
    </row>
    <row r="97" spans="1:16" ht="20.100000000000001" customHeight="1" thickBot="1" x14ac:dyDescent="0.25">
      <c r="A97" s="8" t="s">
        <v>174</v>
      </c>
      <c r="B97" s="40">
        <v>6130000</v>
      </c>
      <c r="C97" s="66">
        <v>0</v>
      </c>
      <c r="D97" s="40">
        <v>1</v>
      </c>
      <c r="E97" s="388"/>
      <c r="F97" s="388"/>
      <c r="G97" s="6">
        <f t="shared" si="18"/>
        <v>1.6313213703099511E-7</v>
      </c>
      <c r="H97" s="391"/>
      <c r="I97" s="391"/>
      <c r="J97" s="391"/>
      <c r="K97" s="21">
        <f t="shared" si="19"/>
        <v>0</v>
      </c>
      <c r="L97" s="367"/>
      <c r="M97" s="367"/>
      <c r="N97" s="370"/>
      <c r="O97" s="373"/>
      <c r="P97" s="376"/>
    </row>
    <row r="98" spans="1:16" ht="20.100000000000001" customHeight="1" thickTop="1" x14ac:dyDescent="0.2">
      <c r="A98" s="276" t="s">
        <v>71</v>
      </c>
      <c r="B98" s="277">
        <v>6130000</v>
      </c>
      <c r="C98" s="277">
        <v>723000</v>
      </c>
      <c r="D98" s="277">
        <f t="shared" si="17"/>
        <v>7230000</v>
      </c>
      <c r="E98" s="656">
        <f>AVERAGE(D98:D100)</f>
        <v>6320000</v>
      </c>
      <c r="F98" s="656">
        <f>STDEV(D98:D100)</f>
        <v>1222824.5990329112</v>
      </c>
      <c r="G98" s="278">
        <f t="shared" si="18"/>
        <v>1.1794453507340945</v>
      </c>
      <c r="H98" s="659">
        <f>AVERAGE(G98:G100)</f>
        <v>1.0309951060358891</v>
      </c>
      <c r="I98" s="659">
        <f>STDEV(G98:G100)</f>
        <v>0.19948199005430828</v>
      </c>
      <c r="J98" s="659">
        <f>I98/H98</f>
        <v>0.19348490491027054</v>
      </c>
      <c r="K98" s="279">
        <f t="shared" si="19"/>
        <v>6.859138297294531</v>
      </c>
      <c r="L98" s="662">
        <f>AVERAGE(K98:K100)</f>
        <v>6.7948313764259991</v>
      </c>
      <c r="M98" s="665">
        <f>STDEV(K98:K100)^2</f>
        <v>7.9779031558347025E-3</v>
      </c>
      <c r="N98" s="111"/>
      <c r="O98" s="13"/>
      <c r="P98" s="14"/>
    </row>
    <row r="99" spans="1:16" ht="20.100000000000001" customHeight="1" x14ac:dyDescent="0.2">
      <c r="A99" s="280" t="s">
        <v>72</v>
      </c>
      <c r="B99" s="281">
        <v>6130000</v>
      </c>
      <c r="C99" s="282">
        <v>493000</v>
      </c>
      <c r="D99" s="281">
        <f t="shared" si="17"/>
        <v>4930000</v>
      </c>
      <c r="E99" s="657"/>
      <c r="F99" s="657"/>
      <c r="G99" s="283">
        <f t="shared" si="18"/>
        <v>0.80424143556280592</v>
      </c>
      <c r="H99" s="660"/>
      <c r="I99" s="660"/>
      <c r="J99" s="660"/>
      <c r="K99" s="284">
        <f t="shared" si="19"/>
        <v>6.6928469192772297</v>
      </c>
      <c r="L99" s="663"/>
      <c r="M99" s="666"/>
      <c r="N99" s="112"/>
      <c r="O99" s="15"/>
      <c r="P99" s="16"/>
    </row>
    <row r="100" spans="1:16" ht="20.100000000000001" customHeight="1" thickBot="1" x14ac:dyDescent="0.25">
      <c r="A100" s="280" t="s">
        <v>73</v>
      </c>
      <c r="B100" s="281">
        <v>6130000</v>
      </c>
      <c r="C100" s="281">
        <v>680000</v>
      </c>
      <c r="D100" s="281">
        <f t="shared" si="17"/>
        <v>6800000</v>
      </c>
      <c r="E100" s="658"/>
      <c r="F100" s="658"/>
      <c r="G100" s="283">
        <f t="shared" si="18"/>
        <v>1.1092985318107667</v>
      </c>
      <c r="H100" s="661"/>
      <c r="I100" s="661"/>
      <c r="J100" s="661"/>
      <c r="K100" s="284">
        <f t="shared" si="19"/>
        <v>6.8325089127062366</v>
      </c>
      <c r="L100" s="664"/>
      <c r="M100" s="667"/>
      <c r="N100" s="112"/>
      <c r="O100" s="15"/>
      <c r="P100" s="16"/>
    </row>
    <row r="101" spans="1:16" ht="20.100000000000001" customHeight="1" thickTop="1" x14ac:dyDescent="0.2">
      <c r="A101" s="90" t="s">
        <v>74</v>
      </c>
      <c r="B101" s="4">
        <v>6130000</v>
      </c>
      <c r="C101" s="120">
        <v>10</v>
      </c>
      <c r="D101" s="4">
        <f t="shared" si="17"/>
        <v>100</v>
      </c>
      <c r="E101" s="386">
        <f>AVERAGE(D101:D103)</f>
        <v>122.23333333333333</v>
      </c>
      <c r="F101" s="386">
        <f>STDEV(D101:D103)</f>
        <v>69.375524022044956</v>
      </c>
      <c r="G101" s="19">
        <f t="shared" si="18"/>
        <v>1.6313213703099512E-5</v>
      </c>
      <c r="H101" s="389">
        <f>AVERAGE(G101:G103)</f>
        <v>1.9940184883088635E-5</v>
      </c>
      <c r="I101" s="389">
        <f>STDEV(G101:G103)</f>
        <v>1.1317377491361327E-5</v>
      </c>
      <c r="J101" s="389">
        <f>I101/H101</f>
        <v>0.56756632687792419</v>
      </c>
      <c r="K101" s="20">
        <f t="shared" si="19"/>
        <v>2</v>
      </c>
      <c r="L101" s="365">
        <f>AVERAGE(K101:K103)</f>
        <v>2.0417186098601765</v>
      </c>
      <c r="M101" s="365">
        <f>STDEV(K101:K103)^2</f>
        <v>5.8164726679504494E-2</v>
      </c>
      <c r="N101" s="368">
        <f>$L$98-L101</f>
        <v>4.7531127665658222</v>
      </c>
      <c r="O101" s="371">
        <f>SQRT(($M$98/3)+(M101/3))</f>
        <v>0.148484151606986</v>
      </c>
      <c r="P101" s="374">
        <f>1.96*O101</f>
        <v>0.29102893714969252</v>
      </c>
    </row>
    <row r="102" spans="1:16" ht="20.100000000000001" customHeight="1" x14ac:dyDescent="0.2">
      <c r="A102" s="8" t="s">
        <v>75</v>
      </c>
      <c r="B102" s="40">
        <v>6130000</v>
      </c>
      <c r="C102" s="121">
        <v>20</v>
      </c>
      <c r="D102" s="40">
        <f t="shared" si="17"/>
        <v>200</v>
      </c>
      <c r="E102" s="387"/>
      <c r="F102" s="387"/>
      <c r="G102" s="6">
        <f t="shared" si="18"/>
        <v>3.2626427406199024E-5</v>
      </c>
      <c r="H102" s="390"/>
      <c r="I102" s="390"/>
      <c r="J102" s="390"/>
      <c r="K102" s="21">
        <f t="shared" si="19"/>
        <v>2.3010299956639813</v>
      </c>
      <c r="L102" s="366"/>
      <c r="M102" s="366"/>
      <c r="N102" s="369"/>
      <c r="O102" s="372"/>
      <c r="P102" s="375"/>
    </row>
    <row r="103" spans="1:16" ht="20.100000000000001" customHeight="1" thickBot="1" x14ac:dyDescent="0.25">
      <c r="A103" s="65" t="s">
        <v>76</v>
      </c>
      <c r="B103" s="224">
        <v>6130000</v>
      </c>
      <c r="C103" s="345">
        <v>6.67</v>
      </c>
      <c r="D103" s="224">
        <f t="shared" si="17"/>
        <v>66.7</v>
      </c>
      <c r="E103" s="388"/>
      <c r="F103" s="388"/>
      <c r="G103" s="6">
        <f t="shared" si="18"/>
        <v>1.0880913539967375E-5</v>
      </c>
      <c r="H103" s="391"/>
      <c r="I103" s="391"/>
      <c r="J103" s="391"/>
      <c r="K103" s="21">
        <f t="shared" si="19"/>
        <v>1.8241258339165489</v>
      </c>
      <c r="L103" s="367"/>
      <c r="M103" s="367"/>
      <c r="N103" s="370"/>
      <c r="O103" s="373"/>
      <c r="P103" s="376"/>
    </row>
    <row r="104" spans="1:16" ht="20.100000000000001" customHeight="1" thickTop="1" x14ac:dyDescent="0.2">
      <c r="A104" s="349" t="s">
        <v>211</v>
      </c>
      <c r="B104" s="350">
        <v>0</v>
      </c>
      <c r="C104" s="351">
        <v>0</v>
      </c>
      <c r="D104" s="350">
        <f t="shared" si="17"/>
        <v>0</v>
      </c>
      <c r="E104" s="67"/>
      <c r="F104" s="67"/>
      <c r="G104" s="69" t="e">
        <f t="shared" si="18"/>
        <v>#DIV/0!</v>
      </c>
      <c r="H104" s="69"/>
      <c r="I104" s="69"/>
      <c r="J104" s="69"/>
      <c r="K104" s="70" t="e">
        <f t="shared" si="19"/>
        <v>#NUM!</v>
      </c>
      <c r="L104" s="70"/>
      <c r="M104" s="70"/>
      <c r="N104" s="346"/>
      <c r="O104" s="347"/>
      <c r="P104" s="348"/>
    </row>
    <row r="105" spans="1:16" ht="20.100000000000001" customHeight="1" x14ac:dyDescent="0.2">
      <c r="A105" s="8" t="s">
        <v>212</v>
      </c>
      <c r="B105" s="352">
        <v>0</v>
      </c>
      <c r="C105" s="353">
        <v>0</v>
      </c>
      <c r="D105" s="352">
        <f t="shared" si="17"/>
        <v>0</v>
      </c>
      <c r="E105" s="67"/>
      <c r="F105" s="67"/>
      <c r="G105" s="69" t="e">
        <f t="shared" si="18"/>
        <v>#DIV/0!</v>
      </c>
      <c r="H105" s="69"/>
      <c r="I105" s="69"/>
      <c r="J105" s="69"/>
      <c r="K105" s="70" t="e">
        <f t="shared" si="19"/>
        <v>#NUM!</v>
      </c>
      <c r="L105" s="70"/>
      <c r="M105" s="70"/>
      <c r="N105" s="346"/>
      <c r="O105" s="347"/>
      <c r="P105" s="348"/>
    </row>
    <row r="106" spans="1:16" ht="20.100000000000001" customHeight="1" x14ac:dyDescent="0.2">
      <c r="A106" s="8" t="s">
        <v>213</v>
      </c>
      <c r="B106" s="352">
        <v>0</v>
      </c>
      <c r="C106" s="353">
        <v>0</v>
      </c>
      <c r="D106" s="352">
        <f t="shared" si="17"/>
        <v>0</v>
      </c>
      <c r="E106" s="67"/>
      <c r="F106" s="67"/>
      <c r="G106" s="69" t="e">
        <f t="shared" si="18"/>
        <v>#DIV/0!</v>
      </c>
      <c r="H106" s="69"/>
      <c r="I106" s="69"/>
      <c r="J106" s="69"/>
      <c r="K106" s="70" t="e">
        <f t="shared" si="19"/>
        <v>#NUM!</v>
      </c>
      <c r="L106" s="70"/>
      <c r="M106" s="70"/>
      <c r="N106" s="346"/>
      <c r="O106" s="347"/>
      <c r="P106" s="348"/>
    </row>
    <row r="107" spans="1:16" ht="20.100000000000001" customHeight="1" x14ac:dyDescent="0.2">
      <c r="A107" s="8" t="s">
        <v>214</v>
      </c>
      <c r="B107" s="352">
        <v>0</v>
      </c>
      <c r="C107" s="353">
        <v>0</v>
      </c>
      <c r="D107" s="352">
        <f t="shared" si="17"/>
        <v>0</v>
      </c>
      <c r="E107" s="67"/>
      <c r="F107" s="67"/>
      <c r="G107" s="69" t="e">
        <f t="shared" si="18"/>
        <v>#DIV/0!</v>
      </c>
      <c r="H107" s="69"/>
      <c r="I107" s="69"/>
      <c r="J107" s="69"/>
      <c r="K107" s="70" t="e">
        <f t="shared" si="19"/>
        <v>#NUM!</v>
      </c>
      <c r="L107" s="70"/>
      <c r="M107" s="70"/>
      <c r="N107" s="346"/>
      <c r="O107" s="347"/>
      <c r="P107" s="348"/>
    </row>
    <row r="108" spans="1:16" ht="20.100000000000001" customHeight="1" x14ac:dyDescent="0.2">
      <c r="A108" s="8" t="s">
        <v>215</v>
      </c>
      <c r="B108" s="352">
        <v>0</v>
      </c>
      <c r="C108" s="353">
        <v>0</v>
      </c>
      <c r="D108" s="352">
        <f t="shared" si="17"/>
        <v>0</v>
      </c>
      <c r="E108" s="67"/>
      <c r="F108" s="67"/>
      <c r="G108" s="69" t="e">
        <f t="shared" si="18"/>
        <v>#DIV/0!</v>
      </c>
      <c r="H108" s="69"/>
      <c r="I108" s="69"/>
      <c r="J108" s="69"/>
      <c r="K108" s="70" t="e">
        <f t="shared" si="19"/>
        <v>#NUM!</v>
      </c>
      <c r="L108" s="70"/>
      <c r="M108" s="70"/>
      <c r="N108" s="346"/>
      <c r="O108" s="347"/>
      <c r="P108" s="348"/>
    </row>
    <row r="109" spans="1:16" ht="20.100000000000001" customHeight="1" x14ac:dyDescent="0.2">
      <c r="A109" s="8" t="s">
        <v>216</v>
      </c>
      <c r="B109" s="352">
        <v>0</v>
      </c>
      <c r="C109" s="353">
        <v>0</v>
      </c>
      <c r="D109" s="352">
        <f t="shared" si="17"/>
        <v>0</v>
      </c>
      <c r="E109" s="67"/>
      <c r="F109" s="67"/>
      <c r="G109" s="69" t="e">
        <f t="shared" si="18"/>
        <v>#DIV/0!</v>
      </c>
      <c r="H109" s="69"/>
      <c r="I109" s="69"/>
      <c r="J109" s="69"/>
      <c r="K109" s="70" t="e">
        <f t="shared" si="19"/>
        <v>#NUM!</v>
      </c>
      <c r="L109" s="70"/>
      <c r="M109" s="70"/>
      <c r="N109" s="346"/>
      <c r="O109" s="347"/>
      <c r="P109" s="348"/>
    </row>
    <row r="110" spans="1:16" ht="20.100000000000001" customHeight="1" thickBot="1" x14ac:dyDescent="0.25">
      <c r="A110" s="8" t="s">
        <v>217</v>
      </c>
      <c r="B110" s="352">
        <v>0</v>
      </c>
      <c r="C110" s="353">
        <v>0</v>
      </c>
      <c r="D110" s="352">
        <f t="shared" si="17"/>
        <v>0</v>
      </c>
      <c r="E110" s="67"/>
      <c r="F110" s="67"/>
      <c r="G110" s="69" t="e">
        <f t="shared" si="18"/>
        <v>#DIV/0!</v>
      </c>
      <c r="H110" s="69"/>
      <c r="I110" s="69"/>
      <c r="J110" s="69"/>
      <c r="K110" s="70" t="e">
        <f t="shared" si="19"/>
        <v>#NUM!</v>
      </c>
      <c r="L110" s="70"/>
      <c r="M110" s="70"/>
      <c r="N110" s="346"/>
      <c r="O110" s="347"/>
      <c r="P110" s="348"/>
    </row>
    <row r="111" spans="1:16" ht="20.100000000000001" customHeight="1" x14ac:dyDescent="0.2">
      <c r="A111" s="8" t="s">
        <v>218</v>
      </c>
      <c r="B111" s="352">
        <v>0</v>
      </c>
      <c r="C111" s="352">
        <v>0</v>
      </c>
      <c r="D111" s="352">
        <f t="shared" si="16"/>
        <v>0</v>
      </c>
      <c r="E111" s="113"/>
      <c r="F111" s="113"/>
      <c r="G111" s="114" t="e">
        <f t="shared" si="15"/>
        <v>#DIV/0!</v>
      </c>
      <c r="H111" s="114"/>
      <c r="I111" s="114"/>
      <c r="J111" s="114"/>
      <c r="K111" s="115" t="e">
        <f t="shared" si="14"/>
        <v>#NUM!</v>
      </c>
      <c r="L111" s="115"/>
      <c r="M111" s="115"/>
      <c r="N111" s="116"/>
      <c r="O111" s="117"/>
      <c r="P111" s="211"/>
    </row>
    <row r="112" spans="1:16" ht="20.100000000000001" customHeight="1" thickBot="1" x14ac:dyDescent="0.25">
      <c r="A112" s="210" t="s">
        <v>219</v>
      </c>
      <c r="B112" s="41">
        <v>0</v>
      </c>
      <c r="C112" s="41">
        <v>0</v>
      </c>
      <c r="D112" s="41">
        <f t="shared" si="16"/>
        <v>0</v>
      </c>
      <c r="E112" s="212"/>
      <c r="F112" s="212"/>
      <c r="G112" s="213" t="e">
        <f>D112/B112</f>
        <v>#DIV/0!</v>
      </c>
      <c r="H112" s="214"/>
      <c r="I112" s="214"/>
      <c r="J112" s="213"/>
      <c r="K112" s="215" t="e">
        <f t="shared" si="14"/>
        <v>#NUM!</v>
      </c>
      <c r="L112" s="216"/>
      <c r="M112" s="216"/>
      <c r="N112" s="217"/>
      <c r="O112" s="218"/>
      <c r="P112" s="219"/>
    </row>
    <row r="113" spans="1:16" ht="20.100000000000001" customHeight="1" thickTop="1" thickBot="1" x14ac:dyDescent="0.25">
      <c r="A113" s="124"/>
      <c r="B113" s="67"/>
      <c r="C113" s="67"/>
      <c r="D113" s="67"/>
      <c r="E113" s="67"/>
      <c r="F113" s="67"/>
      <c r="G113" s="69"/>
      <c r="H113" s="69"/>
      <c r="I113" s="69"/>
      <c r="J113" s="69"/>
      <c r="K113" s="72"/>
      <c r="L113" s="72"/>
      <c r="M113" s="72"/>
      <c r="N113" s="73"/>
      <c r="O113" s="28"/>
      <c r="P113" s="70"/>
    </row>
    <row r="114" spans="1:16" ht="48.75" thickTop="1" thickBot="1" x14ac:dyDescent="0.25">
      <c r="A114" s="22" t="s">
        <v>0</v>
      </c>
      <c r="B114" s="12" t="s">
        <v>11</v>
      </c>
      <c r="C114" s="12" t="s">
        <v>12</v>
      </c>
      <c r="D114" s="12" t="s">
        <v>13</v>
      </c>
      <c r="E114" s="12" t="s">
        <v>14</v>
      </c>
      <c r="F114" s="12" t="s">
        <v>15</v>
      </c>
      <c r="G114" s="12" t="s">
        <v>1</v>
      </c>
      <c r="H114" s="12" t="s">
        <v>2</v>
      </c>
      <c r="I114" s="12" t="s">
        <v>3</v>
      </c>
      <c r="J114" s="1" t="s">
        <v>4</v>
      </c>
      <c r="K114" s="30" t="s">
        <v>16</v>
      </c>
      <c r="L114" s="1" t="s">
        <v>17</v>
      </c>
      <c r="M114" s="2" t="s">
        <v>18</v>
      </c>
      <c r="N114" s="31" t="s">
        <v>5</v>
      </c>
      <c r="O114" s="2" t="s">
        <v>6</v>
      </c>
      <c r="P114" s="12" t="s">
        <v>7</v>
      </c>
    </row>
    <row r="115" spans="1:16" ht="20.100000000000001" customHeight="1" thickTop="1" x14ac:dyDescent="0.2">
      <c r="A115" s="174" t="s">
        <v>28</v>
      </c>
      <c r="B115" s="175">
        <v>6130000</v>
      </c>
      <c r="C115" s="175">
        <v>357000</v>
      </c>
      <c r="D115" s="175">
        <f>C115*10</f>
        <v>3570000</v>
      </c>
      <c r="E115" s="530">
        <f>AVERAGE(D115:D117)</f>
        <v>4300000</v>
      </c>
      <c r="F115" s="530">
        <f>STDEV(D115:D117)</f>
        <v>685492.52366455458</v>
      </c>
      <c r="G115" s="176">
        <f t="shared" ref="G115:G149" si="20">D115/B115</f>
        <v>0.58238172920065256</v>
      </c>
      <c r="H115" s="533">
        <f>AVERAGE(G115:G117)</f>
        <v>0.70146818923327903</v>
      </c>
      <c r="I115" s="533">
        <f>STDEV(G115:G117)</f>
        <v>0.11182586030416823</v>
      </c>
      <c r="J115" s="533">
        <f>I115/H115</f>
        <v>0.15941686596850027</v>
      </c>
      <c r="K115" s="177">
        <f t="shared" si="14"/>
        <v>6.5526682161121936</v>
      </c>
      <c r="L115" s="536">
        <f>AVERAGE(K115:K117)</f>
        <v>6.6296559372918695</v>
      </c>
      <c r="M115" s="539">
        <f>STDEV(K115:K117)^2</f>
        <v>5.0552797145548374E-3</v>
      </c>
      <c r="N115" s="368">
        <f>LOG(B115)-L115</f>
        <v>0.15780453722654553</v>
      </c>
      <c r="O115" s="371">
        <f>SQRT((M115/3))</f>
        <v>4.1049887188455779E-2</v>
      </c>
      <c r="P115" s="371">
        <f>1.96*O115</f>
        <v>8.0457778889373319E-2</v>
      </c>
    </row>
    <row r="116" spans="1:16" ht="20.100000000000001" customHeight="1" x14ac:dyDescent="0.2">
      <c r="A116" s="178" t="s">
        <v>29</v>
      </c>
      <c r="B116" s="179">
        <v>6130000</v>
      </c>
      <c r="C116" s="179">
        <v>493000</v>
      </c>
      <c r="D116" s="179">
        <f>C116*10</f>
        <v>4930000</v>
      </c>
      <c r="E116" s="531"/>
      <c r="F116" s="531"/>
      <c r="G116" s="180">
        <f t="shared" si="20"/>
        <v>0.80424143556280592</v>
      </c>
      <c r="H116" s="534"/>
      <c r="I116" s="534"/>
      <c r="J116" s="534"/>
      <c r="K116" s="181">
        <f t="shared" si="14"/>
        <v>6.6928469192772297</v>
      </c>
      <c r="L116" s="537"/>
      <c r="M116" s="540"/>
      <c r="N116" s="369"/>
      <c r="O116" s="372"/>
      <c r="P116" s="372"/>
    </row>
    <row r="117" spans="1:16" ht="20.100000000000001" customHeight="1" thickBot="1" x14ac:dyDescent="0.25">
      <c r="A117" s="178" t="s">
        <v>30</v>
      </c>
      <c r="B117" s="179">
        <v>6130000</v>
      </c>
      <c r="C117" s="179">
        <v>440000</v>
      </c>
      <c r="D117" s="179">
        <f t="shared" ref="D117:D150" si="21">C117*10</f>
        <v>4400000</v>
      </c>
      <c r="E117" s="532"/>
      <c r="F117" s="532"/>
      <c r="G117" s="180">
        <f t="shared" si="20"/>
        <v>0.71778140293637849</v>
      </c>
      <c r="H117" s="535"/>
      <c r="I117" s="535"/>
      <c r="J117" s="535"/>
      <c r="K117" s="181">
        <f t="shared" si="14"/>
        <v>6.6434526764861879</v>
      </c>
      <c r="L117" s="538"/>
      <c r="M117" s="541"/>
      <c r="N117" s="370"/>
      <c r="O117" s="373"/>
      <c r="P117" s="373"/>
    </row>
    <row r="118" spans="1:16" ht="20.100000000000001" customHeight="1" thickTop="1" x14ac:dyDescent="0.2">
      <c r="A118" s="149" t="s">
        <v>44</v>
      </c>
      <c r="B118" s="150">
        <v>6130000</v>
      </c>
      <c r="C118" s="150">
        <v>360000</v>
      </c>
      <c r="D118" s="150">
        <f t="shared" si="21"/>
        <v>3600000</v>
      </c>
      <c r="E118" s="593">
        <f>AVERAGE(D118:D120)</f>
        <v>4590000</v>
      </c>
      <c r="F118" s="593">
        <f>STDEV(D118:D120)</f>
        <v>865043.35151482432</v>
      </c>
      <c r="G118" s="151">
        <f t="shared" si="20"/>
        <v>0.58727569331158236</v>
      </c>
      <c r="H118" s="596">
        <f>AVERAGE(G118:G120)</f>
        <v>0.74877650897226766</v>
      </c>
      <c r="I118" s="596">
        <f>STDEV(G118:G120)</f>
        <v>0.14111637055706661</v>
      </c>
      <c r="J118" s="596">
        <f>I118/H118</f>
        <v>0.18846260381586452</v>
      </c>
      <c r="K118" s="152">
        <f t="shared" si="14"/>
        <v>6.5563025007672868</v>
      </c>
      <c r="L118" s="575">
        <f>AVERAGE(K118:K120)</f>
        <v>6.6562207443784729</v>
      </c>
      <c r="M118" s="578">
        <f>STDEV(K118:K120)^2</f>
        <v>7.5842422639833132E-3</v>
      </c>
      <c r="N118" s="17"/>
      <c r="O118" s="13"/>
      <c r="P118" s="14"/>
    </row>
    <row r="119" spans="1:16" ht="20.100000000000001" customHeight="1" x14ac:dyDescent="0.2">
      <c r="A119" s="153" t="s">
        <v>142</v>
      </c>
      <c r="B119" s="154">
        <v>6130000</v>
      </c>
      <c r="C119" s="154">
        <v>520000</v>
      </c>
      <c r="D119" s="154">
        <f t="shared" si="21"/>
        <v>5200000</v>
      </c>
      <c r="E119" s="594"/>
      <c r="F119" s="594"/>
      <c r="G119" s="155">
        <f t="shared" si="20"/>
        <v>0.84828711256117451</v>
      </c>
      <c r="H119" s="597"/>
      <c r="I119" s="597"/>
      <c r="J119" s="597"/>
      <c r="K119" s="156">
        <f t="shared" si="14"/>
        <v>6.7160033436347994</v>
      </c>
      <c r="L119" s="576"/>
      <c r="M119" s="579"/>
      <c r="N119" s="18"/>
      <c r="O119" s="15"/>
      <c r="P119" s="16"/>
    </row>
    <row r="120" spans="1:16" ht="20.100000000000001" customHeight="1" thickBot="1" x14ac:dyDescent="0.25">
      <c r="A120" s="153" t="s">
        <v>143</v>
      </c>
      <c r="B120" s="154">
        <v>6130000</v>
      </c>
      <c r="C120" s="154">
        <v>497000</v>
      </c>
      <c r="D120" s="154">
        <f t="shared" si="21"/>
        <v>4970000</v>
      </c>
      <c r="E120" s="595"/>
      <c r="F120" s="595"/>
      <c r="G120" s="155">
        <f t="shared" si="20"/>
        <v>0.81076672104404568</v>
      </c>
      <c r="H120" s="598"/>
      <c r="I120" s="598"/>
      <c r="J120" s="598"/>
      <c r="K120" s="156">
        <f t="shared" si="14"/>
        <v>6.6963563887333324</v>
      </c>
      <c r="L120" s="577"/>
      <c r="M120" s="580"/>
      <c r="N120" s="18"/>
      <c r="O120" s="15"/>
      <c r="P120" s="16"/>
    </row>
    <row r="121" spans="1:16" ht="20.100000000000001" customHeight="1" thickTop="1" x14ac:dyDescent="0.2">
      <c r="A121" s="90" t="s">
        <v>144</v>
      </c>
      <c r="B121" s="4">
        <v>6130000</v>
      </c>
      <c r="C121" s="122">
        <v>193000</v>
      </c>
      <c r="D121" s="4">
        <f t="shared" si="21"/>
        <v>1930000</v>
      </c>
      <c r="E121" s="386">
        <f>AVERAGE(D121:D123)</f>
        <v>1084333.3333333333</v>
      </c>
      <c r="F121" s="386">
        <f>STDEV(D121:D123)</f>
        <v>765131.57909821835</v>
      </c>
      <c r="G121" s="19">
        <f t="shared" si="20"/>
        <v>0.31484502446982054</v>
      </c>
      <c r="H121" s="389">
        <f>AVERAGE(G121:G123)</f>
        <v>0.17688961392060901</v>
      </c>
      <c r="I121" s="389">
        <f>STDEV(G121:G123)</f>
        <v>0.12481754960819225</v>
      </c>
      <c r="J121" s="389">
        <f>I121/H121</f>
        <v>0.70562395859042593</v>
      </c>
      <c r="K121" s="20">
        <f t="shared" si="14"/>
        <v>6.2855573090077739</v>
      </c>
      <c r="L121" s="365">
        <f>AVERAGE(K121:K123)</f>
        <v>5.9583235630238436</v>
      </c>
      <c r="M121" s="365">
        <f>STDEV(K121:K123)^2</f>
        <v>0.1031892199966865</v>
      </c>
      <c r="N121" s="368">
        <f>$L$118-L121</f>
        <v>0.6978971813546293</v>
      </c>
      <c r="O121" s="371">
        <f>SQRT(($M$118/3)+(M121/3))</f>
        <v>0.19215745476099352</v>
      </c>
      <c r="P121" s="371">
        <f>1.96*O121</f>
        <v>0.37662861133154729</v>
      </c>
    </row>
    <row r="122" spans="1:16" ht="20.100000000000001" customHeight="1" x14ac:dyDescent="0.2">
      <c r="A122" s="8" t="s">
        <v>145</v>
      </c>
      <c r="B122" s="40">
        <v>6130000</v>
      </c>
      <c r="C122" s="119">
        <v>44000</v>
      </c>
      <c r="D122" s="40">
        <f t="shared" si="21"/>
        <v>440000</v>
      </c>
      <c r="E122" s="387"/>
      <c r="F122" s="387"/>
      <c r="G122" s="6">
        <f t="shared" si="20"/>
        <v>7.177814029363784E-2</v>
      </c>
      <c r="H122" s="390"/>
      <c r="I122" s="390"/>
      <c r="J122" s="390"/>
      <c r="K122" s="21">
        <f t="shared" si="14"/>
        <v>5.6434526764861879</v>
      </c>
      <c r="L122" s="366"/>
      <c r="M122" s="366"/>
      <c r="N122" s="369"/>
      <c r="O122" s="372"/>
      <c r="P122" s="372"/>
    </row>
    <row r="123" spans="1:16" ht="20.100000000000001" customHeight="1" thickBot="1" x14ac:dyDescent="0.25">
      <c r="A123" s="8" t="s">
        <v>146</v>
      </c>
      <c r="B123" s="40">
        <v>6130000</v>
      </c>
      <c r="C123" s="66">
        <v>88300</v>
      </c>
      <c r="D123" s="40">
        <f t="shared" si="21"/>
        <v>883000</v>
      </c>
      <c r="E123" s="388"/>
      <c r="F123" s="388"/>
      <c r="G123" s="6">
        <f t="shared" si="20"/>
        <v>0.14404567699836868</v>
      </c>
      <c r="H123" s="391"/>
      <c r="I123" s="391"/>
      <c r="J123" s="391"/>
      <c r="K123" s="21">
        <f t="shared" si="14"/>
        <v>5.945960703577569</v>
      </c>
      <c r="L123" s="367"/>
      <c r="M123" s="367"/>
      <c r="N123" s="370"/>
      <c r="O123" s="373"/>
      <c r="P123" s="373"/>
    </row>
    <row r="124" spans="1:16" ht="20.100000000000001" customHeight="1" thickTop="1" x14ac:dyDescent="0.2">
      <c r="A124" s="293" t="s">
        <v>113</v>
      </c>
      <c r="B124" s="294">
        <v>6130000</v>
      </c>
      <c r="C124" s="294">
        <v>270000</v>
      </c>
      <c r="D124" s="294">
        <f t="shared" si="21"/>
        <v>2700000</v>
      </c>
      <c r="E124" s="668">
        <f>AVERAGE(D124:D126)</f>
        <v>3656666.6666666665</v>
      </c>
      <c r="F124" s="668">
        <f>STDEV(D124:D126)</f>
        <v>905336.03337839816</v>
      </c>
      <c r="G124" s="295">
        <f t="shared" si="20"/>
        <v>0.44045676998368677</v>
      </c>
      <c r="H124" s="566">
        <f>AVERAGE(G124:G126)</f>
        <v>0.59651984774333877</v>
      </c>
      <c r="I124" s="566">
        <f>STDEV(G124:G126)</f>
        <v>0.1476894018561829</v>
      </c>
      <c r="J124" s="566">
        <f>I124/H124</f>
        <v>0.24758505926483168</v>
      </c>
      <c r="K124" s="296">
        <f t="shared" si="14"/>
        <v>6.4313637641589869</v>
      </c>
      <c r="L124" s="569">
        <f>AVERAGE(K124:K126)</f>
        <v>6.5536392093800409</v>
      </c>
      <c r="M124" s="572">
        <f>STDEV(K124:K126)^2</f>
        <v>1.2690757325139454E-2</v>
      </c>
      <c r="N124" s="111"/>
      <c r="O124" s="13"/>
      <c r="P124" s="14"/>
    </row>
    <row r="125" spans="1:16" ht="20.100000000000001" customHeight="1" x14ac:dyDescent="0.2">
      <c r="A125" s="297" t="s">
        <v>114</v>
      </c>
      <c r="B125" s="298">
        <v>6130000</v>
      </c>
      <c r="C125" s="299">
        <v>377000</v>
      </c>
      <c r="D125" s="298">
        <f t="shared" si="21"/>
        <v>3770000</v>
      </c>
      <c r="E125" s="669"/>
      <c r="F125" s="669"/>
      <c r="G125" s="300">
        <f t="shared" si="20"/>
        <v>0.6150081566068516</v>
      </c>
      <c r="H125" s="567"/>
      <c r="I125" s="567"/>
      <c r="J125" s="567"/>
      <c r="K125" s="301">
        <f t="shared" si="14"/>
        <v>6.5763413502057926</v>
      </c>
      <c r="L125" s="570"/>
      <c r="M125" s="573"/>
      <c r="N125" s="112"/>
      <c r="O125" s="15"/>
      <c r="P125" s="16"/>
    </row>
    <row r="126" spans="1:16" ht="20.100000000000001" customHeight="1" thickBot="1" x14ac:dyDescent="0.25">
      <c r="A126" s="297" t="s">
        <v>115</v>
      </c>
      <c r="B126" s="298">
        <v>6130000</v>
      </c>
      <c r="C126" s="298">
        <v>450000</v>
      </c>
      <c r="D126" s="298">
        <f t="shared" si="21"/>
        <v>4500000</v>
      </c>
      <c r="E126" s="670"/>
      <c r="F126" s="670"/>
      <c r="G126" s="300">
        <f t="shared" si="20"/>
        <v>0.73409461663947795</v>
      </c>
      <c r="H126" s="568"/>
      <c r="I126" s="568"/>
      <c r="J126" s="568"/>
      <c r="K126" s="301">
        <f t="shared" si="14"/>
        <v>6.653212513775344</v>
      </c>
      <c r="L126" s="571"/>
      <c r="M126" s="574"/>
      <c r="N126" s="112"/>
      <c r="O126" s="15"/>
      <c r="P126" s="16"/>
    </row>
    <row r="127" spans="1:16" ht="20.100000000000001" customHeight="1" thickTop="1" x14ac:dyDescent="0.2">
      <c r="A127" s="90" t="s">
        <v>116</v>
      </c>
      <c r="B127" s="4">
        <v>6130000</v>
      </c>
      <c r="C127" s="120">
        <v>144000</v>
      </c>
      <c r="D127" s="4">
        <f t="shared" si="21"/>
        <v>1440000</v>
      </c>
      <c r="E127" s="386">
        <f>AVERAGE(D127:D129)</f>
        <v>1756666.6666666667</v>
      </c>
      <c r="F127" s="386">
        <f>STDEV(D127:D129)</f>
        <v>480867.27205470431</v>
      </c>
      <c r="G127" s="19">
        <f t="shared" si="20"/>
        <v>0.23491027732463296</v>
      </c>
      <c r="H127" s="389">
        <f>AVERAGE(G127:G129)</f>
        <v>0.28656878738444808</v>
      </c>
      <c r="I127" s="389">
        <f>STDEV(G127:G129)</f>
        <v>7.8444905718549007E-2</v>
      </c>
      <c r="J127" s="389">
        <f>I127/H127</f>
        <v>0.27373848504062925</v>
      </c>
      <c r="K127" s="20">
        <f t="shared" si="14"/>
        <v>6.1583624920952493</v>
      </c>
      <c r="L127" s="365">
        <f>AVERAGE(K127:K129)</f>
        <v>6.2346060199773889</v>
      </c>
      <c r="M127" s="365">
        <f>STDEV(K127:K129)^2</f>
        <v>1.2619743735719221E-2</v>
      </c>
      <c r="N127" s="368">
        <f>$L$124-L127</f>
        <v>0.31903318940265191</v>
      </c>
      <c r="O127" s="371">
        <f>SQRT(($M$124/3)+(M127/3))</f>
        <v>9.1852238333928971E-2</v>
      </c>
      <c r="P127" s="371">
        <f>1.96*O127</f>
        <v>0.18003038713450079</v>
      </c>
    </row>
    <row r="128" spans="1:16" ht="20.100000000000001" customHeight="1" x14ac:dyDescent="0.2">
      <c r="A128" s="8" t="s">
        <v>117</v>
      </c>
      <c r="B128" s="40">
        <v>6130000</v>
      </c>
      <c r="C128" s="121">
        <v>152000</v>
      </c>
      <c r="D128" s="40">
        <f t="shared" si="21"/>
        <v>1520000</v>
      </c>
      <c r="E128" s="387"/>
      <c r="F128" s="387"/>
      <c r="G128" s="6">
        <f t="shared" si="20"/>
        <v>0.24796084828711257</v>
      </c>
      <c r="H128" s="390"/>
      <c r="I128" s="390"/>
      <c r="J128" s="390"/>
      <c r="K128" s="21">
        <f t="shared" si="14"/>
        <v>6.1818435879447726</v>
      </c>
      <c r="L128" s="366"/>
      <c r="M128" s="366"/>
      <c r="N128" s="369"/>
      <c r="O128" s="372"/>
      <c r="P128" s="372"/>
    </row>
    <row r="129" spans="1:16" ht="20.100000000000001" customHeight="1" thickBot="1" x14ac:dyDescent="0.25">
      <c r="A129" s="8" t="s">
        <v>118</v>
      </c>
      <c r="B129" s="40">
        <v>6130000</v>
      </c>
      <c r="C129" s="121">
        <v>231000</v>
      </c>
      <c r="D129" s="40">
        <f t="shared" si="21"/>
        <v>2310000</v>
      </c>
      <c r="E129" s="388"/>
      <c r="F129" s="388"/>
      <c r="G129" s="6">
        <f t="shared" si="20"/>
        <v>0.37683523654159867</v>
      </c>
      <c r="H129" s="391"/>
      <c r="I129" s="391"/>
      <c r="J129" s="391"/>
      <c r="K129" s="21">
        <f t="shared" si="14"/>
        <v>6.363611979892144</v>
      </c>
      <c r="L129" s="367"/>
      <c r="M129" s="367"/>
      <c r="N129" s="370"/>
      <c r="O129" s="373"/>
      <c r="P129" s="373"/>
    </row>
    <row r="130" spans="1:16" ht="20.100000000000001" customHeight="1" thickTop="1" x14ac:dyDescent="0.2">
      <c r="A130" s="285" t="s">
        <v>175</v>
      </c>
      <c r="B130" s="286">
        <v>6130000</v>
      </c>
      <c r="C130" s="286">
        <v>327000</v>
      </c>
      <c r="D130" s="286">
        <f t="shared" ref="D130:D139" si="22">C130*10</f>
        <v>3270000</v>
      </c>
      <c r="E130" s="605">
        <f>AVERAGE(D130:D132)</f>
        <v>3423333.3333333335</v>
      </c>
      <c r="F130" s="605">
        <f>STDEV(D130:D132)</f>
        <v>265581.12382722786</v>
      </c>
      <c r="G130" s="287">
        <f t="shared" ref="G130:G141" si="23">D130/B130</f>
        <v>0.53344208809135396</v>
      </c>
      <c r="H130" s="608">
        <f>AVERAGE(G130:G132)</f>
        <v>0.55845568243610655</v>
      </c>
      <c r="I130" s="608">
        <f>STDEV(G130:G132)</f>
        <v>4.3324816285029023E-2</v>
      </c>
      <c r="J130" s="608">
        <f>I130/H130</f>
        <v>7.7579685635996473E-2</v>
      </c>
      <c r="K130" s="288">
        <f t="shared" ref="K130:K141" si="24">LOG(D130)</f>
        <v>6.5145477526602864</v>
      </c>
      <c r="L130" s="611">
        <f>AVERAGE(K130:K132)</f>
        <v>6.5336014457097535</v>
      </c>
      <c r="M130" s="614">
        <f>STDEV(K130:K132)^2</f>
        <v>1.0891296564699369E-3</v>
      </c>
      <c r="N130" s="17"/>
      <c r="O130" s="13"/>
      <c r="P130" s="14"/>
    </row>
    <row r="131" spans="1:16" ht="20.100000000000001" customHeight="1" x14ac:dyDescent="0.2">
      <c r="A131" s="289" t="s">
        <v>176</v>
      </c>
      <c r="B131" s="290">
        <v>6130000</v>
      </c>
      <c r="C131" s="290">
        <v>373000</v>
      </c>
      <c r="D131" s="290">
        <f t="shared" si="22"/>
        <v>3730000</v>
      </c>
      <c r="E131" s="606"/>
      <c r="F131" s="606"/>
      <c r="G131" s="291">
        <f t="shared" si="23"/>
        <v>0.60848287112561172</v>
      </c>
      <c r="H131" s="609"/>
      <c r="I131" s="609"/>
      <c r="J131" s="609"/>
      <c r="K131" s="292">
        <f t="shared" si="24"/>
        <v>6.5717088318086878</v>
      </c>
      <c r="L131" s="612"/>
      <c r="M131" s="615"/>
      <c r="N131" s="18"/>
      <c r="O131" s="15"/>
      <c r="P131" s="16"/>
    </row>
    <row r="132" spans="1:16" ht="20.100000000000001" customHeight="1" thickBot="1" x14ac:dyDescent="0.25">
      <c r="A132" s="289" t="s">
        <v>177</v>
      </c>
      <c r="B132" s="290">
        <v>6130000</v>
      </c>
      <c r="C132" s="290">
        <v>327000</v>
      </c>
      <c r="D132" s="290">
        <f t="shared" si="22"/>
        <v>3270000</v>
      </c>
      <c r="E132" s="607"/>
      <c r="F132" s="607"/>
      <c r="G132" s="291">
        <f t="shared" si="23"/>
        <v>0.53344208809135396</v>
      </c>
      <c r="H132" s="610"/>
      <c r="I132" s="610"/>
      <c r="J132" s="610"/>
      <c r="K132" s="292">
        <f t="shared" si="24"/>
        <v>6.5145477526602864</v>
      </c>
      <c r="L132" s="613"/>
      <c r="M132" s="616"/>
      <c r="N132" s="18"/>
      <c r="O132" s="15"/>
      <c r="P132" s="16"/>
    </row>
    <row r="133" spans="1:16" ht="20.100000000000001" customHeight="1" thickTop="1" x14ac:dyDescent="0.2">
      <c r="A133" s="90" t="s">
        <v>178</v>
      </c>
      <c r="B133" s="4">
        <v>6130000</v>
      </c>
      <c r="C133" s="122">
        <v>0</v>
      </c>
      <c r="D133" s="4">
        <v>1</v>
      </c>
      <c r="E133" s="386">
        <f>AVERAGE(D133:D135)</f>
        <v>66.899999999999991</v>
      </c>
      <c r="F133" s="386">
        <f>STDEV(D133:D135)</f>
        <v>66.000227272335962</v>
      </c>
      <c r="G133" s="19">
        <f t="shared" si="23"/>
        <v>1.6313213703099511E-7</v>
      </c>
      <c r="H133" s="389">
        <f>AVERAGE(G133:G135)</f>
        <v>1.0913539967373572E-5</v>
      </c>
      <c r="I133" s="389">
        <f>STDEV(G133:G135)</f>
        <v>1.0766758119467531E-5</v>
      </c>
      <c r="J133" s="389">
        <f>I133/H133</f>
        <v>0.98655048239665122</v>
      </c>
      <c r="K133" s="20">
        <f t="shared" si="24"/>
        <v>0</v>
      </c>
      <c r="L133" s="365">
        <f>AVERAGE(K133:K135)</f>
        <v>1.3159924916278782</v>
      </c>
      <c r="M133" s="365">
        <f>STDEV(K133:K135)^2</f>
        <v>1.3213360683687381</v>
      </c>
      <c r="N133" s="368">
        <f>$L$130-L133</f>
        <v>5.2176089540818751</v>
      </c>
      <c r="O133" s="371">
        <f>SQRT(($M$130/3)+(M133/3))</f>
        <v>0.663934032371994</v>
      </c>
      <c r="P133" s="371">
        <f>1.96*O133</f>
        <v>1.3013107034491083</v>
      </c>
    </row>
    <row r="134" spans="1:16" ht="20.100000000000001" customHeight="1" x14ac:dyDescent="0.2">
      <c r="A134" s="8" t="s">
        <v>179</v>
      </c>
      <c r="B134" s="40">
        <v>6130000</v>
      </c>
      <c r="C134" s="119">
        <v>13.3</v>
      </c>
      <c r="D134" s="40">
        <f t="shared" si="22"/>
        <v>133</v>
      </c>
      <c r="E134" s="387"/>
      <c r="F134" s="387"/>
      <c r="G134" s="6">
        <f t="shared" si="23"/>
        <v>2.169657422512235E-5</v>
      </c>
      <c r="H134" s="390"/>
      <c r="I134" s="390"/>
      <c r="J134" s="390"/>
      <c r="K134" s="21">
        <f t="shared" si="24"/>
        <v>2.1238516409670858</v>
      </c>
      <c r="L134" s="366"/>
      <c r="M134" s="366"/>
      <c r="N134" s="369"/>
      <c r="O134" s="372"/>
      <c r="P134" s="372"/>
    </row>
    <row r="135" spans="1:16" ht="20.100000000000001" customHeight="1" thickBot="1" x14ac:dyDescent="0.25">
      <c r="A135" s="8" t="s">
        <v>180</v>
      </c>
      <c r="B135" s="40">
        <v>6130000</v>
      </c>
      <c r="C135" s="66">
        <v>6.67</v>
      </c>
      <c r="D135" s="40">
        <f t="shared" si="22"/>
        <v>66.7</v>
      </c>
      <c r="E135" s="388"/>
      <c r="F135" s="388"/>
      <c r="G135" s="6">
        <f t="shared" si="23"/>
        <v>1.0880913539967375E-5</v>
      </c>
      <c r="H135" s="391"/>
      <c r="I135" s="391"/>
      <c r="J135" s="391"/>
      <c r="K135" s="21">
        <f t="shared" si="24"/>
        <v>1.8241258339165489</v>
      </c>
      <c r="L135" s="367"/>
      <c r="M135" s="367"/>
      <c r="N135" s="370"/>
      <c r="O135" s="373"/>
      <c r="P135" s="373"/>
    </row>
    <row r="136" spans="1:16" ht="20.100000000000001" customHeight="1" thickTop="1" x14ac:dyDescent="0.2">
      <c r="A136" s="302" t="s">
        <v>77</v>
      </c>
      <c r="B136" s="303">
        <v>6130000</v>
      </c>
      <c r="C136" s="361">
        <v>137000</v>
      </c>
      <c r="D136" s="361">
        <f t="shared" si="22"/>
        <v>1370000</v>
      </c>
      <c r="E136" s="554">
        <f>AVERAGE(D136:D138)</f>
        <v>1350000</v>
      </c>
      <c r="F136" s="554">
        <f>STDEV(D136:D138)</f>
        <v>20000</v>
      </c>
      <c r="G136" s="362">
        <f t="shared" si="23"/>
        <v>0.22349102773246329</v>
      </c>
      <c r="H136" s="557">
        <f>AVERAGE(G136:G138)</f>
        <v>0.22022838499184338</v>
      </c>
      <c r="I136" s="557">
        <f>STDEV(G136:G138)</f>
        <v>3.2626427406198949E-3</v>
      </c>
      <c r="J136" s="557">
        <f>I136/H136</f>
        <v>1.4814814814814782E-2</v>
      </c>
      <c r="K136" s="304">
        <f t="shared" si="24"/>
        <v>6.1367205671564067</v>
      </c>
      <c r="L136" s="599">
        <f>AVERAGE(K136:K138)</f>
        <v>6.1303019922061663</v>
      </c>
      <c r="M136" s="602">
        <f>STDEV(K136:K138)^2</f>
        <v>4.1403072615946652E-5</v>
      </c>
      <c r="N136" s="111"/>
      <c r="O136" s="13"/>
      <c r="P136" s="14"/>
    </row>
    <row r="137" spans="1:16" ht="20.100000000000001" customHeight="1" x14ac:dyDescent="0.2">
      <c r="A137" s="305" t="s">
        <v>78</v>
      </c>
      <c r="B137" s="306">
        <v>6130000</v>
      </c>
      <c r="C137" s="307">
        <v>135000</v>
      </c>
      <c r="D137" s="306">
        <f t="shared" si="22"/>
        <v>1350000</v>
      </c>
      <c r="E137" s="555"/>
      <c r="F137" s="555"/>
      <c r="G137" s="308">
        <f t="shared" si="23"/>
        <v>0.22022838499184338</v>
      </c>
      <c r="H137" s="558"/>
      <c r="I137" s="558"/>
      <c r="J137" s="558"/>
      <c r="K137" s="309">
        <f t="shared" si="24"/>
        <v>6.1303337684950066</v>
      </c>
      <c r="L137" s="600"/>
      <c r="M137" s="603"/>
      <c r="N137" s="112"/>
      <c r="O137" s="15"/>
      <c r="P137" s="16"/>
    </row>
    <row r="138" spans="1:16" ht="20.100000000000001" customHeight="1" thickBot="1" x14ac:dyDescent="0.25">
      <c r="A138" s="305" t="s">
        <v>79</v>
      </c>
      <c r="B138" s="306">
        <v>6130000</v>
      </c>
      <c r="C138" s="306">
        <v>133000</v>
      </c>
      <c r="D138" s="306">
        <f t="shared" si="22"/>
        <v>1330000</v>
      </c>
      <c r="E138" s="556"/>
      <c r="F138" s="556"/>
      <c r="G138" s="308">
        <f t="shared" si="23"/>
        <v>0.2169657422512235</v>
      </c>
      <c r="H138" s="559"/>
      <c r="I138" s="559"/>
      <c r="J138" s="559"/>
      <c r="K138" s="309">
        <f t="shared" si="24"/>
        <v>6.1238516409670858</v>
      </c>
      <c r="L138" s="601"/>
      <c r="M138" s="604"/>
      <c r="N138" s="112"/>
      <c r="O138" s="15"/>
      <c r="P138" s="16"/>
    </row>
    <row r="139" spans="1:16" ht="20.100000000000001" customHeight="1" thickTop="1" x14ac:dyDescent="0.2">
      <c r="A139" s="90" t="s">
        <v>80</v>
      </c>
      <c r="B139" s="4">
        <v>6130000</v>
      </c>
      <c r="C139" s="120">
        <v>3.33</v>
      </c>
      <c r="D139" s="4">
        <f t="shared" si="22"/>
        <v>33.299999999999997</v>
      </c>
      <c r="E139" s="386">
        <f>AVERAGE(D139:D141)</f>
        <v>11.766666666666666</v>
      </c>
      <c r="F139" s="386">
        <f>STDEV(D139:D141)</f>
        <v>18.64841369482491</v>
      </c>
      <c r="G139" s="19">
        <f t="shared" si="23"/>
        <v>5.4323001631321366E-6</v>
      </c>
      <c r="H139" s="389">
        <f>AVERAGE(G139:G141)</f>
        <v>1.9195214790647088E-6</v>
      </c>
      <c r="I139" s="389">
        <f>STDEV(G139:G141)</f>
        <v>3.0421555782748633E-6</v>
      </c>
      <c r="J139" s="389">
        <f>I139/H139</f>
        <v>1.5848510222230807</v>
      </c>
      <c r="K139" s="20">
        <f t="shared" si="24"/>
        <v>1.5224442335063197</v>
      </c>
      <c r="L139" s="365">
        <f>AVERAGE(K139:K141)</f>
        <v>0.50748141116877321</v>
      </c>
      <c r="M139" s="365">
        <f>STDEV(K139:K141)^2</f>
        <v>0.77261214804554856</v>
      </c>
      <c r="N139" s="368">
        <f>$L$136-L139</f>
        <v>5.6228205810373932</v>
      </c>
      <c r="O139" s="371">
        <f>SQRT(($M$136/3)+(M139/3))</f>
        <v>0.50749500855284757</v>
      </c>
      <c r="P139" s="371">
        <f>1.96*O139</f>
        <v>0.99469021676358127</v>
      </c>
    </row>
    <row r="140" spans="1:16" ht="20.100000000000001" customHeight="1" x14ac:dyDescent="0.2">
      <c r="A140" s="8" t="s">
        <v>81</v>
      </c>
      <c r="B140" s="40">
        <v>6130000</v>
      </c>
      <c r="C140" s="121">
        <v>0</v>
      </c>
      <c r="D140" s="40">
        <v>1</v>
      </c>
      <c r="E140" s="387"/>
      <c r="F140" s="387"/>
      <c r="G140" s="6">
        <f t="shared" si="23"/>
        <v>1.6313213703099511E-7</v>
      </c>
      <c r="H140" s="390"/>
      <c r="I140" s="390"/>
      <c r="J140" s="390"/>
      <c r="K140" s="21">
        <f t="shared" si="24"/>
        <v>0</v>
      </c>
      <c r="L140" s="366"/>
      <c r="M140" s="366"/>
      <c r="N140" s="369"/>
      <c r="O140" s="372"/>
      <c r="P140" s="372"/>
    </row>
    <row r="141" spans="1:16" ht="20.100000000000001" customHeight="1" thickBot="1" x14ac:dyDescent="0.25">
      <c r="A141" s="65" t="s">
        <v>82</v>
      </c>
      <c r="B141" s="224">
        <v>6130000</v>
      </c>
      <c r="C141" s="345">
        <v>0</v>
      </c>
      <c r="D141" s="224">
        <v>1</v>
      </c>
      <c r="E141" s="388"/>
      <c r="F141" s="388"/>
      <c r="G141" s="6">
        <f t="shared" si="23"/>
        <v>1.6313213703099511E-7</v>
      </c>
      <c r="H141" s="391"/>
      <c r="I141" s="391"/>
      <c r="J141" s="391"/>
      <c r="K141" s="21">
        <f t="shared" si="24"/>
        <v>0</v>
      </c>
      <c r="L141" s="367"/>
      <c r="M141" s="367"/>
      <c r="N141" s="370"/>
      <c r="O141" s="373"/>
      <c r="P141" s="373"/>
    </row>
    <row r="142" spans="1:16" ht="20.100000000000001" customHeight="1" thickTop="1" x14ac:dyDescent="0.2">
      <c r="A142" s="349" t="s">
        <v>220</v>
      </c>
      <c r="B142" s="350">
        <v>0</v>
      </c>
      <c r="C142" s="351">
        <v>0</v>
      </c>
      <c r="D142" s="350">
        <v>0</v>
      </c>
      <c r="E142" s="67"/>
      <c r="F142" s="67"/>
      <c r="G142" s="69"/>
      <c r="H142" s="69"/>
      <c r="I142" s="69"/>
      <c r="J142" s="69"/>
      <c r="K142" s="70"/>
      <c r="L142" s="70"/>
      <c r="M142" s="70"/>
      <c r="N142" s="346"/>
      <c r="O142" s="347"/>
      <c r="P142" s="356"/>
    </row>
    <row r="143" spans="1:16" ht="20.100000000000001" customHeight="1" x14ac:dyDescent="0.2">
      <c r="A143" s="8" t="s">
        <v>221</v>
      </c>
      <c r="B143" s="352">
        <v>0</v>
      </c>
      <c r="C143" s="353">
        <v>0</v>
      </c>
      <c r="D143" s="352">
        <v>0</v>
      </c>
      <c r="E143" s="67"/>
      <c r="F143" s="67"/>
      <c r="G143" s="69"/>
      <c r="H143" s="69"/>
      <c r="I143" s="69"/>
      <c r="J143" s="69"/>
      <c r="K143" s="70"/>
      <c r="L143" s="70"/>
      <c r="M143" s="70"/>
      <c r="N143" s="346"/>
      <c r="O143" s="347"/>
      <c r="P143" s="356"/>
    </row>
    <row r="144" spans="1:16" ht="20.100000000000001" customHeight="1" x14ac:dyDescent="0.2">
      <c r="A144" s="8" t="s">
        <v>222</v>
      </c>
      <c r="B144" s="352">
        <v>0</v>
      </c>
      <c r="C144" s="353">
        <v>0</v>
      </c>
      <c r="D144" s="352">
        <v>0</v>
      </c>
      <c r="E144" s="67"/>
      <c r="F144" s="67"/>
      <c r="G144" s="69"/>
      <c r="H144" s="69"/>
      <c r="I144" s="69"/>
      <c r="J144" s="69"/>
      <c r="K144" s="70"/>
      <c r="L144" s="70"/>
      <c r="M144" s="70"/>
      <c r="N144" s="346"/>
      <c r="O144" s="347"/>
      <c r="P144" s="356"/>
    </row>
    <row r="145" spans="1:16" ht="20.100000000000001" customHeight="1" x14ac:dyDescent="0.2">
      <c r="A145" s="8" t="s">
        <v>223</v>
      </c>
      <c r="B145" s="352">
        <v>0</v>
      </c>
      <c r="C145" s="353">
        <v>0</v>
      </c>
      <c r="D145" s="352">
        <v>0</v>
      </c>
      <c r="E145" s="67"/>
      <c r="F145" s="67"/>
      <c r="G145" s="69"/>
      <c r="H145" s="69"/>
      <c r="I145" s="69"/>
      <c r="J145" s="69"/>
      <c r="K145" s="70"/>
      <c r="L145" s="70"/>
      <c r="M145" s="70"/>
      <c r="N145" s="346"/>
      <c r="O145" s="347"/>
      <c r="P145" s="356"/>
    </row>
    <row r="146" spans="1:16" ht="20.100000000000001" customHeight="1" x14ac:dyDescent="0.2">
      <c r="A146" s="8" t="s">
        <v>224</v>
      </c>
      <c r="B146" s="352">
        <v>0</v>
      </c>
      <c r="C146" s="353">
        <v>0</v>
      </c>
      <c r="D146" s="352">
        <v>0</v>
      </c>
      <c r="E146" s="67"/>
      <c r="F146" s="67"/>
      <c r="G146" s="69"/>
      <c r="H146" s="69"/>
      <c r="I146" s="69"/>
      <c r="J146" s="69"/>
      <c r="K146" s="70"/>
      <c r="L146" s="70"/>
      <c r="M146" s="70"/>
      <c r="N146" s="346"/>
      <c r="O146" s="347"/>
      <c r="P146" s="356"/>
    </row>
    <row r="147" spans="1:16" ht="20.100000000000001" customHeight="1" x14ac:dyDescent="0.2">
      <c r="A147" s="8" t="s">
        <v>225</v>
      </c>
      <c r="B147" s="352">
        <v>0</v>
      </c>
      <c r="C147" s="353">
        <v>0</v>
      </c>
      <c r="D147" s="352">
        <v>0</v>
      </c>
      <c r="E147" s="67"/>
      <c r="F147" s="67"/>
      <c r="G147" s="69"/>
      <c r="H147" s="69"/>
      <c r="I147" s="69"/>
      <c r="J147" s="69"/>
      <c r="K147" s="70"/>
      <c r="L147" s="70"/>
      <c r="M147" s="70"/>
      <c r="N147" s="346"/>
      <c r="O147" s="347"/>
      <c r="P147" s="356"/>
    </row>
    <row r="148" spans="1:16" ht="20.100000000000001" customHeight="1" thickBot="1" x14ac:dyDescent="0.25">
      <c r="A148" s="8" t="s">
        <v>226</v>
      </c>
      <c r="B148" s="352">
        <v>0</v>
      </c>
      <c r="C148" s="353">
        <v>0</v>
      </c>
      <c r="D148" s="352">
        <v>0</v>
      </c>
      <c r="E148" s="67"/>
      <c r="F148" s="67"/>
      <c r="G148" s="69"/>
      <c r="H148" s="69"/>
      <c r="I148" s="69"/>
      <c r="J148" s="69"/>
      <c r="K148" s="70"/>
      <c r="L148" s="70"/>
      <c r="M148" s="70"/>
      <c r="N148" s="346"/>
      <c r="O148" s="347"/>
      <c r="P148" s="356"/>
    </row>
    <row r="149" spans="1:16" ht="15.75" x14ac:dyDescent="0.2">
      <c r="A149" s="8" t="s">
        <v>227</v>
      </c>
      <c r="B149" s="352">
        <v>0</v>
      </c>
      <c r="C149" s="352">
        <v>0</v>
      </c>
      <c r="D149" s="352">
        <f t="shared" si="21"/>
        <v>0</v>
      </c>
      <c r="E149" s="113"/>
      <c r="F149" s="113"/>
      <c r="G149" s="114" t="e">
        <f t="shared" si="20"/>
        <v>#DIV/0!</v>
      </c>
      <c r="H149" s="114"/>
      <c r="I149" s="114"/>
      <c r="J149" s="114"/>
      <c r="K149" s="115" t="e">
        <f t="shared" si="14"/>
        <v>#NUM!</v>
      </c>
      <c r="L149" s="115"/>
      <c r="M149" s="115"/>
      <c r="N149" s="116"/>
      <c r="O149" s="117"/>
      <c r="P149" s="118"/>
    </row>
    <row r="150" spans="1:16" ht="20.100000000000001" customHeight="1" thickBot="1" x14ac:dyDescent="0.25">
      <c r="A150" s="354" t="s">
        <v>228</v>
      </c>
      <c r="B150" s="355">
        <v>0</v>
      </c>
      <c r="C150" s="355">
        <v>0</v>
      </c>
      <c r="D150" s="355">
        <f t="shared" si="21"/>
        <v>0</v>
      </c>
      <c r="E150" s="67"/>
      <c r="F150" s="67"/>
      <c r="G150" s="68" t="e">
        <f>D150/B150</f>
        <v>#DIV/0!</v>
      </c>
      <c r="H150" s="69"/>
      <c r="I150" s="69"/>
      <c r="J150" s="68"/>
      <c r="K150" s="71" t="e">
        <f t="shared" si="14"/>
        <v>#NUM!</v>
      </c>
      <c r="L150" s="72"/>
      <c r="M150" s="72"/>
      <c r="N150" s="73"/>
      <c r="O150" s="28"/>
      <c r="P150" s="29"/>
    </row>
    <row r="151" spans="1:16" ht="20.100000000000001" customHeight="1" thickBot="1" x14ac:dyDescent="0.25">
      <c r="A151" s="124"/>
      <c r="B151" s="67"/>
      <c r="C151" s="67"/>
      <c r="D151" s="67"/>
      <c r="E151" s="67"/>
      <c r="F151" s="67"/>
      <c r="G151" s="69"/>
      <c r="H151" s="69"/>
      <c r="I151" s="69"/>
      <c r="J151" s="69"/>
      <c r="K151" s="72"/>
      <c r="L151" s="72"/>
      <c r="M151" s="72"/>
      <c r="N151" s="73"/>
      <c r="O151" s="28"/>
      <c r="P151" s="70"/>
    </row>
    <row r="152" spans="1:16" ht="20.100000000000001" customHeight="1" thickTop="1" x14ac:dyDescent="0.2">
      <c r="A152" s="141" t="s">
        <v>31</v>
      </c>
      <c r="B152" s="142">
        <v>6130000</v>
      </c>
      <c r="C152" s="142">
        <v>417000</v>
      </c>
      <c r="D152" s="142">
        <f>C152*10</f>
        <v>4170000</v>
      </c>
      <c r="E152" s="674">
        <f>AVERAGE(D152:D154)</f>
        <v>4790000</v>
      </c>
      <c r="F152" s="674">
        <f>STDEV(D152:D154)</f>
        <v>669552.08908642794</v>
      </c>
      <c r="G152" s="143">
        <f t="shared" ref="G152:G186" si="25">D152/B152</f>
        <v>0.68026101141924955</v>
      </c>
      <c r="H152" s="677">
        <f>AVERAGE(G152:G154)</f>
        <v>0.78140293637846658</v>
      </c>
      <c r="I152" s="677">
        <f>STDEV(G152:G154)</f>
        <v>0.10922546314623603</v>
      </c>
      <c r="J152" s="677">
        <f>I152/H152</f>
        <v>0.13978122945436885</v>
      </c>
      <c r="K152" s="144">
        <f t="shared" si="14"/>
        <v>6.6201360549737576</v>
      </c>
      <c r="L152" s="680">
        <f>AVERAGE(K152:K154)</f>
        <v>6.677532200801239</v>
      </c>
      <c r="M152" s="683">
        <f>STDEV(K152:K154)^2</f>
        <v>3.6357599738157035E-3</v>
      </c>
      <c r="N152" s="368">
        <f>LOG(B152)-L152</f>
        <v>0.10992827371717606</v>
      </c>
      <c r="O152" s="371">
        <f>SQRT((M152/3))</f>
        <v>3.4812641256760472E-2</v>
      </c>
      <c r="P152" s="374">
        <f>1.96*O152</f>
        <v>6.8232776863250522E-2</v>
      </c>
    </row>
    <row r="153" spans="1:16" ht="20.100000000000001" customHeight="1" x14ac:dyDescent="0.2">
      <c r="A153" s="145" t="s">
        <v>32</v>
      </c>
      <c r="B153" s="146">
        <v>6130000</v>
      </c>
      <c r="C153" s="146">
        <v>550000</v>
      </c>
      <c r="D153" s="146">
        <f>C153*10</f>
        <v>5500000</v>
      </c>
      <c r="E153" s="675"/>
      <c r="F153" s="675"/>
      <c r="G153" s="147">
        <f t="shared" si="25"/>
        <v>0.89722675367047311</v>
      </c>
      <c r="H153" s="678"/>
      <c r="I153" s="678"/>
      <c r="J153" s="678"/>
      <c r="K153" s="148">
        <f t="shared" si="14"/>
        <v>6.7403626894942441</v>
      </c>
      <c r="L153" s="681"/>
      <c r="M153" s="684"/>
      <c r="N153" s="369"/>
      <c r="O153" s="372"/>
      <c r="P153" s="375"/>
    </row>
    <row r="154" spans="1:16" ht="20.100000000000001" customHeight="1" thickBot="1" x14ac:dyDescent="0.25">
      <c r="A154" s="145" t="s">
        <v>33</v>
      </c>
      <c r="B154" s="146">
        <v>6130000</v>
      </c>
      <c r="C154" s="146">
        <v>470000</v>
      </c>
      <c r="D154" s="146">
        <f t="shared" ref="D154:D187" si="26">C154*10</f>
        <v>4700000</v>
      </c>
      <c r="E154" s="676"/>
      <c r="F154" s="676"/>
      <c r="G154" s="147">
        <f t="shared" si="25"/>
        <v>0.76672104404567698</v>
      </c>
      <c r="H154" s="679"/>
      <c r="I154" s="679"/>
      <c r="J154" s="679"/>
      <c r="K154" s="148">
        <f t="shared" si="14"/>
        <v>6.6720978579357171</v>
      </c>
      <c r="L154" s="682"/>
      <c r="M154" s="685"/>
      <c r="N154" s="370"/>
      <c r="O154" s="373"/>
      <c r="P154" s="376"/>
    </row>
    <row r="155" spans="1:16" ht="20.100000000000001" customHeight="1" thickTop="1" x14ac:dyDescent="0.2">
      <c r="A155" s="166" t="s">
        <v>45</v>
      </c>
      <c r="B155" s="167">
        <v>6130000</v>
      </c>
      <c r="C155" s="167">
        <v>393000</v>
      </c>
      <c r="D155" s="167">
        <f t="shared" si="26"/>
        <v>3930000</v>
      </c>
      <c r="E155" s="377">
        <f>AVERAGE(D155:D157)</f>
        <v>5210000</v>
      </c>
      <c r="F155" s="377">
        <f>STDEV(D155:D157)</f>
        <v>1619012.0444270945</v>
      </c>
      <c r="G155" s="168">
        <f t="shared" si="25"/>
        <v>0.64110929853181076</v>
      </c>
      <c r="H155" s="380">
        <f>AVERAGE(G155:G157)</f>
        <v>0.84991843393148458</v>
      </c>
      <c r="I155" s="380">
        <f>STDEV(G155:G157)</f>
        <v>0.26411289468631194</v>
      </c>
      <c r="J155" s="380">
        <f>I155/H155</f>
        <v>0.31075087225088138</v>
      </c>
      <c r="K155" s="169">
        <f t="shared" si="14"/>
        <v>6.594392550375427</v>
      </c>
      <c r="L155" s="383">
        <f>AVERAGE(K155:K157)</f>
        <v>6.7035549186537873</v>
      </c>
      <c r="M155" s="671">
        <f>STDEV(K155:K157)^2</f>
        <v>1.6826171223088944E-2</v>
      </c>
      <c r="N155" s="17"/>
      <c r="O155" s="13"/>
      <c r="P155" s="14"/>
    </row>
    <row r="156" spans="1:16" ht="20.100000000000001" customHeight="1" x14ac:dyDescent="0.2">
      <c r="A156" s="170" t="s">
        <v>147</v>
      </c>
      <c r="B156" s="171">
        <v>6130000</v>
      </c>
      <c r="C156" s="171">
        <v>467000</v>
      </c>
      <c r="D156" s="171">
        <f t="shared" si="26"/>
        <v>4670000</v>
      </c>
      <c r="E156" s="378"/>
      <c r="F156" s="378"/>
      <c r="G156" s="172">
        <f t="shared" si="25"/>
        <v>0.76182707993474719</v>
      </c>
      <c r="H156" s="381"/>
      <c r="I156" s="381"/>
      <c r="J156" s="381"/>
      <c r="K156" s="173">
        <f t="shared" si="14"/>
        <v>6.6693168805661118</v>
      </c>
      <c r="L156" s="384"/>
      <c r="M156" s="672"/>
      <c r="N156" s="18"/>
      <c r="O156" s="15"/>
      <c r="P156" s="16"/>
    </row>
    <row r="157" spans="1:16" ht="20.100000000000001" customHeight="1" thickBot="1" x14ac:dyDescent="0.25">
      <c r="A157" s="170" t="s">
        <v>148</v>
      </c>
      <c r="B157" s="171">
        <v>6130000</v>
      </c>
      <c r="C157" s="171">
        <v>703000</v>
      </c>
      <c r="D157" s="171">
        <f t="shared" si="26"/>
        <v>7030000</v>
      </c>
      <c r="E157" s="379"/>
      <c r="F157" s="379"/>
      <c r="G157" s="172">
        <f t="shared" si="25"/>
        <v>1.1468189233278956</v>
      </c>
      <c r="H157" s="382"/>
      <c r="I157" s="382"/>
      <c r="J157" s="382"/>
      <c r="K157" s="173">
        <f t="shared" si="14"/>
        <v>6.8469553250198238</v>
      </c>
      <c r="L157" s="385"/>
      <c r="M157" s="673"/>
      <c r="N157" s="18"/>
      <c r="O157" s="15"/>
      <c r="P157" s="16"/>
    </row>
    <row r="158" spans="1:16" ht="20.100000000000001" customHeight="1" thickTop="1" x14ac:dyDescent="0.2">
      <c r="A158" s="90" t="s">
        <v>149</v>
      </c>
      <c r="B158" s="4">
        <v>6130000</v>
      </c>
      <c r="C158" s="122">
        <v>123000</v>
      </c>
      <c r="D158" s="4">
        <f t="shared" si="26"/>
        <v>1230000</v>
      </c>
      <c r="E158" s="386">
        <f>AVERAGE(D158:D160)</f>
        <v>835666.66666666663</v>
      </c>
      <c r="F158" s="386">
        <f>STDEV(D158:D160)</f>
        <v>359244.11384646705</v>
      </c>
      <c r="G158" s="19">
        <f t="shared" si="25"/>
        <v>0.20065252854812399</v>
      </c>
      <c r="H158" s="389">
        <f>AVERAGE(G158:G160)</f>
        <v>0.13632408917890157</v>
      </c>
      <c r="I158" s="389">
        <f>STDEV(G158:G160)</f>
        <v>5.8604260007580289E-2</v>
      </c>
      <c r="J158" s="389">
        <f>I158/H158</f>
        <v>0.42988924672493084</v>
      </c>
      <c r="K158" s="20">
        <f t="shared" si="14"/>
        <v>6.0899051114393981</v>
      </c>
      <c r="L158" s="365">
        <f>AVERAGE(K158:K160)</f>
        <v>5.8955923300145479</v>
      </c>
      <c r="M158" s="365">
        <f>STDEV(K158:K160)^2</f>
        <v>3.4189533060628802E-2</v>
      </c>
      <c r="N158" s="368">
        <f>$L$155-L158</f>
        <v>0.80796258863923942</v>
      </c>
      <c r="O158" s="371">
        <f>SQRT(($M$155/3)+(M158/3))</f>
        <v>0.13040412095190571</v>
      </c>
      <c r="P158" s="374">
        <f>1.96*O158</f>
        <v>0.25559207706573517</v>
      </c>
    </row>
    <row r="159" spans="1:16" ht="20.100000000000001" customHeight="1" x14ac:dyDescent="0.2">
      <c r="A159" s="8" t="s">
        <v>150</v>
      </c>
      <c r="B159" s="40">
        <v>6130000</v>
      </c>
      <c r="C159" s="119">
        <v>75000</v>
      </c>
      <c r="D159" s="40">
        <f t="shared" si="26"/>
        <v>750000</v>
      </c>
      <c r="E159" s="387"/>
      <c r="F159" s="387"/>
      <c r="G159" s="6">
        <f t="shared" si="25"/>
        <v>0.12234910277324633</v>
      </c>
      <c r="H159" s="390"/>
      <c r="I159" s="390"/>
      <c r="J159" s="390"/>
      <c r="K159" s="21">
        <f t="shared" si="14"/>
        <v>5.8750612633917001</v>
      </c>
      <c r="L159" s="366"/>
      <c r="M159" s="366"/>
      <c r="N159" s="369"/>
      <c r="O159" s="372"/>
      <c r="P159" s="375"/>
    </row>
    <row r="160" spans="1:16" ht="20.100000000000001" customHeight="1" thickBot="1" x14ac:dyDescent="0.25">
      <c r="A160" s="8" t="s">
        <v>151</v>
      </c>
      <c r="B160" s="40">
        <v>6130000</v>
      </c>
      <c r="C160" s="66">
        <v>52700</v>
      </c>
      <c r="D160" s="40">
        <f t="shared" si="26"/>
        <v>527000</v>
      </c>
      <c r="E160" s="388"/>
      <c r="F160" s="388"/>
      <c r="G160" s="6">
        <f t="shared" si="25"/>
        <v>8.597063621533442E-2</v>
      </c>
      <c r="H160" s="391"/>
      <c r="I160" s="391"/>
      <c r="J160" s="391"/>
      <c r="K160" s="21">
        <f t="shared" si="14"/>
        <v>5.7218106152125463</v>
      </c>
      <c r="L160" s="367"/>
      <c r="M160" s="367"/>
      <c r="N160" s="370"/>
      <c r="O160" s="373"/>
      <c r="P160" s="376"/>
    </row>
    <row r="161" spans="1:16" ht="20.100000000000001" customHeight="1" thickTop="1" x14ac:dyDescent="0.2">
      <c r="A161" s="190" t="s">
        <v>119</v>
      </c>
      <c r="B161" s="191">
        <v>6130000</v>
      </c>
      <c r="C161" s="191">
        <v>510000</v>
      </c>
      <c r="D161" s="191">
        <f t="shared" si="26"/>
        <v>5100000</v>
      </c>
      <c r="E161" s="620">
        <f>AVERAGE(D161:D163)</f>
        <v>5186666.666666667</v>
      </c>
      <c r="F161" s="620">
        <f>STDEV(D161:D163)</f>
        <v>505601.95147302718</v>
      </c>
      <c r="G161" s="192">
        <f t="shared" si="25"/>
        <v>0.83197389885807504</v>
      </c>
      <c r="H161" s="623">
        <f>AVERAGE(G161:G163)</f>
        <v>0.84611201740076114</v>
      </c>
      <c r="I161" s="623">
        <f>STDEV(G161:G163)</f>
        <v>8.2479926830836381E-2</v>
      </c>
      <c r="J161" s="623">
        <f>I161/H161</f>
        <v>9.7481096042357412E-2</v>
      </c>
      <c r="K161" s="193">
        <f t="shared" si="14"/>
        <v>6.7075701760979367</v>
      </c>
      <c r="L161" s="626">
        <f>AVERAGE(K161:K163)</f>
        <v>6.7135286462677124</v>
      </c>
      <c r="M161" s="629">
        <f>STDEV(K161:K163)^2</f>
        <v>1.7610785289086087E-3</v>
      </c>
      <c r="N161" s="111"/>
      <c r="O161" s="13"/>
      <c r="P161" s="14"/>
    </row>
    <row r="162" spans="1:16" ht="20.100000000000001" customHeight="1" x14ac:dyDescent="0.2">
      <c r="A162" s="194" t="s">
        <v>120</v>
      </c>
      <c r="B162" s="195">
        <v>6130000</v>
      </c>
      <c r="C162" s="196">
        <v>473000</v>
      </c>
      <c r="D162" s="195">
        <f t="shared" si="26"/>
        <v>4730000</v>
      </c>
      <c r="E162" s="621"/>
      <c r="F162" s="621"/>
      <c r="G162" s="197">
        <f t="shared" si="25"/>
        <v>0.77161500815660689</v>
      </c>
      <c r="H162" s="624"/>
      <c r="I162" s="624"/>
      <c r="J162" s="624"/>
      <c r="K162" s="198">
        <f t="shared" si="14"/>
        <v>6.6748611407378116</v>
      </c>
      <c r="L162" s="627"/>
      <c r="M162" s="630"/>
      <c r="N162" s="112"/>
      <c r="O162" s="15"/>
      <c r="P162" s="16"/>
    </row>
    <row r="163" spans="1:16" ht="20.100000000000001" customHeight="1" thickBot="1" x14ac:dyDescent="0.25">
      <c r="A163" s="194" t="s">
        <v>121</v>
      </c>
      <c r="B163" s="195">
        <v>6130000</v>
      </c>
      <c r="C163" s="195">
        <v>573000</v>
      </c>
      <c r="D163" s="195">
        <f t="shared" si="26"/>
        <v>5730000</v>
      </c>
      <c r="E163" s="622"/>
      <c r="F163" s="622"/>
      <c r="G163" s="197">
        <f t="shared" si="25"/>
        <v>0.93474714518760194</v>
      </c>
      <c r="H163" s="625"/>
      <c r="I163" s="625"/>
      <c r="J163" s="625"/>
      <c r="K163" s="198">
        <f t="shared" si="14"/>
        <v>6.7581546219673898</v>
      </c>
      <c r="L163" s="628"/>
      <c r="M163" s="631"/>
      <c r="N163" s="112"/>
      <c r="O163" s="15"/>
      <c r="P163" s="16"/>
    </row>
    <row r="164" spans="1:16" ht="20.100000000000001" customHeight="1" thickTop="1" x14ac:dyDescent="0.2">
      <c r="A164" s="90" t="s">
        <v>122</v>
      </c>
      <c r="B164" s="4">
        <v>6130000</v>
      </c>
      <c r="C164" s="120">
        <v>180000</v>
      </c>
      <c r="D164" s="4">
        <f t="shared" si="26"/>
        <v>1800000</v>
      </c>
      <c r="E164" s="386">
        <f>AVERAGE(D164:D166)</f>
        <v>1700000</v>
      </c>
      <c r="F164" s="386">
        <f>STDEV(D164:D166)</f>
        <v>88881.944173155891</v>
      </c>
      <c r="G164" s="19">
        <f t="shared" si="25"/>
        <v>0.29363784665579118</v>
      </c>
      <c r="H164" s="389">
        <f>AVERAGE(G164:G166)</f>
        <v>0.27732463295269166</v>
      </c>
      <c r="I164" s="389">
        <f>STDEV(G164:G166)</f>
        <v>1.449950149643653E-2</v>
      </c>
      <c r="J164" s="389">
        <f>I164/H164</f>
        <v>5.2283496572444667E-2</v>
      </c>
      <c r="K164" s="20">
        <f t="shared" si="14"/>
        <v>6.2552725051033065</v>
      </c>
      <c r="L164" s="365">
        <f>AVERAGE(K164:K166)</f>
        <v>6.2300588602182829</v>
      </c>
      <c r="M164" s="365">
        <f>STDEV(K164:K166)^2</f>
        <v>5.045101750173202E-4</v>
      </c>
      <c r="N164" s="368">
        <f>$L$161-L164</f>
        <v>0.48346978604942947</v>
      </c>
      <c r="O164" s="371">
        <f>SQRT(($M$161/3)+(M164/3))</f>
        <v>2.7480833950991667E-2</v>
      </c>
      <c r="P164" s="374">
        <f>1.96*O164</f>
        <v>5.3862434543943669E-2</v>
      </c>
    </row>
    <row r="165" spans="1:16" ht="20.100000000000001" customHeight="1" x14ac:dyDescent="0.2">
      <c r="A165" s="8" t="s">
        <v>123</v>
      </c>
      <c r="B165" s="40">
        <v>6130000</v>
      </c>
      <c r="C165" s="121">
        <v>167000</v>
      </c>
      <c r="D165" s="40">
        <f t="shared" si="26"/>
        <v>1670000</v>
      </c>
      <c r="E165" s="387"/>
      <c r="F165" s="387"/>
      <c r="G165" s="6">
        <f t="shared" si="25"/>
        <v>0.27243066884176181</v>
      </c>
      <c r="H165" s="390"/>
      <c r="I165" s="390"/>
      <c r="J165" s="390"/>
      <c r="K165" s="21">
        <f t="shared" si="14"/>
        <v>6.2227164711475833</v>
      </c>
      <c r="L165" s="366"/>
      <c r="M165" s="366"/>
      <c r="N165" s="369"/>
      <c r="O165" s="372"/>
      <c r="P165" s="375"/>
    </row>
    <row r="166" spans="1:16" ht="20.100000000000001" customHeight="1" thickBot="1" x14ac:dyDescent="0.25">
      <c r="A166" s="8" t="s">
        <v>124</v>
      </c>
      <c r="B166" s="40">
        <v>6130000</v>
      </c>
      <c r="C166" s="121">
        <v>163000</v>
      </c>
      <c r="D166" s="40">
        <f t="shared" si="26"/>
        <v>1630000</v>
      </c>
      <c r="E166" s="388"/>
      <c r="F166" s="388"/>
      <c r="G166" s="6">
        <f t="shared" si="25"/>
        <v>0.265905383360522</v>
      </c>
      <c r="H166" s="391"/>
      <c r="I166" s="391"/>
      <c r="J166" s="391"/>
      <c r="K166" s="21">
        <f t="shared" si="14"/>
        <v>6.2121876044039581</v>
      </c>
      <c r="L166" s="367"/>
      <c r="M166" s="367"/>
      <c r="N166" s="370"/>
      <c r="O166" s="373"/>
      <c r="P166" s="376"/>
    </row>
    <row r="167" spans="1:16" ht="20.100000000000001" customHeight="1" thickTop="1" x14ac:dyDescent="0.2">
      <c r="A167" s="319" t="s">
        <v>181</v>
      </c>
      <c r="B167" s="320">
        <v>6130000</v>
      </c>
      <c r="C167" s="320">
        <v>470000</v>
      </c>
      <c r="D167" s="320">
        <f t="shared" ref="D167:D176" si="27">C167*10</f>
        <v>4700000</v>
      </c>
      <c r="E167" s="590">
        <f>AVERAGE(D167:D169)</f>
        <v>5153333.333333333</v>
      </c>
      <c r="F167" s="590">
        <f>STDEV(D167:D169)</f>
        <v>525959.44076832896</v>
      </c>
      <c r="G167" s="321">
        <f t="shared" ref="G167:G178" si="28">D167/B167</f>
        <v>0.76672104404567698</v>
      </c>
      <c r="H167" s="698">
        <f>AVERAGE(G167:G169)</f>
        <v>0.84067427949972817</v>
      </c>
      <c r="I167" s="698">
        <f>STDEV(G167:G169)</f>
        <v>8.5800887564164596E-2</v>
      </c>
      <c r="J167" s="698">
        <f>I167/H167</f>
        <v>0.10206198721248298</v>
      </c>
      <c r="K167" s="322">
        <f t="shared" ref="K167:K178" si="29">LOG(D167)</f>
        <v>6.6720978579357171</v>
      </c>
      <c r="L167" s="701">
        <f>AVERAGE(K167:K169)</f>
        <v>6.7106068216530117</v>
      </c>
      <c r="M167" s="704">
        <f>STDEV(K167:K169)^2</f>
        <v>1.9127170841723401E-3</v>
      </c>
      <c r="N167" s="17"/>
      <c r="O167" s="13"/>
      <c r="P167" s="14"/>
    </row>
    <row r="168" spans="1:16" ht="20.100000000000001" customHeight="1" x14ac:dyDescent="0.2">
      <c r="A168" s="323" t="s">
        <v>182</v>
      </c>
      <c r="B168" s="324">
        <v>6130000</v>
      </c>
      <c r="C168" s="324">
        <v>503000</v>
      </c>
      <c r="D168" s="324">
        <f t="shared" si="27"/>
        <v>5030000</v>
      </c>
      <c r="E168" s="591"/>
      <c r="F168" s="591"/>
      <c r="G168" s="325">
        <f t="shared" si="28"/>
        <v>0.82055464926590538</v>
      </c>
      <c r="H168" s="699"/>
      <c r="I168" s="699"/>
      <c r="J168" s="699"/>
      <c r="K168" s="326">
        <f t="shared" si="29"/>
        <v>6.7015679850559273</v>
      </c>
      <c r="L168" s="702"/>
      <c r="M168" s="705"/>
      <c r="N168" s="18"/>
      <c r="O168" s="15"/>
      <c r="P168" s="16"/>
    </row>
    <row r="169" spans="1:16" ht="20.100000000000001" customHeight="1" thickBot="1" x14ac:dyDescent="0.25">
      <c r="A169" s="323" t="s">
        <v>183</v>
      </c>
      <c r="B169" s="324">
        <v>6130000</v>
      </c>
      <c r="C169" s="324">
        <v>573000</v>
      </c>
      <c r="D169" s="324">
        <f t="shared" si="27"/>
        <v>5730000</v>
      </c>
      <c r="E169" s="592"/>
      <c r="F169" s="592"/>
      <c r="G169" s="325">
        <f t="shared" si="28"/>
        <v>0.93474714518760194</v>
      </c>
      <c r="H169" s="700"/>
      <c r="I169" s="700"/>
      <c r="J169" s="700"/>
      <c r="K169" s="326">
        <f t="shared" si="29"/>
        <v>6.7581546219673898</v>
      </c>
      <c r="L169" s="703"/>
      <c r="M169" s="706"/>
      <c r="N169" s="18"/>
      <c r="O169" s="15"/>
      <c r="P169" s="16"/>
    </row>
    <row r="170" spans="1:16" ht="20.100000000000001" customHeight="1" thickTop="1" x14ac:dyDescent="0.2">
      <c r="A170" s="90" t="s">
        <v>184</v>
      </c>
      <c r="B170" s="4">
        <v>6130000</v>
      </c>
      <c r="C170" s="122">
        <v>0</v>
      </c>
      <c r="D170" s="4">
        <v>1</v>
      </c>
      <c r="E170" s="386">
        <f>AVERAGE(D170:D172)</f>
        <v>1</v>
      </c>
      <c r="F170" s="386">
        <f>STDEV(D170:D172)</f>
        <v>0</v>
      </c>
      <c r="G170" s="19">
        <f t="shared" si="28"/>
        <v>1.6313213703099511E-7</v>
      </c>
      <c r="H170" s="389">
        <f>AVERAGE(G170:G172)</f>
        <v>1.6313213703099511E-7</v>
      </c>
      <c r="I170" s="389">
        <f>STDEV(G170:G172)</f>
        <v>0</v>
      </c>
      <c r="J170" s="389">
        <f>I170/H170</f>
        <v>0</v>
      </c>
      <c r="K170" s="20">
        <f t="shared" si="29"/>
        <v>0</v>
      </c>
      <c r="L170" s="365">
        <f>AVERAGE(K170:K172)</f>
        <v>0</v>
      </c>
      <c r="M170" s="365">
        <f>STDEV(K170:K172)^2</f>
        <v>0</v>
      </c>
      <c r="N170" s="368">
        <f>$L$167-L170</f>
        <v>6.7106068216530117</v>
      </c>
      <c r="O170" s="371">
        <f>SQRT(($M$167/3)+(M170/3))</f>
        <v>2.5250195274309859E-2</v>
      </c>
      <c r="P170" s="374">
        <f>1.96*O170</f>
        <v>4.9490382737647325E-2</v>
      </c>
    </row>
    <row r="171" spans="1:16" ht="20.100000000000001" customHeight="1" x14ac:dyDescent="0.2">
      <c r="A171" s="8" t="s">
        <v>185</v>
      </c>
      <c r="B171" s="40">
        <v>6130000</v>
      </c>
      <c r="C171" s="119">
        <v>0</v>
      </c>
      <c r="D171" s="40">
        <v>1</v>
      </c>
      <c r="E171" s="387"/>
      <c r="F171" s="387"/>
      <c r="G171" s="6">
        <f t="shared" si="28"/>
        <v>1.6313213703099511E-7</v>
      </c>
      <c r="H171" s="390"/>
      <c r="I171" s="390"/>
      <c r="J171" s="390"/>
      <c r="K171" s="21">
        <f t="shared" si="29"/>
        <v>0</v>
      </c>
      <c r="L171" s="366"/>
      <c r="M171" s="366"/>
      <c r="N171" s="369"/>
      <c r="O171" s="372"/>
      <c r="P171" s="375"/>
    </row>
    <row r="172" spans="1:16" ht="20.100000000000001" customHeight="1" thickBot="1" x14ac:dyDescent="0.25">
      <c r="A172" s="8" t="s">
        <v>186</v>
      </c>
      <c r="B172" s="40">
        <v>6130000</v>
      </c>
      <c r="C172" s="66">
        <v>0</v>
      </c>
      <c r="D172" s="40">
        <v>1</v>
      </c>
      <c r="E172" s="388"/>
      <c r="F172" s="388"/>
      <c r="G172" s="6">
        <f t="shared" si="28"/>
        <v>1.6313213703099511E-7</v>
      </c>
      <c r="H172" s="391"/>
      <c r="I172" s="391"/>
      <c r="J172" s="391"/>
      <c r="K172" s="21">
        <f t="shared" si="29"/>
        <v>0</v>
      </c>
      <c r="L172" s="367"/>
      <c r="M172" s="367"/>
      <c r="N172" s="370"/>
      <c r="O172" s="373"/>
      <c r="P172" s="376"/>
    </row>
    <row r="173" spans="1:16" ht="20.100000000000001" customHeight="1" thickTop="1" x14ac:dyDescent="0.2">
      <c r="A173" s="310" t="s">
        <v>83</v>
      </c>
      <c r="B173" s="311">
        <v>6130000</v>
      </c>
      <c r="C173" s="311">
        <v>202000</v>
      </c>
      <c r="D173" s="311">
        <f t="shared" si="27"/>
        <v>2020000</v>
      </c>
      <c r="E173" s="392">
        <f>AVERAGE(D173:D175)</f>
        <v>3286666.6666666665</v>
      </c>
      <c r="F173" s="392">
        <f>STDEV(D173:D175)</f>
        <v>1098104.4273352758</v>
      </c>
      <c r="G173" s="312">
        <f t="shared" si="28"/>
        <v>0.32952691680261009</v>
      </c>
      <c r="H173" s="581">
        <f>AVERAGE(G173:G175)</f>
        <v>0.5361609570418705</v>
      </c>
      <c r="I173" s="581">
        <f>STDEV(G173:G175)</f>
        <v>0.17913612191440054</v>
      </c>
      <c r="J173" s="581">
        <f>I173/H173</f>
        <v>0.33410885213040836</v>
      </c>
      <c r="K173" s="313">
        <f t="shared" si="29"/>
        <v>6.3053513694466234</v>
      </c>
      <c r="L173" s="584">
        <f>AVERAGE(K173:K175)</f>
        <v>6.4972842804095494</v>
      </c>
      <c r="M173" s="587">
        <f>STDEV(K173:K175)^2</f>
        <v>2.7659370794342417E-2</v>
      </c>
      <c r="N173" s="111"/>
      <c r="O173" s="13"/>
      <c r="P173" s="14"/>
    </row>
    <row r="174" spans="1:16" ht="20.100000000000001" customHeight="1" x14ac:dyDescent="0.2">
      <c r="A174" s="314" t="s">
        <v>84</v>
      </c>
      <c r="B174" s="315">
        <v>6130000</v>
      </c>
      <c r="C174" s="316">
        <v>387000</v>
      </c>
      <c r="D174" s="315">
        <f t="shared" si="27"/>
        <v>3870000</v>
      </c>
      <c r="E174" s="393"/>
      <c r="F174" s="393"/>
      <c r="G174" s="317">
        <f t="shared" si="28"/>
        <v>0.63132137030995106</v>
      </c>
      <c r="H174" s="582"/>
      <c r="I174" s="582"/>
      <c r="J174" s="582"/>
      <c r="K174" s="318">
        <f t="shared" si="29"/>
        <v>6.5877109650189114</v>
      </c>
      <c r="L174" s="585"/>
      <c r="M174" s="588"/>
      <c r="N174" s="112"/>
      <c r="O174" s="15"/>
      <c r="P174" s="16"/>
    </row>
    <row r="175" spans="1:16" ht="20.100000000000001" customHeight="1" thickBot="1" x14ac:dyDescent="0.25">
      <c r="A175" s="314" t="s">
        <v>85</v>
      </c>
      <c r="B175" s="315">
        <v>6130000</v>
      </c>
      <c r="C175" s="315">
        <v>397000</v>
      </c>
      <c r="D175" s="315">
        <f t="shared" si="27"/>
        <v>3970000</v>
      </c>
      <c r="E175" s="394"/>
      <c r="F175" s="394"/>
      <c r="G175" s="317">
        <f t="shared" si="28"/>
        <v>0.64763458401305052</v>
      </c>
      <c r="H175" s="583"/>
      <c r="I175" s="583"/>
      <c r="J175" s="583"/>
      <c r="K175" s="318">
        <f t="shared" si="29"/>
        <v>6.5987905067631152</v>
      </c>
      <c r="L175" s="586"/>
      <c r="M175" s="589"/>
      <c r="N175" s="112"/>
      <c r="O175" s="15"/>
      <c r="P175" s="16"/>
    </row>
    <row r="176" spans="1:16" ht="20.100000000000001" customHeight="1" thickTop="1" x14ac:dyDescent="0.2">
      <c r="A176" s="90" t="s">
        <v>86</v>
      </c>
      <c r="B176" s="4">
        <v>6130000</v>
      </c>
      <c r="C176" s="120">
        <v>6.67</v>
      </c>
      <c r="D176" s="4">
        <f t="shared" si="27"/>
        <v>66.7</v>
      </c>
      <c r="E176" s="386">
        <f>AVERAGE(D176:D178)</f>
        <v>22.900000000000002</v>
      </c>
      <c r="F176" s="386">
        <f>STDEV(D176:D178)</f>
        <v>37.931912685758412</v>
      </c>
      <c r="G176" s="19">
        <f t="shared" si="28"/>
        <v>1.0880913539967375E-5</v>
      </c>
      <c r="H176" s="389">
        <f>AVERAGE(G176:G178)</f>
        <v>3.7357259380097887E-6</v>
      </c>
      <c r="I176" s="389">
        <f>STDEV(G176:G178)</f>
        <v>6.1879139781008835E-6</v>
      </c>
      <c r="J176" s="389">
        <f>I176/H176</f>
        <v>1.6564154011248213</v>
      </c>
      <c r="K176" s="20">
        <f t="shared" si="29"/>
        <v>1.8241258339165489</v>
      </c>
      <c r="L176" s="365">
        <f>AVERAGE(K176:K178)</f>
        <v>0.60804194463884964</v>
      </c>
      <c r="M176" s="365">
        <f>STDEV(K176:K178)^2</f>
        <v>1.1091450193205818</v>
      </c>
      <c r="N176" s="368">
        <f>$L$173-L176</f>
        <v>5.8892423357706996</v>
      </c>
      <c r="O176" s="371">
        <f>SQRT(($M$173/3)+(M176/3))</f>
        <v>0.61557680000547033</v>
      </c>
      <c r="P176" s="374">
        <f>1.96*O176</f>
        <v>1.2065305280107219</v>
      </c>
    </row>
    <row r="177" spans="1:16" ht="20.100000000000001" customHeight="1" x14ac:dyDescent="0.2">
      <c r="A177" s="8" t="s">
        <v>87</v>
      </c>
      <c r="B177" s="40">
        <v>6130000</v>
      </c>
      <c r="C177" s="121">
        <v>0</v>
      </c>
      <c r="D177" s="40">
        <v>1</v>
      </c>
      <c r="E177" s="387"/>
      <c r="F177" s="387"/>
      <c r="G177" s="6">
        <f t="shared" si="28"/>
        <v>1.6313213703099511E-7</v>
      </c>
      <c r="H177" s="390"/>
      <c r="I177" s="390"/>
      <c r="J177" s="390"/>
      <c r="K177" s="21">
        <f t="shared" si="29"/>
        <v>0</v>
      </c>
      <c r="L177" s="366"/>
      <c r="M177" s="366"/>
      <c r="N177" s="369"/>
      <c r="O177" s="372"/>
      <c r="P177" s="375"/>
    </row>
    <row r="178" spans="1:16" ht="20.100000000000001" customHeight="1" thickBot="1" x14ac:dyDescent="0.25">
      <c r="A178" s="65" t="s">
        <v>88</v>
      </c>
      <c r="B178" s="224">
        <v>6130000</v>
      </c>
      <c r="C178" s="345">
        <v>0</v>
      </c>
      <c r="D178" s="224">
        <v>1</v>
      </c>
      <c r="E178" s="388"/>
      <c r="F178" s="388"/>
      <c r="G178" s="6">
        <f t="shared" si="28"/>
        <v>1.6313213703099511E-7</v>
      </c>
      <c r="H178" s="391"/>
      <c r="I178" s="391"/>
      <c r="J178" s="391"/>
      <c r="K178" s="21">
        <f t="shared" si="29"/>
        <v>0</v>
      </c>
      <c r="L178" s="367"/>
      <c r="M178" s="367"/>
      <c r="N178" s="370"/>
      <c r="O178" s="373"/>
      <c r="P178" s="376"/>
    </row>
    <row r="179" spans="1:16" ht="20.100000000000001" customHeight="1" thickTop="1" x14ac:dyDescent="0.2">
      <c r="A179" s="349" t="s">
        <v>229</v>
      </c>
      <c r="B179" s="350">
        <v>0</v>
      </c>
      <c r="C179" s="351">
        <v>0</v>
      </c>
      <c r="D179" s="350">
        <v>0</v>
      </c>
      <c r="E179" s="67"/>
      <c r="F179" s="67"/>
      <c r="G179" s="69"/>
      <c r="H179" s="69"/>
      <c r="I179" s="69"/>
      <c r="J179" s="69"/>
      <c r="K179" s="70"/>
      <c r="L179" s="70"/>
      <c r="M179" s="70"/>
      <c r="N179" s="346"/>
      <c r="O179" s="347"/>
      <c r="P179" s="348"/>
    </row>
    <row r="180" spans="1:16" ht="20.100000000000001" customHeight="1" x14ac:dyDescent="0.2">
      <c r="A180" s="8" t="s">
        <v>230</v>
      </c>
      <c r="B180" s="352">
        <v>0</v>
      </c>
      <c r="C180" s="353">
        <v>0</v>
      </c>
      <c r="D180" s="352">
        <v>0</v>
      </c>
      <c r="E180" s="67"/>
      <c r="F180" s="67"/>
      <c r="G180" s="69"/>
      <c r="H180" s="69"/>
      <c r="I180" s="69"/>
      <c r="J180" s="69"/>
      <c r="K180" s="70"/>
      <c r="L180" s="70"/>
      <c r="M180" s="70"/>
      <c r="N180" s="346"/>
      <c r="O180" s="347"/>
      <c r="P180" s="348"/>
    </row>
    <row r="181" spans="1:16" ht="20.100000000000001" customHeight="1" x14ac:dyDescent="0.2">
      <c r="A181" s="8" t="s">
        <v>231</v>
      </c>
      <c r="B181" s="352">
        <v>0</v>
      </c>
      <c r="C181" s="353">
        <v>0</v>
      </c>
      <c r="D181" s="352">
        <v>0</v>
      </c>
      <c r="E181" s="67"/>
      <c r="F181" s="67"/>
      <c r="G181" s="69"/>
      <c r="H181" s="69"/>
      <c r="I181" s="69"/>
      <c r="J181" s="69"/>
      <c r="K181" s="70"/>
      <c r="L181" s="70"/>
      <c r="M181" s="70"/>
      <c r="N181" s="346"/>
      <c r="O181" s="347"/>
      <c r="P181" s="348"/>
    </row>
    <row r="182" spans="1:16" ht="20.100000000000001" customHeight="1" x14ac:dyDescent="0.2">
      <c r="A182" s="8" t="s">
        <v>232</v>
      </c>
      <c r="B182" s="352">
        <v>0</v>
      </c>
      <c r="C182" s="353">
        <v>0</v>
      </c>
      <c r="D182" s="352">
        <v>0</v>
      </c>
      <c r="E182" s="67"/>
      <c r="F182" s="67"/>
      <c r="G182" s="69"/>
      <c r="H182" s="69"/>
      <c r="I182" s="69"/>
      <c r="J182" s="69"/>
      <c r="K182" s="70"/>
      <c r="L182" s="70"/>
      <c r="M182" s="70"/>
      <c r="N182" s="346"/>
      <c r="O182" s="347"/>
      <c r="P182" s="348"/>
    </row>
    <row r="183" spans="1:16" ht="20.100000000000001" customHeight="1" x14ac:dyDescent="0.2">
      <c r="A183" s="8" t="s">
        <v>233</v>
      </c>
      <c r="B183" s="352">
        <v>0</v>
      </c>
      <c r="C183" s="353">
        <v>0</v>
      </c>
      <c r="D183" s="352">
        <v>0</v>
      </c>
      <c r="E183" s="67"/>
      <c r="F183" s="67"/>
      <c r="G183" s="69"/>
      <c r="H183" s="69"/>
      <c r="I183" s="69"/>
      <c r="J183" s="69"/>
      <c r="K183" s="70"/>
      <c r="L183" s="70"/>
      <c r="M183" s="70"/>
      <c r="N183" s="346"/>
      <c r="O183" s="347"/>
      <c r="P183" s="348"/>
    </row>
    <row r="184" spans="1:16" ht="20.100000000000001" customHeight="1" x14ac:dyDescent="0.2">
      <c r="A184" s="8" t="s">
        <v>234</v>
      </c>
      <c r="B184" s="352">
        <v>0</v>
      </c>
      <c r="C184" s="353">
        <v>0</v>
      </c>
      <c r="D184" s="352">
        <v>0</v>
      </c>
      <c r="E184" s="67"/>
      <c r="F184" s="67"/>
      <c r="G184" s="69"/>
      <c r="H184" s="69"/>
      <c r="I184" s="69"/>
      <c r="J184" s="69"/>
      <c r="K184" s="70"/>
      <c r="L184" s="70"/>
      <c r="M184" s="70"/>
      <c r="N184" s="346"/>
      <c r="O184" s="347"/>
      <c r="P184" s="348"/>
    </row>
    <row r="185" spans="1:16" ht="20.100000000000001" customHeight="1" thickBot="1" x14ac:dyDescent="0.25">
      <c r="A185" s="8" t="s">
        <v>235</v>
      </c>
      <c r="B185" s="352">
        <v>0</v>
      </c>
      <c r="C185" s="353">
        <v>0</v>
      </c>
      <c r="D185" s="352">
        <v>0</v>
      </c>
      <c r="E185" s="67"/>
      <c r="F185" s="67"/>
      <c r="G185" s="69"/>
      <c r="H185" s="69"/>
      <c r="I185" s="69"/>
      <c r="J185" s="69"/>
      <c r="K185" s="70"/>
      <c r="L185" s="70"/>
      <c r="M185" s="70"/>
      <c r="N185" s="346"/>
      <c r="O185" s="347"/>
      <c r="P185" s="348"/>
    </row>
    <row r="186" spans="1:16" ht="20.100000000000001" customHeight="1" x14ac:dyDescent="0.2">
      <c r="A186" s="8" t="s">
        <v>236</v>
      </c>
      <c r="B186" s="352">
        <v>0</v>
      </c>
      <c r="C186" s="352">
        <v>0</v>
      </c>
      <c r="D186" s="352">
        <f t="shared" si="26"/>
        <v>0</v>
      </c>
      <c r="E186" s="113"/>
      <c r="F186" s="113"/>
      <c r="G186" s="114" t="e">
        <f t="shared" si="25"/>
        <v>#DIV/0!</v>
      </c>
      <c r="H186" s="114"/>
      <c r="I186" s="114"/>
      <c r="J186" s="114"/>
      <c r="K186" s="115" t="e">
        <f t="shared" si="14"/>
        <v>#NUM!</v>
      </c>
      <c r="L186" s="115"/>
      <c r="M186" s="115"/>
      <c r="N186" s="116"/>
      <c r="O186" s="117"/>
      <c r="P186" s="211"/>
    </row>
    <row r="187" spans="1:16" ht="20.100000000000001" customHeight="1" thickBot="1" x14ac:dyDescent="0.25">
      <c r="A187" s="210" t="s">
        <v>237</v>
      </c>
      <c r="B187" s="41">
        <v>0</v>
      </c>
      <c r="C187" s="41">
        <v>0</v>
      </c>
      <c r="D187" s="41">
        <f t="shared" si="26"/>
        <v>0</v>
      </c>
      <c r="E187" s="67"/>
      <c r="F187" s="67"/>
      <c r="G187" s="68" t="e">
        <f>D187/B187</f>
        <v>#DIV/0!</v>
      </c>
      <c r="H187" s="69"/>
      <c r="I187" s="69"/>
      <c r="J187" s="68"/>
      <c r="K187" s="71" t="e">
        <f t="shared" si="14"/>
        <v>#NUM!</v>
      </c>
      <c r="L187" s="72"/>
      <c r="M187" s="72"/>
      <c r="N187" s="73"/>
      <c r="O187" s="28"/>
      <c r="P187" s="29"/>
    </row>
    <row r="188" spans="1:16" ht="20.100000000000001" customHeight="1" thickTop="1" thickBot="1" x14ac:dyDescent="0.25">
      <c r="A188" s="124"/>
      <c r="B188" s="67"/>
      <c r="C188" s="67"/>
      <c r="D188" s="67"/>
      <c r="E188" s="67"/>
      <c r="F188" s="67"/>
      <c r="G188" s="69"/>
      <c r="H188" s="69"/>
      <c r="I188" s="69"/>
      <c r="J188" s="69"/>
      <c r="K188" s="72"/>
      <c r="L188" s="72"/>
      <c r="M188" s="72"/>
      <c r="N188" s="73"/>
      <c r="O188" s="28"/>
      <c r="P188" s="29"/>
    </row>
    <row r="189" spans="1:16" ht="20.100000000000001" customHeight="1" thickTop="1" x14ac:dyDescent="0.2">
      <c r="A189" s="182" t="s">
        <v>34</v>
      </c>
      <c r="B189" s="183">
        <v>6130000</v>
      </c>
      <c r="C189" s="183">
        <v>663000</v>
      </c>
      <c r="D189" s="183">
        <f>C189*10</f>
        <v>6630000</v>
      </c>
      <c r="E189" s="716">
        <f>AVERAGE(D189:D191)</f>
        <v>5076666.666666667</v>
      </c>
      <c r="F189" s="716">
        <f>STDEV(D189:D191)</f>
        <v>1395182.1864306238</v>
      </c>
      <c r="G189" s="184">
        <f t="shared" ref="G189:G223" si="30">D189/B189</f>
        <v>1.0815660685154975</v>
      </c>
      <c r="H189" s="719">
        <f>AVERAGE(G189:G191)</f>
        <v>0.82816748232735193</v>
      </c>
      <c r="I189" s="719">
        <f>STDEV(G189:G191)</f>
        <v>0.22759905162000288</v>
      </c>
      <c r="J189" s="719">
        <f>I189/H189</f>
        <v>0.27482249240261669</v>
      </c>
      <c r="K189" s="185">
        <f t="shared" si="14"/>
        <v>6.8215135284047728</v>
      </c>
      <c r="L189" s="722">
        <f>AVERAGE(K189:K191)</f>
        <v>6.6950743197821039</v>
      </c>
      <c r="M189" s="617">
        <f>STDEV(K189:K191)^2</f>
        <v>1.3393568921475779E-2</v>
      </c>
      <c r="N189" s="368">
        <f>LOG(B189)-L189</f>
        <v>9.2386154736311177E-2</v>
      </c>
      <c r="O189" s="371">
        <f>SQRT((M189/3))</f>
        <v>6.6817085942334084E-2</v>
      </c>
      <c r="P189" s="374">
        <f>1.96*O189</f>
        <v>0.13096148844697481</v>
      </c>
    </row>
    <row r="190" spans="1:16" ht="20.100000000000001" customHeight="1" x14ac:dyDescent="0.2">
      <c r="A190" s="186" t="s">
        <v>35</v>
      </c>
      <c r="B190" s="187">
        <v>6130000</v>
      </c>
      <c r="C190" s="187">
        <v>467000</v>
      </c>
      <c r="D190" s="187">
        <f>C190*10</f>
        <v>4670000</v>
      </c>
      <c r="E190" s="717"/>
      <c r="F190" s="717"/>
      <c r="G190" s="188">
        <f t="shared" si="30"/>
        <v>0.76182707993474719</v>
      </c>
      <c r="H190" s="720"/>
      <c r="I190" s="720"/>
      <c r="J190" s="720"/>
      <c r="K190" s="189">
        <f t="shared" si="14"/>
        <v>6.6693168805661118</v>
      </c>
      <c r="L190" s="723"/>
      <c r="M190" s="618"/>
      <c r="N190" s="369"/>
      <c r="O190" s="372"/>
      <c r="P190" s="375"/>
    </row>
    <row r="191" spans="1:16" ht="20.100000000000001" customHeight="1" thickBot="1" x14ac:dyDescent="0.25">
      <c r="A191" s="186" t="s">
        <v>36</v>
      </c>
      <c r="B191" s="187">
        <v>6130000</v>
      </c>
      <c r="C191" s="187">
        <v>393000</v>
      </c>
      <c r="D191" s="187">
        <f t="shared" ref="D191:D224" si="31">C191*10</f>
        <v>3930000</v>
      </c>
      <c r="E191" s="718"/>
      <c r="F191" s="718"/>
      <c r="G191" s="188">
        <f t="shared" si="30"/>
        <v>0.64110929853181076</v>
      </c>
      <c r="H191" s="721"/>
      <c r="I191" s="721"/>
      <c r="J191" s="721"/>
      <c r="K191" s="189">
        <f t="shared" si="14"/>
        <v>6.594392550375427</v>
      </c>
      <c r="L191" s="724"/>
      <c r="M191" s="619"/>
      <c r="N191" s="370"/>
      <c r="O191" s="373"/>
      <c r="P191" s="376"/>
    </row>
    <row r="192" spans="1:16" ht="20.100000000000001" customHeight="1" thickTop="1" x14ac:dyDescent="0.2">
      <c r="A192" s="158" t="s">
        <v>46</v>
      </c>
      <c r="B192" s="159">
        <v>6130000</v>
      </c>
      <c r="C192" s="159">
        <v>397000</v>
      </c>
      <c r="D192" s="159">
        <f t="shared" si="31"/>
        <v>3970000</v>
      </c>
      <c r="E192" s="707">
        <f>AVERAGE(D192:D194)</f>
        <v>4133333.3333333335</v>
      </c>
      <c r="F192" s="707">
        <f>STDEV(D192:D194)</f>
        <v>1422052.5072349939</v>
      </c>
      <c r="G192" s="160">
        <f t="shared" si="30"/>
        <v>0.64763458401305052</v>
      </c>
      <c r="H192" s="395">
        <f>AVERAGE(G192:G194)</f>
        <v>0.67427949972811307</v>
      </c>
      <c r="I192" s="395">
        <f>STDEV(G192:G194)</f>
        <v>0.23198246447552942</v>
      </c>
      <c r="J192" s="395">
        <f>I192/H192</f>
        <v>0.34404496142782148</v>
      </c>
      <c r="K192" s="161">
        <f t="shared" si="14"/>
        <v>6.5987905067631152</v>
      </c>
      <c r="L192" s="398">
        <f>AVERAGE(K192:K194)</f>
        <v>6.5988189776522264</v>
      </c>
      <c r="M192" s="401">
        <f>STDEV(K192:K194)^2</f>
        <v>2.3005361368223485E-2</v>
      </c>
      <c r="N192" s="17"/>
      <c r="O192" s="13"/>
      <c r="P192" s="14"/>
    </row>
    <row r="193" spans="1:16" ht="20.100000000000001" customHeight="1" x14ac:dyDescent="0.2">
      <c r="A193" s="162" t="s">
        <v>152</v>
      </c>
      <c r="B193" s="163">
        <v>6130000</v>
      </c>
      <c r="C193" s="163">
        <v>280000</v>
      </c>
      <c r="D193" s="163">
        <f t="shared" si="31"/>
        <v>2800000</v>
      </c>
      <c r="E193" s="708"/>
      <c r="F193" s="708"/>
      <c r="G193" s="164">
        <f t="shared" si="30"/>
        <v>0.45676998368678629</v>
      </c>
      <c r="H193" s="396"/>
      <c r="I193" s="396"/>
      <c r="J193" s="396"/>
      <c r="K193" s="165">
        <f t="shared" si="14"/>
        <v>6.4471580313422194</v>
      </c>
      <c r="L193" s="399"/>
      <c r="M193" s="402"/>
      <c r="N193" s="18"/>
      <c r="O193" s="15"/>
      <c r="P193" s="16"/>
    </row>
    <row r="194" spans="1:16" ht="20.100000000000001" customHeight="1" thickBot="1" x14ac:dyDescent="0.25">
      <c r="A194" s="162" t="s">
        <v>153</v>
      </c>
      <c r="B194" s="163">
        <v>6130000</v>
      </c>
      <c r="C194" s="163">
        <v>563000</v>
      </c>
      <c r="D194" s="163">
        <f t="shared" si="31"/>
        <v>5630000</v>
      </c>
      <c r="E194" s="709"/>
      <c r="F194" s="709"/>
      <c r="G194" s="164">
        <f t="shared" si="30"/>
        <v>0.91843393148450247</v>
      </c>
      <c r="H194" s="397"/>
      <c r="I194" s="397"/>
      <c r="J194" s="397"/>
      <c r="K194" s="165">
        <f t="shared" si="14"/>
        <v>6.7505083948513462</v>
      </c>
      <c r="L194" s="400"/>
      <c r="M194" s="403"/>
      <c r="N194" s="18"/>
      <c r="O194" s="15"/>
      <c r="P194" s="16"/>
    </row>
    <row r="195" spans="1:16" ht="20.100000000000001" customHeight="1" thickTop="1" x14ac:dyDescent="0.2">
      <c r="A195" s="90" t="s">
        <v>154</v>
      </c>
      <c r="B195" s="4">
        <v>6130000</v>
      </c>
      <c r="C195" s="122">
        <v>61000</v>
      </c>
      <c r="D195" s="4">
        <f t="shared" si="31"/>
        <v>610000</v>
      </c>
      <c r="E195" s="386">
        <f>AVERAGE(D195:D197)</f>
        <v>714666.66666666663</v>
      </c>
      <c r="F195" s="386">
        <f>STDEV(D195:D197)</f>
        <v>142535.37572593469</v>
      </c>
      <c r="G195" s="19">
        <f t="shared" si="30"/>
        <v>9.951060358890701E-2</v>
      </c>
      <c r="H195" s="389">
        <f>AVERAGE(G195:G197)</f>
        <v>0.11658510059815118</v>
      </c>
      <c r="I195" s="389">
        <f>STDEV(G195:G197)</f>
        <v>2.325210044468743E-2</v>
      </c>
      <c r="J195" s="389">
        <f>I195/H195</f>
        <v>0.19944315633292994</v>
      </c>
      <c r="K195" s="20">
        <f t="shared" si="14"/>
        <v>5.7853298350107671</v>
      </c>
      <c r="L195" s="365">
        <f>AVERAGE(K195:K197)</f>
        <v>5.8486315993121956</v>
      </c>
      <c r="M195" s="365">
        <f>STDEV(K195:K197)^2</f>
        <v>6.9387711482249304E-3</v>
      </c>
      <c r="N195" s="368">
        <f>$L$192-L195</f>
        <v>0.7501873783400308</v>
      </c>
      <c r="O195" s="371">
        <f>SQRT(($M$192/3)+(M195/3))</f>
        <v>9.9906844137340287E-2</v>
      </c>
      <c r="P195" s="374">
        <f>1.96*O195</f>
        <v>0.19581741450918697</v>
      </c>
    </row>
    <row r="196" spans="1:16" ht="20.100000000000001" customHeight="1" x14ac:dyDescent="0.2">
      <c r="A196" s="8" t="s">
        <v>155</v>
      </c>
      <c r="B196" s="40">
        <v>6130000</v>
      </c>
      <c r="C196" s="119">
        <v>87700</v>
      </c>
      <c r="D196" s="40">
        <f t="shared" si="31"/>
        <v>877000</v>
      </c>
      <c r="E196" s="387"/>
      <c r="F196" s="387"/>
      <c r="G196" s="6">
        <f t="shared" si="30"/>
        <v>0.14306688417618271</v>
      </c>
      <c r="H196" s="390"/>
      <c r="I196" s="390"/>
      <c r="J196" s="390"/>
      <c r="K196" s="21">
        <f t="shared" si="14"/>
        <v>5.9429995933660402</v>
      </c>
      <c r="L196" s="366"/>
      <c r="M196" s="366"/>
      <c r="N196" s="369"/>
      <c r="O196" s="372"/>
      <c r="P196" s="375"/>
    </row>
    <row r="197" spans="1:16" ht="20.100000000000001" customHeight="1" thickBot="1" x14ac:dyDescent="0.25">
      <c r="A197" s="8" t="s">
        <v>156</v>
      </c>
      <c r="B197" s="40">
        <v>6130000</v>
      </c>
      <c r="C197" s="66">
        <v>65700</v>
      </c>
      <c r="D197" s="40">
        <f t="shared" si="31"/>
        <v>657000</v>
      </c>
      <c r="E197" s="388"/>
      <c r="F197" s="388"/>
      <c r="G197" s="6">
        <f t="shared" si="30"/>
        <v>0.10717781402936379</v>
      </c>
      <c r="H197" s="391"/>
      <c r="I197" s="391"/>
      <c r="J197" s="391"/>
      <c r="K197" s="21">
        <f t="shared" si="14"/>
        <v>5.8175653695597811</v>
      </c>
      <c r="L197" s="367"/>
      <c r="M197" s="367"/>
      <c r="N197" s="370"/>
      <c r="O197" s="373"/>
      <c r="P197" s="376"/>
    </row>
    <row r="198" spans="1:16" ht="20.100000000000001" customHeight="1" thickTop="1" x14ac:dyDescent="0.2">
      <c r="A198" s="199" t="s">
        <v>125</v>
      </c>
      <c r="B198" s="200">
        <v>6130000</v>
      </c>
      <c r="C198" s="200">
        <v>433000</v>
      </c>
      <c r="D198" s="200">
        <f t="shared" si="31"/>
        <v>4330000</v>
      </c>
      <c r="E198" s="404">
        <f>AVERAGE(D198:D200)</f>
        <v>5030000</v>
      </c>
      <c r="F198" s="404">
        <f>STDEV(D198:D200)</f>
        <v>655743.85243020009</v>
      </c>
      <c r="G198" s="201">
        <f t="shared" si="30"/>
        <v>0.70636215334420882</v>
      </c>
      <c r="H198" s="407">
        <f>AVERAGE(G198:G200)</f>
        <v>0.82055464926590538</v>
      </c>
      <c r="I198" s="407">
        <f>STDEV(G198:G200)</f>
        <v>0.10697289599187608</v>
      </c>
      <c r="J198" s="407">
        <f>I198/H198</f>
        <v>0.130366571059682</v>
      </c>
      <c r="K198" s="202">
        <f t="shared" si="14"/>
        <v>6.6364878963533656</v>
      </c>
      <c r="L198" s="710">
        <f>AVERAGE(K198:K200)</f>
        <v>6.6990378854388437</v>
      </c>
      <c r="M198" s="713">
        <f>STDEV(K198:K200)^2</f>
        <v>3.3422346717998839E-3</v>
      </c>
      <c r="N198" s="111"/>
      <c r="O198" s="13"/>
      <c r="P198" s="14"/>
    </row>
    <row r="199" spans="1:16" ht="20.100000000000001" customHeight="1" x14ac:dyDescent="0.2">
      <c r="A199" s="203" t="s">
        <v>126</v>
      </c>
      <c r="B199" s="204">
        <v>6130000</v>
      </c>
      <c r="C199" s="205">
        <v>563000</v>
      </c>
      <c r="D199" s="204">
        <f t="shared" si="31"/>
        <v>5630000</v>
      </c>
      <c r="E199" s="405"/>
      <c r="F199" s="405"/>
      <c r="G199" s="206">
        <f t="shared" si="30"/>
        <v>0.91843393148450247</v>
      </c>
      <c r="H199" s="408"/>
      <c r="I199" s="408"/>
      <c r="J199" s="408"/>
      <c r="K199" s="207">
        <f t="shared" si="14"/>
        <v>6.7505083948513462</v>
      </c>
      <c r="L199" s="711"/>
      <c r="M199" s="714"/>
      <c r="N199" s="112"/>
      <c r="O199" s="15"/>
      <c r="P199" s="16"/>
    </row>
    <row r="200" spans="1:16" ht="20.100000000000001" customHeight="1" thickBot="1" x14ac:dyDescent="0.25">
      <c r="A200" s="203" t="s">
        <v>127</v>
      </c>
      <c r="B200" s="204">
        <v>6130000</v>
      </c>
      <c r="C200" s="204">
        <v>513000</v>
      </c>
      <c r="D200" s="204">
        <f t="shared" si="31"/>
        <v>5130000</v>
      </c>
      <c r="E200" s="406"/>
      <c r="F200" s="406"/>
      <c r="G200" s="206">
        <f t="shared" si="30"/>
        <v>0.83686786296900484</v>
      </c>
      <c r="H200" s="409"/>
      <c r="I200" s="409"/>
      <c r="J200" s="409"/>
      <c r="K200" s="207">
        <f t="shared" ref="K200:K224" si="32">LOG(D200)</f>
        <v>6.7101173651118167</v>
      </c>
      <c r="L200" s="712"/>
      <c r="M200" s="715"/>
      <c r="N200" s="112"/>
      <c r="O200" s="15"/>
      <c r="P200" s="16"/>
    </row>
    <row r="201" spans="1:16" ht="20.100000000000001" customHeight="1" thickTop="1" x14ac:dyDescent="0.2">
      <c r="A201" s="90" t="s">
        <v>128</v>
      </c>
      <c r="B201" s="4">
        <v>6130000</v>
      </c>
      <c r="C201" s="120">
        <v>109000</v>
      </c>
      <c r="D201" s="4">
        <f t="shared" si="31"/>
        <v>1090000</v>
      </c>
      <c r="E201" s="386">
        <f>AVERAGE(D201:D203)</f>
        <v>1012333.3333333334</v>
      </c>
      <c r="F201" s="386">
        <f>STDEV(D201:D203)</f>
        <v>94585.058721413996</v>
      </c>
      <c r="G201" s="19">
        <f t="shared" si="30"/>
        <v>0.17781402936378465</v>
      </c>
      <c r="H201" s="389">
        <f>AVERAGE(G201:G203)</f>
        <v>0.16514410005437738</v>
      </c>
      <c r="I201" s="389">
        <f>STDEV(G201:G203)</f>
        <v>1.5429862760426422E-2</v>
      </c>
      <c r="J201" s="389">
        <f>I201/H201</f>
        <v>9.343272181897988E-2</v>
      </c>
      <c r="K201" s="20">
        <f t="shared" si="32"/>
        <v>6.0374264979406238</v>
      </c>
      <c r="L201" s="365">
        <f>AVERAGE(K201:K203)</f>
        <v>6.0040223747664996</v>
      </c>
      <c r="M201" s="365">
        <f>STDEV(K201:K203)^2</f>
        <v>1.7197405049427794E-3</v>
      </c>
      <c r="N201" s="368">
        <f>$L$198-L201</f>
        <v>0.69501551067234413</v>
      </c>
      <c r="O201" s="371">
        <f>SQRT(($M$198/3)+(M201/3))</f>
        <v>4.1077062442611702E-2</v>
      </c>
      <c r="P201" s="374">
        <f>1.96*O201</f>
        <v>8.0511042387518938E-2</v>
      </c>
    </row>
    <row r="202" spans="1:16" ht="20.100000000000001" customHeight="1" x14ac:dyDescent="0.2">
      <c r="A202" s="8" t="s">
        <v>129</v>
      </c>
      <c r="B202" s="40">
        <v>6130000</v>
      </c>
      <c r="C202" s="121">
        <v>90700</v>
      </c>
      <c r="D202" s="40">
        <f t="shared" si="31"/>
        <v>907000</v>
      </c>
      <c r="E202" s="387"/>
      <c r="F202" s="387"/>
      <c r="G202" s="6">
        <f t="shared" si="30"/>
        <v>0.14796084828711256</v>
      </c>
      <c r="H202" s="390"/>
      <c r="I202" s="390"/>
      <c r="J202" s="390"/>
      <c r="K202" s="21">
        <f t="shared" si="32"/>
        <v>5.9576072870600951</v>
      </c>
      <c r="L202" s="366"/>
      <c r="M202" s="366"/>
      <c r="N202" s="369"/>
      <c r="O202" s="372"/>
      <c r="P202" s="375"/>
    </row>
    <row r="203" spans="1:16" ht="20.100000000000001" customHeight="1" thickBot="1" x14ac:dyDescent="0.25">
      <c r="A203" s="8" t="s">
        <v>130</v>
      </c>
      <c r="B203" s="40">
        <v>6130000</v>
      </c>
      <c r="C203" s="121">
        <v>104000</v>
      </c>
      <c r="D203" s="40">
        <f t="shared" si="31"/>
        <v>1040000</v>
      </c>
      <c r="E203" s="388"/>
      <c r="F203" s="388"/>
      <c r="G203" s="6">
        <f t="shared" si="30"/>
        <v>0.16965742251223492</v>
      </c>
      <c r="H203" s="391"/>
      <c r="I203" s="391"/>
      <c r="J203" s="391"/>
      <c r="K203" s="21">
        <f t="shared" si="32"/>
        <v>6.0170333392987807</v>
      </c>
      <c r="L203" s="367"/>
      <c r="M203" s="367"/>
      <c r="N203" s="370"/>
      <c r="O203" s="373"/>
      <c r="P203" s="376"/>
    </row>
    <row r="204" spans="1:16" ht="20.100000000000001" customHeight="1" thickTop="1" x14ac:dyDescent="0.2">
      <c r="A204" s="327" t="s">
        <v>187</v>
      </c>
      <c r="B204" s="328">
        <v>6130000</v>
      </c>
      <c r="C204" s="328">
        <v>367000</v>
      </c>
      <c r="D204" s="328">
        <f t="shared" ref="D204:D212" si="33">C204*10</f>
        <v>3670000</v>
      </c>
      <c r="E204" s="686">
        <f>AVERAGE(D204:D206)</f>
        <v>3866666.6666666665</v>
      </c>
      <c r="F204" s="686">
        <f>STDEV(D204:D206)</f>
        <v>467154.50691750081</v>
      </c>
      <c r="G204" s="329">
        <f t="shared" ref="G204:G222" si="34">D204/B204</f>
        <v>0.59869494290375203</v>
      </c>
      <c r="H204" s="689">
        <f>AVERAGE(G204:G206)</f>
        <v>0.63077759651984777</v>
      </c>
      <c r="I204" s="689">
        <f>STDEV(G204:G206)</f>
        <v>7.6207913037112718E-2</v>
      </c>
      <c r="J204" s="689">
        <f>I204/H204</f>
        <v>0.1208158207545261</v>
      </c>
      <c r="K204" s="330">
        <f t="shared" si="32"/>
        <v>6.5646660642520898</v>
      </c>
      <c r="L204" s="692">
        <f>AVERAGE(K204:K206)</f>
        <v>6.585297815375367</v>
      </c>
      <c r="M204" s="695">
        <f>STDEV(K204:K206)^2</f>
        <v>2.6078204041845451E-3</v>
      </c>
      <c r="N204" s="17"/>
      <c r="O204" s="13"/>
      <c r="P204" s="14"/>
    </row>
    <row r="205" spans="1:16" ht="20.100000000000001" customHeight="1" x14ac:dyDescent="0.2">
      <c r="A205" s="331" t="s">
        <v>188</v>
      </c>
      <c r="B205" s="332">
        <v>6130000</v>
      </c>
      <c r="C205" s="332">
        <v>353000</v>
      </c>
      <c r="D205" s="332">
        <f t="shared" si="33"/>
        <v>3530000</v>
      </c>
      <c r="E205" s="687"/>
      <c r="F205" s="687"/>
      <c r="G205" s="333">
        <f t="shared" si="34"/>
        <v>0.57585644371941269</v>
      </c>
      <c r="H205" s="690"/>
      <c r="I205" s="690"/>
      <c r="J205" s="690"/>
      <c r="K205" s="334">
        <f t="shared" si="32"/>
        <v>6.5477747053878224</v>
      </c>
      <c r="L205" s="693"/>
      <c r="M205" s="696"/>
      <c r="N205" s="18"/>
      <c r="O205" s="15"/>
      <c r="P205" s="16"/>
    </row>
    <row r="206" spans="1:16" ht="20.100000000000001" customHeight="1" thickBot="1" x14ac:dyDescent="0.25">
      <c r="A206" s="331" t="s">
        <v>189</v>
      </c>
      <c r="B206" s="332">
        <v>6130000</v>
      </c>
      <c r="C206" s="332">
        <v>440000</v>
      </c>
      <c r="D206" s="332">
        <f t="shared" si="33"/>
        <v>4400000</v>
      </c>
      <c r="E206" s="688"/>
      <c r="F206" s="688"/>
      <c r="G206" s="333">
        <f t="shared" si="34"/>
        <v>0.71778140293637849</v>
      </c>
      <c r="H206" s="691"/>
      <c r="I206" s="691"/>
      <c r="J206" s="691"/>
      <c r="K206" s="334">
        <f t="shared" si="32"/>
        <v>6.6434526764861879</v>
      </c>
      <c r="L206" s="694"/>
      <c r="M206" s="697"/>
      <c r="N206" s="18"/>
      <c r="O206" s="15"/>
      <c r="P206" s="16"/>
    </row>
    <row r="207" spans="1:16" ht="20.100000000000001" customHeight="1" thickTop="1" x14ac:dyDescent="0.2">
      <c r="A207" s="90" t="s">
        <v>190</v>
      </c>
      <c r="B207" s="4">
        <v>6130000</v>
      </c>
      <c r="C207" s="122">
        <v>400</v>
      </c>
      <c r="D207" s="4">
        <f t="shared" si="33"/>
        <v>4000</v>
      </c>
      <c r="E207" s="386">
        <f>AVERAGE(D207:D209)</f>
        <v>53333.666666666664</v>
      </c>
      <c r="F207" s="386">
        <f>STDEV(D207:D209)</f>
        <v>88934.13293181271</v>
      </c>
      <c r="G207" s="19">
        <f t="shared" si="34"/>
        <v>6.5252854812398043E-4</v>
      </c>
      <c r="H207" s="389">
        <f>AVERAGE(G207:G209)</f>
        <v>8.7004350190320826E-3</v>
      </c>
      <c r="I207" s="389">
        <f>STDEV(G207:G209)</f>
        <v>1.4508015160165205E-2</v>
      </c>
      <c r="J207" s="389">
        <f>I207/H207</f>
        <v>1.6675045705679221</v>
      </c>
      <c r="K207" s="20">
        <f t="shared" si="32"/>
        <v>3.6020599913279625</v>
      </c>
      <c r="L207" s="365">
        <f>AVERAGE(K207:K209)</f>
        <v>2.9317281965608082</v>
      </c>
      <c r="M207" s="365">
        <f>STDEV(K207:K209)^2</f>
        <v>7.0791443098153612</v>
      </c>
      <c r="N207" s="368">
        <f>$L$204-L207</f>
        <v>3.6535696188145588</v>
      </c>
      <c r="O207" s="371">
        <f>SQRT(($M$204/3)+(M207/3))</f>
        <v>1.5364192277521507</v>
      </c>
      <c r="P207" s="374">
        <f>1.96*O207</f>
        <v>3.0113816863942153</v>
      </c>
    </row>
    <row r="208" spans="1:16" ht="20.100000000000001" customHeight="1" x14ac:dyDescent="0.2">
      <c r="A208" s="8" t="s">
        <v>191</v>
      </c>
      <c r="B208" s="40">
        <v>6130000</v>
      </c>
      <c r="C208" s="119">
        <v>15600</v>
      </c>
      <c r="D208" s="40">
        <f t="shared" si="33"/>
        <v>156000</v>
      </c>
      <c r="E208" s="387"/>
      <c r="F208" s="387"/>
      <c r="G208" s="6">
        <f t="shared" si="34"/>
        <v>2.5448613376835235E-2</v>
      </c>
      <c r="H208" s="390"/>
      <c r="I208" s="390"/>
      <c r="J208" s="390"/>
      <c r="K208" s="21">
        <f t="shared" si="32"/>
        <v>5.1931245983544612</v>
      </c>
      <c r="L208" s="366"/>
      <c r="M208" s="366"/>
      <c r="N208" s="369"/>
      <c r="O208" s="372"/>
      <c r="P208" s="375"/>
    </row>
    <row r="209" spans="1:16" ht="20.100000000000001" customHeight="1" thickBot="1" x14ac:dyDescent="0.25">
      <c r="A209" s="8" t="s">
        <v>192</v>
      </c>
      <c r="B209" s="40">
        <v>6130000</v>
      </c>
      <c r="C209" s="66">
        <v>0</v>
      </c>
      <c r="D209" s="40">
        <v>1</v>
      </c>
      <c r="E209" s="388"/>
      <c r="F209" s="388"/>
      <c r="G209" s="6">
        <f t="shared" si="34"/>
        <v>1.6313213703099511E-7</v>
      </c>
      <c r="H209" s="391"/>
      <c r="I209" s="391"/>
      <c r="J209" s="391"/>
      <c r="K209" s="21">
        <f t="shared" si="32"/>
        <v>0</v>
      </c>
      <c r="L209" s="367"/>
      <c r="M209" s="367"/>
      <c r="N209" s="370"/>
      <c r="O209" s="373"/>
      <c r="P209" s="376"/>
    </row>
    <row r="210" spans="1:16" ht="20.100000000000001" customHeight="1" thickTop="1" x14ac:dyDescent="0.2">
      <c r="A210" s="335" t="s">
        <v>89</v>
      </c>
      <c r="B210" s="336">
        <v>6130000</v>
      </c>
      <c r="C210" s="336">
        <v>208000</v>
      </c>
      <c r="D210" s="336">
        <f t="shared" si="33"/>
        <v>2080000</v>
      </c>
      <c r="E210" s="725">
        <f>AVERAGE(D210:D212)</f>
        <v>2760000</v>
      </c>
      <c r="F210" s="725">
        <f>STDEV(D210:D212)</f>
        <v>695485.44197560311</v>
      </c>
      <c r="G210" s="337">
        <f t="shared" si="34"/>
        <v>0.33931484502446985</v>
      </c>
      <c r="H210" s="728">
        <f>AVERAGE(G210:G212)</f>
        <v>0.45024469820554652</v>
      </c>
      <c r="I210" s="728">
        <f>STDEV(G210:G212)</f>
        <v>0.11345602642342623</v>
      </c>
      <c r="J210" s="728">
        <f>I210/H210</f>
        <v>0.25198747897666768</v>
      </c>
      <c r="K210" s="338">
        <f t="shared" si="32"/>
        <v>6.318063334962762</v>
      </c>
      <c r="L210" s="731">
        <f>AVERAGE(K210:K212)</f>
        <v>6.4315184855981302</v>
      </c>
      <c r="M210" s="734">
        <f>STDEV(K210:K212)^2</f>
        <v>1.2366735405151343E-2</v>
      </c>
      <c r="N210" s="111"/>
      <c r="O210" s="13"/>
      <c r="P210" s="14"/>
    </row>
    <row r="211" spans="1:16" ht="20.100000000000001" customHeight="1" x14ac:dyDescent="0.2">
      <c r="A211" s="339" t="s">
        <v>90</v>
      </c>
      <c r="B211" s="340">
        <v>6130000</v>
      </c>
      <c r="C211" s="341">
        <v>347000</v>
      </c>
      <c r="D211" s="340">
        <f t="shared" si="33"/>
        <v>3470000</v>
      </c>
      <c r="E211" s="726"/>
      <c r="F211" s="726"/>
      <c r="G211" s="342">
        <f t="shared" si="34"/>
        <v>0.56606851549755299</v>
      </c>
      <c r="H211" s="729"/>
      <c r="I211" s="729"/>
      <c r="J211" s="729"/>
      <c r="K211" s="343">
        <f t="shared" si="32"/>
        <v>6.540329474790874</v>
      </c>
      <c r="L211" s="732"/>
      <c r="M211" s="735"/>
      <c r="N211" s="112"/>
      <c r="O211" s="15"/>
      <c r="P211" s="16"/>
    </row>
    <row r="212" spans="1:16" ht="20.100000000000001" customHeight="1" thickBot="1" x14ac:dyDescent="0.25">
      <c r="A212" s="339" t="s">
        <v>91</v>
      </c>
      <c r="B212" s="340">
        <v>6130000</v>
      </c>
      <c r="C212" s="340">
        <v>273000</v>
      </c>
      <c r="D212" s="340">
        <f t="shared" si="33"/>
        <v>2730000</v>
      </c>
      <c r="E212" s="727"/>
      <c r="F212" s="727"/>
      <c r="G212" s="342">
        <f t="shared" si="34"/>
        <v>0.44535073409461662</v>
      </c>
      <c r="H212" s="730"/>
      <c r="I212" s="730"/>
      <c r="J212" s="730"/>
      <c r="K212" s="343">
        <f t="shared" ref="K212:K222" si="35">LOG(D212)</f>
        <v>6.4361626470407565</v>
      </c>
      <c r="L212" s="733"/>
      <c r="M212" s="736"/>
      <c r="N212" s="112"/>
      <c r="O212" s="15"/>
      <c r="P212" s="16"/>
    </row>
    <row r="213" spans="1:16" ht="20.100000000000001" customHeight="1" thickTop="1" x14ac:dyDescent="0.2">
      <c r="A213" s="90" t="s">
        <v>92</v>
      </c>
      <c r="B213" s="4">
        <v>6130000</v>
      </c>
      <c r="C213" s="120">
        <v>0</v>
      </c>
      <c r="D213" s="4">
        <v>1</v>
      </c>
      <c r="E213" s="386">
        <f>AVERAGE(D213:D215)</f>
        <v>1</v>
      </c>
      <c r="F213" s="386">
        <f>STDEV(D213:D215)</f>
        <v>0</v>
      </c>
      <c r="G213" s="19">
        <f t="shared" si="34"/>
        <v>1.6313213703099511E-7</v>
      </c>
      <c r="H213" s="389">
        <f>AVERAGE(G213:G215)</f>
        <v>1.6313213703099511E-7</v>
      </c>
      <c r="I213" s="389">
        <f>STDEV(G213:G215)</f>
        <v>0</v>
      </c>
      <c r="J213" s="389">
        <f>I213/H213</f>
        <v>0</v>
      </c>
      <c r="K213" s="20">
        <f t="shared" si="35"/>
        <v>0</v>
      </c>
      <c r="L213" s="365">
        <f>AVERAGE(K213:K215)</f>
        <v>0</v>
      </c>
      <c r="M213" s="365">
        <f>STDEV(K213:K215)^2</f>
        <v>0</v>
      </c>
      <c r="N213" s="368">
        <f>$L$210-L213</f>
        <v>6.4315184855981302</v>
      </c>
      <c r="O213" s="371">
        <f>SQRT(($M$210/3)+(M213/3))</f>
        <v>6.4204712716828247E-2</v>
      </c>
      <c r="P213" s="374">
        <f>1.96*O213</f>
        <v>0.12584123692498336</v>
      </c>
    </row>
    <row r="214" spans="1:16" ht="20.100000000000001" customHeight="1" x14ac:dyDescent="0.2">
      <c r="A214" s="8" t="s">
        <v>93</v>
      </c>
      <c r="B214" s="40">
        <v>6130000</v>
      </c>
      <c r="C214" s="121">
        <v>0</v>
      </c>
      <c r="D214" s="40">
        <v>1</v>
      </c>
      <c r="E214" s="387"/>
      <c r="F214" s="387"/>
      <c r="G214" s="6">
        <f t="shared" si="34"/>
        <v>1.6313213703099511E-7</v>
      </c>
      <c r="H214" s="390"/>
      <c r="I214" s="390"/>
      <c r="J214" s="390"/>
      <c r="K214" s="21">
        <f t="shared" si="35"/>
        <v>0</v>
      </c>
      <c r="L214" s="366"/>
      <c r="M214" s="366"/>
      <c r="N214" s="369"/>
      <c r="O214" s="372"/>
      <c r="P214" s="375"/>
    </row>
    <row r="215" spans="1:16" ht="20.100000000000001" customHeight="1" thickBot="1" x14ac:dyDescent="0.25">
      <c r="A215" s="65" t="s">
        <v>94</v>
      </c>
      <c r="B215" s="224">
        <v>6130000</v>
      </c>
      <c r="C215" s="345">
        <v>0</v>
      </c>
      <c r="D215" s="224">
        <v>1</v>
      </c>
      <c r="E215" s="388"/>
      <c r="F215" s="388"/>
      <c r="G215" s="6">
        <f t="shared" si="34"/>
        <v>1.6313213703099511E-7</v>
      </c>
      <c r="H215" s="391"/>
      <c r="I215" s="391"/>
      <c r="J215" s="391"/>
      <c r="K215" s="21">
        <f t="shared" si="35"/>
        <v>0</v>
      </c>
      <c r="L215" s="367"/>
      <c r="M215" s="367"/>
      <c r="N215" s="370"/>
      <c r="O215" s="373"/>
      <c r="P215" s="376"/>
    </row>
    <row r="216" spans="1:16" ht="20.100000000000001" customHeight="1" thickTop="1" x14ac:dyDescent="0.2">
      <c r="A216" s="349" t="s">
        <v>238</v>
      </c>
      <c r="B216" s="350">
        <v>0</v>
      </c>
      <c r="C216" s="351">
        <v>0</v>
      </c>
      <c r="D216" s="350">
        <v>0</v>
      </c>
      <c r="E216" s="67"/>
      <c r="F216" s="67"/>
      <c r="G216" s="69" t="e">
        <f t="shared" si="34"/>
        <v>#DIV/0!</v>
      </c>
      <c r="H216" s="69"/>
      <c r="I216" s="69"/>
      <c r="J216" s="69"/>
      <c r="K216" s="70" t="e">
        <f t="shared" si="35"/>
        <v>#NUM!</v>
      </c>
      <c r="L216" s="70"/>
      <c r="M216" s="70"/>
      <c r="N216" s="346"/>
      <c r="O216" s="347"/>
      <c r="P216" s="348"/>
    </row>
    <row r="217" spans="1:16" ht="20.100000000000001" customHeight="1" x14ac:dyDescent="0.2">
      <c r="A217" s="8" t="s">
        <v>239</v>
      </c>
      <c r="B217" s="352">
        <v>0</v>
      </c>
      <c r="C217" s="353">
        <v>0</v>
      </c>
      <c r="D217" s="352">
        <v>0</v>
      </c>
      <c r="E217" s="67"/>
      <c r="F217" s="67"/>
      <c r="G217" s="69" t="e">
        <f t="shared" si="34"/>
        <v>#DIV/0!</v>
      </c>
      <c r="H217" s="69"/>
      <c r="I217" s="69"/>
      <c r="J217" s="69"/>
      <c r="K217" s="70" t="e">
        <f t="shared" si="35"/>
        <v>#NUM!</v>
      </c>
      <c r="L217" s="70"/>
      <c r="M217" s="70"/>
      <c r="N217" s="346"/>
      <c r="O217" s="347"/>
      <c r="P217" s="348"/>
    </row>
    <row r="218" spans="1:16" ht="20.100000000000001" customHeight="1" x14ac:dyDescent="0.2">
      <c r="A218" s="8" t="s">
        <v>240</v>
      </c>
      <c r="B218" s="352">
        <v>0</v>
      </c>
      <c r="C218" s="353">
        <v>0</v>
      </c>
      <c r="D218" s="352">
        <v>0</v>
      </c>
      <c r="E218" s="67"/>
      <c r="F218" s="67"/>
      <c r="G218" s="69" t="e">
        <f t="shared" si="34"/>
        <v>#DIV/0!</v>
      </c>
      <c r="H218" s="69"/>
      <c r="I218" s="69"/>
      <c r="J218" s="69"/>
      <c r="K218" s="70" t="e">
        <f t="shared" si="35"/>
        <v>#NUM!</v>
      </c>
      <c r="L218" s="70"/>
      <c r="M218" s="70"/>
      <c r="N218" s="346"/>
      <c r="O218" s="347"/>
      <c r="P218" s="348"/>
    </row>
    <row r="219" spans="1:16" ht="20.100000000000001" customHeight="1" x14ac:dyDescent="0.2">
      <c r="A219" s="8" t="s">
        <v>241</v>
      </c>
      <c r="B219" s="352">
        <v>0</v>
      </c>
      <c r="C219" s="353">
        <v>0</v>
      </c>
      <c r="D219" s="352">
        <v>0</v>
      </c>
      <c r="E219" s="67"/>
      <c r="F219" s="67"/>
      <c r="G219" s="69" t="e">
        <f t="shared" si="34"/>
        <v>#DIV/0!</v>
      </c>
      <c r="H219" s="69"/>
      <c r="I219" s="69"/>
      <c r="J219" s="69"/>
      <c r="K219" s="70" t="e">
        <f t="shared" si="35"/>
        <v>#NUM!</v>
      </c>
      <c r="L219" s="70"/>
      <c r="M219" s="70"/>
      <c r="N219" s="346"/>
      <c r="O219" s="347"/>
      <c r="P219" s="348"/>
    </row>
    <row r="220" spans="1:16" ht="20.100000000000001" customHeight="1" x14ac:dyDescent="0.2">
      <c r="A220" s="8" t="s">
        <v>242</v>
      </c>
      <c r="B220" s="352">
        <v>0</v>
      </c>
      <c r="C220" s="353">
        <v>0</v>
      </c>
      <c r="D220" s="352">
        <v>0</v>
      </c>
      <c r="E220" s="67"/>
      <c r="F220" s="67"/>
      <c r="G220" s="69" t="e">
        <f t="shared" si="34"/>
        <v>#DIV/0!</v>
      </c>
      <c r="H220" s="69"/>
      <c r="I220" s="69"/>
      <c r="J220" s="69"/>
      <c r="K220" s="70" t="e">
        <f t="shared" si="35"/>
        <v>#NUM!</v>
      </c>
      <c r="L220" s="70"/>
      <c r="M220" s="70"/>
      <c r="N220" s="346"/>
      <c r="O220" s="347"/>
      <c r="P220" s="348"/>
    </row>
    <row r="221" spans="1:16" ht="20.100000000000001" customHeight="1" x14ac:dyDescent="0.2">
      <c r="A221" s="8" t="s">
        <v>243</v>
      </c>
      <c r="B221" s="352">
        <v>0</v>
      </c>
      <c r="C221" s="353">
        <v>0</v>
      </c>
      <c r="D221" s="352">
        <v>0</v>
      </c>
      <c r="E221" s="67"/>
      <c r="F221" s="67"/>
      <c r="G221" s="69" t="e">
        <f t="shared" si="34"/>
        <v>#DIV/0!</v>
      </c>
      <c r="H221" s="69"/>
      <c r="I221" s="69"/>
      <c r="J221" s="69"/>
      <c r="K221" s="70" t="e">
        <f t="shared" si="35"/>
        <v>#NUM!</v>
      </c>
      <c r="L221" s="70"/>
      <c r="M221" s="70"/>
      <c r="N221" s="346"/>
      <c r="O221" s="347"/>
      <c r="P221" s="348"/>
    </row>
    <row r="222" spans="1:16" ht="20.100000000000001" customHeight="1" thickBot="1" x14ac:dyDescent="0.25">
      <c r="A222" s="8" t="s">
        <v>244</v>
      </c>
      <c r="B222" s="352">
        <v>0</v>
      </c>
      <c r="C222" s="353">
        <v>0</v>
      </c>
      <c r="D222" s="352">
        <v>0</v>
      </c>
      <c r="E222" s="67"/>
      <c r="F222" s="67"/>
      <c r="G222" s="69" t="e">
        <f t="shared" si="34"/>
        <v>#DIV/0!</v>
      </c>
      <c r="H222" s="69"/>
      <c r="I222" s="69"/>
      <c r="J222" s="69"/>
      <c r="K222" s="70" t="e">
        <f t="shared" si="35"/>
        <v>#NUM!</v>
      </c>
      <c r="L222" s="70"/>
      <c r="M222" s="70"/>
      <c r="N222" s="346"/>
      <c r="O222" s="347"/>
      <c r="P222" s="348"/>
    </row>
    <row r="223" spans="1:16" ht="20.100000000000001" customHeight="1" x14ac:dyDescent="0.2">
      <c r="A223" s="8" t="s">
        <v>245</v>
      </c>
      <c r="B223" s="352">
        <v>0</v>
      </c>
      <c r="C223" s="352">
        <v>0</v>
      </c>
      <c r="D223" s="352">
        <f t="shared" si="31"/>
        <v>0</v>
      </c>
      <c r="E223" s="113"/>
      <c r="F223" s="113"/>
      <c r="G223" s="114" t="e">
        <f t="shared" si="30"/>
        <v>#DIV/0!</v>
      </c>
      <c r="H223" s="114"/>
      <c r="I223" s="114"/>
      <c r="J223" s="114"/>
      <c r="K223" s="115" t="e">
        <f t="shared" si="32"/>
        <v>#NUM!</v>
      </c>
      <c r="L223" s="115"/>
      <c r="M223" s="115"/>
      <c r="N223" s="116"/>
      <c r="O223" s="117"/>
      <c r="P223" s="211"/>
    </row>
    <row r="224" spans="1:16" ht="20.100000000000001" customHeight="1" thickBot="1" x14ac:dyDescent="0.25">
      <c r="A224" s="210" t="s">
        <v>246</v>
      </c>
      <c r="B224" s="41">
        <v>0</v>
      </c>
      <c r="C224" s="41">
        <v>0</v>
      </c>
      <c r="D224" s="41">
        <f t="shared" si="31"/>
        <v>0</v>
      </c>
      <c r="E224" s="212"/>
      <c r="F224" s="212"/>
      <c r="G224" s="213" t="e">
        <f>D224/B224</f>
        <v>#DIV/0!</v>
      </c>
      <c r="H224" s="214"/>
      <c r="I224" s="214"/>
      <c r="J224" s="213"/>
      <c r="K224" s="215" t="e">
        <f t="shared" si="32"/>
        <v>#NUM!</v>
      </c>
      <c r="L224" s="216"/>
      <c r="M224" s="216"/>
      <c r="N224" s="217"/>
      <c r="O224" s="218"/>
      <c r="P224" s="219"/>
    </row>
    <row r="225" ht="20.100000000000001" customHeight="1" thickTop="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sheetData>
  <mergeCells count="8137">
    <mergeCell ref="E210:E212"/>
    <mergeCell ref="F210:F212"/>
    <mergeCell ref="H210:H212"/>
    <mergeCell ref="I210:I212"/>
    <mergeCell ref="J210:J212"/>
    <mergeCell ref="L210:L212"/>
    <mergeCell ref="M210:M212"/>
    <mergeCell ref="E213:E215"/>
    <mergeCell ref="F213:F215"/>
    <mergeCell ref="H213:H215"/>
    <mergeCell ref="I213:I215"/>
    <mergeCell ref="J213:J215"/>
    <mergeCell ref="L213:L215"/>
    <mergeCell ref="M213:M215"/>
    <mergeCell ref="N213:N215"/>
    <mergeCell ref="O213:O215"/>
    <mergeCell ref="P213:P215"/>
    <mergeCell ref="E207:E209"/>
    <mergeCell ref="F207:F209"/>
    <mergeCell ref="H207:H209"/>
    <mergeCell ref="I207:I209"/>
    <mergeCell ref="J207:J209"/>
    <mergeCell ref="L207:L209"/>
    <mergeCell ref="M207:M209"/>
    <mergeCell ref="N207:N209"/>
    <mergeCell ref="O207:O209"/>
    <mergeCell ref="P207:P209"/>
    <mergeCell ref="P201:P203"/>
    <mergeCell ref="P189:P191"/>
    <mergeCell ref="E192:E194"/>
    <mergeCell ref="F192:F194"/>
    <mergeCell ref="H192:H194"/>
    <mergeCell ref="I192:I194"/>
    <mergeCell ref="E201:E203"/>
    <mergeCell ref="F201:F203"/>
    <mergeCell ref="H201:H203"/>
    <mergeCell ref="I201:I203"/>
    <mergeCell ref="J201:J203"/>
    <mergeCell ref="L201:L203"/>
    <mergeCell ref="I198:I200"/>
    <mergeCell ref="J198:J200"/>
    <mergeCell ref="L198:L200"/>
    <mergeCell ref="M198:M200"/>
    <mergeCell ref="E189:E191"/>
    <mergeCell ref="F189:F191"/>
    <mergeCell ref="H189:H191"/>
    <mergeCell ref="I189:I191"/>
    <mergeCell ref="J189:J191"/>
    <mergeCell ref="L189:L191"/>
    <mergeCell ref="F152:F154"/>
    <mergeCell ref="H152:H154"/>
    <mergeCell ref="I152:I154"/>
    <mergeCell ref="J152:J154"/>
    <mergeCell ref="L152:L154"/>
    <mergeCell ref="M152:M154"/>
    <mergeCell ref="N152:N154"/>
    <mergeCell ref="O152:O154"/>
    <mergeCell ref="L158:L160"/>
    <mergeCell ref="M158:M160"/>
    <mergeCell ref="E139:E141"/>
    <mergeCell ref="N176:N178"/>
    <mergeCell ref="O176:O178"/>
    <mergeCell ref="P176:P178"/>
    <mergeCell ref="E204:E206"/>
    <mergeCell ref="F204:F206"/>
    <mergeCell ref="H204:H206"/>
    <mergeCell ref="I204:I206"/>
    <mergeCell ref="J204:J206"/>
    <mergeCell ref="L204:L206"/>
    <mergeCell ref="M204:M206"/>
    <mergeCell ref="F167:F169"/>
    <mergeCell ref="H167:H169"/>
    <mergeCell ref="I167:I169"/>
    <mergeCell ref="J167:J169"/>
    <mergeCell ref="L167:L169"/>
    <mergeCell ref="M167:M169"/>
    <mergeCell ref="E170:E172"/>
    <mergeCell ref="F170:F172"/>
    <mergeCell ref="H170:H172"/>
    <mergeCell ref="I170:I172"/>
    <mergeCell ref="J170:J172"/>
    <mergeCell ref="L170:L172"/>
    <mergeCell ref="M170:M172"/>
    <mergeCell ref="N170:N172"/>
    <mergeCell ref="O170:O172"/>
    <mergeCell ref="P170:P172"/>
    <mergeCell ref="N158:N160"/>
    <mergeCell ref="N121:N123"/>
    <mergeCell ref="O121:O123"/>
    <mergeCell ref="P121:P123"/>
    <mergeCell ref="E127:E129"/>
    <mergeCell ref="F127:F129"/>
    <mergeCell ref="H127:H129"/>
    <mergeCell ref="I127:I129"/>
    <mergeCell ref="J127:J129"/>
    <mergeCell ref="L127:L129"/>
    <mergeCell ref="M127:M129"/>
    <mergeCell ref="N127:N129"/>
    <mergeCell ref="O127:O129"/>
    <mergeCell ref="P127:P129"/>
    <mergeCell ref="E124:E126"/>
    <mergeCell ref="F124:F126"/>
    <mergeCell ref="O139:O141"/>
    <mergeCell ref="P139:P141"/>
    <mergeCell ref="N139:N141"/>
    <mergeCell ref="F139:F141"/>
    <mergeCell ref="H139:H141"/>
    <mergeCell ref="I139:I141"/>
    <mergeCell ref="J139:J141"/>
    <mergeCell ref="L139:L141"/>
    <mergeCell ref="M139:M141"/>
    <mergeCell ref="M155:M157"/>
    <mergeCell ref="E152:E154"/>
    <mergeCell ref="P95:P97"/>
    <mergeCell ref="E98:E100"/>
    <mergeCell ref="F98:F100"/>
    <mergeCell ref="H98:H100"/>
    <mergeCell ref="I98:I100"/>
    <mergeCell ref="J98:J100"/>
    <mergeCell ref="L98:L100"/>
    <mergeCell ref="M98:M100"/>
    <mergeCell ref="E101:E103"/>
    <mergeCell ref="F101:F103"/>
    <mergeCell ref="H101:H103"/>
    <mergeCell ref="I101:I103"/>
    <mergeCell ref="J101:J103"/>
    <mergeCell ref="L101:L103"/>
    <mergeCell ref="M101:M103"/>
    <mergeCell ref="N101:N103"/>
    <mergeCell ref="O101:O103"/>
    <mergeCell ref="P101:P103"/>
    <mergeCell ref="H58:H60"/>
    <mergeCell ref="I58:I60"/>
    <mergeCell ref="J58:J60"/>
    <mergeCell ref="L58:L60"/>
    <mergeCell ref="M58:M60"/>
    <mergeCell ref="N58:N60"/>
    <mergeCell ref="O58:O60"/>
    <mergeCell ref="P58:P60"/>
    <mergeCell ref="E61:E63"/>
    <mergeCell ref="F61:F63"/>
    <mergeCell ref="H61:H63"/>
    <mergeCell ref="I61:I63"/>
    <mergeCell ref="J61:J63"/>
    <mergeCell ref="L61:L63"/>
    <mergeCell ref="M61:M63"/>
    <mergeCell ref="E64:E66"/>
    <mergeCell ref="F64:F66"/>
    <mergeCell ref="H64:H66"/>
    <mergeCell ref="I64:I66"/>
    <mergeCell ref="J64:J66"/>
    <mergeCell ref="L64:L66"/>
    <mergeCell ref="M64:M66"/>
    <mergeCell ref="N64:N66"/>
    <mergeCell ref="O64:O66"/>
    <mergeCell ref="P64:P66"/>
    <mergeCell ref="H21:H23"/>
    <mergeCell ref="I21:I23"/>
    <mergeCell ref="J21:J23"/>
    <mergeCell ref="L21:L23"/>
    <mergeCell ref="M21:M23"/>
    <mergeCell ref="N21:N23"/>
    <mergeCell ref="O21:O23"/>
    <mergeCell ref="P21:P23"/>
    <mergeCell ref="E24:E26"/>
    <mergeCell ref="F24:F26"/>
    <mergeCell ref="H24:H26"/>
    <mergeCell ref="I24:I26"/>
    <mergeCell ref="J24:J26"/>
    <mergeCell ref="L24:L26"/>
    <mergeCell ref="M24:M26"/>
    <mergeCell ref="E27:E29"/>
    <mergeCell ref="F27:F29"/>
    <mergeCell ref="H27:H29"/>
    <mergeCell ref="I27:I29"/>
    <mergeCell ref="J27:J29"/>
    <mergeCell ref="L27:L29"/>
    <mergeCell ref="M27:M29"/>
    <mergeCell ref="N27:N29"/>
    <mergeCell ref="O27:O29"/>
    <mergeCell ref="P27:P29"/>
    <mergeCell ref="M189:M191"/>
    <mergeCell ref="F176:F178"/>
    <mergeCell ref="H176:H178"/>
    <mergeCell ref="I176:I178"/>
    <mergeCell ref="J176:J178"/>
    <mergeCell ref="L176:L178"/>
    <mergeCell ref="M176:M178"/>
    <mergeCell ref="N133:N135"/>
    <mergeCell ref="O133:O135"/>
    <mergeCell ref="P133:P135"/>
    <mergeCell ref="N189:N191"/>
    <mergeCell ref="O189:O191"/>
    <mergeCell ref="P158:P160"/>
    <mergeCell ref="E161:E163"/>
    <mergeCell ref="F161:F163"/>
    <mergeCell ref="H161:H163"/>
    <mergeCell ref="I161:I163"/>
    <mergeCell ref="J161:J163"/>
    <mergeCell ref="L161:L163"/>
    <mergeCell ref="M161:M163"/>
    <mergeCell ref="E164:E166"/>
    <mergeCell ref="F164:F166"/>
    <mergeCell ref="H164:H166"/>
    <mergeCell ref="I164:I166"/>
    <mergeCell ref="J164:J166"/>
    <mergeCell ref="L164:L166"/>
    <mergeCell ref="M164:M166"/>
    <mergeCell ref="N164:N166"/>
    <mergeCell ref="O164:O166"/>
    <mergeCell ref="P164:P166"/>
    <mergeCell ref="E158:E160"/>
    <mergeCell ref="F158:F160"/>
    <mergeCell ref="F173:F175"/>
    <mergeCell ref="H173:H175"/>
    <mergeCell ref="I173:I175"/>
    <mergeCell ref="J173:J175"/>
    <mergeCell ref="L173:L175"/>
    <mergeCell ref="M173:M175"/>
    <mergeCell ref="E167:E169"/>
    <mergeCell ref="E118:E120"/>
    <mergeCell ref="F118:F120"/>
    <mergeCell ref="H118:H120"/>
    <mergeCell ref="I118:I120"/>
    <mergeCell ref="J118:J120"/>
    <mergeCell ref="F136:F138"/>
    <mergeCell ref="H136:H138"/>
    <mergeCell ref="I136:I138"/>
    <mergeCell ref="J136:J138"/>
    <mergeCell ref="L136:L138"/>
    <mergeCell ref="M136:M138"/>
    <mergeCell ref="E133:E135"/>
    <mergeCell ref="F133:F135"/>
    <mergeCell ref="H133:H135"/>
    <mergeCell ref="I133:I135"/>
    <mergeCell ref="J133:J135"/>
    <mergeCell ref="L133:L135"/>
    <mergeCell ref="M133:M135"/>
    <mergeCell ref="E130:E132"/>
    <mergeCell ref="F130:F132"/>
    <mergeCell ref="H130:H132"/>
    <mergeCell ref="I130:I132"/>
    <mergeCell ref="J130:J132"/>
    <mergeCell ref="L130:L132"/>
    <mergeCell ref="M130:M132"/>
    <mergeCell ref="E86:E88"/>
    <mergeCell ref="F86:F88"/>
    <mergeCell ref="H86:H88"/>
    <mergeCell ref="I86:I88"/>
    <mergeCell ref="J86:J88"/>
    <mergeCell ref="L86:L88"/>
    <mergeCell ref="M86:M88"/>
    <mergeCell ref="N89:N91"/>
    <mergeCell ref="O89:O91"/>
    <mergeCell ref="H124:H126"/>
    <mergeCell ref="I124:I126"/>
    <mergeCell ref="J124:J126"/>
    <mergeCell ref="L124:L126"/>
    <mergeCell ref="M124:M126"/>
    <mergeCell ref="E136:E138"/>
    <mergeCell ref="L118:L120"/>
    <mergeCell ref="M118:M120"/>
    <mergeCell ref="E121:E123"/>
    <mergeCell ref="F121:F123"/>
    <mergeCell ref="H121:H123"/>
    <mergeCell ref="I121:I123"/>
    <mergeCell ref="J121:J123"/>
    <mergeCell ref="L121:L123"/>
    <mergeCell ref="M121:M123"/>
    <mergeCell ref="N95:N97"/>
    <mergeCell ref="O95:O97"/>
    <mergeCell ref="P89:P91"/>
    <mergeCell ref="E115:E117"/>
    <mergeCell ref="F115:F117"/>
    <mergeCell ref="H115:H117"/>
    <mergeCell ref="I115:I117"/>
    <mergeCell ref="J115:J117"/>
    <mergeCell ref="L115:L117"/>
    <mergeCell ref="M115:M117"/>
    <mergeCell ref="N115:N117"/>
    <mergeCell ref="O115:O117"/>
    <mergeCell ref="P115:P117"/>
    <mergeCell ref="E89:E91"/>
    <mergeCell ref="F89:F91"/>
    <mergeCell ref="H89:H91"/>
    <mergeCell ref="I89:I91"/>
    <mergeCell ref="J89:J91"/>
    <mergeCell ref="L89:L91"/>
    <mergeCell ref="M89:M91"/>
    <mergeCell ref="E92:E94"/>
    <mergeCell ref="F92:F94"/>
    <mergeCell ref="H92:H94"/>
    <mergeCell ref="I92:I94"/>
    <mergeCell ref="J92:J94"/>
    <mergeCell ref="L92:L94"/>
    <mergeCell ref="M92:M94"/>
    <mergeCell ref="E95:E97"/>
    <mergeCell ref="F95:F97"/>
    <mergeCell ref="H95:H97"/>
    <mergeCell ref="I95:I97"/>
    <mergeCell ref="J95:J97"/>
    <mergeCell ref="L95:L97"/>
    <mergeCell ref="M95:M97"/>
    <mergeCell ref="J9:J11"/>
    <mergeCell ref="I9:I11"/>
    <mergeCell ref="J12:J14"/>
    <mergeCell ref="I12:I14"/>
    <mergeCell ref="L12:L14"/>
    <mergeCell ref="M12:M14"/>
    <mergeCell ref="E15:E17"/>
    <mergeCell ref="P15:P17"/>
    <mergeCell ref="O15:O17"/>
    <mergeCell ref="N15:N17"/>
    <mergeCell ref="M15:M17"/>
    <mergeCell ref="L15:L17"/>
    <mergeCell ref="J15:J17"/>
    <mergeCell ref="I15:I17"/>
    <mergeCell ref="H15:H17"/>
    <mergeCell ref="F15:F17"/>
    <mergeCell ref="E77:E79"/>
    <mergeCell ref="F77:F79"/>
    <mergeCell ref="H77:H79"/>
    <mergeCell ref="I77:I79"/>
    <mergeCell ref="J77:J79"/>
    <mergeCell ref="L77:L79"/>
    <mergeCell ref="M77:M79"/>
    <mergeCell ref="E18:E20"/>
    <mergeCell ref="F18:F20"/>
    <mergeCell ref="H18:H20"/>
    <mergeCell ref="I18:I20"/>
    <mergeCell ref="J18:J20"/>
    <mergeCell ref="L18:L20"/>
    <mergeCell ref="M18:M20"/>
    <mergeCell ref="E21:E23"/>
    <mergeCell ref="F21:F23"/>
    <mergeCell ref="E3:E5"/>
    <mergeCell ref="F6:F8"/>
    <mergeCell ref="F12:F14"/>
    <mergeCell ref="E12:E14"/>
    <mergeCell ref="H12:H14"/>
    <mergeCell ref="E43:E45"/>
    <mergeCell ref="F43:F45"/>
    <mergeCell ref="H43:H45"/>
    <mergeCell ref="I43:I45"/>
    <mergeCell ref="E6:E8"/>
    <mergeCell ref="H6:H8"/>
    <mergeCell ref="H9:H11"/>
    <mergeCell ref="F9:F11"/>
    <mergeCell ref="E9:E11"/>
    <mergeCell ref="P3:P5"/>
    <mergeCell ref="O3:O5"/>
    <mergeCell ref="N3:N5"/>
    <mergeCell ref="M3:M5"/>
    <mergeCell ref="L3:L5"/>
    <mergeCell ref="J3:J5"/>
    <mergeCell ref="I3:I5"/>
    <mergeCell ref="H3:H5"/>
    <mergeCell ref="F3:F5"/>
    <mergeCell ref="M6:M8"/>
    <mergeCell ref="L6:L8"/>
    <mergeCell ref="J6:J8"/>
    <mergeCell ref="I6:I8"/>
    <mergeCell ref="P9:P11"/>
    <mergeCell ref="O9:O11"/>
    <mergeCell ref="N9:N11"/>
    <mergeCell ref="M9:M11"/>
    <mergeCell ref="L9:L11"/>
    <mergeCell ref="J43:J45"/>
    <mergeCell ref="L43:L45"/>
    <mergeCell ref="M43:M45"/>
    <mergeCell ref="E52:E54"/>
    <mergeCell ref="F52:F54"/>
    <mergeCell ref="H52:H54"/>
    <mergeCell ref="I52:I54"/>
    <mergeCell ref="J52:J54"/>
    <mergeCell ref="L52:L54"/>
    <mergeCell ref="M52:M54"/>
    <mergeCell ref="E49:E51"/>
    <mergeCell ref="J49:J51"/>
    <mergeCell ref="L49:L51"/>
    <mergeCell ref="M49:M51"/>
    <mergeCell ref="P40:P42"/>
    <mergeCell ref="E40:E42"/>
    <mergeCell ref="F40:F42"/>
    <mergeCell ref="H40:H42"/>
    <mergeCell ref="I40:I42"/>
    <mergeCell ref="J40:J42"/>
    <mergeCell ref="L40:L42"/>
    <mergeCell ref="M40:M42"/>
    <mergeCell ref="N40:N42"/>
    <mergeCell ref="O40:O42"/>
    <mergeCell ref="N52:N54"/>
    <mergeCell ref="O52:O54"/>
    <mergeCell ref="P52:P54"/>
    <mergeCell ref="E46:E48"/>
    <mergeCell ref="F46:F48"/>
    <mergeCell ref="H46:H48"/>
    <mergeCell ref="I46:I48"/>
    <mergeCell ref="J46:J48"/>
    <mergeCell ref="N77:N79"/>
    <mergeCell ref="O77:O79"/>
    <mergeCell ref="P77:P79"/>
    <mergeCell ref="F49:F51"/>
    <mergeCell ref="H49:H51"/>
    <mergeCell ref="I49:I51"/>
    <mergeCell ref="N83:N85"/>
    <mergeCell ref="O83:O85"/>
    <mergeCell ref="P83:P85"/>
    <mergeCell ref="I80:I82"/>
    <mergeCell ref="J80:J82"/>
    <mergeCell ref="L80:L82"/>
    <mergeCell ref="M80:M82"/>
    <mergeCell ref="E83:E85"/>
    <mergeCell ref="F83:F85"/>
    <mergeCell ref="H83:H85"/>
    <mergeCell ref="I83:I85"/>
    <mergeCell ref="J83:J85"/>
    <mergeCell ref="L83:L85"/>
    <mergeCell ref="M83:M85"/>
    <mergeCell ref="E80:E82"/>
    <mergeCell ref="F80:F82"/>
    <mergeCell ref="H80:H82"/>
    <mergeCell ref="E55:E57"/>
    <mergeCell ref="F55:F57"/>
    <mergeCell ref="H55:H57"/>
    <mergeCell ref="I55:I57"/>
    <mergeCell ref="J55:J57"/>
    <mergeCell ref="L55:L57"/>
    <mergeCell ref="M55:M57"/>
    <mergeCell ref="E58:E60"/>
    <mergeCell ref="F58:F60"/>
    <mergeCell ref="M201:M203"/>
    <mergeCell ref="N201:N203"/>
    <mergeCell ref="O201:O203"/>
    <mergeCell ref="P152:P154"/>
    <mergeCell ref="E155:E157"/>
    <mergeCell ref="F155:F157"/>
    <mergeCell ref="H155:H157"/>
    <mergeCell ref="I155:I157"/>
    <mergeCell ref="J155:J157"/>
    <mergeCell ref="L155:L157"/>
    <mergeCell ref="M195:M197"/>
    <mergeCell ref="N195:N197"/>
    <mergeCell ref="O195:O197"/>
    <mergeCell ref="P195:P197"/>
    <mergeCell ref="E195:E197"/>
    <mergeCell ref="F195:F197"/>
    <mergeCell ref="H195:H197"/>
    <mergeCell ref="I195:I197"/>
    <mergeCell ref="J195:J197"/>
    <mergeCell ref="L195:L197"/>
    <mergeCell ref="E176:E178"/>
    <mergeCell ref="O158:O160"/>
    <mergeCell ref="H158:H160"/>
    <mergeCell ref="I158:I160"/>
    <mergeCell ref="J158:J160"/>
    <mergeCell ref="E173:E175"/>
    <mergeCell ref="J192:J194"/>
    <mergeCell ref="L192:L194"/>
    <mergeCell ref="M192:M194"/>
    <mergeCell ref="E198:E200"/>
    <mergeCell ref="F198:F200"/>
    <mergeCell ref="H198:H200"/>
    <mergeCell ref="L46:L48"/>
    <mergeCell ref="M46:M48"/>
    <mergeCell ref="N46:N48"/>
    <mergeCell ref="O46:O48"/>
    <mergeCell ref="P46:P48"/>
    <mergeCell ref="U27:U29"/>
    <mergeCell ref="V27:V29"/>
    <mergeCell ref="X27:X29"/>
    <mergeCell ref="Y27:Y29"/>
    <mergeCell ref="Z27:Z29"/>
    <mergeCell ref="AB27:AB29"/>
    <mergeCell ref="AC27:AC29"/>
    <mergeCell ref="BD27:BD29"/>
    <mergeCell ref="BE27:BE29"/>
    <mergeCell ref="BF27:BF29"/>
    <mergeCell ref="BH27:BH29"/>
    <mergeCell ref="BI27:BI29"/>
    <mergeCell ref="AD27:AD29"/>
    <mergeCell ref="AE27:AE29"/>
    <mergeCell ref="AF27:AF29"/>
    <mergeCell ref="AK27:AK29"/>
    <mergeCell ref="AL27:AL29"/>
    <mergeCell ref="AN27:AN29"/>
    <mergeCell ref="BJ27:BJ29"/>
    <mergeCell ref="BK27:BK29"/>
    <mergeCell ref="BL27:BL29"/>
    <mergeCell ref="BQ27:BQ29"/>
    <mergeCell ref="AO27:AO29"/>
    <mergeCell ref="AP27:AP29"/>
    <mergeCell ref="AR27:AR29"/>
    <mergeCell ref="AS27:AS29"/>
    <mergeCell ref="AT27:AT29"/>
    <mergeCell ref="AU27:AU29"/>
    <mergeCell ref="AV27:AV29"/>
    <mergeCell ref="BA27:BA29"/>
    <mergeCell ref="BB27:BB29"/>
    <mergeCell ref="CG27:CG29"/>
    <mergeCell ref="CH27:CH29"/>
    <mergeCell ref="CJ27:CJ29"/>
    <mergeCell ref="CK27:CK29"/>
    <mergeCell ref="CL27:CL29"/>
    <mergeCell ref="CN27:CN29"/>
    <mergeCell ref="CO27:CO29"/>
    <mergeCell ref="CP27:CP29"/>
    <mergeCell ref="CQ27:CQ29"/>
    <mergeCell ref="BR27:BR29"/>
    <mergeCell ref="BT27:BT29"/>
    <mergeCell ref="BU27:BU29"/>
    <mergeCell ref="BV27:BV29"/>
    <mergeCell ref="BX27:BX29"/>
    <mergeCell ref="BY27:BY29"/>
    <mergeCell ref="BZ27:BZ29"/>
    <mergeCell ref="CA27:CA29"/>
    <mergeCell ref="CB27:CB29"/>
    <mergeCell ref="DG27:DG29"/>
    <mergeCell ref="DH27:DH29"/>
    <mergeCell ref="DM27:DM29"/>
    <mergeCell ref="DN27:DN29"/>
    <mergeCell ref="DP27:DP29"/>
    <mergeCell ref="DQ27:DQ29"/>
    <mergeCell ref="DR27:DR29"/>
    <mergeCell ref="DT27:DT29"/>
    <mergeCell ref="DU27:DU29"/>
    <mergeCell ref="CR27:CR29"/>
    <mergeCell ref="CW27:CW29"/>
    <mergeCell ref="CX27:CX29"/>
    <mergeCell ref="CZ27:CZ29"/>
    <mergeCell ref="DA27:DA29"/>
    <mergeCell ref="DB27:DB29"/>
    <mergeCell ref="DD27:DD29"/>
    <mergeCell ref="DE27:DE29"/>
    <mergeCell ref="DF27:DF29"/>
    <mergeCell ref="EK27:EK29"/>
    <mergeCell ref="EL27:EL29"/>
    <mergeCell ref="EM27:EM29"/>
    <mergeCell ref="EN27:EN29"/>
    <mergeCell ref="ES27:ES29"/>
    <mergeCell ref="ET27:ET29"/>
    <mergeCell ref="EV27:EV29"/>
    <mergeCell ref="EW27:EW29"/>
    <mergeCell ref="EX27:EX29"/>
    <mergeCell ref="DV27:DV29"/>
    <mergeCell ref="DW27:DW29"/>
    <mergeCell ref="DX27:DX29"/>
    <mergeCell ref="EC27:EC29"/>
    <mergeCell ref="ED27:ED29"/>
    <mergeCell ref="EF27:EF29"/>
    <mergeCell ref="EG27:EG29"/>
    <mergeCell ref="EH27:EH29"/>
    <mergeCell ref="EJ27:EJ29"/>
    <mergeCell ref="FN27:FN29"/>
    <mergeCell ref="FP27:FP29"/>
    <mergeCell ref="FQ27:FQ29"/>
    <mergeCell ref="FR27:FR29"/>
    <mergeCell ref="FS27:FS29"/>
    <mergeCell ref="FT27:FT29"/>
    <mergeCell ref="FY27:FY29"/>
    <mergeCell ref="FZ27:FZ29"/>
    <mergeCell ref="GB27:GB29"/>
    <mergeCell ref="EZ27:EZ29"/>
    <mergeCell ref="FA27:FA29"/>
    <mergeCell ref="FB27:FB29"/>
    <mergeCell ref="FC27:FC29"/>
    <mergeCell ref="FD27:FD29"/>
    <mergeCell ref="FI27:FI29"/>
    <mergeCell ref="FJ27:FJ29"/>
    <mergeCell ref="FL27:FL29"/>
    <mergeCell ref="FM27:FM29"/>
    <mergeCell ref="GR27:GR29"/>
    <mergeCell ref="GS27:GS29"/>
    <mergeCell ref="GT27:GT29"/>
    <mergeCell ref="GV27:GV29"/>
    <mergeCell ref="GW27:GW29"/>
    <mergeCell ref="GX27:GX29"/>
    <mergeCell ref="GY27:GY29"/>
    <mergeCell ref="GZ27:GZ29"/>
    <mergeCell ref="HE27:HE29"/>
    <mergeCell ref="GC27:GC29"/>
    <mergeCell ref="GD27:GD29"/>
    <mergeCell ref="GF27:GF29"/>
    <mergeCell ref="GG27:GG29"/>
    <mergeCell ref="GH27:GH29"/>
    <mergeCell ref="GI27:GI29"/>
    <mergeCell ref="GJ27:GJ29"/>
    <mergeCell ref="GO27:GO29"/>
    <mergeCell ref="GP27:GP29"/>
    <mergeCell ref="HU27:HU29"/>
    <mergeCell ref="HV27:HV29"/>
    <mergeCell ref="HX27:HX29"/>
    <mergeCell ref="HY27:HY29"/>
    <mergeCell ref="HZ27:HZ29"/>
    <mergeCell ref="IB27:IB29"/>
    <mergeCell ref="IC27:IC29"/>
    <mergeCell ref="ID27:ID29"/>
    <mergeCell ref="IE27:IE29"/>
    <mergeCell ref="HF27:HF29"/>
    <mergeCell ref="HH27:HH29"/>
    <mergeCell ref="HI27:HI29"/>
    <mergeCell ref="HJ27:HJ29"/>
    <mergeCell ref="HL27:HL29"/>
    <mergeCell ref="HM27:HM29"/>
    <mergeCell ref="HN27:HN29"/>
    <mergeCell ref="HO27:HO29"/>
    <mergeCell ref="HP27:HP29"/>
    <mergeCell ref="IU27:IU29"/>
    <mergeCell ref="IV27:IV29"/>
    <mergeCell ref="JA27:JA29"/>
    <mergeCell ref="JB27:JB29"/>
    <mergeCell ref="JD27:JD29"/>
    <mergeCell ref="JE27:JE29"/>
    <mergeCell ref="JF27:JF29"/>
    <mergeCell ref="JH27:JH29"/>
    <mergeCell ref="JI27:JI29"/>
    <mergeCell ref="IF27:IF29"/>
    <mergeCell ref="IK27:IK29"/>
    <mergeCell ref="IL27:IL29"/>
    <mergeCell ref="IN27:IN29"/>
    <mergeCell ref="IO27:IO29"/>
    <mergeCell ref="IP27:IP29"/>
    <mergeCell ref="IR27:IR29"/>
    <mergeCell ref="IS27:IS29"/>
    <mergeCell ref="IT27:IT29"/>
    <mergeCell ref="JY27:JY29"/>
    <mergeCell ref="JZ27:JZ29"/>
    <mergeCell ref="KA27:KA29"/>
    <mergeCell ref="KB27:KB29"/>
    <mergeCell ref="KG27:KG29"/>
    <mergeCell ref="KH27:KH29"/>
    <mergeCell ref="KJ27:KJ29"/>
    <mergeCell ref="KK27:KK29"/>
    <mergeCell ref="KL27:KL29"/>
    <mergeCell ref="JJ27:JJ29"/>
    <mergeCell ref="JK27:JK29"/>
    <mergeCell ref="JL27:JL29"/>
    <mergeCell ref="JQ27:JQ29"/>
    <mergeCell ref="JR27:JR29"/>
    <mergeCell ref="JT27:JT29"/>
    <mergeCell ref="JU27:JU29"/>
    <mergeCell ref="JV27:JV29"/>
    <mergeCell ref="JX27:JX29"/>
    <mergeCell ref="LB27:LB29"/>
    <mergeCell ref="LD27:LD29"/>
    <mergeCell ref="LE27:LE29"/>
    <mergeCell ref="LF27:LF29"/>
    <mergeCell ref="LG27:LG29"/>
    <mergeCell ref="LH27:LH29"/>
    <mergeCell ref="LM27:LM29"/>
    <mergeCell ref="LN27:LN29"/>
    <mergeCell ref="LP27:LP29"/>
    <mergeCell ref="KN27:KN29"/>
    <mergeCell ref="KO27:KO29"/>
    <mergeCell ref="KP27:KP29"/>
    <mergeCell ref="KQ27:KQ29"/>
    <mergeCell ref="KR27:KR29"/>
    <mergeCell ref="KW27:KW29"/>
    <mergeCell ref="KX27:KX29"/>
    <mergeCell ref="KZ27:KZ29"/>
    <mergeCell ref="LA27:LA29"/>
    <mergeCell ref="MF27:MF29"/>
    <mergeCell ref="MG27:MG29"/>
    <mergeCell ref="MH27:MH29"/>
    <mergeCell ref="MJ27:MJ29"/>
    <mergeCell ref="MK27:MK29"/>
    <mergeCell ref="ML27:ML29"/>
    <mergeCell ref="MM27:MM29"/>
    <mergeCell ref="MN27:MN29"/>
    <mergeCell ref="MS27:MS29"/>
    <mergeCell ref="LQ27:LQ29"/>
    <mergeCell ref="LR27:LR29"/>
    <mergeCell ref="LT27:LT29"/>
    <mergeCell ref="LU27:LU29"/>
    <mergeCell ref="LV27:LV29"/>
    <mergeCell ref="LW27:LW29"/>
    <mergeCell ref="LX27:LX29"/>
    <mergeCell ref="MC27:MC29"/>
    <mergeCell ref="MD27:MD29"/>
    <mergeCell ref="NI27:NI29"/>
    <mergeCell ref="NJ27:NJ29"/>
    <mergeCell ref="NL27:NL29"/>
    <mergeCell ref="NM27:NM29"/>
    <mergeCell ref="NN27:NN29"/>
    <mergeCell ref="NP27:NP29"/>
    <mergeCell ref="NQ27:NQ29"/>
    <mergeCell ref="NR27:NR29"/>
    <mergeCell ref="NS27:NS29"/>
    <mergeCell ref="MT27:MT29"/>
    <mergeCell ref="MV27:MV29"/>
    <mergeCell ref="MW27:MW29"/>
    <mergeCell ref="MX27:MX29"/>
    <mergeCell ref="MZ27:MZ29"/>
    <mergeCell ref="NA27:NA29"/>
    <mergeCell ref="NB27:NB29"/>
    <mergeCell ref="NC27:NC29"/>
    <mergeCell ref="ND27:ND29"/>
    <mergeCell ref="OI27:OI29"/>
    <mergeCell ref="OJ27:OJ29"/>
    <mergeCell ref="OO27:OO29"/>
    <mergeCell ref="OP27:OP29"/>
    <mergeCell ref="OR27:OR29"/>
    <mergeCell ref="OS27:OS29"/>
    <mergeCell ref="OT27:OT29"/>
    <mergeCell ref="OV27:OV29"/>
    <mergeCell ref="OW27:OW29"/>
    <mergeCell ref="NT27:NT29"/>
    <mergeCell ref="NY27:NY29"/>
    <mergeCell ref="NZ27:NZ29"/>
    <mergeCell ref="OB27:OB29"/>
    <mergeCell ref="OC27:OC29"/>
    <mergeCell ref="OD27:OD29"/>
    <mergeCell ref="OF27:OF29"/>
    <mergeCell ref="OG27:OG29"/>
    <mergeCell ref="OH27:OH29"/>
    <mergeCell ref="PM27:PM29"/>
    <mergeCell ref="PN27:PN29"/>
    <mergeCell ref="PO27:PO29"/>
    <mergeCell ref="PP27:PP29"/>
    <mergeCell ref="PU27:PU29"/>
    <mergeCell ref="PV27:PV29"/>
    <mergeCell ref="PX27:PX29"/>
    <mergeCell ref="PY27:PY29"/>
    <mergeCell ref="PZ27:PZ29"/>
    <mergeCell ref="OX27:OX29"/>
    <mergeCell ref="OY27:OY29"/>
    <mergeCell ref="OZ27:OZ29"/>
    <mergeCell ref="PE27:PE29"/>
    <mergeCell ref="PF27:PF29"/>
    <mergeCell ref="PH27:PH29"/>
    <mergeCell ref="PI27:PI29"/>
    <mergeCell ref="PJ27:PJ29"/>
    <mergeCell ref="PL27:PL29"/>
    <mergeCell ref="QP27:QP29"/>
    <mergeCell ref="QR27:QR29"/>
    <mergeCell ref="QS27:QS29"/>
    <mergeCell ref="QT27:QT29"/>
    <mergeCell ref="QU27:QU29"/>
    <mergeCell ref="QV27:QV29"/>
    <mergeCell ref="RA27:RA29"/>
    <mergeCell ref="RB27:RB29"/>
    <mergeCell ref="RD27:RD29"/>
    <mergeCell ref="QB27:QB29"/>
    <mergeCell ref="QC27:QC29"/>
    <mergeCell ref="QD27:QD29"/>
    <mergeCell ref="QE27:QE29"/>
    <mergeCell ref="QF27:QF29"/>
    <mergeCell ref="QK27:QK29"/>
    <mergeCell ref="QL27:QL29"/>
    <mergeCell ref="QN27:QN29"/>
    <mergeCell ref="QO27:QO29"/>
    <mergeCell ref="RT27:RT29"/>
    <mergeCell ref="RU27:RU29"/>
    <mergeCell ref="RV27:RV29"/>
    <mergeCell ref="RX27:RX29"/>
    <mergeCell ref="RY27:RY29"/>
    <mergeCell ref="RZ27:RZ29"/>
    <mergeCell ref="SA27:SA29"/>
    <mergeCell ref="SB27:SB29"/>
    <mergeCell ref="SG27:SG29"/>
    <mergeCell ref="RE27:RE29"/>
    <mergeCell ref="RF27:RF29"/>
    <mergeCell ref="RH27:RH29"/>
    <mergeCell ref="RI27:RI29"/>
    <mergeCell ref="RJ27:RJ29"/>
    <mergeCell ref="RK27:RK29"/>
    <mergeCell ref="RL27:RL29"/>
    <mergeCell ref="RQ27:RQ29"/>
    <mergeCell ref="RR27:RR29"/>
    <mergeCell ref="SW27:SW29"/>
    <mergeCell ref="SX27:SX29"/>
    <mergeCell ref="SZ27:SZ29"/>
    <mergeCell ref="TA27:TA29"/>
    <mergeCell ref="TB27:TB29"/>
    <mergeCell ref="TD27:TD29"/>
    <mergeCell ref="TE27:TE29"/>
    <mergeCell ref="TF27:TF29"/>
    <mergeCell ref="TG27:TG29"/>
    <mergeCell ref="SH27:SH29"/>
    <mergeCell ref="SJ27:SJ29"/>
    <mergeCell ref="SK27:SK29"/>
    <mergeCell ref="SL27:SL29"/>
    <mergeCell ref="SN27:SN29"/>
    <mergeCell ref="SO27:SO29"/>
    <mergeCell ref="SP27:SP29"/>
    <mergeCell ref="SQ27:SQ29"/>
    <mergeCell ref="SR27:SR29"/>
    <mergeCell ref="TW27:TW29"/>
    <mergeCell ref="TX27:TX29"/>
    <mergeCell ref="UC27:UC29"/>
    <mergeCell ref="UD27:UD29"/>
    <mergeCell ref="UF27:UF29"/>
    <mergeCell ref="UG27:UG29"/>
    <mergeCell ref="UH27:UH29"/>
    <mergeCell ref="UJ27:UJ29"/>
    <mergeCell ref="UK27:UK29"/>
    <mergeCell ref="TH27:TH29"/>
    <mergeCell ref="TM27:TM29"/>
    <mergeCell ref="TN27:TN29"/>
    <mergeCell ref="TP27:TP29"/>
    <mergeCell ref="TQ27:TQ29"/>
    <mergeCell ref="TR27:TR29"/>
    <mergeCell ref="TT27:TT29"/>
    <mergeCell ref="TU27:TU29"/>
    <mergeCell ref="TV27:TV29"/>
    <mergeCell ref="VA27:VA29"/>
    <mergeCell ref="VB27:VB29"/>
    <mergeCell ref="VC27:VC29"/>
    <mergeCell ref="VD27:VD29"/>
    <mergeCell ref="VI27:VI29"/>
    <mergeCell ref="VJ27:VJ29"/>
    <mergeCell ref="VL27:VL29"/>
    <mergeCell ref="VM27:VM29"/>
    <mergeCell ref="VN27:VN29"/>
    <mergeCell ref="UL27:UL29"/>
    <mergeCell ref="UM27:UM29"/>
    <mergeCell ref="UN27:UN29"/>
    <mergeCell ref="US27:US29"/>
    <mergeCell ref="UT27:UT29"/>
    <mergeCell ref="UV27:UV29"/>
    <mergeCell ref="UW27:UW29"/>
    <mergeCell ref="UX27:UX29"/>
    <mergeCell ref="UZ27:UZ29"/>
    <mergeCell ref="WD27:WD29"/>
    <mergeCell ref="WF27:WF29"/>
    <mergeCell ref="WG27:WG29"/>
    <mergeCell ref="WH27:WH29"/>
    <mergeCell ref="WI27:WI29"/>
    <mergeCell ref="WJ27:WJ29"/>
    <mergeCell ref="WO27:WO29"/>
    <mergeCell ref="WP27:WP29"/>
    <mergeCell ref="WR27:WR29"/>
    <mergeCell ref="VP27:VP29"/>
    <mergeCell ref="VQ27:VQ29"/>
    <mergeCell ref="VR27:VR29"/>
    <mergeCell ref="VS27:VS29"/>
    <mergeCell ref="VT27:VT29"/>
    <mergeCell ref="VY27:VY29"/>
    <mergeCell ref="VZ27:VZ29"/>
    <mergeCell ref="WB27:WB29"/>
    <mergeCell ref="WC27:WC29"/>
    <mergeCell ref="XH27:XH29"/>
    <mergeCell ref="XI27:XI29"/>
    <mergeCell ref="XJ27:XJ29"/>
    <mergeCell ref="XL27:XL29"/>
    <mergeCell ref="XM27:XM29"/>
    <mergeCell ref="XN27:XN29"/>
    <mergeCell ref="XO27:XO29"/>
    <mergeCell ref="XP27:XP29"/>
    <mergeCell ref="XU27:XU29"/>
    <mergeCell ref="WS27:WS29"/>
    <mergeCell ref="WT27:WT29"/>
    <mergeCell ref="WV27:WV29"/>
    <mergeCell ref="WW27:WW29"/>
    <mergeCell ref="WX27:WX29"/>
    <mergeCell ref="WY27:WY29"/>
    <mergeCell ref="WZ27:WZ29"/>
    <mergeCell ref="XE27:XE29"/>
    <mergeCell ref="XF27:XF29"/>
    <mergeCell ref="YK27:YK29"/>
    <mergeCell ref="YL27:YL29"/>
    <mergeCell ref="YN27:YN29"/>
    <mergeCell ref="YO27:YO29"/>
    <mergeCell ref="YP27:YP29"/>
    <mergeCell ref="YR27:YR29"/>
    <mergeCell ref="YS27:YS29"/>
    <mergeCell ref="YT27:YT29"/>
    <mergeCell ref="YU27:YU29"/>
    <mergeCell ref="XV27:XV29"/>
    <mergeCell ref="XX27:XX29"/>
    <mergeCell ref="XY27:XY29"/>
    <mergeCell ref="XZ27:XZ29"/>
    <mergeCell ref="YB27:YB29"/>
    <mergeCell ref="YC27:YC29"/>
    <mergeCell ref="YD27:YD29"/>
    <mergeCell ref="YE27:YE29"/>
    <mergeCell ref="YF27:YF29"/>
    <mergeCell ref="ZK27:ZK29"/>
    <mergeCell ref="ZL27:ZL29"/>
    <mergeCell ref="ZQ27:ZQ29"/>
    <mergeCell ref="ZR27:ZR29"/>
    <mergeCell ref="ZT27:ZT29"/>
    <mergeCell ref="ZU27:ZU29"/>
    <mergeCell ref="ZV27:ZV29"/>
    <mergeCell ref="ZX27:ZX29"/>
    <mergeCell ref="ZY27:ZY29"/>
    <mergeCell ref="YV27:YV29"/>
    <mergeCell ref="ZA27:ZA29"/>
    <mergeCell ref="ZB27:ZB29"/>
    <mergeCell ref="ZD27:ZD29"/>
    <mergeCell ref="ZE27:ZE29"/>
    <mergeCell ref="ZF27:ZF29"/>
    <mergeCell ref="ZH27:ZH29"/>
    <mergeCell ref="ZI27:ZI29"/>
    <mergeCell ref="ZJ27:ZJ29"/>
    <mergeCell ref="AAO27:AAO29"/>
    <mergeCell ref="AAP27:AAP29"/>
    <mergeCell ref="AAQ27:AAQ29"/>
    <mergeCell ref="AAR27:AAR29"/>
    <mergeCell ref="AAW27:AAW29"/>
    <mergeCell ref="AAX27:AAX29"/>
    <mergeCell ref="AAZ27:AAZ29"/>
    <mergeCell ref="ABA27:ABA29"/>
    <mergeCell ref="ABB27:ABB29"/>
    <mergeCell ref="ZZ27:ZZ29"/>
    <mergeCell ref="AAA27:AAA29"/>
    <mergeCell ref="AAB27:AAB29"/>
    <mergeCell ref="AAG27:AAG29"/>
    <mergeCell ref="AAH27:AAH29"/>
    <mergeCell ref="AAJ27:AAJ29"/>
    <mergeCell ref="AAK27:AAK29"/>
    <mergeCell ref="AAL27:AAL29"/>
    <mergeCell ref="AAN27:AAN29"/>
    <mergeCell ref="ABR27:ABR29"/>
    <mergeCell ref="ABT27:ABT29"/>
    <mergeCell ref="ABU27:ABU29"/>
    <mergeCell ref="ABV27:ABV29"/>
    <mergeCell ref="ABW27:ABW29"/>
    <mergeCell ref="ABX27:ABX29"/>
    <mergeCell ref="ACC27:ACC29"/>
    <mergeCell ref="ACD27:ACD29"/>
    <mergeCell ref="ACF27:ACF29"/>
    <mergeCell ref="ABD27:ABD29"/>
    <mergeCell ref="ABE27:ABE29"/>
    <mergeCell ref="ABF27:ABF29"/>
    <mergeCell ref="ABG27:ABG29"/>
    <mergeCell ref="ABH27:ABH29"/>
    <mergeCell ref="ABM27:ABM29"/>
    <mergeCell ref="ABN27:ABN29"/>
    <mergeCell ref="ABP27:ABP29"/>
    <mergeCell ref="ABQ27:ABQ29"/>
    <mergeCell ref="ACV27:ACV29"/>
    <mergeCell ref="ACW27:ACW29"/>
    <mergeCell ref="ACX27:ACX29"/>
    <mergeCell ref="ACZ27:ACZ29"/>
    <mergeCell ref="ADA27:ADA29"/>
    <mergeCell ref="ADB27:ADB29"/>
    <mergeCell ref="ADC27:ADC29"/>
    <mergeCell ref="ADD27:ADD29"/>
    <mergeCell ref="ADI27:ADI29"/>
    <mergeCell ref="ACG27:ACG29"/>
    <mergeCell ref="ACH27:ACH29"/>
    <mergeCell ref="ACJ27:ACJ29"/>
    <mergeCell ref="ACK27:ACK29"/>
    <mergeCell ref="ACL27:ACL29"/>
    <mergeCell ref="ACM27:ACM29"/>
    <mergeCell ref="ACN27:ACN29"/>
    <mergeCell ref="ACS27:ACS29"/>
    <mergeCell ref="ACT27:ACT29"/>
    <mergeCell ref="ADY27:ADY29"/>
    <mergeCell ref="ADZ27:ADZ29"/>
    <mergeCell ref="AEB27:AEB29"/>
    <mergeCell ref="AEC27:AEC29"/>
    <mergeCell ref="AED27:AED29"/>
    <mergeCell ref="AEF27:AEF29"/>
    <mergeCell ref="AEG27:AEG29"/>
    <mergeCell ref="AEH27:AEH29"/>
    <mergeCell ref="AEI27:AEI29"/>
    <mergeCell ref="ADJ27:ADJ29"/>
    <mergeCell ref="ADL27:ADL29"/>
    <mergeCell ref="ADM27:ADM29"/>
    <mergeCell ref="ADN27:ADN29"/>
    <mergeCell ref="ADP27:ADP29"/>
    <mergeCell ref="ADQ27:ADQ29"/>
    <mergeCell ref="ADR27:ADR29"/>
    <mergeCell ref="ADS27:ADS29"/>
    <mergeCell ref="ADT27:ADT29"/>
    <mergeCell ref="AEY27:AEY29"/>
    <mergeCell ref="AEZ27:AEZ29"/>
    <mergeCell ref="AFE27:AFE29"/>
    <mergeCell ref="AFF27:AFF29"/>
    <mergeCell ref="AFH27:AFH29"/>
    <mergeCell ref="AFI27:AFI29"/>
    <mergeCell ref="AFJ27:AFJ29"/>
    <mergeCell ref="AFL27:AFL29"/>
    <mergeCell ref="AFM27:AFM29"/>
    <mergeCell ref="AEJ27:AEJ29"/>
    <mergeCell ref="AEO27:AEO29"/>
    <mergeCell ref="AEP27:AEP29"/>
    <mergeCell ref="AER27:AER29"/>
    <mergeCell ref="AES27:AES29"/>
    <mergeCell ref="AET27:AET29"/>
    <mergeCell ref="AEV27:AEV29"/>
    <mergeCell ref="AEW27:AEW29"/>
    <mergeCell ref="AEX27:AEX29"/>
    <mergeCell ref="AGC27:AGC29"/>
    <mergeCell ref="AGD27:AGD29"/>
    <mergeCell ref="AGE27:AGE29"/>
    <mergeCell ref="AGF27:AGF29"/>
    <mergeCell ref="AGK27:AGK29"/>
    <mergeCell ref="AGL27:AGL29"/>
    <mergeCell ref="AGN27:AGN29"/>
    <mergeCell ref="AGO27:AGO29"/>
    <mergeCell ref="AGP27:AGP29"/>
    <mergeCell ref="AFN27:AFN29"/>
    <mergeCell ref="AFO27:AFO29"/>
    <mergeCell ref="AFP27:AFP29"/>
    <mergeCell ref="AFU27:AFU29"/>
    <mergeCell ref="AFV27:AFV29"/>
    <mergeCell ref="AFX27:AFX29"/>
    <mergeCell ref="AFY27:AFY29"/>
    <mergeCell ref="AFZ27:AFZ29"/>
    <mergeCell ref="AGB27:AGB29"/>
    <mergeCell ref="AHF27:AHF29"/>
    <mergeCell ref="AHH27:AHH29"/>
    <mergeCell ref="AHI27:AHI29"/>
    <mergeCell ref="AHJ27:AHJ29"/>
    <mergeCell ref="AHK27:AHK29"/>
    <mergeCell ref="AHL27:AHL29"/>
    <mergeCell ref="AHQ27:AHQ29"/>
    <mergeCell ref="AHR27:AHR29"/>
    <mergeCell ref="AHT27:AHT29"/>
    <mergeCell ref="AGR27:AGR29"/>
    <mergeCell ref="AGS27:AGS29"/>
    <mergeCell ref="AGT27:AGT29"/>
    <mergeCell ref="AGU27:AGU29"/>
    <mergeCell ref="AGV27:AGV29"/>
    <mergeCell ref="AHA27:AHA29"/>
    <mergeCell ref="AHB27:AHB29"/>
    <mergeCell ref="AHD27:AHD29"/>
    <mergeCell ref="AHE27:AHE29"/>
    <mergeCell ref="AIJ27:AIJ29"/>
    <mergeCell ref="AIK27:AIK29"/>
    <mergeCell ref="AIL27:AIL29"/>
    <mergeCell ref="AIN27:AIN29"/>
    <mergeCell ref="AIO27:AIO29"/>
    <mergeCell ref="AIP27:AIP29"/>
    <mergeCell ref="AIQ27:AIQ29"/>
    <mergeCell ref="AIR27:AIR29"/>
    <mergeCell ref="AIW27:AIW29"/>
    <mergeCell ref="AHU27:AHU29"/>
    <mergeCell ref="AHV27:AHV29"/>
    <mergeCell ref="AHX27:AHX29"/>
    <mergeCell ref="AHY27:AHY29"/>
    <mergeCell ref="AHZ27:AHZ29"/>
    <mergeCell ref="AIA27:AIA29"/>
    <mergeCell ref="AIB27:AIB29"/>
    <mergeCell ref="AIG27:AIG29"/>
    <mergeCell ref="AIH27:AIH29"/>
    <mergeCell ref="AJM27:AJM29"/>
    <mergeCell ref="AJN27:AJN29"/>
    <mergeCell ref="AJP27:AJP29"/>
    <mergeCell ref="AJQ27:AJQ29"/>
    <mergeCell ref="AJR27:AJR29"/>
    <mergeCell ref="AJT27:AJT29"/>
    <mergeCell ref="AJU27:AJU29"/>
    <mergeCell ref="AJV27:AJV29"/>
    <mergeCell ref="AJW27:AJW29"/>
    <mergeCell ref="AIX27:AIX29"/>
    <mergeCell ref="AIZ27:AIZ29"/>
    <mergeCell ref="AJA27:AJA29"/>
    <mergeCell ref="AJB27:AJB29"/>
    <mergeCell ref="AJD27:AJD29"/>
    <mergeCell ref="AJE27:AJE29"/>
    <mergeCell ref="AJF27:AJF29"/>
    <mergeCell ref="AJG27:AJG29"/>
    <mergeCell ref="AJH27:AJH29"/>
    <mergeCell ref="AKM27:AKM29"/>
    <mergeCell ref="AKN27:AKN29"/>
    <mergeCell ref="AKS27:AKS29"/>
    <mergeCell ref="AKT27:AKT29"/>
    <mergeCell ref="AKV27:AKV29"/>
    <mergeCell ref="AKW27:AKW29"/>
    <mergeCell ref="AKX27:AKX29"/>
    <mergeCell ref="AKZ27:AKZ29"/>
    <mergeCell ref="ALA27:ALA29"/>
    <mergeCell ref="AJX27:AJX29"/>
    <mergeCell ref="AKC27:AKC29"/>
    <mergeCell ref="AKD27:AKD29"/>
    <mergeCell ref="AKF27:AKF29"/>
    <mergeCell ref="AKG27:AKG29"/>
    <mergeCell ref="AKH27:AKH29"/>
    <mergeCell ref="AKJ27:AKJ29"/>
    <mergeCell ref="AKK27:AKK29"/>
    <mergeCell ref="AKL27:AKL29"/>
    <mergeCell ref="ALQ27:ALQ29"/>
    <mergeCell ref="ALR27:ALR29"/>
    <mergeCell ref="ALS27:ALS29"/>
    <mergeCell ref="ALT27:ALT29"/>
    <mergeCell ref="ALY27:ALY29"/>
    <mergeCell ref="ALZ27:ALZ29"/>
    <mergeCell ref="AMB27:AMB29"/>
    <mergeCell ref="AMC27:AMC29"/>
    <mergeCell ref="AMD27:AMD29"/>
    <mergeCell ref="ALB27:ALB29"/>
    <mergeCell ref="ALC27:ALC29"/>
    <mergeCell ref="ALD27:ALD29"/>
    <mergeCell ref="ALI27:ALI29"/>
    <mergeCell ref="ALJ27:ALJ29"/>
    <mergeCell ref="ALL27:ALL29"/>
    <mergeCell ref="ALM27:ALM29"/>
    <mergeCell ref="ALN27:ALN29"/>
    <mergeCell ref="ALP27:ALP29"/>
    <mergeCell ref="AMT27:AMT29"/>
    <mergeCell ref="AMV27:AMV29"/>
    <mergeCell ref="AMW27:AMW29"/>
    <mergeCell ref="AMX27:AMX29"/>
    <mergeCell ref="AMY27:AMY29"/>
    <mergeCell ref="AMZ27:AMZ29"/>
    <mergeCell ref="ANE27:ANE29"/>
    <mergeCell ref="ANF27:ANF29"/>
    <mergeCell ref="ANH27:ANH29"/>
    <mergeCell ref="AMF27:AMF29"/>
    <mergeCell ref="AMG27:AMG29"/>
    <mergeCell ref="AMH27:AMH29"/>
    <mergeCell ref="AMI27:AMI29"/>
    <mergeCell ref="AMJ27:AMJ29"/>
    <mergeCell ref="AMO27:AMO29"/>
    <mergeCell ref="AMP27:AMP29"/>
    <mergeCell ref="AMR27:AMR29"/>
    <mergeCell ref="AMS27:AMS29"/>
    <mergeCell ref="ANX27:ANX29"/>
    <mergeCell ref="ANY27:ANY29"/>
    <mergeCell ref="ANZ27:ANZ29"/>
    <mergeCell ref="AOB27:AOB29"/>
    <mergeCell ref="AOC27:AOC29"/>
    <mergeCell ref="AOD27:AOD29"/>
    <mergeCell ref="AOE27:AOE29"/>
    <mergeCell ref="AOF27:AOF29"/>
    <mergeCell ref="AOK27:AOK29"/>
    <mergeCell ref="ANI27:ANI29"/>
    <mergeCell ref="ANJ27:ANJ29"/>
    <mergeCell ref="ANL27:ANL29"/>
    <mergeCell ref="ANM27:ANM29"/>
    <mergeCell ref="ANN27:ANN29"/>
    <mergeCell ref="ANO27:ANO29"/>
    <mergeCell ref="ANP27:ANP29"/>
    <mergeCell ref="ANU27:ANU29"/>
    <mergeCell ref="ANV27:ANV29"/>
    <mergeCell ref="APA27:APA29"/>
    <mergeCell ref="APB27:APB29"/>
    <mergeCell ref="APD27:APD29"/>
    <mergeCell ref="APE27:APE29"/>
    <mergeCell ref="APF27:APF29"/>
    <mergeCell ref="APH27:APH29"/>
    <mergeCell ref="API27:API29"/>
    <mergeCell ref="APJ27:APJ29"/>
    <mergeCell ref="APK27:APK29"/>
    <mergeCell ref="AOL27:AOL29"/>
    <mergeCell ref="AON27:AON29"/>
    <mergeCell ref="AOO27:AOO29"/>
    <mergeCell ref="AOP27:AOP29"/>
    <mergeCell ref="AOR27:AOR29"/>
    <mergeCell ref="AOS27:AOS29"/>
    <mergeCell ref="AOT27:AOT29"/>
    <mergeCell ref="AOU27:AOU29"/>
    <mergeCell ref="AOV27:AOV29"/>
    <mergeCell ref="AQA27:AQA29"/>
    <mergeCell ref="AQB27:AQB29"/>
    <mergeCell ref="AQG27:AQG29"/>
    <mergeCell ref="AQH27:AQH29"/>
    <mergeCell ref="AQJ27:AQJ29"/>
    <mergeCell ref="AQK27:AQK29"/>
    <mergeCell ref="AQL27:AQL29"/>
    <mergeCell ref="AQN27:AQN29"/>
    <mergeCell ref="AQO27:AQO29"/>
    <mergeCell ref="APL27:APL29"/>
    <mergeCell ref="APQ27:APQ29"/>
    <mergeCell ref="APR27:APR29"/>
    <mergeCell ref="APT27:APT29"/>
    <mergeCell ref="APU27:APU29"/>
    <mergeCell ref="APV27:APV29"/>
    <mergeCell ref="APX27:APX29"/>
    <mergeCell ref="APY27:APY29"/>
    <mergeCell ref="APZ27:APZ29"/>
    <mergeCell ref="ARE27:ARE29"/>
    <mergeCell ref="ARF27:ARF29"/>
    <mergeCell ref="ARG27:ARG29"/>
    <mergeCell ref="ARH27:ARH29"/>
    <mergeCell ref="ARM27:ARM29"/>
    <mergeCell ref="ARN27:ARN29"/>
    <mergeCell ref="ARP27:ARP29"/>
    <mergeCell ref="ARQ27:ARQ29"/>
    <mergeCell ref="ARR27:ARR29"/>
    <mergeCell ref="AQP27:AQP29"/>
    <mergeCell ref="AQQ27:AQQ29"/>
    <mergeCell ref="AQR27:AQR29"/>
    <mergeCell ref="AQW27:AQW29"/>
    <mergeCell ref="AQX27:AQX29"/>
    <mergeCell ref="AQZ27:AQZ29"/>
    <mergeCell ref="ARA27:ARA29"/>
    <mergeCell ref="ARB27:ARB29"/>
    <mergeCell ref="ARD27:ARD29"/>
    <mergeCell ref="ASH27:ASH29"/>
    <mergeCell ref="ASJ27:ASJ29"/>
    <mergeCell ref="ASK27:ASK29"/>
    <mergeCell ref="ASL27:ASL29"/>
    <mergeCell ref="ASM27:ASM29"/>
    <mergeCell ref="ASN27:ASN29"/>
    <mergeCell ref="ASS27:ASS29"/>
    <mergeCell ref="AST27:AST29"/>
    <mergeCell ref="ASV27:ASV29"/>
    <mergeCell ref="ART27:ART29"/>
    <mergeCell ref="ARU27:ARU29"/>
    <mergeCell ref="ARV27:ARV29"/>
    <mergeCell ref="ARW27:ARW29"/>
    <mergeCell ref="ARX27:ARX29"/>
    <mergeCell ref="ASC27:ASC29"/>
    <mergeCell ref="ASD27:ASD29"/>
    <mergeCell ref="ASF27:ASF29"/>
    <mergeCell ref="ASG27:ASG29"/>
    <mergeCell ref="ATL27:ATL29"/>
    <mergeCell ref="ATM27:ATM29"/>
    <mergeCell ref="ATN27:ATN29"/>
    <mergeCell ref="ATP27:ATP29"/>
    <mergeCell ref="ATQ27:ATQ29"/>
    <mergeCell ref="ATR27:ATR29"/>
    <mergeCell ref="ATS27:ATS29"/>
    <mergeCell ref="ATT27:ATT29"/>
    <mergeCell ref="ATY27:ATY29"/>
    <mergeCell ref="ASW27:ASW29"/>
    <mergeCell ref="ASX27:ASX29"/>
    <mergeCell ref="ASZ27:ASZ29"/>
    <mergeCell ref="ATA27:ATA29"/>
    <mergeCell ref="ATB27:ATB29"/>
    <mergeCell ref="ATC27:ATC29"/>
    <mergeCell ref="ATD27:ATD29"/>
    <mergeCell ref="ATI27:ATI29"/>
    <mergeCell ref="ATJ27:ATJ29"/>
    <mergeCell ref="AUO27:AUO29"/>
    <mergeCell ref="AUP27:AUP29"/>
    <mergeCell ref="AUR27:AUR29"/>
    <mergeCell ref="AUS27:AUS29"/>
    <mergeCell ref="AUT27:AUT29"/>
    <mergeCell ref="AUV27:AUV29"/>
    <mergeCell ref="AUW27:AUW29"/>
    <mergeCell ref="AUX27:AUX29"/>
    <mergeCell ref="AUY27:AUY29"/>
    <mergeCell ref="ATZ27:ATZ29"/>
    <mergeCell ref="AUB27:AUB29"/>
    <mergeCell ref="AUC27:AUC29"/>
    <mergeCell ref="AUD27:AUD29"/>
    <mergeCell ref="AUF27:AUF29"/>
    <mergeCell ref="AUG27:AUG29"/>
    <mergeCell ref="AUH27:AUH29"/>
    <mergeCell ref="AUI27:AUI29"/>
    <mergeCell ref="AUJ27:AUJ29"/>
    <mergeCell ref="AVO27:AVO29"/>
    <mergeCell ref="AVP27:AVP29"/>
    <mergeCell ref="AVU27:AVU29"/>
    <mergeCell ref="AVV27:AVV29"/>
    <mergeCell ref="AVX27:AVX29"/>
    <mergeCell ref="AVY27:AVY29"/>
    <mergeCell ref="AVZ27:AVZ29"/>
    <mergeCell ref="AWB27:AWB29"/>
    <mergeCell ref="AWC27:AWC29"/>
    <mergeCell ref="AUZ27:AUZ29"/>
    <mergeCell ref="AVE27:AVE29"/>
    <mergeCell ref="AVF27:AVF29"/>
    <mergeCell ref="AVH27:AVH29"/>
    <mergeCell ref="AVI27:AVI29"/>
    <mergeCell ref="AVJ27:AVJ29"/>
    <mergeCell ref="AVL27:AVL29"/>
    <mergeCell ref="AVM27:AVM29"/>
    <mergeCell ref="AVN27:AVN29"/>
    <mergeCell ref="AWS27:AWS29"/>
    <mergeCell ref="AWT27:AWT29"/>
    <mergeCell ref="AWU27:AWU29"/>
    <mergeCell ref="AWV27:AWV29"/>
    <mergeCell ref="AXA27:AXA29"/>
    <mergeCell ref="AXB27:AXB29"/>
    <mergeCell ref="AXD27:AXD29"/>
    <mergeCell ref="AXE27:AXE29"/>
    <mergeCell ref="AXF27:AXF29"/>
    <mergeCell ref="AWD27:AWD29"/>
    <mergeCell ref="AWE27:AWE29"/>
    <mergeCell ref="AWF27:AWF29"/>
    <mergeCell ref="AWK27:AWK29"/>
    <mergeCell ref="AWL27:AWL29"/>
    <mergeCell ref="AWN27:AWN29"/>
    <mergeCell ref="AWO27:AWO29"/>
    <mergeCell ref="AWP27:AWP29"/>
    <mergeCell ref="AWR27:AWR29"/>
    <mergeCell ref="AXV27:AXV29"/>
    <mergeCell ref="AXX27:AXX29"/>
    <mergeCell ref="AXY27:AXY29"/>
    <mergeCell ref="AXZ27:AXZ29"/>
    <mergeCell ref="AYA27:AYA29"/>
    <mergeCell ref="AYB27:AYB29"/>
    <mergeCell ref="AYG27:AYG29"/>
    <mergeCell ref="AYH27:AYH29"/>
    <mergeCell ref="AYJ27:AYJ29"/>
    <mergeCell ref="AXH27:AXH29"/>
    <mergeCell ref="AXI27:AXI29"/>
    <mergeCell ref="AXJ27:AXJ29"/>
    <mergeCell ref="AXK27:AXK29"/>
    <mergeCell ref="AXL27:AXL29"/>
    <mergeCell ref="AXQ27:AXQ29"/>
    <mergeCell ref="AXR27:AXR29"/>
    <mergeCell ref="AXT27:AXT29"/>
    <mergeCell ref="AXU27:AXU29"/>
    <mergeCell ref="AYZ27:AYZ29"/>
    <mergeCell ref="AZA27:AZA29"/>
    <mergeCell ref="AZB27:AZB29"/>
    <mergeCell ref="AZD27:AZD29"/>
    <mergeCell ref="AZE27:AZE29"/>
    <mergeCell ref="AZF27:AZF29"/>
    <mergeCell ref="AZG27:AZG29"/>
    <mergeCell ref="AZH27:AZH29"/>
    <mergeCell ref="AZM27:AZM29"/>
    <mergeCell ref="AYK27:AYK29"/>
    <mergeCell ref="AYL27:AYL29"/>
    <mergeCell ref="AYN27:AYN29"/>
    <mergeCell ref="AYO27:AYO29"/>
    <mergeCell ref="AYP27:AYP29"/>
    <mergeCell ref="AYQ27:AYQ29"/>
    <mergeCell ref="AYR27:AYR29"/>
    <mergeCell ref="AYW27:AYW29"/>
    <mergeCell ref="AYX27:AYX29"/>
    <mergeCell ref="BAC27:BAC29"/>
    <mergeCell ref="BAD27:BAD29"/>
    <mergeCell ref="BAF27:BAF29"/>
    <mergeCell ref="BAG27:BAG29"/>
    <mergeCell ref="BAH27:BAH29"/>
    <mergeCell ref="BAJ27:BAJ29"/>
    <mergeCell ref="BAK27:BAK29"/>
    <mergeCell ref="BAL27:BAL29"/>
    <mergeCell ref="BAM27:BAM29"/>
    <mergeCell ref="AZN27:AZN29"/>
    <mergeCell ref="AZP27:AZP29"/>
    <mergeCell ref="AZQ27:AZQ29"/>
    <mergeCell ref="AZR27:AZR29"/>
    <mergeCell ref="AZT27:AZT29"/>
    <mergeCell ref="AZU27:AZU29"/>
    <mergeCell ref="AZV27:AZV29"/>
    <mergeCell ref="AZW27:AZW29"/>
    <mergeCell ref="AZX27:AZX29"/>
    <mergeCell ref="BBC27:BBC29"/>
    <mergeCell ref="BBD27:BBD29"/>
    <mergeCell ref="BBI27:BBI29"/>
    <mergeCell ref="BBJ27:BBJ29"/>
    <mergeCell ref="BBL27:BBL29"/>
    <mergeCell ref="BBM27:BBM29"/>
    <mergeCell ref="BBN27:BBN29"/>
    <mergeCell ref="BBP27:BBP29"/>
    <mergeCell ref="BBQ27:BBQ29"/>
    <mergeCell ref="BAN27:BAN29"/>
    <mergeCell ref="BAS27:BAS29"/>
    <mergeCell ref="BAT27:BAT29"/>
    <mergeCell ref="BAV27:BAV29"/>
    <mergeCell ref="BAW27:BAW29"/>
    <mergeCell ref="BAX27:BAX29"/>
    <mergeCell ref="BAZ27:BAZ29"/>
    <mergeCell ref="BBA27:BBA29"/>
    <mergeCell ref="BBB27:BBB29"/>
    <mergeCell ref="BCG27:BCG29"/>
    <mergeCell ref="BCH27:BCH29"/>
    <mergeCell ref="BCI27:BCI29"/>
    <mergeCell ref="BCJ27:BCJ29"/>
    <mergeCell ref="BCO27:BCO29"/>
    <mergeCell ref="BCP27:BCP29"/>
    <mergeCell ref="BCR27:BCR29"/>
    <mergeCell ref="BCS27:BCS29"/>
    <mergeCell ref="BCT27:BCT29"/>
    <mergeCell ref="BBR27:BBR29"/>
    <mergeCell ref="BBS27:BBS29"/>
    <mergeCell ref="BBT27:BBT29"/>
    <mergeCell ref="BBY27:BBY29"/>
    <mergeCell ref="BBZ27:BBZ29"/>
    <mergeCell ref="BCB27:BCB29"/>
    <mergeCell ref="BCC27:BCC29"/>
    <mergeCell ref="BCD27:BCD29"/>
    <mergeCell ref="BCF27:BCF29"/>
    <mergeCell ref="BDJ27:BDJ29"/>
    <mergeCell ref="BDL27:BDL29"/>
    <mergeCell ref="BDM27:BDM29"/>
    <mergeCell ref="BDN27:BDN29"/>
    <mergeCell ref="BDO27:BDO29"/>
    <mergeCell ref="BDP27:BDP29"/>
    <mergeCell ref="BDU27:BDU29"/>
    <mergeCell ref="BDV27:BDV29"/>
    <mergeCell ref="BDX27:BDX29"/>
    <mergeCell ref="BCV27:BCV29"/>
    <mergeCell ref="BCW27:BCW29"/>
    <mergeCell ref="BCX27:BCX29"/>
    <mergeCell ref="BCY27:BCY29"/>
    <mergeCell ref="BCZ27:BCZ29"/>
    <mergeCell ref="BDE27:BDE29"/>
    <mergeCell ref="BDF27:BDF29"/>
    <mergeCell ref="BDH27:BDH29"/>
    <mergeCell ref="BDI27:BDI29"/>
    <mergeCell ref="BEN27:BEN29"/>
    <mergeCell ref="BEO27:BEO29"/>
    <mergeCell ref="BEP27:BEP29"/>
    <mergeCell ref="BER27:BER29"/>
    <mergeCell ref="BES27:BES29"/>
    <mergeCell ref="BET27:BET29"/>
    <mergeCell ref="BEU27:BEU29"/>
    <mergeCell ref="BEV27:BEV29"/>
    <mergeCell ref="BFA27:BFA29"/>
    <mergeCell ref="BDY27:BDY29"/>
    <mergeCell ref="BDZ27:BDZ29"/>
    <mergeCell ref="BEB27:BEB29"/>
    <mergeCell ref="BEC27:BEC29"/>
    <mergeCell ref="BED27:BED29"/>
    <mergeCell ref="BEE27:BEE29"/>
    <mergeCell ref="BEF27:BEF29"/>
    <mergeCell ref="BEK27:BEK29"/>
    <mergeCell ref="BEL27:BEL29"/>
    <mergeCell ref="BFQ27:BFQ29"/>
    <mergeCell ref="BFR27:BFR29"/>
    <mergeCell ref="BFT27:BFT29"/>
    <mergeCell ref="BFU27:BFU29"/>
    <mergeCell ref="BFV27:BFV29"/>
    <mergeCell ref="BFX27:BFX29"/>
    <mergeCell ref="BFY27:BFY29"/>
    <mergeCell ref="BFZ27:BFZ29"/>
    <mergeCell ref="BGA27:BGA29"/>
    <mergeCell ref="BFB27:BFB29"/>
    <mergeCell ref="BFD27:BFD29"/>
    <mergeCell ref="BFE27:BFE29"/>
    <mergeCell ref="BFF27:BFF29"/>
    <mergeCell ref="BFH27:BFH29"/>
    <mergeCell ref="BFI27:BFI29"/>
    <mergeCell ref="BFJ27:BFJ29"/>
    <mergeCell ref="BFK27:BFK29"/>
    <mergeCell ref="BFL27:BFL29"/>
    <mergeCell ref="BGQ27:BGQ29"/>
    <mergeCell ref="BGR27:BGR29"/>
    <mergeCell ref="BGW27:BGW29"/>
    <mergeCell ref="BGX27:BGX29"/>
    <mergeCell ref="BGZ27:BGZ29"/>
    <mergeCell ref="BHA27:BHA29"/>
    <mergeCell ref="BHB27:BHB29"/>
    <mergeCell ref="BHD27:BHD29"/>
    <mergeCell ref="BHE27:BHE29"/>
    <mergeCell ref="BGB27:BGB29"/>
    <mergeCell ref="BGG27:BGG29"/>
    <mergeCell ref="BGH27:BGH29"/>
    <mergeCell ref="BGJ27:BGJ29"/>
    <mergeCell ref="BGK27:BGK29"/>
    <mergeCell ref="BGL27:BGL29"/>
    <mergeCell ref="BGN27:BGN29"/>
    <mergeCell ref="BGO27:BGO29"/>
    <mergeCell ref="BGP27:BGP29"/>
    <mergeCell ref="BHU27:BHU29"/>
    <mergeCell ref="BHV27:BHV29"/>
    <mergeCell ref="BHW27:BHW29"/>
    <mergeCell ref="BHX27:BHX29"/>
    <mergeCell ref="BIC27:BIC29"/>
    <mergeCell ref="BID27:BID29"/>
    <mergeCell ref="BIF27:BIF29"/>
    <mergeCell ref="BIG27:BIG29"/>
    <mergeCell ref="BIH27:BIH29"/>
    <mergeCell ref="BHF27:BHF29"/>
    <mergeCell ref="BHG27:BHG29"/>
    <mergeCell ref="BHH27:BHH29"/>
    <mergeCell ref="BHM27:BHM29"/>
    <mergeCell ref="BHN27:BHN29"/>
    <mergeCell ref="BHP27:BHP29"/>
    <mergeCell ref="BHQ27:BHQ29"/>
    <mergeCell ref="BHR27:BHR29"/>
    <mergeCell ref="BHT27:BHT29"/>
    <mergeCell ref="BIX27:BIX29"/>
    <mergeCell ref="BIZ27:BIZ29"/>
    <mergeCell ref="BJA27:BJA29"/>
    <mergeCell ref="BJB27:BJB29"/>
    <mergeCell ref="BJC27:BJC29"/>
    <mergeCell ref="BJD27:BJD29"/>
    <mergeCell ref="BJI27:BJI29"/>
    <mergeCell ref="BJJ27:BJJ29"/>
    <mergeCell ref="BJL27:BJL29"/>
    <mergeCell ref="BIJ27:BIJ29"/>
    <mergeCell ref="BIK27:BIK29"/>
    <mergeCell ref="BIL27:BIL29"/>
    <mergeCell ref="BIM27:BIM29"/>
    <mergeCell ref="BIN27:BIN29"/>
    <mergeCell ref="BIS27:BIS29"/>
    <mergeCell ref="BIT27:BIT29"/>
    <mergeCell ref="BIV27:BIV29"/>
    <mergeCell ref="BIW27:BIW29"/>
    <mergeCell ref="BKB27:BKB29"/>
    <mergeCell ref="BKC27:BKC29"/>
    <mergeCell ref="BKD27:BKD29"/>
    <mergeCell ref="BKF27:BKF29"/>
    <mergeCell ref="BKG27:BKG29"/>
    <mergeCell ref="BKH27:BKH29"/>
    <mergeCell ref="BKI27:BKI29"/>
    <mergeCell ref="BKJ27:BKJ29"/>
    <mergeCell ref="BKO27:BKO29"/>
    <mergeCell ref="BJM27:BJM29"/>
    <mergeCell ref="BJN27:BJN29"/>
    <mergeCell ref="BJP27:BJP29"/>
    <mergeCell ref="BJQ27:BJQ29"/>
    <mergeCell ref="BJR27:BJR29"/>
    <mergeCell ref="BJS27:BJS29"/>
    <mergeCell ref="BJT27:BJT29"/>
    <mergeCell ref="BJY27:BJY29"/>
    <mergeCell ref="BJZ27:BJZ29"/>
    <mergeCell ref="BLE27:BLE29"/>
    <mergeCell ref="BLF27:BLF29"/>
    <mergeCell ref="BLH27:BLH29"/>
    <mergeCell ref="BLI27:BLI29"/>
    <mergeCell ref="BLJ27:BLJ29"/>
    <mergeCell ref="BLL27:BLL29"/>
    <mergeCell ref="BLM27:BLM29"/>
    <mergeCell ref="BLN27:BLN29"/>
    <mergeCell ref="BLO27:BLO29"/>
    <mergeCell ref="BKP27:BKP29"/>
    <mergeCell ref="BKR27:BKR29"/>
    <mergeCell ref="BKS27:BKS29"/>
    <mergeCell ref="BKT27:BKT29"/>
    <mergeCell ref="BKV27:BKV29"/>
    <mergeCell ref="BKW27:BKW29"/>
    <mergeCell ref="BKX27:BKX29"/>
    <mergeCell ref="BKY27:BKY29"/>
    <mergeCell ref="BKZ27:BKZ29"/>
    <mergeCell ref="BME27:BME29"/>
    <mergeCell ref="BMF27:BMF29"/>
    <mergeCell ref="BMK27:BMK29"/>
    <mergeCell ref="BML27:BML29"/>
    <mergeCell ref="BMN27:BMN29"/>
    <mergeCell ref="BMO27:BMO29"/>
    <mergeCell ref="BMP27:BMP29"/>
    <mergeCell ref="BMR27:BMR29"/>
    <mergeCell ref="BMS27:BMS29"/>
    <mergeCell ref="BLP27:BLP29"/>
    <mergeCell ref="BLU27:BLU29"/>
    <mergeCell ref="BLV27:BLV29"/>
    <mergeCell ref="BLX27:BLX29"/>
    <mergeCell ref="BLY27:BLY29"/>
    <mergeCell ref="BLZ27:BLZ29"/>
    <mergeCell ref="BMB27:BMB29"/>
    <mergeCell ref="BMC27:BMC29"/>
    <mergeCell ref="BMD27:BMD29"/>
    <mergeCell ref="BNI27:BNI29"/>
    <mergeCell ref="BNJ27:BNJ29"/>
    <mergeCell ref="BNK27:BNK29"/>
    <mergeCell ref="BNL27:BNL29"/>
    <mergeCell ref="BNQ27:BNQ29"/>
    <mergeCell ref="BNR27:BNR29"/>
    <mergeCell ref="BNT27:BNT29"/>
    <mergeCell ref="BNU27:BNU29"/>
    <mergeCell ref="BNV27:BNV29"/>
    <mergeCell ref="BMT27:BMT29"/>
    <mergeCell ref="BMU27:BMU29"/>
    <mergeCell ref="BMV27:BMV29"/>
    <mergeCell ref="BNA27:BNA29"/>
    <mergeCell ref="BNB27:BNB29"/>
    <mergeCell ref="BND27:BND29"/>
    <mergeCell ref="BNE27:BNE29"/>
    <mergeCell ref="BNF27:BNF29"/>
    <mergeCell ref="BNH27:BNH29"/>
    <mergeCell ref="BOL27:BOL29"/>
    <mergeCell ref="BON27:BON29"/>
    <mergeCell ref="BOO27:BOO29"/>
    <mergeCell ref="BOP27:BOP29"/>
    <mergeCell ref="BOQ27:BOQ29"/>
    <mergeCell ref="BOR27:BOR29"/>
    <mergeCell ref="BOW27:BOW29"/>
    <mergeCell ref="BOX27:BOX29"/>
    <mergeCell ref="BOZ27:BOZ29"/>
    <mergeCell ref="BNX27:BNX29"/>
    <mergeCell ref="BNY27:BNY29"/>
    <mergeCell ref="BNZ27:BNZ29"/>
    <mergeCell ref="BOA27:BOA29"/>
    <mergeCell ref="BOB27:BOB29"/>
    <mergeCell ref="BOG27:BOG29"/>
    <mergeCell ref="BOH27:BOH29"/>
    <mergeCell ref="BOJ27:BOJ29"/>
    <mergeCell ref="BOK27:BOK29"/>
    <mergeCell ref="BPP27:BPP29"/>
    <mergeCell ref="BPQ27:BPQ29"/>
    <mergeCell ref="BPR27:BPR29"/>
    <mergeCell ref="BPT27:BPT29"/>
    <mergeCell ref="BPU27:BPU29"/>
    <mergeCell ref="BPV27:BPV29"/>
    <mergeCell ref="BPW27:BPW29"/>
    <mergeCell ref="BPX27:BPX29"/>
    <mergeCell ref="BQC27:BQC29"/>
    <mergeCell ref="BPA27:BPA29"/>
    <mergeCell ref="BPB27:BPB29"/>
    <mergeCell ref="BPD27:BPD29"/>
    <mergeCell ref="BPE27:BPE29"/>
    <mergeCell ref="BPF27:BPF29"/>
    <mergeCell ref="BPG27:BPG29"/>
    <mergeCell ref="BPH27:BPH29"/>
    <mergeCell ref="BPM27:BPM29"/>
    <mergeCell ref="BPN27:BPN29"/>
    <mergeCell ref="BQS27:BQS29"/>
    <mergeCell ref="BQT27:BQT29"/>
    <mergeCell ref="BQV27:BQV29"/>
    <mergeCell ref="BQW27:BQW29"/>
    <mergeCell ref="BQX27:BQX29"/>
    <mergeCell ref="BQZ27:BQZ29"/>
    <mergeCell ref="BRA27:BRA29"/>
    <mergeCell ref="BRB27:BRB29"/>
    <mergeCell ref="BRC27:BRC29"/>
    <mergeCell ref="BQD27:BQD29"/>
    <mergeCell ref="BQF27:BQF29"/>
    <mergeCell ref="BQG27:BQG29"/>
    <mergeCell ref="BQH27:BQH29"/>
    <mergeCell ref="BQJ27:BQJ29"/>
    <mergeCell ref="BQK27:BQK29"/>
    <mergeCell ref="BQL27:BQL29"/>
    <mergeCell ref="BQM27:BQM29"/>
    <mergeCell ref="BQN27:BQN29"/>
    <mergeCell ref="BRS27:BRS29"/>
    <mergeCell ref="BRT27:BRT29"/>
    <mergeCell ref="BRY27:BRY29"/>
    <mergeCell ref="BRZ27:BRZ29"/>
    <mergeCell ref="BSB27:BSB29"/>
    <mergeCell ref="BSC27:BSC29"/>
    <mergeCell ref="BSD27:BSD29"/>
    <mergeCell ref="BSF27:BSF29"/>
    <mergeCell ref="BSG27:BSG29"/>
    <mergeCell ref="BRD27:BRD29"/>
    <mergeCell ref="BRI27:BRI29"/>
    <mergeCell ref="BRJ27:BRJ29"/>
    <mergeCell ref="BRL27:BRL29"/>
    <mergeCell ref="BRM27:BRM29"/>
    <mergeCell ref="BRN27:BRN29"/>
    <mergeCell ref="BRP27:BRP29"/>
    <mergeCell ref="BRQ27:BRQ29"/>
    <mergeCell ref="BRR27:BRR29"/>
    <mergeCell ref="BSW27:BSW29"/>
    <mergeCell ref="BSX27:BSX29"/>
    <mergeCell ref="BSY27:BSY29"/>
    <mergeCell ref="BSZ27:BSZ29"/>
    <mergeCell ref="BTE27:BTE29"/>
    <mergeCell ref="BTF27:BTF29"/>
    <mergeCell ref="BTH27:BTH29"/>
    <mergeCell ref="BTI27:BTI29"/>
    <mergeCell ref="BTJ27:BTJ29"/>
    <mergeCell ref="BSH27:BSH29"/>
    <mergeCell ref="BSI27:BSI29"/>
    <mergeCell ref="BSJ27:BSJ29"/>
    <mergeCell ref="BSO27:BSO29"/>
    <mergeCell ref="BSP27:BSP29"/>
    <mergeCell ref="BSR27:BSR29"/>
    <mergeCell ref="BSS27:BSS29"/>
    <mergeCell ref="BST27:BST29"/>
    <mergeCell ref="BSV27:BSV29"/>
    <mergeCell ref="BTZ27:BTZ29"/>
    <mergeCell ref="BUB27:BUB29"/>
    <mergeCell ref="BUC27:BUC29"/>
    <mergeCell ref="BUD27:BUD29"/>
    <mergeCell ref="BUE27:BUE29"/>
    <mergeCell ref="BUF27:BUF29"/>
    <mergeCell ref="BUK27:BUK29"/>
    <mergeCell ref="BUL27:BUL29"/>
    <mergeCell ref="BUN27:BUN29"/>
    <mergeCell ref="BTL27:BTL29"/>
    <mergeCell ref="BTM27:BTM29"/>
    <mergeCell ref="BTN27:BTN29"/>
    <mergeCell ref="BTO27:BTO29"/>
    <mergeCell ref="BTP27:BTP29"/>
    <mergeCell ref="BTU27:BTU29"/>
    <mergeCell ref="BTV27:BTV29"/>
    <mergeCell ref="BTX27:BTX29"/>
    <mergeCell ref="BTY27:BTY29"/>
    <mergeCell ref="BVD27:BVD29"/>
    <mergeCell ref="BVE27:BVE29"/>
    <mergeCell ref="BVF27:BVF29"/>
    <mergeCell ref="BVH27:BVH29"/>
    <mergeCell ref="BVI27:BVI29"/>
    <mergeCell ref="BVJ27:BVJ29"/>
    <mergeCell ref="BVK27:BVK29"/>
    <mergeCell ref="BVL27:BVL29"/>
    <mergeCell ref="BVQ27:BVQ29"/>
    <mergeCell ref="BUO27:BUO29"/>
    <mergeCell ref="BUP27:BUP29"/>
    <mergeCell ref="BUR27:BUR29"/>
    <mergeCell ref="BUS27:BUS29"/>
    <mergeCell ref="BUT27:BUT29"/>
    <mergeCell ref="BUU27:BUU29"/>
    <mergeCell ref="BUV27:BUV29"/>
    <mergeCell ref="BVA27:BVA29"/>
    <mergeCell ref="BVB27:BVB29"/>
    <mergeCell ref="BWG27:BWG29"/>
    <mergeCell ref="BWH27:BWH29"/>
    <mergeCell ref="BWJ27:BWJ29"/>
    <mergeCell ref="BWK27:BWK29"/>
    <mergeCell ref="BWL27:BWL29"/>
    <mergeCell ref="BWN27:BWN29"/>
    <mergeCell ref="BWO27:BWO29"/>
    <mergeCell ref="BWP27:BWP29"/>
    <mergeCell ref="BWQ27:BWQ29"/>
    <mergeCell ref="BVR27:BVR29"/>
    <mergeCell ref="BVT27:BVT29"/>
    <mergeCell ref="BVU27:BVU29"/>
    <mergeCell ref="BVV27:BVV29"/>
    <mergeCell ref="BVX27:BVX29"/>
    <mergeCell ref="BVY27:BVY29"/>
    <mergeCell ref="BVZ27:BVZ29"/>
    <mergeCell ref="BWA27:BWA29"/>
    <mergeCell ref="BWB27:BWB29"/>
    <mergeCell ref="BXG27:BXG29"/>
    <mergeCell ref="BXH27:BXH29"/>
    <mergeCell ref="BXM27:BXM29"/>
    <mergeCell ref="BXN27:BXN29"/>
    <mergeCell ref="BXP27:BXP29"/>
    <mergeCell ref="BXQ27:BXQ29"/>
    <mergeCell ref="BXR27:BXR29"/>
    <mergeCell ref="BXT27:BXT29"/>
    <mergeCell ref="BXU27:BXU29"/>
    <mergeCell ref="BWR27:BWR29"/>
    <mergeCell ref="BWW27:BWW29"/>
    <mergeCell ref="BWX27:BWX29"/>
    <mergeCell ref="BWZ27:BWZ29"/>
    <mergeCell ref="BXA27:BXA29"/>
    <mergeCell ref="BXB27:BXB29"/>
    <mergeCell ref="BXD27:BXD29"/>
    <mergeCell ref="BXE27:BXE29"/>
    <mergeCell ref="BXF27:BXF29"/>
    <mergeCell ref="BYK27:BYK29"/>
    <mergeCell ref="BYL27:BYL29"/>
    <mergeCell ref="BYM27:BYM29"/>
    <mergeCell ref="BYN27:BYN29"/>
    <mergeCell ref="BYS27:BYS29"/>
    <mergeCell ref="BYT27:BYT29"/>
    <mergeCell ref="BYV27:BYV29"/>
    <mergeCell ref="BYW27:BYW29"/>
    <mergeCell ref="BYX27:BYX29"/>
    <mergeCell ref="BXV27:BXV29"/>
    <mergeCell ref="BXW27:BXW29"/>
    <mergeCell ref="BXX27:BXX29"/>
    <mergeCell ref="BYC27:BYC29"/>
    <mergeCell ref="BYD27:BYD29"/>
    <mergeCell ref="BYF27:BYF29"/>
    <mergeCell ref="BYG27:BYG29"/>
    <mergeCell ref="BYH27:BYH29"/>
    <mergeCell ref="BYJ27:BYJ29"/>
    <mergeCell ref="BZN27:BZN29"/>
    <mergeCell ref="BZP27:BZP29"/>
    <mergeCell ref="BZQ27:BZQ29"/>
    <mergeCell ref="BZR27:BZR29"/>
    <mergeCell ref="BZS27:BZS29"/>
    <mergeCell ref="BZT27:BZT29"/>
    <mergeCell ref="BZY27:BZY29"/>
    <mergeCell ref="BZZ27:BZZ29"/>
    <mergeCell ref="CAB27:CAB29"/>
    <mergeCell ref="BYZ27:BYZ29"/>
    <mergeCell ref="BZA27:BZA29"/>
    <mergeCell ref="BZB27:BZB29"/>
    <mergeCell ref="BZC27:BZC29"/>
    <mergeCell ref="BZD27:BZD29"/>
    <mergeCell ref="BZI27:BZI29"/>
    <mergeCell ref="BZJ27:BZJ29"/>
    <mergeCell ref="BZL27:BZL29"/>
    <mergeCell ref="BZM27:BZM29"/>
    <mergeCell ref="CAR27:CAR29"/>
    <mergeCell ref="CAS27:CAS29"/>
    <mergeCell ref="CAT27:CAT29"/>
    <mergeCell ref="CAV27:CAV29"/>
    <mergeCell ref="CAW27:CAW29"/>
    <mergeCell ref="CAX27:CAX29"/>
    <mergeCell ref="CAY27:CAY29"/>
    <mergeCell ref="CAZ27:CAZ29"/>
    <mergeCell ref="CBE27:CBE29"/>
    <mergeCell ref="CAC27:CAC29"/>
    <mergeCell ref="CAD27:CAD29"/>
    <mergeCell ref="CAF27:CAF29"/>
    <mergeCell ref="CAG27:CAG29"/>
    <mergeCell ref="CAH27:CAH29"/>
    <mergeCell ref="CAI27:CAI29"/>
    <mergeCell ref="CAJ27:CAJ29"/>
    <mergeCell ref="CAO27:CAO29"/>
    <mergeCell ref="CAP27:CAP29"/>
    <mergeCell ref="CBU27:CBU29"/>
    <mergeCell ref="CBV27:CBV29"/>
    <mergeCell ref="CBX27:CBX29"/>
    <mergeCell ref="CBY27:CBY29"/>
    <mergeCell ref="CBZ27:CBZ29"/>
    <mergeCell ref="CCB27:CCB29"/>
    <mergeCell ref="CCC27:CCC29"/>
    <mergeCell ref="CCD27:CCD29"/>
    <mergeCell ref="CCE27:CCE29"/>
    <mergeCell ref="CBF27:CBF29"/>
    <mergeCell ref="CBH27:CBH29"/>
    <mergeCell ref="CBI27:CBI29"/>
    <mergeCell ref="CBJ27:CBJ29"/>
    <mergeCell ref="CBL27:CBL29"/>
    <mergeCell ref="CBM27:CBM29"/>
    <mergeCell ref="CBN27:CBN29"/>
    <mergeCell ref="CBO27:CBO29"/>
    <mergeCell ref="CBP27:CBP29"/>
    <mergeCell ref="CCU27:CCU29"/>
    <mergeCell ref="CCV27:CCV29"/>
    <mergeCell ref="CDA27:CDA29"/>
    <mergeCell ref="CDB27:CDB29"/>
    <mergeCell ref="CDD27:CDD29"/>
    <mergeCell ref="CDE27:CDE29"/>
    <mergeCell ref="CDF27:CDF29"/>
    <mergeCell ref="CDH27:CDH29"/>
    <mergeCell ref="CDI27:CDI29"/>
    <mergeCell ref="CCF27:CCF29"/>
    <mergeCell ref="CCK27:CCK29"/>
    <mergeCell ref="CCL27:CCL29"/>
    <mergeCell ref="CCN27:CCN29"/>
    <mergeCell ref="CCO27:CCO29"/>
    <mergeCell ref="CCP27:CCP29"/>
    <mergeCell ref="CCR27:CCR29"/>
    <mergeCell ref="CCS27:CCS29"/>
    <mergeCell ref="CCT27:CCT29"/>
    <mergeCell ref="CDY27:CDY29"/>
    <mergeCell ref="CDZ27:CDZ29"/>
    <mergeCell ref="CEA27:CEA29"/>
    <mergeCell ref="CEB27:CEB29"/>
    <mergeCell ref="CEG27:CEG29"/>
    <mergeCell ref="CEH27:CEH29"/>
    <mergeCell ref="CEJ27:CEJ29"/>
    <mergeCell ref="CEK27:CEK29"/>
    <mergeCell ref="CEL27:CEL29"/>
    <mergeCell ref="CDJ27:CDJ29"/>
    <mergeCell ref="CDK27:CDK29"/>
    <mergeCell ref="CDL27:CDL29"/>
    <mergeCell ref="CDQ27:CDQ29"/>
    <mergeCell ref="CDR27:CDR29"/>
    <mergeCell ref="CDT27:CDT29"/>
    <mergeCell ref="CDU27:CDU29"/>
    <mergeCell ref="CDV27:CDV29"/>
    <mergeCell ref="CDX27:CDX29"/>
    <mergeCell ref="CFB27:CFB29"/>
    <mergeCell ref="CFD27:CFD29"/>
    <mergeCell ref="CFE27:CFE29"/>
    <mergeCell ref="CFF27:CFF29"/>
    <mergeCell ref="CFG27:CFG29"/>
    <mergeCell ref="CFH27:CFH29"/>
    <mergeCell ref="CFM27:CFM29"/>
    <mergeCell ref="CFN27:CFN29"/>
    <mergeCell ref="CFP27:CFP29"/>
    <mergeCell ref="CEN27:CEN29"/>
    <mergeCell ref="CEO27:CEO29"/>
    <mergeCell ref="CEP27:CEP29"/>
    <mergeCell ref="CEQ27:CEQ29"/>
    <mergeCell ref="CER27:CER29"/>
    <mergeCell ref="CEW27:CEW29"/>
    <mergeCell ref="CEX27:CEX29"/>
    <mergeCell ref="CEZ27:CEZ29"/>
    <mergeCell ref="CFA27:CFA29"/>
    <mergeCell ref="CGF27:CGF29"/>
    <mergeCell ref="CGG27:CGG29"/>
    <mergeCell ref="CGH27:CGH29"/>
    <mergeCell ref="CGJ27:CGJ29"/>
    <mergeCell ref="CGK27:CGK29"/>
    <mergeCell ref="CGL27:CGL29"/>
    <mergeCell ref="CGM27:CGM29"/>
    <mergeCell ref="CGN27:CGN29"/>
    <mergeCell ref="CGS27:CGS29"/>
    <mergeCell ref="CFQ27:CFQ29"/>
    <mergeCell ref="CFR27:CFR29"/>
    <mergeCell ref="CFT27:CFT29"/>
    <mergeCell ref="CFU27:CFU29"/>
    <mergeCell ref="CFV27:CFV29"/>
    <mergeCell ref="CFW27:CFW29"/>
    <mergeCell ref="CFX27:CFX29"/>
    <mergeCell ref="CGC27:CGC29"/>
    <mergeCell ref="CGD27:CGD29"/>
    <mergeCell ref="CHI27:CHI29"/>
    <mergeCell ref="CHJ27:CHJ29"/>
    <mergeCell ref="CHL27:CHL29"/>
    <mergeCell ref="CHM27:CHM29"/>
    <mergeCell ref="CHN27:CHN29"/>
    <mergeCell ref="CHP27:CHP29"/>
    <mergeCell ref="CHQ27:CHQ29"/>
    <mergeCell ref="CHR27:CHR29"/>
    <mergeCell ref="CHS27:CHS29"/>
    <mergeCell ref="CGT27:CGT29"/>
    <mergeCell ref="CGV27:CGV29"/>
    <mergeCell ref="CGW27:CGW29"/>
    <mergeCell ref="CGX27:CGX29"/>
    <mergeCell ref="CGZ27:CGZ29"/>
    <mergeCell ref="CHA27:CHA29"/>
    <mergeCell ref="CHB27:CHB29"/>
    <mergeCell ref="CHC27:CHC29"/>
    <mergeCell ref="CHD27:CHD29"/>
    <mergeCell ref="CII27:CII29"/>
    <mergeCell ref="CIJ27:CIJ29"/>
    <mergeCell ref="CIO27:CIO29"/>
    <mergeCell ref="CIP27:CIP29"/>
    <mergeCell ref="CIR27:CIR29"/>
    <mergeCell ref="CIS27:CIS29"/>
    <mergeCell ref="CIT27:CIT29"/>
    <mergeCell ref="CIV27:CIV29"/>
    <mergeCell ref="CIW27:CIW29"/>
    <mergeCell ref="CHT27:CHT29"/>
    <mergeCell ref="CHY27:CHY29"/>
    <mergeCell ref="CHZ27:CHZ29"/>
    <mergeCell ref="CIB27:CIB29"/>
    <mergeCell ref="CIC27:CIC29"/>
    <mergeCell ref="CID27:CID29"/>
    <mergeCell ref="CIF27:CIF29"/>
    <mergeCell ref="CIG27:CIG29"/>
    <mergeCell ref="CIH27:CIH29"/>
    <mergeCell ref="CJM27:CJM29"/>
    <mergeCell ref="CJN27:CJN29"/>
    <mergeCell ref="CJO27:CJO29"/>
    <mergeCell ref="CJP27:CJP29"/>
    <mergeCell ref="CJU27:CJU29"/>
    <mergeCell ref="CJV27:CJV29"/>
    <mergeCell ref="CJX27:CJX29"/>
    <mergeCell ref="CJY27:CJY29"/>
    <mergeCell ref="CJZ27:CJZ29"/>
    <mergeCell ref="CIX27:CIX29"/>
    <mergeCell ref="CIY27:CIY29"/>
    <mergeCell ref="CIZ27:CIZ29"/>
    <mergeCell ref="CJE27:CJE29"/>
    <mergeCell ref="CJF27:CJF29"/>
    <mergeCell ref="CJH27:CJH29"/>
    <mergeCell ref="CJI27:CJI29"/>
    <mergeCell ref="CJJ27:CJJ29"/>
    <mergeCell ref="CJL27:CJL29"/>
    <mergeCell ref="CKP27:CKP29"/>
    <mergeCell ref="CKR27:CKR29"/>
    <mergeCell ref="CKS27:CKS29"/>
    <mergeCell ref="CKT27:CKT29"/>
    <mergeCell ref="CKU27:CKU29"/>
    <mergeCell ref="CKV27:CKV29"/>
    <mergeCell ref="CLA27:CLA29"/>
    <mergeCell ref="CLB27:CLB29"/>
    <mergeCell ref="CLD27:CLD29"/>
    <mergeCell ref="CKB27:CKB29"/>
    <mergeCell ref="CKC27:CKC29"/>
    <mergeCell ref="CKD27:CKD29"/>
    <mergeCell ref="CKE27:CKE29"/>
    <mergeCell ref="CKF27:CKF29"/>
    <mergeCell ref="CKK27:CKK29"/>
    <mergeCell ref="CKL27:CKL29"/>
    <mergeCell ref="CKN27:CKN29"/>
    <mergeCell ref="CKO27:CKO29"/>
    <mergeCell ref="CLT27:CLT29"/>
    <mergeCell ref="CLU27:CLU29"/>
    <mergeCell ref="CLV27:CLV29"/>
    <mergeCell ref="CLX27:CLX29"/>
    <mergeCell ref="CLY27:CLY29"/>
    <mergeCell ref="CLZ27:CLZ29"/>
    <mergeCell ref="CMA27:CMA29"/>
    <mergeCell ref="CMB27:CMB29"/>
    <mergeCell ref="CMG27:CMG29"/>
    <mergeCell ref="CLE27:CLE29"/>
    <mergeCell ref="CLF27:CLF29"/>
    <mergeCell ref="CLH27:CLH29"/>
    <mergeCell ref="CLI27:CLI29"/>
    <mergeCell ref="CLJ27:CLJ29"/>
    <mergeCell ref="CLK27:CLK29"/>
    <mergeCell ref="CLL27:CLL29"/>
    <mergeCell ref="CLQ27:CLQ29"/>
    <mergeCell ref="CLR27:CLR29"/>
    <mergeCell ref="CMW27:CMW29"/>
    <mergeCell ref="CMX27:CMX29"/>
    <mergeCell ref="CMZ27:CMZ29"/>
    <mergeCell ref="CNA27:CNA29"/>
    <mergeCell ref="CNB27:CNB29"/>
    <mergeCell ref="CND27:CND29"/>
    <mergeCell ref="CNE27:CNE29"/>
    <mergeCell ref="CNF27:CNF29"/>
    <mergeCell ref="CNG27:CNG29"/>
    <mergeCell ref="CMH27:CMH29"/>
    <mergeCell ref="CMJ27:CMJ29"/>
    <mergeCell ref="CMK27:CMK29"/>
    <mergeCell ref="CML27:CML29"/>
    <mergeCell ref="CMN27:CMN29"/>
    <mergeCell ref="CMO27:CMO29"/>
    <mergeCell ref="CMP27:CMP29"/>
    <mergeCell ref="CMQ27:CMQ29"/>
    <mergeCell ref="CMR27:CMR29"/>
    <mergeCell ref="CNW27:CNW29"/>
    <mergeCell ref="CNX27:CNX29"/>
    <mergeCell ref="COC27:COC29"/>
    <mergeCell ref="COD27:COD29"/>
    <mergeCell ref="COF27:COF29"/>
    <mergeCell ref="COG27:COG29"/>
    <mergeCell ref="COH27:COH29"/>
    <mergeCell ref="COJ27:COJ29"/>
    <mergeCell ref="COK27:COK29"/>
    <mergeCell ref="CNH27:CNH29"/>
    <mergeCell ref="CNM27:CNM29"/>
    <mergeCell ref="CNN27:CNN29"/>
    <mergeCell ref="CNP27:CNP29"/>
    <mergeCell ref="CNQ27:CNQ29"/>
    <mergeCell ref="CNR27:CNR29"/>
    <mergeCell ref="CNT27:CNT29"/>
    <mergeCell ref="CNU27:CNU29"/>
    <mergeCell ref="CNV27:CNV29"/>
    <mergeCell ref="CPA27:CPA29"/>
    <mergeCell ref="CPB27:CPB29"/>
    <mergeCell ref="CPC27:CPC29"/>
    <mergeCell ref="CPD27:CPD29"/>
    <mergeCell ref="CPI27:CPI29"/>
    <mergeCell ref="CPJ27:CPJ29"/>
    <mergeCell ref="CPL27:CPL29"/>
    <mergeCell ref="CPM27:CPM29"/>
    <mergeCell ref="CPN27:CPN29"/>
    <mergeCell ref="COL27:COL29"/>
    <mergeCell ref="COM27:COM29"/>
    <mergeCell ref="CON27:CON29"/>
    <mergeCell ref="COS27:COS29"/>
    <mergeCell ref="COT27:COT29"/>
    <mergeCell ref="COV27:COV29"/>
    <mergeCell ref="COW27:COW29"/>
    <mergeCell ref="COX27:COX29"/>
    <mergeCell ref="COZ27:COZ29"/>
    <mergeCell ref="CQD27:CQD29"/>
    <mergeCell ref="CQF27:CQF29"/>
    <mergeCell ref="CQG27:CQG29"/>
    <mergeCell ref="CQH27:CQH29"/>
    <mergeCell ref="CQI27:CQI29"/>
    <mergeCell ref="CQJ27:CQJ29"/>
    <mergeCell ref="CQO27:CQO29"/>
    <mergeCell ref="CQP27:CQP29"/>
    <mergeCell ref="CQR27:CQR29"/>
    <mergeCell ref="CPP27:CPP29"/>
    <mergeCell ref="CPQ27:CPQ29"/>
    <mergeCell ref="CPR27:CPR29"/>
    <mergeCell ref="CPS27:CPS29"/>
    <mergeCell ref="CPT27:CPT29"/>
    <mergeCell ref="CPY27:CPY29"/>
    <mergeCell ref="CPZ27:CPZ29"/>
    <mergeCell ref="CQB27:CQB29"/>
    <mergeCell ref="CQC27:CQC29"/>
    <mergeCell ref="CRH27:CRH29"/>
    <mergeCell ref="CRI27:CRI29"/>
    <mergeCell ref="CRJ27:CRJ29"/>
    <mergeCell ref="CRL27:CRL29"/>
    <mergeCell ref="CRM27:CRM29"/>
    <mergeCell ref="CRN27:CRN29"/>
    <mergeCell ref="CRO27:CRO29"/>
    <mergeCell ref="CRP27:CRP29"/>
    <mergeCell ref="CRU27:CRU29"/>
    <mergeCell ref="CQS27:CQS29"/>
    <mergeCell ref="CQT27:CQT29"/>
    <mergeCell ref="CQV27:CQV29"/>
    <mergeCell ref="CQW27:CQW29"/>
    <mergeCell ref="CQX27:CQX29"/>
    <mergeCell ref="CQY27:CQY29"/>
    <mergeCell ref="CQZ27:CQZ29"/>
    <mergeCell ref="CRE27:CRE29"/>
    <mergeCell ref="CRF27:CRF29"/>
    <mergeCell ref="CSK27:CSK29"/>
    <mergeCell ref="CSL27:CSL29"/>
    <mergeCell ref="CSN27:CSN29"/>
    <mergeCell ref="CSO27:CSO29"/>
    <mergeCell ref="CSP27:CSP29"/>
    <mergeCell ref="CSR27:CSR29"/>
    <mergeCell ref="CSS27:CSS29"/>
    <mergeCell ref="CST27:CST29"/>
    <mergeCell ref="CSU27:CSU29"/>
    <mergeCell ref="CRV27:CRV29"/>
    <mergeCell ref="CRX27:CRX29"/>
    <mergeCell ref="CRY27:CRY29"/>
    <mergeCell ref="CRZ27:CRZ29"/>
    <mergeCell ref="CSB27:CSB29"/>
    <mergeCell ref="CSC27:CSC29"/>
    <mergeCell ref="CSD27:CSD29"/>
    <mergeCell ref="CSE27:CSE29"/>
    <mergeCell ref="CSF27:CSF29"/>
    <mergeCell ref="CTK27:CTK29"/>
    <mergeCell ref="CTL27:CTL29"/>
    <mergeCell ref="CTQ27:CTQ29"/>
    <mergeCell ref="CTR27:CTR29"/>
    <mergeCell ref="CTT27:CTT29"/>
    <mergeCell ref="CTU27:CTU29"/>
    <mergeCell ref="CTV27:CTV29"/>
    <mergeCell ref="CTX27:CTX29"/>
    <mergeCell ref="CTY27:CTY29"/>
    <mergeCell ref="CSV27:CSV29"/>
    <mergeCell ref="CTA27:CTA29"/>
    <mergeCell ref="CTB27:CTB29"/>
    <mergeCell ref="CTD27:CTD29"/>
    <mergeCell ref="CTE27:CTE29"/>
    <mergeCell ref="CTF27:CTF29"/>
    <mergeCell ref="CTH27:CTH29"/>
    <mergeCell ref="CTI27:CTI29"/>
    <mergeCell ref="CTJ27:CTJ29"/>
    <mergeCell ref="CUO27:CUO29"/>
    <mergeCell ref="CUP27:CUP29"/>
    <mergeCell ref="CUQ27:CUQ29"/>
    <mergeCell ref="CUR27:CUR29"/>
    <mergeCell ref="CUW27:CUW29"/>
    <mergeCell ref="CUX27:CUX29"/>
    <mergeCell ref="CUZ27:CUZ29"/>
    <mergeCell ref="CVA27:CVA29"/>
    <mergeCell ref="CVB27:CVB29"/>
    <mergeCell ref="CTZ27:CTZ29"/>
    <mergeCell ref="CUA27:CUA29"/>
    <mergeCell ref="CUB27:CUB29"/>
    <mergeCell ref="CUG27:CUG29"/>
    <mergeCell ref="CUH27:CUH29"/>
    <mergeCell ref="CUJ27:CUJ29"/>
    <mergeCell ref="CUK27:CUK29"/>
    <mergeCell ref="CUL27:CUL29"/>
    <mergeCell ref="CUN27:CUN29"/>
    <mergeCell ref="CVR27:CVR29"/>
    <mergeCell ref="CVT27:CVT29"/>
    <mergeCell ref="CVU27:CVU29"/>
    <mergeCell ref="CVV27:CVV29"/>
    <mergeCell ref="CVW27:CVW29"/>
    <mergeCell ref="CVX27:CVX29"/>
    <mergeCell ref="CWC27:CWC29"/>
    <mergeCell ref="CWD27:CWD29"/>
    <mergeCell ref="CWF27:CWF29"/>
    <mergeCell ref="CVD27:CVD29"/>
    <mergeCell ref="CVE27:CVE29"/>
    <mergeCell ref="CVF27:CVF29"/>
    <mergeCell ref="CVG27:CVG29"/>
    <mergeCell ref="CVH27:CVH29"/>
    <mergeCell ref="CVM27:CVM29"/>
    <mergeCell ref="CVN27:CVN29"/>
    <mergeCell ref="CVP27:CVP29"/>
    <mergeCell ref="CVQ27:CVQ29"/>
    <mergeCell ref="CWV27:CWV29"/>
    <mergeCell ref="CWW27:CWW29"/>
    <mergeCell ref="CWX27:CWX29"/>
    <mergeCell ref="CWZ27:CWZ29"/>
    <mergeCell ref="CXA27:CXA29"/>
    <mergeCell ref="CXB27:CXB29"/>
    <mergeCell ref="CXC27:CXC29"/>
    <mergeCell ref="CXD27:CXD29"/>
    <mergeCell ref="CXI27:CXI29"/>
    <mergeCell ref="CWG27:CWG29"/>
    <mergeCell ref="CWH27:CWH29"/>
    <mergeCell ref="CWJ27:CWJ29"/>
    <mergeCell ref="CWK27:CWK29"/>
    <mergeCell ref="CWL27:CWL29"/>
    <mergeCell ref="CWM27:CWM29"/>
    <mergeCell ref="CWN27:CWN29"/>
    <mergeCell ref="CWS27:CWS29"/>
    <mergeCell ref="CWT27:CWT29"/>
    <mergeCell ref="CXY27:CXY29"/>
    <mergeCell ref="CXZ27:CXZ29"/>
    <mergeCell ref="CYB27:CYB29"/>
    <mergeCell ref="CYC27:CYC29"/>
    <mergeCell ref="CYD27:CYD29"/>
    <mergeCell ref="CYF27:CYF29"/>
    <mergeCell ref="CYG27:CYG29"/>
    <mergeCell ref="CYH27:CYH29"/>
    <mergeCell ref="CYI27:CYI29"/>
    <mergeCell ref="CXJ27:CXJ29"/>
    <mergeCell ref="CXL27:CXL29"/>
    <mergeCell ref="CXM27:CXM29"/>
    <mergeCell ref="CXN27:CXN29"/>
    <mergeCell ref="CXP27:CXP29"/>
    <mergeCell ref="CXQ27:CXQ29"/>
    <mergeCell ref="CXR27:CXR29"/>
    <mergeCell ref="CXS27:CXS29"/>
    <mergeCell ref="CXT27:CXT29"/>
    <mergeCell ref="CYY27:CYY29"/>
    <mergeCell ref="CYZ27:CYZ29"/>
    <mergeCell ref="CZE27:CZE29"/>
    <mergeCell ref="CZF27:CZF29"/>
    <mergeCell ref="CZH27:CZH29"/>
    <mergeCell ref="CZI27:CZI29"/>
    <mergeCell ref="CZJ27:CZJ29"/>
    <mergeCell ref="CZL27:CZL29"/>
    <mergeCell ref="CZM27:CZM29"/>
    <mergeCell ref="CYJ27:CYJ29"/>
    <mergeCell ref="CYO27:CYO29"/>
    <mergeCell ref="CYP27:CYP29"/>
    <mergeCell ref="CYR27:CYR29"/>
    <mergeCell ref="CYS27:CYS29"/>
    <mergeCell ref="CYT27:CYT29"/>
    <mergeCell ref="CYV27:CYV29"/>
    <mergeCell ref="CYW27:CYW29"/>
    <mergeCell ref="CYX27:CYX29"/>
    <mergeCell ref="DAC27:DAC29"/>
    <mergeCell ref="DAD27:DAD29"/>
    <mergeCell ref="DAE27:DAE29"/>
    <mergeCell ref="DAF27:DAF29"/>
    <mergeCell ref="DAK27:DAK29"/>
    <mergeCell ref="DAL27:DAL29"/>
    <mergeCell ref="DAN27:DAN29"/>
    <mergeCell ref="DAO27:DAO29"/>
    <mergeCell ref="DAP27:DAP29"/>
    <mergeCell ref="CZN27:CZN29"/>
    <mergeCell ref="CZO27:CZO29"/>
    <mergeCell ref="CZP27:CZP29"/>
    <mergeCell ref="CZU27:CZU29"/>
    <mergeCell ref="CZV27:CZV29"/>
    <mergeCell ref="CZX27:CZX29"/>
    <mergeCell ref="CZY27:CZY29"/>
    <mergeCell ref="CZZ27:CZZ29"/>
    <mergeCell ref="DAB27:DAB29"/>
    <mergeCell ref="DBF27:DBF29"/>
    <mergeCell ref="DBH27:DBH29"/>
    <mergeCell ref="DBI27:DBI29"/>
    <mergeCell ref="DBJ27:DBJ29"/>
    <mergeCell ref="DBK27:DBK29"/>
    <mergeCell ref="DBL27:DBL29"/>
    <mergeCell ref="DBQ27:DBQ29"/>
    <mergeCell ref="DBR27:DBR29"/>
    <mergeCell ref="DBT27:DBT29"/>
    <mergeCell ref="DAR27:DAR29"/>
    <mergeCell ref="DAS27:DAS29"/>
    <mergeCell ref="DAT27:DAT29"/>
    <mergeCell ref="DAU27:DAU29"/>
    <mergeCell ref="DAV27:DAV29"/>
    <mergeCell ref="DBA27:DBA29"/>
    <mergeCell ref="DBB27:DBB29"/>
    <mergeCell ref="DBD27:DBD29"/>
    <mergeCell ref="DBE27:DBE29"/>
    <mergeCell ref="DCJ27:DCJ29"/>
    <mergeCell ref="DCK27:DCK29"/>
    <mergeCell ref="DCL27:DCL29"/>
    <mergeCell ref="DCN27:DCN29"/>
    <mergeCell ref="DCO27:DCO29"/>
    <mergeCell ref="DCP27:DCP29"/>
    <mergeCell ref="DCQ27:DCQ29"/>
    <mergeCell ref="DCR27:DCR29"/>
    <mergeCell ref="DCW27:DCW29"/>
    <mergeCell ref="DBU27:DBU29"/>
    <mergeCell ref="DBV27:DBV29"/>
    <mergeCell ref="DBX27:DBX29"/>
    <mergeCell ref="DBY27:DBY29"/>
    <mergeCell ref="DBZ27:DBZ29"/>
    <mergeCell ref="DCA27:DCA29"/>
    <mergeCell ref="DCB27:DCB29"/>
    <mergeCell ref="DCG27:DCG29"/>
    <mergeCell ref="DCH27:DCH29"/>
    <mergeCell ref="DDM27:DDM29"/>
    <mergeCell ref="DDN27:DDN29"/>
    <mergeCell ref="DDP27:DDP29"/>
    <mergeCell ref="DDQ27:DDQ29"/>
    <mergeCell ref="DDR27:DDR29"/>
    <mergeCell ref="DDT27:DDT29"/>
    <mergeCell ref="DDU27:DDU29"/>
    <mergeCell ref="DDV27:DDV29"/>
    <mergeCell ref="DDW27:DDW29"/>
    <mergeCell ref="DCX27:DCX29"/>
    <mergeCell ref="DCZ27:DCZ29"/>
    <mergeCell ref="DDA27:DDA29"/>
    <mergeCell ref="DDB27:DDB29"/>
    <mergeCell ref="DDD27:DDD29"/>
    <mergeCell ref="DDE27:DDE29"/>
    <mergeCell ref="DDF27:DDF29"/>
    <mergeCell ref="DDG27:DDG29"/>
    <mergeCell ref="DDH27:DDH29"/>
    <mergeCell ref="DEM27:DEM29"/>
    <mergeCell ref="DEN27:DEN29"/>
    <mergeCell ref="DES27:DES29"/>
    <mergeCell ref="DET27:DET29"/>
    <mergeCell ref="DEV27:DEV29"/>
    <mergeCell ref="DEW27:DEW29"/>
    <mergeCell ref="DEX27:DEX29"/>
    <mergeCell ref="DEZ27:DEZ29"/>
    <mergeCell ref="DFA27:DFA29"/>
    <mergeCell ref="DDX27:DDX29"/>
    <mergeCell ref="DEC27:DEC29"/>
    <mergeCell ref="DED27:DED29"/>
    <mergeCell ref="DEF27:DEF29"/>
    <mergeCell ref="DEG27:DEG29"/>
    <mergeCell ref="DEH27:DEH29"/>
    <mergeCell ref="DEJ27:DEJ29"/>
    <mergeCell ref="DEK27:DEK29"/>
    <mergeCell ref="DEL27:DEL29"/>
    <mergeCell ref="DFQ27:DFQ29"/>
    <mergeCell ref="DFR27:DFR29"/>
    <mergeCell ref="DFS27:DFS29"/>
    <mergeCell ref="DFT27:DFT29"/>
    <mergeCell ref="DFY27:DFY29"/>
    <mergeCell ref="DFZ27:DFZ29"/>
    <mergeCell ref="DGB27:DGB29"/>
    <mergeCell ref="DGC27:DGC29"/>
    <mergeCell ref="DGD27:DGD29"/>
    <mergeCell ref="DFB27:DFB29"/>
    <mergeCell ref="DFC27:DFC29"/>
    <mergeCell ref="DFD27:DFD29"/>
    <mergeCell ref="DFI27:DFI29"/>
    <mergeCell ref="DFJ27:DFJ29"/>
    <mergeCell ref="DFL27:DFL29"/>
    <mergeCell ref="DFM27:DFM29"/>
    <mergeCell ref="DFN27:DFN29"/>
    <mergeCell ref="DFP27:DFP29"/>
    <mergeCell ref="DGT27:DGT29"/>
    <mergeCell ref="DGV27:DGV29"/>
    <mergeCell ref="DGW27:DGW29"/>
    <mergeCell ref="DGX27:DGX29"/>
    <mergeCell ref="DGY27:DGY29"/>
    <mergeCell ref="DGZ27:DGZ29"/>
    <mergeCell ref="DHE27:DHE29"/>
    <mergeCell ref="DHF27:DHF29"/>
    <mergeCell ref="DHH27:DHH29"/>
    <mergeCell ref="DGF27:DGF29"/>
    <mergeCell ref="DGG27:DGG29"/>
    <mergeCell ref="DGH27:DGH29"/>
    <mergeCell ref="DGI27:DGI29"/>
    <mergeCell ref="DGJ27:DGJ29"/>
    <mergeCell ref="DGO27:DGO29"/>
    <mergeCell ref="DGP27:DGP29"/>
    <mergeCell ref="DGR27:DGR29"/>
    <mergeCell ref="DGS27:DGS29"/>
    <mergeCell ref="DHX27:DHX29"/>
    <mergeCell ref="DHY27:DHY29"/>
    <mergeCell ref="DHZ27:DHZ29"/>
    <mergeCell ref="DIB27:DIB29"/>
    <mergeCell ref="DIC27:DIC29"/>
    <mergeCell ref="DID27:DID29"/>
    <mergeCell ref="DIE27:DIE29"/>
    <mergeCell ref="DIF27:DIF29"/>
    <mergeCell ref="DIK27:DIK29"/>
    <mergeCell ref="DHI27:DHI29"/>
    <mergeCell ref="DHJ27:DHJ29"/>
    <mergeCell ref="DHL27:DHL29"/>
    <mergeCell ref="DHM27:DHM29"/>
    <mergeCell ref="DHN27:DHN29"/>
    <mergeCell ref="DHO27:DHO29"/>
    <mergeCell ref="DHP27:DHP29"/>
    <mergeCell ref="DHU27:DHU29"/>
    <mergeCell ref="DHV27:DHV29"/>
    <mergeCell ref="DJA27:DJA29"/>
    <mergeCell ref="DJB27:DJB29"/>
    <mergeCell ref="DJD27:DJD29"/>
    <mergeCell ref="DJE27:DJE29"/>
    <mergeCell ref="DJF27:DJF29"/>
    <mergeCell ref="DJH27:DJH29"/>
    <mergeCell ref="DJI27:DJI29"/>
    <mergeCell ref="DJJ27:DJJ29"/>
    <mergeCell ref="DJK27:DJK29"/>
    <mergeCell ref="DIL27:DIL29"/>
    <mergeCell ref="DIN27:DIN29"/>
    <mergeCell ref="DIO27:DIO29"/>
    <mergeCell ref="DIP27:DIP29"/>
    <mergeCell ref="DIR27:DIR29"/>
    <mergeCell ref="DIS27:DIS29"/>
    <mergeCell ref="DIT27:DIT29"/>
    <mergeCell ref="DIU27:DIU29"/>
    <mergeCell ref="DIV27:DIV29"/>
    <mergeCell ref="DKA27:DKA29"/>
    <mergeCell ref="DKB27:DKB29"/>
    <mergeCell ref="DKG27:DKG29"/>
    <mergeCell ref="DKH27:DKH29"/>
    <mergeCell ref="DKJ27:DKJ29"/>
    <mergeCell ref="DKK27:DKK29"/>
    <mergeCell ref="DKL27:DKL29"/>
    <mergeCell ref="DKN27:DKN29"/>
    <mergeCell ref="DKO27:DKO29"/>
    <mergeCell ref="DJL27:DJL29"/>
    <mergeCell ref="DJQ27:DJQ29"/>
    <mergeCell ref="DJR27:DJR29"/>
    <mergeCell ref="DJT27:DJT29"/>
    <mergeCell ref="DJU27:DJU29"/>
    <mergeCell ref="DJV27:DJV29"/>
    <mergeCell ref="DJX27:DJX29"/>
    <mergeCell ref="DJY27:DJY29"/>
    <mergeCell ref="DJZ27:DJZ29"/>
    <mergeCell ref="DLE27:DLE29"/>
    <mergeCell ref="DLF27:DLF29"/>
    <mergeCell ref="DLG27:DLG29"/>
    <mergeCell ref="DLH27:DLH29"/>
    <mergeCell ref="DLM27:DLM29"/>
    <mergeCell ref="DLN27:DLN29"/>
    <mergeCell ref="DLP27:DLP29"/>
    <mergeCell ref="DLQ27:DLQ29"/>
    <mergeCell ref="DLR27:DLR29"/>
    <mergeCell ref="DKP27:DKP29"/>
    <mergeCell ref="DKQ27:DKQ29"/>
    <mergeCell ref="DKR27:DKR29"/>
    <mergeCell ref="DKW27:DKW29"/>
    <mergeCell ref="DKX27:DKX29"/>
    <mergeCell ref="DKZ27:DKZ29"/>
    <mergeCell ref="DLA27:DLA29"/>
    <mergeCell ref="DLB27:DLB29"/>
    <mergeCell ref="DLD27:DLD29"/>
    <mergeCell ref="DMH27:DMH29"/>
    <mergeCell ref="DMJ27:DMJ29"/>
    <mergeCell ref="DMK27:DMK29"/>
    <mergeCell ref="DML27:DML29"/>
    <mergeCell ref="DMM27:DMM29"/>
    <mergeCell ref="DMN27:DMN29"/>
    <mergeCell ref="DMS27:DMS29"/>
    <mergeCell ref="DMT27:DMT29"/>
    <mergeCell ref="DMV27:DMV29"/>
    <mergeCell ref="DLT27:DLT29"/>
    <mergeCell ref="DLU27:DLU29"/>
    <mergeCell ref="DLV27:DLV29"/>
    <mergeCell ref="DLW27:DLW29"/>
    <mergeCell ref="DLX27:DLX29"/>
    <mergeCell ref="DMC27:DMC29"/>
    <mergeCell ref="DMD27:DMD29"/>
    <mergeCell ref="DMF27:DMF29"/>
    <mergeCell ref="DMG27:DMG29"/>
    <mergeCell ref="DNL27:DNL29"/>
    <mergeCell ref="DNM27:DNM29"/>
    <mergeCell ref="DNN27:DNN29"/>
    <mergeCell ref="DNP27:DNP29"/>
    <mergeCell ref="DNQ27:DNQ29"/>
    <mergeCell ref="DNR27:DNR29"/>
    <mergeCell ref="DNS27:DNS29"/>
    <mergeCell ref="DNT27:DNT29"/>
    <mergeCell ref="DNY27:DNY29"/>
    <mergeCell ref="DMW27:DMW29"/>
    <mergeCell ref="DMX27:DMX29"/>
    <mergeCell ref="DMZ27:DMZ29"/>
    <mergeCell ref="DNA27:DNA29"/>
    <mergeCell ref="DNB27:DNB29"/>
    <mergeCell ref="DNC27:DNC29"/>
    <mergeCell ref="DND27:DND29"/>
    <mergeCell ref="DNI27:DNI29"/>
    <mergeCell ref="DNJ27:DNJ29"/>
    <mergeCell ref="DOO27:DOO29"/>
    <mergeCell ref="DOP27:DOP29"/>
    <mergeCell ref="DOR27:DOR29"/>
    <mergeCell ref="DOS27:DOS29"/>
    <mergeCell ref="DOT27:DOT29"/>
    <mergeCell ref="DOV27:DOV29"/>
    <mergeCell ref="DOW27:DOW29"/>
    <mergeCell ref="DOX27:DOX29"/>
    <mergeCell ref="DOY27:DOY29"/>
    <mergeCell ref="DNZ27:DNZ29"/>
    <mergeCell ref="DOB27:DOB29"/>
    <mergeCell ref="DOC27:DOC29"/>
    <mergeCell ref="DOD27:DOD29"/>
    <mergeCell ref="DOF27:DOF29"/>
    <mergeCell ref="DOG27:DOG29"/>
    <mergeCell ref="DOH27:DOH29"/>
    <mergeCell ref="DOI27:DOI29"/>
    <mergeCell ref="DOJ27:DOJ29"/>
    <mergeCell ref="DPO27:DPO29"/>
    <mergeCell ref="DPP27:DPP29"/>
    <mergeCell ref="DPU27:DPU29"/>
    <mergeCell ref="DPV27:DPV29"/>
    <mergeCell ref="DPX27:DPX29"/>
    <mergeCell ref="DPY27:DPY29"/>
    <mergeCell ref="DPZ27:DPZ29"/>
    <mergeCell ref="DQB27:DQB29"/>
    <mergeCell ref="DQC27:DQC29"/>
    <mergeCell ref="DOZ27:DOZ29"/>
    <mergeCell ref="DPE27:DPE29"/>
    <mergeCell ref="DPF27:DPF29"/>
    <mergeCell ref="DPH27:DPH29"/>
    <mergeCell ref="DPI27:DPI29"/>
    <mergeCell ref="DPJ27:DPJ29"/>
    <mergeCell ref="DPL27:DPL29"/>
    <mergeCell ref="DPM27:DPM29"/>
    <mergeCell ref="DPN27:DPN29"/>
    <mergeCell ref="DQS27:DQS29"/>
    <mergeCell ref="DQT27:DQT29"/>
    <mergeCell ref="DQU27:DQU29"/>
    <mergeCell ref="DQV27:DQV29"/>
    <mergeCell ref="DRA27:DRA29"/>
    <mergeCell ref="DRB27:DRB29"/>
    <mergeCell ref="DRD27:DRD29"/>
    <mergeCell ref="DRE27:DRE29"/>
    <mergeCell ref="DRF27:DRF29"/>
    <mergeCell ref="DQD27:DQD29"/>
    <mergeCell ref="DQE27:DQE29"/>
    <mergeCell ref="DQF27:DQF29"/>
    <mergeCell ref="DQK27:DQK29"/>
    <mergeCell ref="DQL27:DQL29"/>
    <mergeCell ref="DQN27:DQN29"/>
    <mergeCell ref="DQO27:DQO29"/>
    <mergeCell ref="DQP27:DQP29"/>
    <mergeCell ref="DQR27:DQR29"/>
    <mergeCell ref="DRV27:DRV29"/>
    <mergeCell ref="DRX27:DRX29"/>
    <mergeCell ref="DRY27:DRY29"/>
    <mergeCell ref="DRZ27:DRZ29"/>
    <mergeCell ref="DSA27:DSA29"/>
    <mergeCell ref="DSB27:DSB29"/>
    <mergeCell ref="DSG27:DSG29"/>
    <mergeCell ref="DSH27:DSH29"/>
    <mergeCell ref="DSJ27:DSJ29"/>
    <mergeCell ref="DRH27:DRH29"/>
    <mergeCell ref="DRI27:DRI29"/>
    <mergeCell ref="DRJ27:DRJ29"/>
    <mergeCell ref="DRK27:DRK29"/>
    <mergeCell ref="DRL27:DRL29"/>
    <mergeCell ref="DRQ27:DRQ29"/>
    <mergeCell ref="DRR27:DRR29"/>
    <mergeCell ref="DRT27:DRT29"/>
    <mergeCell ref="DRU27:DRU29"/>
    <mergeCell ref="DSZ27:DSZ29"/>
    <mergeCell ref="DTA27:DTA29"/>
    <mergeCell ref="DTB27:DTB29"/>
    <mergeCell ref="DTD27:DTD29"/>
    <mergeCell ref="DTE27:DTE29"/>
    <mergeCell ref="DTF27:DTF29"/>
    <mergeCell ref="DTG27:DTG29"/>
    <mergeCell ref="DTH27:DTH29"/>
    <mergeCell ref="DTM27:DTM29"/>
    <mergeCell ref="DSK27:DSK29"/>
    <mergeCell ref="DSL27:DSL29"/>
    <mergeCell ref="DSN27:DSN29"/>
    <mergeCell ref="DSO27:DSO29"/>
    <mergeCell ref="DSP27:DSP29"/>
    <mergeCell ref="DSQ27:DSQ29"/>
    <mergeCell ref="DSR27:DSR29"/>
    <mergeCell ref="DSW27:DSW29"/>
    <mergeCell ref="DSX27:DSX29"/>
    <mergeCell ref="DUC27:DUC29"/>
    <mergeCell ref="DUD27:DUD29"/>
    <mergeCell ref="DUF27:DUF29"/>
    <mergeCell ref="DUG27:DUG29"/>
    <mergeCell ref="DUH27:DUH29"/>
    <mergeCell ref="DUJ27:DUJ29"/>
    <mergeCell ref="DUK27:DUK29"/>
    <mergeCell ref="DUL27:DUL29"/>
    <mergeCell ref="DUM27:DUM29"/>
    <mergeCell ref="DTN27:DTN29"/>
    <mergeCell ref="DTP27:DTP29"/>
    <mergeCell ref="DTQ27:DTQ29"/>
    <mergeCell ref="DTR27:DTR29"/>
    <mergeCell ref="DTT27:DTT29"/>
    <mergeCell ref="DTU27:DTU29"/>
    <mergeCell ref="DTV27:DTV29"/>
    <mergeCell ref="DTW27:DTW29"/>
    <mergeCell ref="DTX27:DTX29"/>
    <mergeCell ref="DVC27:DVC29"/>
    <mergeCell ref="DVD27:DVD29"/>
    <mergeCell ref="DVI27:DVI29"/>
    <mergeCell ref="DVJ27:DVJ29"/>
    <mergeCell ref="DVL27:DVL29"/>
    <mergeCell ref="DVM27:DVM29"/>
    <mergeCell ref="DVN27:DVN29"/>
    <mergeCell ref="DVP27:DVP29"/>
    <mergeCell ref="DVQ27:DVQ29"/>
    <mergeCell ref="DUN27:DUN29"/>
    <mergeCell ref="DUS27:DUS29"/>
    <mergeCell ref="DUT27:DUT29"/>
    <mergeCell ref="DUV27:DUV29"/>
    <mergeCell ref="DUW27:DUW29"/>
    <mergeCell ref="DUX27:DUX29"/>
    <mergeCell ref="DUZ27:DUZ29"/>
    <mergeCell ref="DVA27:DVA29"/>
    <mergeCell ref="DVB27:DVB29"/>
    <mergeCell ref="DWG27:DWG29"/>
    <mergeCell ref="DWH27:DWH29"/>
    <mergeCell ref="DWI27:DWI29"/>
    <mergeCell ref="DWJ27:DWJ29"/>
    <mergeCell ref="DWO27:DWO29"/>
    <mergeCell ref="DWP27:DWP29"/>
    <mergeCell ref="DWR27:DWR29"/>
    <mergeCell ref="DWS27:DWS29"/>
    <mergeCell ref="DWT27:DWT29"/>
    <mergeCell ref="DVR27:DVR29"/>
    <mergeCell ref="DVS27:DVS29"/>
    <mergeCell ref="DVT27:DVT29"/>
    <mergeCell ref="DVY27:DVY29"/>
    <mergeCell ref="DVZ27:DVZ29"/>
    <mergeCell ref="DWB27:DWB29"/>
    <mergeCell ref="DWC27:DWC29"/>
    <mergeCell ref="DWD27:DWD29"/>
    <mergeCell ref="DWF27:DWF29"/>
    <mergeCell ref="DXJ27:DXJ29"/>
    <mergeCell ref="DXL27:DXL29"/>
    <mergeCell ref="DXM27:DXM29"/>
    <mergeCell ref="DXN27:DXN29"/>
    <mergeCell ref="DXO27:DXO29"/>
    <mergeCell ref="DXP27:DXP29"/>
    <mergeCell ref="DXU27:DXU29"/>
    <mergeCell ref="DXV27:DXV29"/>
    <mergeCell ref="DXX27:DXX29"/>
    <mergeCell ref="DWV27:DWV29"/>
    <mergeCell ref="DWW27:DWW29"/>
    <mergeCell ref="DWX27:DWX29"/>
    <mergeCell ref="DWY27:DWY29"/>
    <mergeCell ref="DWZ27:DWZ29"/>
    <mergeCell ref="DXE27:DXE29"/>
    <mergeCell ref="DXF27:DXF29"/>
    <mergeCell ref="DXH27:DXH29"/>
    <mergeCell ref="DXI27:DXI29"/>
    <mergeCell ref="DYN27:DYN29"/>
    <mergeCell ref="DYO27:DYO29"/>
    <mergeCell ref="DYP27:DYP29"/>
    <mergeCell ref="DYR27:DYR29"/>
    <mergeCell ref="DYS27:DYS29"/>
    <mergeCell ref="DYT27:DYT29"/>
    <mergeCell ref="DYU27:DYU29"/>
    <mergeCell ref="DYV27:DYV29"/>
    <mergeCell ref="DZA27:DZA29"/>
    <mergeCell ref="DXY27:DXY29"/>
    <mergeCell ref="DXZ27:DXZ29"/>
    <mergeCell ref="DYB27:DYB29"/>
    <mergeCell ref="DYC27:DYC29"/>
    <mergeCell ref="DYD27:DYD29"/>
    <mergeCell ref="DYE27:DYE29"/>
    <mergeCell ref="DYF27:DYF29"/>
    <mergeCell ref="DYK27:DYK29"/>
    <mergeCell ref="DYL27:DYL29"/>
    <mergeCell ref="DZQ27:DZQ29"/>
    <mergeCell ref="DZR27:DZR29"/>
    <mergeCell ref="DZT27:DZT29"/>
    <mergeCell ref="DZU27:DZU29"/>
    <mergeCell ref="DZV27:DZV29"/>
    <mergeCell ref="DZX27:DZX29"/>
    <mergeCell ref="DZY27:DZY29"/>
    <mergeCell ref="DZZ27:DZZ29"/>
    <mergeCell ref="EAA27:EAA29"/>
    <mergeCell ref="DZB27:DZB29"/>
    <mergeCell ref="DZD27:DZD29"/>
    <mergeCell ref="DZE27:DZE29"/>
    <mergeCell ref="DZF27:DZF29"/>
    <mergeCell ref="DZH27:DZH29"/>
    <mergeCell ref="DZI27:DZI29"/>
    <mergeCell ref="DZJ27:DZJ29"/>
    <mergeCell ref="DZK27:DZK29"/>
    <mergeCell ref="DZL27:DZL29"/>
    <mergeCell ref="EAQ27:EAQ29"/>
    <mergeCell ref="EAR27:EAR29"/>
    <mergeCell ref="EAW27:EAW29"/>
    <mergeCell ref="EAX27:EAX29"/>
    <mergeCell ref="EAZ27:EAZ29"/>
    <mergeCell ref="EBA27:EBA29"/>
    <mergeCell ref="EBB27:EBB29"/>
    <mergeCell ref="EBD27:EBD29"/>
    <mergeCell ref="EBE27:EBE29"/>
    <mergeCell ref="EAB27:EAB29"/>
    <mergeCell ref="EAG27:EAG29"/>
    <mergeCell ref="EAH27:EAH29"/>
    <mergeCell ref="EAJ27:EAJ29"/>
    <mergeCell ref="EAK27:EAK29"/>
    <mergeCell ref="EAL27:EAL29"/>
    <mergeCell ref="EAN27:EAN29"/>
    <mergeCell ref="EAO27:EAO29"/>
    <mergeCell ref="EAP27:EAP29"/>
    <mergeCell ref="EBU27:EBU29"/>
    <mergeCell ref="EBV27:EBV29"/>
    <mergeCell ref="EBW27:EBW29"/>
    <mergeCell ref="EBX27:EBX29"/>
    <mergeCell ref="ECC27:ECC29"/>
    <mergeCell ref="ECD27:ECD29"/>
    <mergeCell ref="ECF27:ECF29"/>
    <mergeCell ref="ECG27:ECG29"/>
    <mergeCell ref="ECH27:ECH29"/>
    <mergeCell ref="EBF27:EBF29"/>
    <mergeCell ref="EBG27:EBG29"/>
    <mergeCell ref="EBH27:EBH29"/>
    <mergeCell ref="EBM27:EBM29"/>
    <mergeCell ref="EBN27:EBN29"/>
    <mergeCell ref="EBP27:EBP29"/>
    <mergeCell ref="EBQ27:EBQ29"/>
    <mergeCell ref="EBR27:EBR29"/>
    <mergeCell ref="EBT27:EBT29"/>
    <mergeCell ref="ECX27:ECX29"/>
    <mergeCell ref="ECZ27:ECZ29"/>
    <mergeCell ref="EDA27:EDA29"/>
    <mergeCell ref="EDB27:EDB29"/>
    <mergeCell ref="EDC27:EDC29"/>
    <mergeCell ref="EDD27:EDD29"/>
    <mergeCell ref="EDI27:EDI29"/>
    <mergeCell ref="EDJ27:EDJ29"/>
    <mergeCell ref="EDL27:EDL29"/>
    <mergeCell ref="ECJ27:ECJ29"/>
    <mergeCell ref="ECK27:ECK29"/>
    <mergeCell ref="ECL27:ECL29"/>
    <mergeCell ref="ECM27:ECM29"/>
    <mergeCell ref="ECN27:ECN29"/>
    <mergeCell ref="ECS27:ECS29"/>
    <mergeCell ref="ECT27:ECT29"/>
    <mergeCell ref="ECV27:ECV29"/>
    <mergeCell ref="ECW27:ECW29"/>
    <mergeCell ref="EEB27:EEB29"/>
    <mergeCell ref="EEC27:EEC29"/>
    <mergeCell ref="EED27:EED29"/>
    <mergeCell ref="EEF27:EEF29"/>
    <mergeCell ref="EEG27:EEG29"/>
    <mergeCell ref="EEH27:EEH29"/>
    <mergeCell ref="EEI27:EEI29"/>
    <mergeCell ref="EEJ27:EEJ29"/>
    <mergeCell ref="EEO27:EEO29"/>
    <mergeCell ref="EDM27:EDM29"/>
    <mergeCell ref="EDN27:EDN29"/>
    <mergeCell ref="EDP27:EDP29"/>
    <mergeCell ref="EDQ27:EDQ29"/>
    <mergeCell ref="EDR27:EDR29"/>
    <mergeCell ref="EDS27:EDS29"/>
    <mergeCell ref="EDT27:EDT29"/>
    <mergeCell ref="EDY27:EDY29"/>
    <mergeCell ref="EDZ27:EDZ29"/>
    <mergeCell ref="EFE27:EFE29"/>
    <mergeCell ref="EFF27:EFF29"/>
    <mergeCell ref="EFH27:EFH29"/>
    <mergeCell ref="EFI27:EFI29"/>
    <mergeCell ref="EFJ27:EFJ29"/>
    <mergeCell ref="EFL27:EFL29"/>
    <mergeCell ref="EFM27:EFM29"/>
    <mergeCell ref="EFN27:EFN29"/>
    <mergeCell ref="EFO27:EFO29"/>
    <mergeCell ref="EEP27:EEP29"/>
    <mergeCell ref="EER27:EER29"/>
    <mergeCell ref="EES27:EES29"/>
    <mergeCell ref="EET27:EET29"/>
    <mergeCell ref="EEV27:EEV29"/>
    <mergeCell ref="EEW27:EEW29"/>
    <mergeCell ref="EEX27:EEX29"/>
    <mergeCell ref="EEY27:EEY29"/>
    <mergeCell ref="EEZ27:EEZ29"/>
    <mergeCell ref="EGE27:EGE29"/>
    <mergeCell ref="EGF27:EGF29"/>
    <mergeCell ref="EGK27:EGK29"/>
    <mergeCell ref="EGL27:EGL29"/>
    <mergeCell ref="EGN27:EGN29"/>
    <mergeCell ref="EGO27:EGO29"/>
    <mergeCell ref="EGP27:EGP29"/>
    <mergeCell ref="EGR27:EGR29"/>
    <mergeCell ref="EGS27:EGS29"/>
    <mergeCell ref="EFP27:EFP29"/>
    <mergeCell ref="EFU27:EFU29"/>
    <mergeCell ref="EFV27:EFV29"/>
    <mergeCell ref="EFX27:EFX29"/>
    <mergeCell ref="EFY27:EFY29"/>
    <mergeCell ref="EFZ27:EFZ29"/>
    <mergeCell ref="EGB27:EGB29"/>
    <mergeCell ref="EGC27:EGC29"/>
    <mergeCell ref="EGD27:EGD29"/>
    <mergeCell ref="EHI27:EHI29"/>
    <mergeCell ref="EHJ27:EHJ29"/>
    <mergeCell ref="EHK27:EHK29"/>
    <mergeCell ref="EHL27:EHL29"/>
    <mergeCell ref="EHQ27:EHQ29"/>
    <mergeCell ref="EHR27:EHR29"/>
    <mergeCell ref="EHT27:EHT29"/>
    <mergeCell ref="EHU27:EHU29"/>
    <mergeCell ref="EHV27:EHV29"/>
    <mergeCell ref="EGT27:EGT29"/>
    <mergeCell ref="EGU27:EGU29"/>
    <mergeCell ref="EGV27:EGV29"/>
    <mergeCell ref="EHA27:EHA29"/>
    <mergeCell ref="EHB27:EHB29"/>
    <mergeCell ref="EHD27:EHD29"/>
    <mergeCell ref="EHE27:EHE29"/>
    <mergeCell ref="EHF27:EHF29"/>
    <mergeCell ref="EHH27:EHH29"/>
    <mergeCell ref="EIL27:EIL29"/>
    <mergeCell ref="EIN27:EIN29"/>
    <mergeCell ref="EIO27:EIO29"/>
    <mergeCell ref="EIP27:EIP29"/>
    <mergeCell ref="EIQ27:EIQ29"/>
    <mergeCell ref="EIR27:EIR29"/>
    <mergeCell ref="EIW27:EIW29"/>
    <mergeCell ref="EIX27:EIX29"/>
    <mergeCell ref="EIZ27:EIZ29"/>
    <mergeCell ref="EHX27:EHX29"/>
    <mergeCell ref="EHY27:EHY29"/>
    <mergeCell ref="EHZ27:EHZ29"/>
    <mergeCell ref="EIA27:EIA29"/>
    <mergeCell ref="EIB27:EIB29"/>
    <mergeCell ref="EIG27:EIG29"/>
    <mergeCell ref="EIH27:EIH29"/>
    <mergeCell ref="EIJ27:EIJ29"/>
    <mergeCell ref="EIK27:EIK29"/>
    <mergeCell ref="EJP27:EJP29"/>
    <mergeCell ref="EJQ27:EJQ29"/>
    <mergeCell ref="EJR27:EJR29"/>
    <mergeCell ref="EJT27:EJT29"/>
    <mergeCell ref="EJU27:EJU29"/>
    <mergeCell ref="EJV27:EJV29"/>
    <mergeCell ref="EJW27:EJW29"/>
    <mergeCell ref="EJX27:EJX29"/>
    <mergeCell ref="EKC27:EKC29"/>
    <mergeCell ref="EJA27:EJA29"/>
    <mergeCell ref="EJB27:EJB29"/>
    <mergeCell ref="EJD27:EJD29"/>
    <mergeCell ref="EJE27:EJE29"/>
    <mergeCell ref="EJF27:EJF29"/>
    <mergeCell ref="EJG27:EJG29"/>
    <mergeCell ref="EJH27:EJH29"/>
    <mergeCell ref="EJM27:EJM29"/>
    <mergeCell ref="EJN27:EJN29"/>
    <mergeCell ref="EKS27:EKS29"/>
    <mergeCell ref="EKT27:EKT29"/>
    <mergeCell ref="EKV27:EKV29"/>
    <mergeCell ref="EKW27:EKW29"/>
    <mergeCell ref="EKX27:EKX29"/>
    <mergeCell ref="EKZ27:EKZ29"/>
    <mergeCell ref="ELA27:ELA29"/>
    <mergeCell ref="ELB27:ELB29"/>
    <mergeCell ref="ELC27:ELC29"/>
    <mergeCell ref="EKD27:EKD29"/>
    <mergeCell ref="EKF27:EKF29"/>
    <mergeCell ref="EKG27:EKG29"/>
    <mergeCell ref="EKH27:EKH29"/>
    <mergeCell ref="EKJ27:EKJ29"/>
    <mergeCell ref="EKK27:EKK29"/>
    <mergeCell ref="EKL27:EKL29"/>
    <mergeCell ref="EKM27:EKM29"/>
    <mergeCell ref="EKN27:EKN29"/>
    <mergeCell ref="ELS27:ELS29"/>
    <mergeCell ref="ELT27:ELT29"/>
    <mergeCell ref="ELY27:ELY29"/>
    <mergeCell ref="ELZ27:ELZ29"/>
    <mergeCell ref="EMB27:EMB29"/>
    <mergeCell ref="EMC27:EMC29"/>
    <mergeCell ref="EMD27:EMD29"/>
    <mergeCell ref="EMF27:EMF29"/>
    <mergeCell ref="EMG27:EMG29"/>
    <mergeCell ref="ELD27:ELD29"/>
    <mergeCell ref="ELI27:ELI29"/>
    <mergeCell ref="ELJ27:ELJ29"/>
    <mergeCell ref="ELL27:ELL29"/>
    <mergeCell ref="ELM27:ELM29"/>
    <mergeCell ref="ELN27:ELN29"/>
    <mergeCell ref="ELP27:ELP29"/>
    <mergeCell ref="ELQ27:ELQ29"/>
    <mergeCell ref="ELR27:ELR29"/>
    <mergeCell ref="EMW27:EMW29"/>
    <mergeCell ref="EMX27:EMX29"/>
    <mergeCell ref="EMY27:EMY29"/>
    <mergeCell ref="EMZ27:EMZ29"/>
    <mergeCell ref="ENE27:ENE29"/>
    <mergeCell ref="ENF27:ENF29"/>
    <mergeCell ref="ENH27:ENH29"/>
    <mergeCell ref="ENI27:ENI29"/>
    <mergeCell ref="ENJ27:ENJ29"/>
    <mergeCell ref="EMH27:EMH29"/>
    <mergeCell ref="EMI27:EMI29"/>
    <mergeCell ref="EMJ27:EMJ29"/>
    <mergeCell ref="EMO27:EMO29"/>
    <mergeCell ref="EMP27:EMP29"/>
    <mergeCell ref="EMR27:EMR29"/>
    <mergeCell ref="EMS27:EMS29"/>
    <mergeCell ref="EMT27:EMT29"/>
    <mergeCell ref="EMV27:EMV29"/>
    <mergeCell ref="ENZ27:ENZ29"/>
    <mergeCell ref="EOB27:EOB29"/>
    <mergeCell ref="EOC27:EOC29"/>
    <mergeCell ref="EOD27:EOD29"/>
    <mergeCell ref="EOE27:EOE29"/>
    <mergeCell ref="EOF27:EOF29"/>
    <mergeCell ref="EOK27:EOK29"/>
    <mergeCell ref="EOL27:EOL29"/>
    <mergeCell ref="EON27:EON29"/>
    <mergeCell ref="ENL27:ENL29"/>
    <mergeCell ref="ENM27:ENM29"/>
    <mergeCell ref="ENN27:ENN29"/>
    <mergeCell ref="ENO27:ENO29"/>
    <mergeCell ref="ENP27:ENP29"/>
    <mergeCell ref="ENU27:ENU29"/>
    <mergeCell ref="ENV27:ENV29"/>
    <mergeCell ref="ENX27:ENX29"/>
    <mergeCell ref="ENY27:ENY29"/>
    <mergeCell ref="EPD27:EPD29"/>
    <mergeCell ref="EPE27:EPE29"/>
    <mergeCell ref="EPF27:EPF29"/>
    <mergeCell ref="EPH27:EPH29"/>
    <mergeCell ref="EPI27:EPI29"/>
    <mergeCell ref="EPJ27:EPJ29"/>
    <mergeCell ref="EPK27:EPK29"/>
    <mergeCell ref="EPL27:EPL29"/>
    <mergeCell ref="EPQ27:EPQ29"/>
    <mergeCell ref="EOO27:EOO29"/>
    <mergeCell ref="EOP27:EOP29"/>
    <mergeCell ref="EOR27:EOR29"/>
    <mergeCell ref="EOS27:EOS29"/>
    <mergeCell ref="EOT27:EOT29"/>
    <mergeCell ref="EOU27:EOU29"/>
    <mergeCell ref="EOV27:EOV29"/>
    <mergeCell ref="EPA27:EPA29"/>
    <mergeCell ref="EPB27:EPB29"/>
    <mergeCell ref="EQG27:EQG29"/>
    <mergeCell ref="EQH27:EQH29"/>
    <mergeCell ref="EQJ27:EQJ29"/>
    <mergeCell ref="EQK27:EQK29"/>
    <mergeCell ref="EQL27:EQL29"/>
    <mergeCell ref="EQN27:EQN29"/>
    <mergeCell ref="EQO27:EQO29"/>
    <mergeCell ref="EQP27:EQP29"/>
    <mergeCell ref="EQQ27:EQQ29"/>
    <mergeCell ref="EPR27:EPR29"/>
    <mergeCell ref="EPT27:EPT29"/>
    <mergeCell ref="EPU27:EPU29"/>
    <mergeCell ref="EPV27:EPV29"/>
    <mergeCell ref="EPX27:EPX29"/>
    <mergeCell ref="EPY27:EPY29"/>
    <mergeCell ref="EPZ27:EPZ29"/>
    <mergeCell ref="EQA27:EQA29"/>
    <mergeCell ref="EQB27:EQB29"/>
    <mergeCell ref="ERG27:ERG29"/>
    <mergeCell ref="ERH27:ERH29"/>
    <mergeCell ref="ERM27:ERM29"/>
    <mergeCell ref="ERN27:ERN29"/>
    <mergeCell ref="ERP27:ERP29"/>
    <mergeCell ref="ERQ27:ERQ29"/>
    <mergeCell ref="ERR27:ERR29"/>
    <mergeCell ref="ERT27:ERT29"/>
    <mergeCell ref="ERU27:ERU29"/>
    <mergeCell ref="EQR27:EQR29"/>
    <mergeCell ref="EQW27:EQW29"/>
    <mergeCell ref="EQX27:EQX29"/>
    <mergeCell ref="EQZ27:EQZ29"/>
    <mergeCell ref="ERA27:ERA29"/>
    <mergeCell ref="ERB27:ERB29"/>
    <mergeCell ref="ERD27:ERD29"/>
    <mergeCell ref="ERE27:ERE29"/>
    <mergeCell ref="ERF27:ERF29"/>
    <mergeCell ref="ESK27:ESK29"/>
    <mergeCell ref="ESL27:ESL29"/>
    <mergeCell ref="ESM27:ESM29"/>
    <mergeCell ref="ESN27:ESN29"/>
    <mergeCell ref="ESS27:ESS29"/>
    <mergeCell ref="EST27:EST29"/>
    <mergeCell ref="ESV27:ESV29"/>
    <mergeCell ref="ESW27:ESW29"/>
    <mergeCell ref="ESX27:ESX29"/>
    <mergeCell ref="ERV27:ERV29"/>
    <mergeCell ref="ERW27:ERW29"/>
    <mergeCell ref="ERX27:ERX29"/>
    <mergeCell ref="ESC27:ESC29"/>
    <mergeCell ref="ESD27:ESD29"/>
    <mergeCell ref="ESF27:ESF29"/>
    <mergeCell ref="ESG27:ESG29"/>
    <mergeCell ref="ESH27:ESH29"/>
    <mergeCell ref="ESJ27:ESJ29"/>
    <mergeCell ref="ETN27:ETN29"/>
    <mergeCell ref="ETP27:ETP29"/>
    <mergeCell ref="ETQ27:ETQ29"/>
    <mergeCell ref="ETR27:ETR29"/>
    <mergeCell ref="ETS27:ETS29"/>
    <mergeCell ref="ETT27:ETT29"/>
    <mergeCell ref="ETY27:ETY29"/>
    <mergeCell ref="ETZ27:ETZ29"/>
    <mergeCell ref="EUB27:EUB29"/>
    <mergeCell ref="ESZ27:ESZ29"/>
    <mergeCell ref="ETA27:ETA29"/>
    <mergeCell ref="ETB27:ETB29"/>
    <mergeCell ref="ETC27:ETC29"/>
    <mergeCell ref="ETD27:ETD29"/>
    <mergeCell ref="ETI27:ETI29"/>
    <mergeCell ref="ETJ27:ETJ29"/>
    <mergeCell ref="ETL27:ETL29"/>
    <mergeCell ref="ETM27:ETM29"/>
    <mergeCell ref="EUR27:EUR29"/>
    <mergeCell ref="EUS27:EUS29"/>
    <mergeCell ref="EUT27:EUT29"/>
    <mergeCell ref="EUV27:EUV29"/>
    <mergeCell ref="EUW27:EUW29"/>
    <mergeCell ref="EUX27:EUX29"/>
    <mergeCell ref="EUY27:EUY29"/>
    <mergeCell ref="EUZ27:EUZ29"/>
    <mergeCell ref="EVE27:EVE29"/>
    <mergeCell ref="EUC27:EUC29"/>
    <mergeCell ref="EUD27:EUD29"/>
    <mergeCell ref="EUF27:EUF29"/>
    <mergeCell ref="EUG27:EUG29"/>
    <mergeCell ref="EUH27:EUH29"/>
    <mergeCell ref="EUI27:EUI29"/>
    <mergeCell ref="EUJ27:EUJ29"/>
    <mergeCell ref="EUO27:EUO29"/>
    <mergeCell ref="EUP27:EUP29"/>
    <mergeCell ref="EVU27:EVU29"/>
    <mergeCell ref="EVV27:EVV29"/>
    <mergeCell ref="EVX27:EVX29"/>
    <mergeCell ref="EVY27:EVY29"/>
    <mergeCell ref="EVZ27:EVZ29"/>
    <mergeCell ref="EWB27:EWB29"/>
    <mergeCell ref="EWC27:EWC29"/>
    <mergeCell ref="EWD27:EWD29"/>
    <mergeCell ref="EWE27:EWE29"/>
    <mergeCell ref="EVF27:EVF29"/>
    <mergeCell ref="EVH27:EVH29"/>
    <mergeCell ref="EVI27:EVI29"/>
    <mergeCell ref="EVJ27:EVJ29"/>
    <mergeCell ref="EVL27:EVL29"/>
    <mergeCell ref="EVM27:EVM29"/>
    <mergeCell ref="EVN27:EVN29"/>
    <mergeCell ref="EVO27:EVO29"/>
    <mergeCell ref="EVP27:EVP29"/>
    <mergeCell ref="EWU27:EWU29"/>
    <mergeCell ref="EWV27:EWV29"/>
    <mergeCell ref="EXA27:EXA29"/>
    <mergeCell ref="EXB27:EXB29"/>
    <mergeCell ref="EXD27:EXD29"/>
    <mergeCell ref="EXE27:EXE29"/>
    <mergeCell ref="EXF27:EXF29"/>
    <mergeCell ref="EXH27:EXH29"/>
    <mergeCell ref="EXI27:EXI29"/>
    <mergeCell ref="EWF27:EWF29"/>
    <mergeCell ref="EWK27:EWK29"/>
    <mergeCell ref="EWL27:EWL29"/>
    <mergeCell ref="EWN27:EWN29"/>
    <mergeCell ref="EWO27:EWO29"/>
    <mergeCell ref="EWP27:EWP29"/>
    <mergeCell ref="EWR27:EWR29"/>
    <mergeCell ref="EWS27:EWS29"/>
    <mergeCell ref="EWT27:EWT29"/>
    <mergeCell ref="EXY27:EXY29"/>
    <mergeCell ref="EXZ27:EXZ29"/>
    <mergeCell ref="EYA27:EYA29"/>
    <mergeCell ref="EYB27:EYB29"/>
    <mergeCell ref="EYG27:EYG29"/>
    <mergeCell ref="EYH27:EYH29"/>
    <mergeCell ref="EYJ27:EYJ29"/>
    <mergeCell ref="EYK27:EYK29"/>
    <mergeCell ref="EYL27:EYL29"/>
    <mergeCell ref="EXJ27:EXJ29"/>
    <mergeCell ref="EXK27:EXK29"/>
    <mergeCell ref="EXL27:EXL29"/>
    <mergeCell ref="EXQ27:EXQ29"/>
    <mergeCell ref="EXR27:EXR29"/>
    <mergeCell ref="EXT27:EXT29"/>
    <mergeCell ref="EXU27:EXU29"/>
    <mergeCell ref="EXV27:EXV29"/>
    <mergeCell ref="EXX27:EXX29"/>
    <mergeCell ref="EZB27:EZB29"/>
    <mergeCell ref="EZD27:EZD29"/>
    <mergeCell ref="EZE27:EZE29"/>
    <mergeCell ref="EZF27:EZF29"/>
    <mergeCell ref="EZG27:EZG29"/>
    <mergeCell ref="EZH27:EZH29"/>
    <mergeCell ref="EZM27:EZM29"/>
    <mergeCell ref="EZN27:EZN29"/>
    <mergeCell ref="EZP27:EZP29"/>
    <mergeCell ref="EYN27:EYN29"/>
    <mergeCell ref="EYO27:EYO29"/>
    <mergeCell ref="EYP27:EYP29"/>
    <mergeCell ref="EYQ27:EYQ29"/>
    <mergeCell ref="EYR27:EYR29"/>
    <mergeCell ref="EYW27:EYW29"/>
    <mergeCell ref="EYX27:EYX29"/>
    <mergeCell ref="EYZ27:EYZ29"/>
    <mergeCell ref="EZA27:EZA29"/>
    <mergeCell ref="FAF27:FAF29"/>
    <mergeCell ref="FAG27:FAG29"/>
    <mergeCell ref="FAH27:FAH29"/>
    <mergeCell ref="FAJ27:FAJ29"/>
    <mergeCell ref="FAK27:FAK29"/>
    <mergeCell ref="FAL27:FAL29"/>
    <mergeCell ref="FAM27:FAM29"/>
    <mergeCell ref="FAN27:FAN29"/>
    <mergeCell ref="FAS27:FAS29"/>
    <mergeCell ref="EZQ27:EZQ29"/>
    <mergeCell ref="EZR27:EZR29"/>
    <mergeCell ref="EZT27:EZT29"/>
    <mergeCell ref="EZU27:EZU29"/>
    <mergeCell ref="EZV27:EZV29"/>
    <mergeCell ref="EZW27:EZW29"/>
    <mergeCell ref="EZX27:EZX29"/>
    <mergeCell ref="FAC27:FAC29"/>
    <mergeCell ref="FAD27:FAD29"/>
    <mergeCell ref="FBI27:FBI29"/>
    <mergeCell ref="FBJ27:FBJ29"/>
    <mergeCell ref="FBL27:FBL29"/>
    <mergeCell ref="FBM27:FBM29"/>
    <mergeCell ref="FBN27:FBN29"/>
    <mergeCell ref="FBP27:FBP29"/>
    <mergeCell ref="FBQ27:FBQ29"/>
    <mergeCell ref="FBR27:FBR29"/>
    <mergeCell ref="FBS27:FBS29"/>
    <mergeCell ref="FAT27:FAT29"/>
    <mergeCell ref="FAV27:FAV29"/>
    <mergeCell ref="FAW27:FAW29"/>
    <mergeCell ref="FAX27:FAX29"/>
    <mergeCell ref="FAZ27:FAZ29"/>
    <mergeCell ref="FBA27:FBA29"/>
    <mergeCell ref="FBB27:FBB29"/>
    <mergeCell ref="FBC27:FBC29"/>
    <mergeCell ref="FBD27:FBD29"/>
    <mergeCell ref="FCI27:FCI29"/>
    <mergeCell ref="FCJ27:FCJ29"/>
    <mergeCell ref="FCO27:FCO29"/>
    <mergeCell ref="FCP27:FCP29"/>
    <mergeCell ref="FCR27:FCR29"/>
    <mergeCell ref="FCS27:FCS29"/>
    <mergeCell ref="FCT27:FCT29"/>
    <mergeCell ref="FCV27:FCV29"/>
    <mergeCell ref="FCW27:FCW29"/>
    <mergeCell ref="FBT27:FBT29"/>
    <mergeCell ref="FBY27:FBY29"/>
    <mergeCell ref="FBZ27:FBZ29"/>
    <mergeCell ref="FCB27:FCB29"/>
    <mergeCell ref="FCC27:FCC29"/>
    <mergeCell ref="FCD27:FCD29"/>
    <mergeCell ref="FCF27:FCF29"/>
    <mergeCell ref="FCG27:FCG29"/>
    <mergeCell ref="FCH27:FCH29"/>
    <mergeCell ref="FDM27:FDM29"/>
    <mergeCell ref="FDN27:FDN29"/>
    <mergeCell ref="FDO27:FDO29"/>
    <mergeCell ref="FDP27:FDP29"/>
    <mergeCell ref="FDU27:FDU29"/>
    <mergeCell ref="FDV27:FDV29"/>
    <mergeCell ref="FDX27:FDX29"/>
    <mergeCell ref="FDY27:FDY29"/>
    <mergeCell ref="FDZ27:FDZ29"/>
    <mergeCell ref="FCX27:FCX29"/>
    <mergeCell ref="FCY27:FCY29"/>
    <mergeCell ref="FCZ27:FCZ29"/>
    <mergeCell ref="FDE27:FDE29"/>
    <mergeCell ref="FDF27:FDF29"/>
    <mergeCell ref="FDH27:FDH29"/>
    <mergeCell ref="FDI27:FDI29"/>
    <mergeCell ref="FDJ27:FDJ29"/>
    <mergeCell ref="FDL27:FDL29"/>
    <mergeCell ref="FEP27:FEP29"/>
    <mergeCell ref="FER27:FER29"/>
    <mergeCell ref="FES27:FES29"/>
    <mergeCell ref="FET27:FET29"/>
    <mergeCell ref="FEU27:FEU29"/>
    <mergeCell ref="FEV27:FEV29"/>
    <mergeCell ref="FFA27:FFA29"/>
    <mergeCell ref="FFB27:FFB29"/>
    <mergeCell ref="FFD27:FFD29"/>
    <mergeCell ref="FEB27:FEB29"/>
    <mergeCell ref="FEC27:FEC29"/>
    <mergeCell ref="FED27:FED29"/>
    <mergeCell ref="FEE27:FEE29"/>
    <mergeCell ref="FEF27:FEF29"/>
    <mergeCell ref="FEK27:FEK29"/>
    <mergeCell ref="FEL27:FEL29"/>
    <mergeCell ref="FEN27:FEN29"/>
    <mergeCell ref="FEO27:FEO29"/>
    <mergeCell ref="FFT27:FFT29"/>
    <mergeCell ref="FFU27:FFU29"/>
    <mergeCell ref="FFV27:FFV29"/>
    <mergeCell ref="FFX27:FFX29"/>
    <mergeCell ref="FFY27:FFY29"/>
    <mergeCell ref="FFZ27:FFZ29"/>
    <mergeCell ref="FGA27:FGA29"/>
    <mergeCell ref="FGB27:FGB29"/>
    <mergeCell ref="FGG27:FGG29"/>
    <mergeCell ref="FFE27:FFE29"/>
    <mergeCell ref="FFF27:FFF29"/>
    <mergeCell ref="FFH27:FFH29"/>
    <mergeCell ref="FFI27:FFI29"/>
    <mergeCell ref="FFJ27:FFJ29"/>
    <mergeCell ref="FFK27:FFK29"/>
    <mergeCell ref="FFL27:FFL29"/>
    <mergeCell ref="FFQ27:FFQ29"/>
    <mergeCell ref="FFR27:FFR29"/>
    <mergeCell ref="FGW27:FGW29"/>
    <mergeCell ref="FGX27:FGX29"/>
    <mergeCell ref="FGZ27:FGZ29"/>
    <mergeCell ref="FHA27:FHA29"/>
    <mergeCell ref="FHB27:FHB29"/>
    <mergeCell ref="FHD27:FHD29"/>
    <mergeCell ref="FHE27:FHE29"/>
    <mergeCell ref="FHF27:FHF29"/>
    <mergeCell ref="FHG27:FHG29"/>
    <mergeCell ref="FGH27:FGH29"/>
    <mergeCell ref="FGJ27:FGJ29"/>
    <mergeCell ref="FGK27:FGK29"/>
    <mergeCell ref="FGL27:FGL29"/>
    <mergeCell ref="FGN27:FGN29"/>
    <mergeCell ref="FGO27:FGO29"/>
    <mergeCell ref="FGP27:FGP29"/>
    <mergeCell ref="FGQ27:FGQ29"/>
    <mergeCell ref="FGR27:FGR29"/>
    <mergeCell ref="FHW27:FHW29"/>
    <mergeCell ref="FHX27:FHX29"/>
    <mergeCell ref="FIC27:FIC29"/>
    <mergeCell ref="FID27:FID29"/>
    <mergeCell ref="FIF27:FIF29"/>
    <mergeCell ref="FIG27:FIG29"/>
    <mergeCell ref="FIH27:FIH29"/>
    <mergeCell ref="FIJ27:FIJ29"/>
    <mergeCell ref="FIK27:FIK29"/>
    <mergeCell ref="FHH27:FHH29"/>
    <mergeCell ref="FHM27:FHM29"/>
    <mergeCell ref="FHN27:FHN29"/>
    <mergeCell ref="FHP27:FHP29"/>
    <mergeCell ref="FHQ27:FHQ29"/>
    <mergeCell ref="FHR27:FHR29"/>
    <mergeCell ref="FHT27:FHT29"/>
    <mergeCell ref="FHU27:FHU29"/>
    <mergeCell ref="FHV27:FHV29"/>
    <mergeCell ref="FJA27:FJA29"/>
    <mergeCell ref="FJB27:FJB29"/>
    <mergeCell ref="FJC27:FJC29"/>
    <mergeCell ref="FJD27:FJD29"/>
    <mergeCell ref="FJI27:FJI29"/>
    <mergeCell ref="FJJ27:FJJ29"/>
    <mergeCell ref="FJL27:FJL29"/>
    <mergeCell ref="FJM27:FJM29"/>
    <mergeCell ref="FJN27:FJN29"/>
    <mergeCell ref="FIL27:FIL29"/>
    <mergeCell ref="FIM27:FIM29"/>
    <mergeCell ref="FIN27:FIN29"/>
    <mergeCell ref="FIS27:FIS29"/>
    <mergeCell ref="FIT27:FIT29"/>
    <mergeCell ref="FIV27:FIV29"/>
    <mergeCell ref="FIW27:FIW29"/>
    <mergeCell ref="FIX27:FIX29"/>
    <mergeCell ref="FIZ27:FIZ29"/>
    <mergeCell ref="FKD27:FKD29"/>
    <mergeCell ref="FKF27:FKF29"/>
    <mergeCell ref="FKG27:FKG29"/>
    <mergeCell ref="FKH27:FKH29"/>
    <mergeCell ref="FKI27:FKI29"/>
    <mergeCell ref="FKJ27:FKJ29"/>
    <mergeCell ref="FKO27:FKO29"/>
    <mergeCell ref="FKP27:FKP29"/>
    <mergeCell ref="FKR27:FKR29"/>
    <mergeCell ref="FJP27:FJP29"/>
    <mergeCell ref="FJQ27:FJQ29"/>
    <mergeCell ref="FJR27:FJR29"/>
    <mergeCell ref="FJS27:FJS29"/>
    <mergeCell ref="FJT27:FJT29"/>
    <mergeCell ref="FJY27:FJY29"/>
    <mergeCell ref="FJZ27:FJZ29"/>
    <mergeCell ref="FKB27:FKB29"/>
    <mergeCell ref="FKC27:FKC29"/>
    <mergeCell ref="FLH27:FLH29"/>
    <mergeCell ref="FLI27:FLI29"/>
    <mergeCell ref="FLJ27:FLJ29"/>
    <mergeCell ref="FLL27:FLL29"/>
    <mergeCell ref="FLM27:FLM29"/>
    <mergeCell ref="FLN27:FLN29"/>
    <mergeCell ref="FLO27:FLO29"/>
    <mergeCell ref="FLP27:FLP29"/>
    <mergeCell ref="FLU27:FLU29"/>
    <mergeCell ref="FKS27:FKS29"/>
    <mergeCell ref="FKT27:FKT29"/>
    <mergeCell ref="FKV27:FKV29"/>
    <mergeCell ref="FKW27:FKW29"/>
    <mergeCell ref="FKX27:FKX29"/>
    <mergeCell ref="FKY27:FKY29"/>
    <mergeCell ref="FKZ27:FKZ29"/>
    <mergeCell ref="FLE27:FLE29"/>
    <mergeCell ref="FLF27:FLF29"/>
    <mergeCell ref="FMK27:FMK29"/>
    <mergeCell ref="FML27:FML29"/>
    <mergeCell ref="FMN27:FMN29"/>
    <mergeCell ref="FMO27:FMO29"/>
    <mergeCell ref="FMP27:FMP29"/>
    <mergeCell ref="FMR27:FMR29"/>
    <mergeCell ref="FMS27:FMS29"/>
    <mergeCell ref="FMT27:FMT29"/>
    <mergeCell ref="FMU27:FMU29"/>
    <mergeCell ref="FLV27:FLV29"/>
    <mergeCell ref="FLX27:FLX29"/>
    <mergeCell ref="FLY27:FLY29"/>
    <mergeCell ref="FLZ27:FLZ29"/>
    <mergeCell ref="FMB27:FMB29"/>
    <mergeCell ref="FMC27:FMC29"/>
    <mergeCell ref="FMD27:FMD29"/>
    <mergeCell ref="FME27:FME29"/>
    <mergeCell ref="FMF27:FMF29"/>
    <mergeCell ref="FNK27:FNK29"/>
    <mergeCell ref="FNL27:FNL29"/>
    <mergeCell ref="FNQ27:FNQ29"/>
    <mergeCell ref="FNR27:FNR29"/>
    <mergeCell ref="FNT27:FNT29"/>
    <mergeCell ref="FNU27:FNU29"/>
    <mergeCell ref="FNV27:FNV29"/>
    <mergeCell ref="FNX27:FNX29"/>
    <mergeCell ref="FNY27:FNY29"/>
    <mergeCell ref="FMV27:FMV29"/>
    <mergeCell ref="FNA27:FNA29"/>
    <mergeCell ref="FNB27:FNB29"/>
    <mergeCell ref="FND27:FND29"/>
    <mergeCell ref="FNE27:FNE29"/>
    <mergeCell ref="FNF27:FNF29"/>
    <mergeCell ref="FNH27:FNH29"/>
    <mergeCell ref="FNI27:FNI29"/>
    <mergeCell ref="FNJ27:FNJ29"/>
    <mergeCell ref="FOO27:FOO29"/>
    <mergeCell ref="FOP27:FOP29"/>
    <mergeCell ref="FOQ27:FOQ29"/>
    <mergeCell ref="FOR27:FOR29"/>
    <mergeCell ref="FOW27:FOW29"/>
    <mergeCell ref="FOX27:FOX29"/>
    <mergeCell ref="FOZ27:FOZ29"/>
    <mergeCell ref="FPA27:FPA29"/>
    <mergeCell ref="FPB27:FPB29"/>
    <mergeCell ref="FNZ27:FNZ29"/>
    <mergeCell ref="FOA27:FOA29"/>
    <mergeCell ref="FOB27:FOB29"/>
    <mergeCell ref="FOG27:FOG29"/>
    <mergeCell ref="FOH27:FOH29"/>
    <mergeCell ref="FOJ27:FOJ29"/>
    <mergeCell ref="FOK27:FOK29"/>
    <mergeCell ref="FOL27:FOL29"/>
    <mergeCell ref="FON27:FON29"/>
    <mergeCell ref="FPR27:FPR29"/>
    <mergeCell ref="FPT27:FPT29"/>
    <mergeCell ref="FPU27:FPU29"/>
    <mergeCell ref="FPV27:FPV29"/>
    <mergeCell ref="FPW27:FPW29"/>
    <mergeCell ref="FPX27:FPX29"/>
    <mergeCell ref="FQC27:FQC29"/>
    <mergeCell ref="FQD27:FQD29"/>
    <mergeCell ref="FQF27:FQF29"/>
    <mergeCell ref="FPD27:FPD29"/>
    <mergeCell ref="FPE27:FPE29"/>
    <mergeCell ref="FPF27:FPF29"/>
    <mergeCell ref="FPG27:FPG29"/>
    <mergeCell ref="FPH27:FPH29"/>
    <mergeCell ref="FPM27:FPM29"/>
    <mergeCell ref="FPN27:FPN29"/>
    <mergeCell ref="FPP27:FPP29"/>
    <mergeCell ref="FPQ27:FPQ29"/>
    <mergeCell ref="FQV27:FQV29"/>
    <mergeCell ref="FQW27:FQW29"/>
    <mergeCell ref="FQX27:FQX29"/>
    <mergeCell ref="FQZ27:FQZ29"/>
    <mergeCell ref="FRA27:FRA29"/>
    <mergeCell ref="FRB27:FRB29"/>
    <mergeCell ref="FRC27:FRC29"/>
    <mergeCell ref="FRD27:FRD29"/>
    <mergeCell ref="FRI27:FRI29"/>
    <mergeCell ref="FQG27:FQG29"/>
    <mergeCell ref="FQH27:FQH29"/>
    <mergeCell ref="FQJ27:FQJ29"/>
    <mergeCell ref="FQK27:FQK29"/>
    <mergeCell ref="FQL27:FQL29"/>
    <mergeCell ref="FQM27:FQM29"/>
    <mergeCell ref="FQN27:FQN29"/>
    <mergeCell ref="FQS27:FQS29"/>
    <mergeCell ref="FQT27:FQT29"/>
    <mergeCell ref="FRY27:FRY29"/>
    <mergeCell ref="FRZ27:FRZ29"/>
    <mergeCell ref="FSB27:FSB29"/>
    <mergeCell ref="FSC27:FSC29"/>
    <mergeCell ref="FSD27:FSD29"/>
    <mergeCell ref="FSF27:FSF29"/>
    <mergeCell ref="FSG27:FSG29"/>
    <mergeCell ref="FSH27:FSH29"/>
    <mergeCell ref="FSI27:FSI29"/>
    <mergeCell ref="FRJ27:FRJ29"/>
    <mergeCell ref="FRL27:FRL29"/>
    <mergeCell ref="FRM27:FRM29"/>
    <mergeCell ref="FRN27:FRN29"/>
    <mergeCell ref="FRP27:FRP29"/>
    <mergeCell ref="FRQ27:FRQ29"/>
    <mergeCell ref="FRR27:FRR29"/>
    <mergeCell ref="FRS27:FRS29"/>
    <mergeCell ref="FRT27:FRT29"/>
    <mergeCell ref="FSY27:FSY29"/>
    <mergeCell ref="FSZ27:FSZ29"/>
    <mergeCell ref="FTE27:FTE29"/>
    <mergeCell ref="FTF27:FTF29"/>
    <mergeCell ref="FTH27:FTH29"/>
    <mergeCell ref="FTI27:FTI29"/>
    <mergeCell ref="FTJ27:FTJ29"/>
    <mergeCell ref="FTL27:FTL29"/>
    <mergeCell ref="FTM27:FTM29"/>
    <mergeCell ref="FSJ27:FSJ29"/>
    <mergeCell ref="FSO27:FSO29"/>
    <mergeCell ref="FSP27:FSP29"/>
    <mergeCell ref="FSR27:FSR29"/>
    <mergeCell ref="FSS27:FSS29"/>
    <mergeCell ref="FST27:FST29"/>
    <mergeCell ref="FSV27:FSV29"/>
    <mergeCell ref="FSW27:FSW29"/>
    <mergeCell ref="FSX27:FSX29"/>
    <mergeCell ref="FUC27:FUC29"/>
    <mergeCell ref="FUD27:FUD29"/>
    <mergeCell ref="FUE27:FUE29"/>
    <mergeCell ref="FUF27:FUF29"/>
    <mergeCell ref="FUK27:FUK29"/>
    <mergeCell ref="FUL27:FUL29"/>
    <mergeCell ref="FUN27:FUN29"/>
    <mergeCell ref="FUO27:FUO29"/>
    <mergeCell ref="FUP27:FUP29"/>
    <mergeCell ref="FTN27:FTN29"/>
    <mergeCell ref="FTO27:FTO29"/>
    <mergeCell ref="FTP27:FTP29"/>
    <mergeCell ref="FTU27:FTU29"/>
    <mergeCell ref="FTV27:FTV29"/>
    <mergeCell ref="FTX27:FTX29"/>
    <mergeCell ref="FTY27:FTY29"/>
    <mergeCell ref="FTZ27:FTZ29"/>
    <mergeCell ref="FUB27:FUB29"/>
    <mergeCell ref="FVF27:FVF29"/>
    <mergeCell ref="FVH27:FVH29"/>
    <mergeCell ref="FVI27:FVI29"/>
    <mergeCell ref="FVJ27:FVJ29"/>
    <mergeCell ref="FVK27:FVK29"/>
    <mergeCell ref="FVL27:FVL29"/>
    <mergeCell ref="FVQ27:FVQ29"/>
    <mergeCell ref="FVR27:FVR29"/>
    <mergeCell ref="FVT27:FVT29"/>
    <mergeCell ref="FUR27:FUR29"/>
    <mergeCell ref="FUS27:FUS29"/>
    <mergeCell ref="FUT27:FUT29"/>
    <mergeCell ref="FUU27:FUU29"/>
    <mergeCell ref="FUV27:FUV29"/>
    <mergeCell ref="FVA27:FVA29"/>
    <mergeCell ref="FVB27:FVB29"/>
    <mergeCell ref="FVD27:FVD29"/>
    <mergeCell ref="FVE27:FVE29"/>
    <mergeCell ref="FWJ27:FWJ29"/>
    <mergeCell ref="FWK27:FWK29"/>
    <mergeCell ref="FWL27:FWL29"/>
    <mergeCell ref="FWN27:FWN29"/>
    <mergeCell ref="FWO27:FWO29"/>
    <mergeCell ref="FWP27:FWP29"/>
    <mergeCell ref="FWQ27:FWQ29"/>
    <mergeCell ref="FWR27:FWR29"/>
    <mergeCell ref="FWW27:FWW29"/>
    <mergeCell ref="FVU27:FVU29"/>
    <mergeCell ref="FVV27:FVV29"/>
    <mergeCell ref="FVX27:FVX29"/>
    <mergeCell ref="FVY27:FVY29"/>
    <mergeCell ref="FVZ27:FVZ29"/>
    <mergeCell ref="FWA27:FWA29"/>
    <mergeCell ref="FWB27:FWB29"/>
    <mergeCell ref="FWG27:FWG29"/>
    <mergeCell ref="FWH27:FWH29"/>
    <mergeCell ref="FXM27:FXM29"/>
    <mergeCell ref="FXN27:FXN29"/>
    <mergeCell ref="FXP27:FXP29"/>
    <mergeCell ref="FXQ27:FXQ29"/>
    <mergeCell ref="FXR27:FXR29"/>
    <mergeCell ref="FXT27:FXT29"/>
    <mergeCell ref="FXU27:FXU29"/>
    <mergeCell ref="FXV27:FXV29"/>
    <mergeCell ref="FXW27:FXW29"/>
    <mergeCell ref="FWX27:FWX29"/>
    <mergeCell ref="FWZ27:FWZ29"/>
    <mergeCell ref="FXA27:FXA29"/>
    <mergeCell ref="FXB27:FXB29"/>
    <mergeCell ref="FXD27:FXD29"/>
    <mergeCell ref="FXE27:FXE29"/>
    <mergeCell ref="FXF27:FXF29"/>
    <mergeCell ref="FXG27:FXG29"/>
    <mergeCell ref="FXH27:FXH29"/>
    <mergeCell ref="FYM27:FYM29"/>
    <mergeCell ref="FYN27:FYN29"/>
    <mergeCell ref="FYS27:FYS29"/>
    <mergeCell ref="FYT27:FYT29"/>
    <mergeCell ref="FYV27:FYV29"/>
    <mergeCell ref="FYW27:FYW29"/>
    <mergeCell ref="FYX27:FYX29"/>
    <mergeCell ref="FYZ27:FYZ29"/>
    <mergeCell ref="FZA27:FZA29"/>
    <mergeCell ref="FXX27:FXX29"/>
    <mergeCell ref="FYC27:FYC29"/>
    <mergeCell ref="FYD27:FYD29"/>
    <mergeCell ref="FYF27:FYF29"/>
    <mergeCell ref="FYG27:FYG29"/>
    <mergeCell ref="FYH27:FYH29"/>
    <mergeCell ref="FYJ27:FYJ29"/>
    <mergeCell ref="FYK27:FYK29"/>
    <mergeCell ref="FYL27:FYL29"/>
    <mergeCell ref="FZQ27:FZQ29"/>
    <mergeCell ref="FZR27:FZR29"/>
    <mergeCell ref="FZS27:FZS29"/>
    <mergeCell ref="FZT27:FZT29"/>
    <mergeCell ref="FZY27:FZY29"/>
    <mergeCell ref="FZZ27:FZZ29"/>
    <mergeCell ref="GAB27:GAB29"/>
    <mergeCell ref="GAC27:GAC29"/>
    <mergeCell ref="GAD27:GAD29"/>
    <mergeCell ref="FZB27:FZB29"/>
    <mergeCell ref="FZC27:FZC29"/>
    <mergeCell ref="FZD27:FZD29"/>
    <mergeCell ref="FZI27:FZI29"/>
    <mergeCell ref="FZJ27:FZJ29"/>
    <mergeCell ref="FZL27:FZL29"/>
    <mergeCell ref="FZM27:FZM29"/>
    <mergeCell ref="FZN27:FZN29"/>
    <mergeCell ref="FZP27:FZP29"/>
    <mergeCell ref="GAT27:GAT29"/>
    <mergeCell ref="GAV27:GAV29"/>
    <mergeCell ref="GAW27:GAW29"/>
    <mergeCell ref="GAX27:GAX29"/>
    <mergeCell ref="GAY27:GAY29"/>
    <mergeCell ref="GAZ27:GAZ29"/>
    <mergeCell ref="GBE27:GBE29"/>
    <mergeCell ref="GBF27:GBF29"/>
    <mergeCell ref="GBH27:GBH29"/>
    <mergeCell ref="GAF27:GAF29"/>
    <mergeCell ref="GAG27:GAG29"/>
    <mergeCell ref="GAH27:GAH29"/>
    <mergeCell ref="GAI27:GAI29"/>
    <mergeCell ref="GAJ27:GAJ29"/>
    <mergeCell ref="GAO27:GAO29"/>
    <mergeCell ref="GAP27:GAP29"/>
    <mergeCell ref="GAR27:GAR29"/>
    <mergeCell ref="GAS27:GAS29"/>
    <mergeCell ref="GBX27:GBX29"/>
    <mergeCell ref="GBY27:GBY29"/>
    <mergeCell ref="GBZ27:GBZ29"/>
    <mergeCell ref="GCB27:GCB29"/>
    <mergeCell ref="GCC27:GCC29"/>
    <mergeCell ref="GCD27:GCD29"/>
    <mergeCell ref="GCE27:GCE29"/>
    <mergeCell ref="GCF27:GCF29"/>
    <mergeCell ref="GCK27:GCK29"/>
    <mergeCell ref="GBI27:GBI29"/>
    <mergeCell ref="GBJ27:GBJ29"/>
    <mergeCell ref="GBL27:GBL29"/>
    <mergeCell ref="GBM27:GBM29"/>
    <mergeCell ref="GBN27:GBN29"/>
    <mergeCell ref="GBO27:GBO29"/>
    <mergeCell ref="GBP27:GBP29"/>
    <mergeCell ref="GBU27:GBU29"/>
    <mergeCell ref="GBV27:GBV29"/>
    <mergeCell ref="GDA27:GDA29"/>
    <mergeCell ref="GDB27:GDB29"/>
    <mergeCell ref="GDD27:GDD29"/>
    <mergeCell ref="GDE27:GDE29"/>
    <mergeCell ref="GDF27:GDF29"/>
    <mergeCell ref="GDH27:GDH29"/>
    <mergeCell ref="GDI27:GDI29"/>
    <mergeCell ref="GDJ27:GDJ29"/>
    <mergeCell ref="GDK27:GDK29"/>
    <mergeCell ref="GCL27:GCL29"/>
    <mergeCell ref="GCN27:GCN29"/>
    <mergeCell ref="GCO27:GCO29"/>
    <mergeCell ref="GCP27:GCP29"/>
    <mergeCell ref="GCR27:GCR29"/>
    <mergeCell ref="GCS27:GCS29"/>
    <mergeCell ref="GCT27:GCT29"/>
    <mergeCell ref="GCU27:GCU29"/>
    <mergeCell ref="GCV27:GCV29"/>
    <mergeCell ref="GEA27:GEA29"/>
    <mergeCell ref="GEB27:GEB29"/>
    <mergeCell ref="GEG27:GEG29"/>
    <mergeCell ref="GEH27:GEH29"/>
    <mergeCell ref="GEJ27:GEJ29"/>
    <mergeCell ref="GEK27:GEK29"/>
    <mergeCell ref="GEL27:GEL29"/>
    <mergeCell ref="GEN27:GEN29"/>
    <mergeCell ref="GEO27:GEO29"/>
    <mergeCell ref="GDL27:GDL29"/>
    <mergeCell ref="GDQ27:GDQ29"/>
    <mergeCell ref="GDR27:GDR29"/>
    <mergeCell ref="GDT27:GDT29"/>
    <mergeCell ref="GDU27:GDU29"/>
    <mergeCell ref="GDV27:GDV29"/>
    <mergeCell ref="GDX27:GDX29"/>
    <mergeCell ref="GDY27:GDY29"/>
    <mergeCell ref="GDZ27:GDZ29"/>
    <mergeCell ref="GFE27:GFE29"/>
    <mergeCell ref="GFF27:GFF29"/>
    <mergeCell ref="GFG27:GFG29"/>
    <mergeCell ref="GFH27:GFH29"/>
    <mergeCell ref="GFM27:GFM29"/>
    <mergeCell ref="GFN27:GFN29"/>
    <mergeCell ref="GFP27:GFP29"/>
    <mergeCell ref="GFQ27:GFQ29"/>
    <mergeCell ref="GFR27:GFR29"/>
    <mergeCell ref="GEP27:GEP29"/>
    <mergeCell ref="GEQ27:GEQ29"/>
    <mergeCell ref="GER27:GER29"/>
    <mergeCell ref="GEW27:GEW29"/>
    <mergeCell ref="GEX27:GEX29"/>
    <mergeCell ref="GEZ27:GEZ29"/>
    <mergeCell ref="GFA27:GFA29"/>
    <mergeCell ref="GFB27:GFB29"/>
    <mergeCell ref="GFD27:GFD29"/>
    <mergeCell ref="GGH27:GGH29"/>
    <mergeCell ref="GGJ27:GGJ29"/>
    <mergeCell ref="GGK27:GGK29"/>
    <mergeCell ref="GGL27:GGL29"/>
    <mergeCell ref="GGM27:GGM29"/>
    <mergeCell ref="GGN27:GGN29"/>
    <mergeCell ref="GGS27:GGS29"/>
    <mergeCell ref="GGT27:GGT29"/>
    <mergeCell ref="GGV27:GGV29"/>
    <mergeCell ref="GFT27:GFT29"/>
    <mergeCell ref="GFU27:GFU29"/>
    <mergeCell ref="GFV27:GFV29"/>
    <mergeCell ref="GFW27:GFW29"/>
    <mergeCell ref="GFX27:GFX29"/>
    <mergeCell ref="GGC27:GGC29"/>
    <mergeCell ref="GGD27:GGD29"/>
    <mergeCell ref="GGF27:GGF29"/>
    <mergeCell ref="GGG27:GGG29"/>
    <mergeCell ref="GHL27:GHL29"/>
    <mergeCell ref="GHM27:GHM29"/>
    <mergeCell ref="GHN27:GHN29"/>
    <mergeCell ref="GHP27:GHP29"/>
    <mergeCell ref="GHQ27:GHQ29"/>
    <mergeCell ref="GHR27:GHR29"/>
    <mergeCell ref="GHS27:GHS29"/>
    <mergeCell ref="GHT27:GHT29"/>
    <mergeCell ref="GHY27:GHY29"/>
    <mergeCell ref="GGW27:GGW29"/>
    <mergeCell ref="GGX27:GGX29"/>
    <mergeCell ref="GGZ27:GGZ29"/>
    <mergeCell ref="GHA27:GHA29"/>
    <mergeCell ref="GHB27:GHB29"/>
    <mergeCell ref="GHC27:GHC29"/>
    <mergeCell ref="GHD27:GHD29"/>
    <mergeCell ref="GHI27:GHI29"/>
    <mergeCell ref="GHJ27:GHJ29"/>
    <mergeCell ref="GIO27:GIO29"/>
    <mergeCell ref="GIP27:GIP29"/>
    <mergeCell ref="GIR27:GIR29"/>
    <mergeCell ref="GIS27:GIS29"/>
    <mergeCell ref="GIT27:GIT29"/>
    <mergeCell ref="GIV27:GIV29"/>
    <mergeCell ref="GIW27:GIW29"/>
    <mergeCell ref="GIX27:GIX29"/>
    <mergeCell ref="GIY27:GIY29"/>
    <mergeCell ref="GHZ27:GHZ29"/>
    <mergeCell ref="GIB27:GIB29"/>
    <mergeCell ref="GIC27:GIC29"/>
    <mergeCell ref="GID27:GID29"/>
    <mergeCell ref="GIF27:GIF29"/>
    <mergeCell ref="GIG27:GIG29"/>
    <mergeCell ref="GIH27:GIH29"/>
    <mergeCell ref="GII27:GII29"/>
    <mergeCell ref="GIJ27:GIJ29"/>
    <mergeCell ref="GJO27:GJO29"/>
    <mergeCell ref="GJP27:GJP29"/>
    <mergeCell ref="GJU27:GJU29"/>
    <mergeCell ref="GJV27:GJV29"/>
    <mergeCell ref="GJX27:GJX29"/>
    <mergeCell ref="GJY27:GJY29"/>
    <mergeCell ref="GJZ27:GJZ29"/>
    <mergeCell ref="GKB27:GKB29"/>
    <mergeCell ref="GKC27:GKC29"/>
    <mergeCell ref="GIZ27:GIZ29"/>
    <mergeCell ref="GJE27:GJE29"/>
    <mergeCell ref="GJF27:GJF29"/>
    <mergeCell ref="GJH27:GJH29"/>
    <mergeCell ref="GJI27:GJI29"/>
    <mergeCell ref="GJJ27:GJJ29"/>
    <mergeCell ref="GJL27:GJL29"/>
    <mergeCell ref="GJM27:GJM29"/>
    <mergeCell ref="GJN27:GJN29"/>
    <mergeCell ref="GKS27:GKS29"/>
    <mergeCell ref="GKT27:GKT29"/>
    <mergeCell ref="GKU27:GKU29"/>
    <mergeCell ref="GKV27:GKV29"/>
    <mergeCell ref="GLA27:GLA29"/>
    <mergeCell ref="GLB27:GLB29"/>
    <mergeCell ref="GLD27:GLD29"/>
    <mergeCell ref="GLE27:GLE29"/>
    <mergeCell ref="GLF27:GLF29"/>
    <mergeCell ref="GKD27:GKD29"/>
    <mergeCell ref="GKE27:GKE29"/>
    <mergeCell ref="GKF27:GKF29"/>
    <mergeCell ref="GKK27:GKK29"/>
    <mergeCell ref="GKL27:GKL29"/>
    <mergeCell ref="GKN27:GKN29"/>
    <mergeCell ref="GKO27:GKO29"/>
    <mergeCell ref="GKP27:GKP29"/>
    <mergeCell ref="GKR27:GKR29"/>
    <mergeCell ref="GLV27:GLV29"/>
    <mergeCell ref="GLX27:GLX29"/>
    <mergeCell ref="GLY27:GLY29"/>
    <mergeCell ref="GLZ27:GLZ29"/>
    <mergeCell ref="GMA27:GMA29"/>
    <mergeCell ref="GMB27:GMB29"/>
    <mergeCell ref="GMG27:GMG29"/>
    <mergeCell ref="GMH27:GMH29"/>
    <mergeCell ref="GMJ27:GMJ29"/>
    <mergeCell ref="GLH27:GLH29"/>
    <mergeCell ref="GLI27:GLI29"/>
    <mergeCell ref="GLJ27:GLJ29"/>
    <mergeCell ref="GLK27:GLK29"/>
    <mergeCell ref="GLL27:GLL29"/>
    <mergeCell ref="GLQ27:GLQ29"/>
    <mergeCell ref="GLR27:GLR29"/>
    <mergeCell ref="GLT27:GLT29"/>
    <mergeCell ref="GLU27:GLU29"/>
    <mergeCell ref="GMZ27:GMZ29"/>
    <mergeCell ref="GNA27:GNA29"/>
    <mergeCell ref="GNB27:GNB29"/>
    <mergeCell ref="GND27:GND29"/>
    <mergeCell ref="GNE27:GNE29"/>
    <mergeCell ref="GNF27:GNF29"/>
    <mergeCell ref="GNG27:GNG29"/>
    <mergeCell ref="GNH27:GNH29"/>
    <mergeCell ref="GNM27:GNM29"/>
    <mergeCell ref="GMK27:GMK29"/>
    <mergeCell ref="GML27:GML29"/>
    <mergeCell ref="GMN27:GMN29"/>
    <mergeCell ref="GMO27:GMO29"/>
    <mergeCell ref="GMP27:GMP29"/>
    <mergeCell ref="GMQ27:GMQ29"/>
    <mergeCell ref="GMR27:GMR29"/>
    <mergeCell ref="GMW27:GMW29"/>
    <mergeCell ref="GMX27:GMX29"/>
    <mergeCell ref="GOC27:GOC29"/>
    <mergeCell ref="GOD27:GOD29"/>
    <mergeCell ref="GOF27:GOF29"/>
    <mergeCell ref="GOG27:GOG29"/>
    <mergeCell ref="GOH27:GOH29"/>
    <mergeCell ref="GOJ27:GOJ29"/>
    <mergeCell ref="GOK27:GOK29"/>
    <mergeCell ref="GOL27:GOL29"/>
    <mergeCell ref="GOM27:GOM29"/>
    <mergeCell ref="GNN27:GNN29"/>
    <mergeCell ref="GNP27:GNP29"/>
    <mergeCell ref="GNQ27:GNQ29"/>
    <mergeCell ref="GNR27:GNR29"/>
    <mergeCell ref="GNT27:GNT29"/>
    <mergeCell ref="GNU27:GNU29"/>
    <mergeCell ref="GNV27:GNV29"/>
    <mergeCell ref="GNW27:GNW29"/>
    <mergeCell ref="GNX27:GNX29"/>
    <mergeCell ref="GPC27:GPC29"/>
    <mergeCell ref="GPD27:GPD29"/>
    <mergeCell ref="GPI27:GPI29"/>
    <mergeCell ref="GPJ27:GPJ29"/>
    <mergeCell ref="GPL27:GPL29"/>
    <mergeCell ref="GPM27:GPM29"/>
    <mergeCell ref="GPN27:GPN29"/>
    <mergeCell ref="GPP27:GPP29"/>
    <mergeCell ref="GPQ27:GPQ29"/>
    <mergeCell ref="GON27:GON29"/>
    <mergeCell ref="GOS27:GOS29"/>
    <mergeCell ref="GOT27:GOT29"/>
    <mergeCell ref="GOV27:GOV29"/>
    <mergeCell ref="GOW27:GOW29"/>
    <mergeCell ref="GOX27:GOX29"/>
    <mergeCell ref="GOZ27:GOZ29"/>
    <mergeCell ref="GPA27:GPA29"/>
    <mergeCell ref="GPB27:GPB29"/>
    <mergeCell ref="GQG27:GQG29"/>
    <mergeCell ref="GQH27:GQH29"/>
    <mergeCell ref="GQI27:GQI29"/>
    <mergeCell ref="GQJ27:GQJ29"/>
    <mergeCell ref="GQO27:GQO29"/>
    <mergeCell ref="GQP27:GQP29"/>
    <mergeCell ref="GQR27:GQR29"/>
    <mergeCell ref="GQS27:GQS29"/>
    <mergeCell ref="GQT27:GQT29"/>
    <mergeCell ref="GPR27:GPR29"/>
    <mergeCell ref="GPS27:GPS29"/>
    <mergeCell ref="GPT27:GPT29"/>
    <mergeCell ref="GPY27:GPY29"/>
    <mergeCell ref="GPZ27:GPZ29"/>
    <mergeCell ref="GQB27:GQB29"/>
    <mergeCell ref="GQC27:GQC29"/>
    <mergeCell ref="GQD27:GQD29"/>
    <mergeCell ref="GQF27:GQF29"/>
    <mergeCell ref="GRJ27:GRJ29"/>
    <mergeCell ref="GRL27:GRL29"/>
    <mergeCell ref="GRM27:GRM29"/>
    <mergeCell ref="GRN27:GRN29"/>
    <mergeCell ref="GRO27:GRO29"/>
    <mergeCell ref="GRP27:GRP29"/>
    <mergeCell ref="GRU27:GRU29"/>
    <mergeCell ref="GRV27:GRV29"/>
    <mergeCell ref="GRX27:GRX29"/>
    <mergeCell ref="GQV27:GQV29"/>
    <mergeCell ref="GQW27:GQW29"/>
    <mergeCell ref="GQX27:GQX29"/>
    <mergeCell ref="GQY27:GQY29"/>
    <mergeCell ref="GQZ27:GQZ29"/>
    <mergeCell ref="GRE27:GRE29"/>
    <mergeCell ref="GRF27:GRF29"/>
    <mergeCell ref="GRH27:GRH29"/>
    <mergeCell ref="GRI27:GRI29"/>
    <mergeCell ref="GSN27:GSN29"/>
    <mergeCell ref="GSO27:GSO29"/>
    <mergeCell ref="GSP27:GSP29"/>
    <mergeCell ref="GSR27:GSR29"/>
    <mergeCell ref="GSS27:GSS29"/>
    <mergeCell ref="GST27:GST29"/>
    <mergeCell ref="GSU27:GSU29"/>
    <mergeCell ref="GSV27:GSV29"/>
    <mergeCell ref="GTA27:GTA29"/>
    <mergeCell ref="GRY27:GRY29"/>
    <mergeCell ref="GRZ27:GRZ29"/>
    <mergeCell ref="GSB27:GSB29"/>
    <mergeCell ref="GSC27:GSC29"/>
    <mergeCell ref="GSD27:GSD29"/>
    <mergeCell ref="GSE27:GSE29"/>
    <mergeCell ref="GSF27:GSF29"/>
    <mergeCell ref="GSK27:GSK29"/>
    <mergeCell ref="GSL27:GSL29"/>
    <mergeCell ref="GTQ27:GTQ29"/>
    <mergeCell ref="GTR27:GTR29"/>
    <mergeCell ref="GTT27:GTT29"/>
    <mergeCell ref="GTU27:GTU29"/>
    <mergeCell ref="GTV27:GTV29"/>
    <mergeCell ref="GTX27:GTX29"/>
    <mergeCell ref="GTY27:GTY29"/>
    <mergeCell ref="GTZ27:GTZ29"/>
    <mergeCell ref="GUA27:GUA29"/>
    <mergeCell ref="GTB27:GTB29"/>
    <mergeCell ref="GTD27:GTD29"/>
    <mergeCell ref="GTE27:GTE29"/>
    <mergeCell ref="GTF27:GTF29"/>
    <mergeCell ref="GTH27:GTH29"/>
    <mergeCell ref="GTI27:GTI29"/>
    <mergeCell ref="GTJ27:GTJ29"/>
    <mergeCell ref="GTK27:GTK29"/>
    <mergeCell ref="GTL27:GTL29"/>
    <mergeCell ref="GUQ27:GUQ29"/>
    <mergeCell ref="GUR27:GUR29"/>
    <mergeCell ref="GUW27:GUW29"/>
    <mergeCell ref="GUX27:GUX29"/>
    <mergeCell ref="GUZ27:GUZ29"/>
    <mergeCell ref="GVA27:GVA29"/>
    <mergeCell ref="GVB27:GVB29"/>
    <mergeCell ref="GVD27:GVD29"/>
    <mergeCell ref="GVE27:GVE29"/>
    <mergeCell ref="GUB27:GUB29"/>
    <mergeCell ref="GUG27:GUG29"/>
    <mergeCell ref="GUH27:GUH29"/>
    <mergeCell ref="GUJ27:GUJ29"/>
    <mergeCell ref="GUK27:GUK29"/>
    <mergeCell ref="GUL27:GUL29"/>
    <mergeCell ref="GUN27:GUN29"/>
    <mergeCell ref="GUO27:GUO29"/>
    <mergeCell ref="GUP27:GUP29"/>
    <mergeCell ref="GVU27:GVU29"/>
    <mergeCell ref="GVV27:GVV29"/>
    <mergeCell ref="GVW27:GVW29"/>
    <mergeCell ref="GVX27:GVX29"/>
    <mergeCell ref="GWC27:GWC29"/>
    <mergeCell ref="GWD27:GWD29"/>
    <mergeCell ref="GWF27:GWF29"/>
    <mergeCell ref="GWG27:GWG29"/>
    <mergeCell ref="GWH27:GWH29"/>
    <mergeCell ref="GVF27:GVF29"/>
    <mergeCell ref="GVG27:GVG29"/>
    <mergeCell ref="GVH27:GVH29"/>
    <mergeCell ref="GVM27:GVM29"/>
    <mergeCell ref="GVN27:GVN29"/>
    <mergeCell ref="GVP27:GVP29"/>
    <mergeCell ref="GVQ27:GVQ29"/>
    <mergeCell ref="GVR27:GVR29"/>
    <mergeCell ref="GVT27:GVT29"/>
    <mergeCell ref="GWX27:GWX29"/>
    <mergeCell ref="GWZ27:GWZ29"/>
    <mergeCell ref="GXA27:GXA29"/>
    <mergeCell ref="GXB27:GXB29"/>
    <mergeCell ref="GXC27:GXC29"/>
    <mergeCell ref="GXD27:GXD29"/>
    <mergeCell ref="GXI27:GXI29"/>
    <mergeCell ref="GXJ27:GXJ29"/>
    <mergeCell ref="GXL27:GXL29"/>
    <mergeCell ref="GWJ27:GWJ29"/>
    <mergeCell ref="GWK27:GWK29"/>
    <mergeCell ref="GWL27:GWL29"/>
    <mergeCell ref="GWM27:GWM29"/>
    <mergeCell ref="GWN27:GWN29"/>
    <mergeCell ref="GWS27:GWS29"/>
    <mergeCell ref="GWT27:GWT29"/>
    <mergeCell ref="GWV27:GWV29"/>
    <mergeCell ref="GWW27:GWW29"/>
    <mergeCell ref="GYB27:GYB29"/>
    <mergeCell ref="GYC27:GYC29"/>
    <mergeCell ref="GYD27:GYD29"/>
    <mergeCell ref="GYF27:GYF29"/>
    <mergeCell ref="GYG27:GYG29"/>
    <mergeCell ref="GYH27:GYH29"/>
    <mergeCell ref="GYI27:GYI29"/>
    <mergeCell ref="GYJ27:GYJ29"/>
    <mergeCell ref="GYO27:GYO29"/>
    <mergeCell ref="GXM27:GXM29"/>
    <mergeCell ref="GXN27:GXN29"/>
    <mergeCell ref="GXP27:GXP29"/>
    <mergeCell ref="GXQ27:GXQ29"/>
    <mergeCell ref="GXR27:GXR29"/>
    <mergeCell ref="GXS27:GXS29"/>
    <mergeCell ref="GXT27:GXT29"/>
    <mergeCell ref="GXY27:GXY29"/>
    <mergeCell ref="GXZ27:GXZ29"/>
    <mergeCell ref="GZE27:GZE29"/>
    <mergeCell ref="GZF27:GZF29"/>
    <mergeCell ref="GZH27:GZH29"/>
    <mergeCell ref="GZI27:GZI29"/>
    <mergeCell ref="GZJ27:GZJ29"/>
    <mergeCell ref="GZL27:GZL29"/>
    <mergeCell ref="GZM27:GZM29"/>
    <mergeCell ref="GZN27:GZN29"/>
    <mergeCell ref="GZO27:GZO29"/>
    <mergeCell ref="GYP27:GYP29"/>
    <mergeCell ref="GYR27:GYR29"/>
    <mergeCell ref="GYS27:GYS29"/>
    <mergeCell ref="GYT27:GYT29"/>
    <mergeCell ref="GYV27:GYV29"/>
    <mergeCell ref="GYW27:GYW29"/>
    <mergeCell ref="GYX27:GYX29"/>
    <mergeCell ref="GYY27:GYY29"/>
    <mergeCell ref="GYZ27:GYZ29"/>
    <mergeCell ref="HAE27:HAE29"/>
    <mergeCell ref="HAF27:HAF29"/>
    <mergeCell ref="HAK27:HAK29"/>
    <mergeCell ref="HAL27:HAL29"/>
    <mergeCell ref="HAN27:HAN29"/>
    <mergeCell ref="HAO27:HAO29"/>
    <mergeCell ref="HAP27:HAP29"/>
    <mergeCell ref="HAR27:HAR29"/>
    <mergeCell ref="HAS27:HAS29"/>
    <mergeCell ref="GZP27:GZP29"/>
    <mergeCell ref="GZU27:GZU29"/>
    <mergeCell ref="GZV27:GZV29"/>
    <mergeCell ref="GZX27:GZX29"/>
    <mergeCell ref="GZY27:GZY29"/>
    <mergeCell ref="GZZ27:GZZ29"/>
    <mergeCell ref="HAB27:HAB29"/>
    <mergeCell ref="HAC27:HAC29"/>
    <mergeCell ref="HAD27:HAD29"/>
    <mergeCell ref="HBI27:HBI29"/>
    <mergeCell ref="HBJ27:HBJ29"/>
    <mergeCell ref="HBK27:HBK29"/>
    <mergeCell ref="HBL27:HBL29"/>
    <mergeCell ref="HBQ27:HBQ29"/>
    <mergeCell ref="HBR27:HBR29"/>
    <mergeCell ref="HBT27:HBT29"/>
    <mergeCell ref="HBU27:HBU29"/>
    <mergeCell ref="HBV27:HBV29"/>
    <mergeCell ref="HAT27:HAT29"/>
    <mergeCell ref="HAU27:HAU29"/>
    <mergeCell ref="HAV27:HAV29"/>
    <mergeCell ref="HBA27:HBA29"/>
    <mergeCell ref="HBB27:HBB29"/>
    <mergeCell ref="HBD27:HBD29"/>
    <mergeCell ref="HBE27:HBE29"/>
    <mergeCell ref="HBF27:HBF29"/>
    <mergeCell ref="HBH27:HBH29"/>
    <mergeCell ref="HCL27:HCL29"/>
    <mergeCell ref="HCN27:HCN29"/>
    <mergeCell ref="HCO27:HCO29"/>
    <mergeCell ref="HCP27:HCP29"/>
    <mergeCell ref="HCQ27:HCQ29"/>
    <mergeCell ref="HCR27:HCR29"/>
    <mergeCell ref="HCW27:HCW29"/>
    <mergeCell ref="HCX27:HCX29"/>
    <mergeCell ref="HCZ27:HCZ29"/>
    <mergeCell ref="HBX27:HBX29"/>
    <mergeCell ref="HBY27:HBY29"/>
    <mergeCell ref="HBZ27:HBZ29"/>
    <mergeCell ref="HCA27:HCA29"/>
    <mergeCell ref="HCB27:HCB29"/>
    <mergeCell ref="HCG27:HCG29"/>
    <mergeCell ref="HCH27:HCH29"/>
    <mergeCell ref="HCJ27:HCJ29"/>
    <mergeCell ref="HCK27:HCK29"/>
    <mergeCell ref="HDP27:HDP29"/>
    <mergeCell ref="HDQ27:HDQ29"/>
    <mergeCell ref="HDR27:HDR29"/>
    <mergeCell ref="HDT27:HDT29"/>
    <mergeCell ref="HDU27:HDU29"/>
    <mergeCell ref="HDV27:HDV29"/>
    <mergeCell ref="HDW27:HDW29"/>
    <mergeCell ref="HDX27:HDX29"/>
    <mergeCell ref="HEC27:HEC29"/>
    <mergeCell ref="HDA27:HDA29"/>
    <mergeCell ref="HDB27:HDB29"/>
    <mergeCell ref="HDD27:HDD29"/>
    <mergeCell ref="HDE27:HDE29"/>
    <mergeCell ref="HDF27:HDF29"/>
    <mergeCell ref="HDG27:HDG29"/>
    <mergeCell ref="HDH27:HDH29"/>
    <mergeCell ref="HDM27:HDM29"/>
    <mergeCell ref="HDN27:HDN29"/>
    <mergeCell ref="HES27:HES29"/>
    <mergeCell ref="HET27:HET29"/>
    <mergeCell ref="HEV27:HEV29"/>
    <mergeCell ref="HEW27:HEW29"/>
    <mergeCell ref="HEX27:HEX29"/>
    <mergeCell ref="HEZ27:HEZ29"/>
    <mergeCell ref="HFA27:HFA29"/>
    <mergeCell ref="HFB27:HFB29"/>
    <mergeCell ref="HFC27:HFC29"/>
    <mergeCell ref="HED27:HED29"/>
    <mergeCell ref="HEF27:HEF29"/>
    <mergeCell ref="HEG27:HEG29"/>
    <mergeCell ref="HEH27:HEH29"/>
    <mergeCell ref="HEJ27:HEJ29"/>
    <mergeCell ref="HEK27:HEK29"/>
    <mergeCell ref="HEL27:HEL29"/>
    <mergeCell ref="HEM27:HEM29"/>
    <mergeCell ref="HEN27:HEN29"/>
    <mergeCell ref="HFS27:HFS29"/>
    <mergeCell ref="HFT27:HFT29"/>
    <mergeCell ref="HFY27:HFY29"/>
    <mergeCell ref="HFZ27:HFZ29"/>
    <mergeCell ref="HGB27:HGB29"/>
    <mergeCell ref="HGC27:HGC29"/>
    <mergeCell ref="HGD27:HGD29"/>
    <mergeCell ref="HGF27:HGF29"/>
    <mergeCell ref="HGG27:HGG29"/>
    <mergeCell ref="HFD27:HFD29"/>
    <mergeCell ref="HFI27:HFI29"/>
    <mergeCell ref="HFJ27:HFJ29"/>
    <mergeCell ref="HFL27:HFL29"/>
    <mergeCell ref="HFM27:HFM29"/>
    <mergeCell ref="HFN27:HFN29"/>
    <mergeCell ref="HFP27:HFP29"/>
    <mergeCell ref="HFQ27:HFQ29"/>
    <mergeCell ref="HFR27:HFR29"/>
    <mergeCell ref="HGW27:HGW29"/>
    <mergeCell ref="HGX27:HGX29"/>
    <mergeCell ref="HGY27:HGY29"/>
    <mergeCell ref="HGZ27:HGZ29"/>
    <mergeCell ref="HHE27:HHE29"/>
    <mergeCell ref="HHF27:HHF29"/>
    <mergeCell ref="HHH27:HHH29"/>
    <mergeCell ref="HHI27:HHI29"/>
    <mergeCell ref="HHJ27:HHJ29"/>
    <mergeCell ref="HGH27:HGH29"/>
    <mergeCell ref="HGI27:HGI29"/>
    <mergeCell ref="HGJ27:HGJ29"/>
    <mergeCell ref="HGO27:HGO29"/>
    <mergeCell ref="HGP27:HGP29"/>
    <mergeCell ref="HGR27:HGR29"/>
    <mergeCell ref="HGS27:HGS29"/>
    <mergeCell ref="HGT27:HGT29"/>
    <mergeCell ref="HGV27:HGV29"/>
    <mergeCell ref="HHZ27:HHZ29"/>
    <mergeCell ref="HIB27:HIB29"/>
    <mergeCell ref="HIC27:HIC29"/>
    <mergeCell ref="HID27:HID29"/>
    <mergeCell ref="HIE27:HIE29"/>
    <mergeCell ref="HIF27:HIF29"/>
    <mergeCell ref="HIK27:HIK29"/>
    <mergeCell ref="HIL27:HIL29"/>
    <mergeCell ref="HIN27:HIN29"/>
    <mergeCell ref="HHL27:HHL29"/>
    <mergeCell ref="HHM27:HHM29"/>
    <mergeCell ref="HHN27:HHN29"/>
    <mergeCell ref="HHO27:HHO29"/>
    <mergeCell ref="HHP27:HHP29"/>
    <mergeCell ref="HHU27:HHU29"/>
    <mergeCell ref="HHV27:HHV29"/>
    <mergeCell ref="HHX27:HHX29"/>
    <mergeCell ref="HHY27:HHY29"/>
    <mergeCell ref="HJD27:HJD29"/>
    <mergeCell ref="HJE27:HJE29"/>
    <mergeCell ref="HJF27:HJF29"/>
    <mergeCell ref="HJH27:HJH29"/>
    <mergeCell ref="HJI27:HJI29"/>
    <mergeCell ref="HJJ27:HJJ29"/>
    <mergeCell ref="HJK27:HJK29"/>
    <mergeCell ref="HJL27:HJL29"/>
    <mergeCell ref="HJQ27:HJQ29"/>
    <mergeCell ref="HIO27:HIO29"/>
    <mergeCell ref="HIP27:HIP29"/>
    <mergeCell ref="HIR27:HIR29"/>
    <mergeCell ref="HIS27:HIS29"/>
    <mergeCell ref="HIT27:HIT29"/>
    <mergeCell ref="HIU27:HIU29"/>
    <mergeCell ref="HIV27:HIV29"/>
    <mergeCell ref="HJA27:HJA29"/>
    <mergeCell ref="HJB27:HJB29"/>
    <mergeCell ref="HKG27:HKG29"/>
    <mergeCell ref="HKH27:HKH29"/>
    <mergeCell ref="HKJ27:HKJ29"/>
    <mergeCell ref="HKK27:HKK29"/>
    <mergeCell ref="HKL27:HKL29"/>
    <mergeCell ref="HKN27:HKN29"/>
    <mergeCell ref="HKO27:HKO29"/>
    <mergeCell ref="HKP27:HKP29"/>
    <mergeCell ref="HKQ27:HKQ29"/>
    <mergeCell ref="HJR27:HJR29"/>
    <mergeCell ref="HJT27:HJT29"/>
    <mergeCell ref="HJU27:HJU29"/>
    <mergeCell ref="HJV27:HJV29"/>
    <mergeCell ref="HJX27:HJX29"/>
    <mergeCell ref="HJY27:HJY29"/>
    <mergeCell ref="HJZ27:HJZ29"/>
    <mergeCell ref="HKA27:HKA29"/>
    <mergeCell ref="HKB27:HKB29"/>
    <mergeCell ref="HLG27:HLG29"/>
    <mergeCell ref="HLH27:HLH29"/>
    <mergeCell ref="HLM27:HLM29"/>
    <mergeCell ref="HLN27:HLN29"/>
    <mergeCell ref="HLP27:HLP29"/>
    <mergeCell ref="HLQ27:HLQ29"/>
    <mergeCell ref="HLR27:HLR29"/>
    <mergeCell ref="HLT27:HLT29"/>
    <mergeCell ref="HLU27:HLU29"/>
    <mergeCell ref="HKR27:HKR29"/>
    <mergeCell ref="HKW27:HKW29"/>
    <mergeCell ref="HKX27:HKX29"/>
    <mergeCell ref="HKZ27:HKZ29"/>
    <mergeCell ref="HLA27:HLA29"/>
    <mergeCell ref="HLB27:HLB29"/>
    <mergeCell ref="HLD27:HLD29"/>
    <mergeCell ref="HLE27:HLE29"/>
    <mergeCell ref="HLF27:HLF29"/>
    <mergeCell ref="HMK27:HMK29"/>
    <mergeCell ref="HML27:HML29"/>
    <mergeCell ref="HMM27:HMM29"/>
    <mergeCell ref="HMN27:HMN29"/>
    <mergeCell ref="HMS27:HMS29"/>
    <mergeCell ref="HMT27:HMT29"/>
    <mergeCell ref="HMV27:HMV29"/>
    <mergeCell ref="HMW27:HMW29"/>
    <mergeCell ref="HMX27:HMX29"/>
    <mergeCell ref="HLV27:HLV29"/>
    <mergeCell ref="HLW27:HLW29"/>
    <mergeCell ref="HLX27:HLX29"/>
    <mergeCell ref="HMC27:HMC29"/>
    <mergeCell ref="HMD27:HMD29"/>
    <mergeCell ref="HMF27:HMF29"/>
    <mergeCell ref="HMG27:HMG29"/>
    <mergeCell ref="HMH27:HMH29"/>
    <mergeCell ref="HMJ27:HMJ29"/>
    <mergeCell ref="HNN27:HNN29"/>
    <mergeCell ref="HNP27:HNP29"/>
    <mergeCell ref="HNQ27:HNQ29"/>
    <mergeCell ref="HNR27:HNR29"/>
    <mergeCell ref="HNS27:HNS29"/>
    <mergeCell ref="HNT27:HNT29"/>
    <mergeCell ref="HNY27:HNY29"/>
    <mergeCell ref="HNZ27:HNZ29"/>
    <mergeCell ref="HOB27:HOB29"/>
    <mergeCell ref="HMZ27:HMZ29"/>
    <mergeCell ref="HNA27:HNA29"/>
    <mergeCell ref="HNB27:HNB29"/>
    <mergeCell ref="HNC27:HNC29"/>
    <mergeCell ref="HND27:HND29"/>
    <mergeCell ref="HNI27:HNI29"/>
    <mergeCell ref="HNJ27:HNJ29"/>
    <mergeCell ref="HNL27:HNL29"/>
    <mergeCell ref="HNM27:HNM29"/>
    <mergeCell ref="HOR27:HOR29"/>
    <mergeCell ref="HOS27:HOS29"/>
    <mergeCell ref="HOT27:HOT29"/>
    <mergeCell ref="HOV27:HOV29"/>
    <mergeCell ref="HOW27:HOW29"/>
    <mergeCell ref="HOX27:HOX29"/>
    <mergeCell ref="HOY27:HOY29"/>
    <mergeCell ref="HOZ27:HOZ29"/>
    <mergeCell ref="HPE27:HPE29"/>
    <mergeCell ref="HOC27:HOC29"/>
    <mergeCell ref="HOD27:HOD29"/>
    <mergeCell ref="HOF27:HOF29"/>
    <mergeCell ref="HOG27:HOG29"/>
    <mergeCell ref="HOH27:HOH29"/>
    <mergeCell ref="HOI27:HOI29"/>
    <mergeCell ref="HOJ27:HOJ29"/>
    <mergeCell ref="HOO27:HOO29"/>
    <mergeCell ref="HOP27:HOP29"/>
    <mergeCell ref="HPU27:HPU29"/>
    <mergeCell ref="HPV27:HPV29"/>
    <mergeCell ref="HPX27:HPX29"/>
    <mergeCell ref="HPY27:HPY29"/>
    <mergeCell ref="HPZ27:HPZ29"/>
    <mergeCell ref="HQB27:HQB29"/>
    <mergeCell ref="HQC27:HQC29"/>
    <mergeCell ref="HQD27:HQD29"/>
    <mergeCell ref="HQE27:HQE29"/>
    <mergeCell ref="HPF27:HPF29"/>
    <mergeCell ref="HPH27:HPH29"/>
    <mergeCell ref="HPI27:HPI29"/>
    <mergeCell ref="HPJ27:HPJ29"/>
    <mergeCell ref="HPL27:HPL29"/>
    <mergeCell ref="HPM27:HPM29"/>
    <mergeCell ref="HPN27:HPN29"/>
    <mergeCell ref="HPO27:HPO29"/>
    <mergeCell ref="HPP27:HPP29"/>
    <mergeCell ref="HQU27:HQU29"/>
    <mergeCell ref="HQV27:HQV29"/>
    <mergeCell ref="HRA27:HRA29"/>
    <mergeCell ref="HRB27:HRB29"/>
    <mergeCell ref="HRD27:HRD29"/>
    <mergeCell ref="HRE27:HRE29"/>
    <mergeCell ref="HRF27:HRF29"/>
    <mergeCell ref="HRH27:HRH29"/>
    <mergeCell ref="HRI27:HRI29"/>
    <mergeCell ref="HQF27:HQF29"/>
    <mergeCell ref="HQK27:HQK29"/>
    <mergeCell ref="HQL27:HQL29"/>
    <mergeCell ref="HQN27:HQN29"/>
    <mergeCell ref="HQO27:HQO29"/>
    <mergeCell ref="HQP27:HQP29"/>
    <mergeCell ref="HQR27:HQR29"/>
    <mergeCell ref="HQS27:HQS29"/>
    <mergeCell ref="HQT27:HQT29"/>
    <mergeCell ref="HRY27:HRY29"/>
    <mergeCell ref="HRZ27:HRZ29"/>
    <mergeCell ref="HSA27:HSA29"/>
    <mergeCell ref="HSB27:HSB29"/>
    <mergeCell ref="HSG27:HSG29"/>
    <mergeCell ref="HSH27:HSH29"/>
    <mergeCell ref="HSJ27:HSJ29"/>
    <mergeCell ref="HSK27:HSK29"/>
    <mergeCell ref="HSL27:HSL29"/>
    <mergeCell ref="HRJ27:HRJ29"/>
    <mergeCell ref="HRK27:HRK29"/>
    <mergeCell ref="HRL27:HRL29"/>
    <mergeCell ref="HRQ27:HRQ29"/>
    <mergeCell ref="HRR27:HRR29"/>
    <mergeCell ref="HRT27:HRT29"/>
    <mergeCell ref="HRU27:HRU29"/>
    <mergeCell ref="HRV27:HRV29"/>
    <mergeCell ref="HRX27:HRX29"/>
    <mergeCell ref="HTB27:HTB29"/>
    <mergeCell ref="HTD27:HTD29"/>
    <mergeCell ref="HTE27:HTE29"/>
    <mergeCell ref="HTF27:HTF29"/>
    <mergeCell ref="HTG27:HTG29"/>
    <mergeCell ref="HTH27:HTH29"/>
    <mergeCell ref="HTM27:HTM29"/>
    <mergeCell ref="HTN27:HTN29"/>
    <mergeCell ref="HTP27:HTP29"/>
    <mergeCell ref="HSN27:HSN29"/>
    <mergeCell ref="HSO27:HSO29"/>
    <mergeCell ref="HSP27:HSP29"/>
    <mergeCell ref="HSQ27:HSQ29"/>
    <mergeCell ref="HSR27:HSR29"/>
    <mergeCell ref="HSW27:HSW29"/>
    <mergeCell ref="HSX27:HSX29"/>
    <mergeCell ref="HSZ27:HSZ29"/>
    <mergeCell ref="HTA27:HTA29"/>
    <mergeCell ref="HUF27:HUF29"/>
    <mergeCell ref="HUG27:HUG29"/>
    <mergeCell ref="HUH27:HUH29"/>
    <mergeCell ref="HUJ27:HUJ29"/>
    <mergeCell ref="HUK27:HUK29"/>
    <mergeCell ref="HUL27:HUL29"/>
    <mergeCell ref="HUM27:HUM29"/>
    <mergeCell ref="HUN27:HUN29"/>
    <mergeCell ref="HUS27:HUS29"/>
    <mergeCell ref="HTQ27:HTQ29"/>
    <mergeCell ref="HTR27:HTR29"/>
    <mergeCell ref="HTT27:HTT29"/>
    <mergeCell ref="HTU27:HTU29"/>
    <mergeCell ref="HTV27:HTV29"/>
    <mergeCell ref="HTW27:HTW29"/>
    <mergeCell ref="HTX27:HTX29"/>
    <mergeCell ref="HUC27:HUC29"/>
    <mergeCell ref="HUD27:HUD29"/>
    <mergeCell ref="HVI27:HVI29"/>
    <mergeCell ref="HVJ27:HVJ29"/>
    <mergeCell ref="HVL27:HVL29"/>
    <mergeCell ref="HVM27:HVM29"/>
    <mergeCell ref="HVN27:HVN29"/>
    <mergeCell ref="HVP27:HVP29"/>
    <mergeCell ref="HVQ27:HVQ29"/>
    <mergeCell ref="HVR27:HVR29"/>
    <mergeCell ref="HVS27:HVS29"/>
    <mergeCell ref="HUT27:HUT29"/>
    <mergeCell ref="HUV27:HUV29"/>
    <mergeCell ref="HUW27:HUW29"/>
    <mergeCell ref="HUX27:HUX29"/>
    <mergeCell ref="HUZ27:HUZ29"/>
    <mergeCell ref="HVA27:HVA29"/>
    <mergeCell ref="HVB27:HVB29"/>
    <mergeCell ref="HVC27:HVC29"/>
    <mergeCell ref="HVD27:HVD29"/>
    <mergeCell ref="HWI27:HWI29"/>
    <mergeCell ref="HWJ27:HWJ29"/>
    <mergeCell ref="HWO27:HWO29"/>
    <mergeCell ref="HWP27:HWP29"/>
    <mergeCell ref="HWR27:HWR29"/>
    <mergeCell ref="HWS27:HWS29"/>
    <mergeCell ref="HWT27:HWT29"/>
    <mergeCell ref="HWV27:HWV29"/>
    <mergeCell ref="HWW27:HWW29"/>
    <mergeCell ref="HVT27:HVT29"/>
    <mergeCell ref="HVY27:HVY29"/>
    <mergeCell ref="HVZ27:HVZ29"/>
    <mergeCell ref="HWB27:HWB29"/>
    <mergeCell ref="HWC27:HWC29"/>
    <mergeCell ref="HWD27:HWD29"/>
    <mergeCell ref="HWF27:HWF29"/>
    <mergeCell ref="HWG27:HWG29"/>
    <mergeCell ref="HWH27:HWH29"/>
    <mergeCell ref="HXM27:HXM29"/>
    <mergeCell ref="HXN27:HXN29"/>
    <mergeCell ref="HXO27:HXO29"/>
    <mergeCell ref="HXP27:HXP29"/>
    <mergeCell ref="HXU27:HXU29"/>
    <mergeCell ref="HXV27:HXV29"/>
    <mergeCell ref="HXX27:HXX29"/>
    <mergeCell ref="HXY27:HXY29"/>
    <mergeCell ref="HXZ27:HXZ29"/>
    <mergeCell ref="HWX27:HWX29"/>
    <mergeCell ref="HWY27:HWY29"/>
    <mergeCell ref="HWZ27:HWZ29"/>
    <mergeCell ref="HXE27:HXE29"/>
    <mergeCell ref="HXF27:HXF29"/>
    <mergeCell ref="HXH27:HXH29"/>
    <mergeCell ref="HXI27:HXI29"/>
    <mergeCell ref="HXJ27:HXJ29"/>
    <mergeCell ref="HXL27:HXL29"/>
    <mergeCell ref="HYP27:HYP29"/>
    <mergeCell ref="HYR27:HYR29"/>
    <mergeCell ref="HYS27:HYS29"/>
    <mergeCell ref="HYT27:HYT29"/>
    <mergeCell ref="HYU27:HYU29"/>
    <mergeCell ref="HYV27:HYV29"/>
    <mergeCell ref="HZA27:HZA29"/>
    <mergeCell ref="HZB27:HZB29"/>
    <mergeCell ref="HZD27:HZD29"/>
    <mergeCell ref="HYB27:HYB29"/>
    <mergeCell ref="HYC27:HYC29"/>
    <mergeCell ref="HYD27:HYD29"/>
    <mergeCell ref="HYE27:HYE29"/>
    <mergeCell ref="HYF27:HYF29"/>
    <mergeCell ref="HYK27:HYK29"/>
    <mergeCell ref="HYL27:HYL29"/>
    <mergeCell ref="HYN27:HYN29"/>
    <mergeCell ref="HYO27:HYO29"/>
    <mergeCell ref="HZT27:HZT29"/>
    <mergeCell ref="HZU27:HZU29"/>
    <mergeCell ref="HZV27:HZV29"/>
    <mergeCell ref="HZX27:HZX29"/>
    <mergeCell ref="HZY27:HZY29"/>
    <mergeCell ref="HZZ27:HZZ29"/>
    <mergeCell ref="IAA27:IAA29"/>
    <mergeCell ref="IAB27:IAB29"/>
    <mergeCell ref="IAG27:IAG29"/>
    <mergeCell ref="HZE27:HZE29"/>
    <mergeCell ref="HZF27:HZF29"/>
    <mergeCell ref="HZH27:HZH29"/>
    <mergeCell ref="HZI27:HZI29"/>
    <mergeCell ref="HZJ27:HZJ29"/>
    <mergeCell ref="HZK27:HZK29"/>
    <mergeCell ref="HZL27:HZL29"/>
    <mergeCell ref="HZQ27:HZQ29"/>
    <mergeCell ref="HZR27:HZR29"/>
    <mergeCell ref="IAW27:IAW29"/>
    <mergeCell ref="IAX27:IAX29"/>
    <mergeCell ref="IAZ27:IAZ29"/>
    <mergeCell ref="IBA27:IBA29"/>
    <mergeCell ref="IBB27:IBB29"/>
    <mergeCell ref="IBD27:IBD29"/>
    <mergeCell ref="IBE27:IBE29"/>
    <mergeCell ref="IBF27:IBF29"/>
    <mergeCell ref="IBG27:IBG29"/>
    <mergeCell ref="IAH27:IAH29"/>
    <mergeCell ref="IAJ27:IAJ29"/>
    <mergeCell ref="IAK27:IAK29"/>
    <mergeCell ref="IAL27:IAL29"/>
    <mergeCell ref="IAN27:IAN29"/>
    <mergeCell ref="IAO27:IAO29"/>
    <mergeCell ref="IAP27:IAP29"/>
    <mergeCell ref="IAQ27:IAQ29"/>
    <mergeCell ref="IAR27:IAR29"/>
    <mergeCell ref="IBW27:IBW29"/>
    <mergeCell ref="IBX27:IBX29"/>
    <mergeCell ref="ICC27:ICC29"/>
    <mergeCell ref="ICD27:ICD29"/>
    <mergeCell ref="ICF27:ICF29"/>
    <mergeCell ref="ICG27:ICG29"/>
    <mergeCell ref="ICH27:ICH29"/>
    <mergeCell ref="ICJ27:ICJ29"/>
    <mergeCell ref="ICK27:ICK29"/>
    <mergeCell ref="IBH27:IBH29"/>
    <mergeCell ref="IBM27:IBM29"/>
    <mergeCell ref="IBN27:IBN29"/>
    <mergeCell ref="IBP27:IBP29"/>
    <mergeCell ref="IBQ27:IBQ29"/>
    <mergeCell ref="IBR27:IBR29"/>
    <mergeCell ref="IBT27:IBT29"/>
    <mergeCell ref="IBU27:IBU29"/>
    <mergeCell ref="IBV27:IBV29"/>
    <mergeCell ref="IDA27:IDA29"/>
    <mergeCell ref="IDB27:IDB29"/>
    <mergeCell ref="IDC27:IDC29"/>
    <mergeCell ref="IDD27:IDD29"/>
    <mergeCell ref="IDI27:IDI29"/>
    <mergeCell ref="IDJ27:IDJ29"/>
    <mergeCell ref="IDL27:IDL29"/>
    <mergeCell ref="IDM27:IDM29"/>
    <mergeCell ref="IDN27:IDN29"/>
    <mergeCell ref="ICL27:ICL29"/>
    <mergeCell ref="ICM27:ICM29"/>
    <mergeCell ref="ICN27:ICN29"/>
    <mergeCell ref="ICS27:ICS29"/>
    <mergeCell ref="ICT27:ICT29"/>
    <mergeCell ref="ICV27:ICV29"/>
    <mergeCell ref="ICW27:ICW29"/>
    <mergeCell ref="ICX27:ICX29"/>
    <mergeCell ref="ICZ27:ICZ29"/>
    <mergeCell ref="IED27:IED29"/>
    <mergeCell ref="IEF27:IEF29"/>
    <mergeCell ref="IEG27:IEG29"/>
    <mergeCell ref="IEH27:IEH29"/>
    <mergeCell ref="IEI27:IEI29"/>
    <mergeCell ref="IEJ27:IEJ29"/>
    <mergeCell ref="IEO27:IEO29"/>
    <mergeCell ref="IEP27:IEP29"/>
    <mergeCell ref="IER27:IER29"/>
    <mergeCell ref="IDP27:IDP29"/>
    <mergeCell ref="IDQ27:IDQ29"/>
    <mergeCell ref="IDR27:IDR29"/>
    <mergeCell ref="IDS27:IDS29"/>
    <mergeCell ref="IDT27:IDT29"/>
    <mergeCell ref="IDY27:IDY29"/>
    <mergeCell ref="IDZ27:IDZ29"/>
    <mergeCell ref="IEB27:IEB29"/>
    <mergeCell ref="IEC27:IEC29"/>
    <mergeCell ref="IFH27:IFH29"/>
    <mergeCell ref="IFI27:IFI29"/>
    <mergeCell ref="IFJ27:IFJ29"/>
    <mergeCell ref="IFL27:IFL29"/>
    <mergeCell ref="IFM27:IFM29"/>
    <mergeCell ref="IFN27:IFN29"/>
    <mergeCell ref="IFO27:IFO29"/>
    <mergeCell ref="IFP27:IFP29"/>
    <mergeCell ref="IFU27:IFU29"/>
    <mergeCell ref="IES27:IES29"/>
    <mergeCell ref="IET27:IET29"/>
    <mergeCell ref="IEV27:IEV29"/>
    <mergeCell ref="IEW27:IEW29"/>
    <mergeCell ref="IEX27:IEX29"/>
    <mergeCell ref="IEY27:IEY29"/>
    <mergeCell ref="IEZ27:IEZ29"/>
    <mergeCell ref="IFE27:IFE29"/>
    <mergeCell ref="IFF27:IFF29"/>
    <mergeCell ref="IGK27:IGK29"/>
    <mergeCell ref="IGL27:IGL29"/>
    <mergeCell ref="IGN27:IGN29"/>
    <mergeCell ref="IGO27:IGO29"/>
    <mergeCell ref="IGP27:IGP29"/>
    <mergeCell ref="IGR27:IGR29"/>
    <mergeCell ref="IGS27:IGS29"/>
    <mergeCell ref="IGT27:IGT29"/>
    <mergeCell ref="IGU27:IGU29"/>
    <mergeCell ref="IFV27:IFV29"/>
    <mergeCell ref="IFX27:IFX29"/>
    <mergeCell ref="IFY27:IFY29"/>
    <mergeCell ref="IFZ27:IFZ29"/>
    <mergeCell ref="IGB27:IGB29"/>
    <mergeCell ref="IGC27:IGC29"/>
    <mergeCell ref="IGD27:IGD29"/>
    <mergeCell ref="IGE27:IGE29"/>
    <mergeCell ref="IGF27:IGF29"/>
    <mergeCell ref="IHK27:IHK29"/>
    <mergeCell ref="IHL27:IHL29"/>
    <mergeCell ref="IHQ27:IHQ29"/>
    <mergeCell ref="IHR27:IHR29"/>
    <mergeCell ref="IHT27:IHT29"/>
    <mergeCell ref="IHU27:IHU29"/>
    <mergeCell ref="IHV27:IHV29"/>
    <mergeCell ref="IHX27:IHX29"/>
    <mergeCell ref="IHY27:IHY29"/>
    <mergeCell ref="IGV27:IGV29"/>
    <mergeCell ref="IHA27:IHA29"/>
    <mergeCell ref="IHB27:IHB29"/>
    <mergeCell ref="IHD27:IHD29"/>
    <mergeCell ref="IHE27:IHE29"/>
    <mergeCell ref="IHF27:IHF29"/>
    <mergeCell ref="IHH27:IHH29"/>
    <mergeCell ref="IHI27:IHI29"/>
    <mergeCell ref="IHJ27:IHJ29"/>
    <mergeCell ref="IIO27:IIO29"/>
    <mergeCell ref="IIP27:IIP29"/>
    <mergeCell ref="IIQ27:IIQ29"/>
    <mergeCell ref="IIR27:IIR29"/>
    <mergeCell ref="IIW27:IIW29"/>
    <mergeCell ref="IIX27:IIX29"/>
    <mergeCell ref="IIZ27:IIZ29"/>
    <mergeCell ref="IJA27:IJA29"/>
    <mergeCell ref="IJB27:IJB29"/>
    <mergeCell ref="IHZ27:IHZ29"/>
    <mergeCell ref="IIA27:IIA29"/>
    <mergeCell ref="IIB27:IIB29"/>
    <mergeCell ref="IIG27:IIG29"/>
    <mergeCell ref="IIH27:IIH29"/>
    <mergeCell ref="IIJ27:IIJ29"/>
    <mergeCell ref="IIK27:IIK29"/>
    <mergeCell ref="IIL27:IIL29"/>
    <mergeCell ref="IIN27:IIN29"/>
    <mergeCell ref="IJR27:IJR29"/>
    <mergeCell ref="IJT27:IJT29"/>
    <mergeCell ref="IJU27:IJU29"/>
    <mergeCell ref="IJV27:IJV29"/>
    <mergeCell ref="IJW27:IJW29"/>
    <mergeCell ref="IJX27:IJX29"/>
    <mergeCell ref="IKC27:IKC29"/>
    <mergeCell ref="IKD27:IKD29"/>
    <mergeCell ref="IKF27:IKF29"/>
    <mergeCell ref="IJD27:IJD29"/>
    <mergeCell ref="IJE27:IJE29"/>
    <mergeCell ref="IJF27:IJF29"/>
    <mergeCell ref="IJG27:IJG29"/>
    <mergeCell ref="IJH27:IJH29"/>
    <mergeCell ref="IJM27:IJM29"/>
    <mergeCell ref="IJN27:IJN29"/>
    <mergeCell ref="IJP27:IJP29"/>
    <mergeCell ref="IJQ27:IJQ29"/>
    <mergeCell ref="IKV27:IKV29"/>
    <mergeCell ref="IKW27:IKW29"/>
    <mergeCell ref="IKX27:IKX29"/>
    <mergeCell ref="IKZ27:IKZ29"/>
    <mergeCell ref="ILA27:ILA29"/>
    <mergeCell ref="ILB27:ILB29"/>
    <mergeCell ref="ILC27:ILC29"/>
    <mergeCell ref="ILD27:ILD29"/>
    <mergeCell ref="ILI27:ILI29"/>
    <mergeCell ref="IKG27:IKG29"/>
    <mergeCell ref="IKH27:IKH29"/>
    <mergeCell ref="IKJ27:IKJ29"/>
    <mergeCell ref="IKK27:IKK29"/>
    <mergeCell ref="IKL27:IKL29"/>
    <mergeCell ref="IKM27:IKM29"/>
    <mergeCell ref="IKN27:IKN29"/>
    <mergeCell ref="IKS27:IKS29"/>
    <mergeCell ref="IKT27:IKT29"/>
    <mergeCell ref="ILY27:ILY29"/>
    <mergeCell ref="ILZ27:ILZ29"/>
    <mergeCell ref="IMB27:IMB29"/>
    <mergeCell ref="IMC27:IMC29"/>
    <mergeCell ref="IMD27:IMD29"/>
    <mergeCell ref="IMF27:IMF29"/>
    <mergeCell ref="IMG27:IMG29"/>
    <mergeCell ref="IMH27:IMH29"/>
    <mergeCell ref="IMI27:IMI29"/>
    <mergeCell ref="ILJ27:ILJ29"/>
    <mergeCell ref="ILL27:ILL29"/>
    <mergeCell ref="ILM27:ILM29"/>
    <mergeCell ref="ILN27:ILN29"/>
    <mergeCell ref="ILP27:ILP29"/>
    <mergeCell ref="ILQ27:ILQ29"/>
    <mergeCell ref="ILR27:ILR29"/>
    <mergeCell ref="ILS27:ILS29"/>
    <mergeCell ref="ILT27:ILT29"/>
    <mergeCell ref="IMY27:IMY29"/>
    <mergeCell ref="IMZ27:IMZ29"/>
    <mergeCell ref="INE27:INE29"/>
    <mergeCell ref="INF27:INF29"/>
    <mergeCell ref="INH27:INH29"/>
    <mergeCell ref="INI27:INI29"/>
    <mergeCell ref="INJ27:INJ29"/>
    <mergeCell ref="INL27:INL29"/>
    <mergeCell ref="INM27:INM29"/>
    <mergeCell ref="IMJ27:IMJ29"/>
    <mergeCell ref="IMO27:IMO29"/>
    <mergeCell ref="IMP27:IMP29"/>
    <mergeCell ref="IMR27:IMR29"/>
    <mergeCell ref="IMS27:IMS29"/>
    <mergeCell ref="IMT27:IMT29"/>
    <mergeCell ref="IMV27:IMV29"/>
    <mergeCell ref="IMW27:IMW29"/>
    <mergeCell ref="IMX27:IMX29"/>
    <mergeCell ref="IOC27:IOC29"/>
    <mergeCell ref="IOD27:IOD29"/>
    <mergeCell ref="IOE27:IOE29"/>
    <mergeCell ref="IOF27:IOF29"/>
    <mergeCell ref="IOK27:IOK29"/>
    <mergeCell ref="IOL27:IOL29"/>
    <mergeCell ref="ION27:ION29"/>
    <mergeCell ref="IOO27:IOO29"/>
    <mergeCell ref="IOP27:IOP29"/>
    <mergeCell ref="INN27:INN29"/>
    <mergeCell ref="INO27:INO29"/>
    <mergeCell ref="INP27:INP29"/>
    <mergeCell ref="INU27:INU29"/>
    <mergeCell ref="INV27:INV29"/>
    <mergeCell ref="INX27:INX29"/>
    <mergeCell ref="INY27:INY29"/>
    <mergeCell ref="INZ27:INZ29"/>
    <mergeCell ref="IOB27:IOB29"/>
    <mergeCell ref="IPF27:IPF29"/>
    <mergeCell ref="IPH27:IPH29"/>
    <mergeCell ref="IPI27:IPI29"/>
    <mergeCell ref="IPJ27:IPJ29"/>
    <mergeCell ref="IPK27:IPK29"/>
    <mergeCell ref="IPL27:IPL29"/>
    <mergeCell ref="IPQ27:IPQ29"/>
    <mergeCell ref="IPR27:IPR29"/>
    <mergeCell ref="IPT27:IPT29"/>
    <mergeCell ref="IOR27:IOR29"/>
    <mergeCell ref="IOS27:IOS29"/>
    <mergeCell ref="IOT27:IOT29"/>
    <mergeCell ref="IOU27:IOU29"/>
    <mergeCell ref="IOV27:IOV29"/>
    <mergeCell ref="IPA27:IPA29"/>
    <mergeCell ref="IPB27:IPB29"/>
    <mergeCell ref="IPD27:IPD29"/>
    <mergeCell ref="IPE27:IPE29"/>
    <mergeCell ref="IQJ27:IQJ29"/>
    <mergeCell ref="IQK27:IQK29"/>
    <mergeCell ref="IQL27:IQL29"/>
    <mergeCell ref="IQN27:IQN29"/>
    <mergeCell ref="IQO27:IQO29"/>
    <mergeCell ref="IQP27:IQP29"/>
    <mergeCell ref="IQQ27:IQQ29"/>
    <mergeCell ref="IQR27:IQR29"/>
    <mergeCell ref="IQW27:IQW29"/>
    <mergeCell ref="IPU27:IPU29"/>
    <mergeCell ref="IPV27:IPV29"/>
    <mergeCell ref="IPX27:IPX29"/>
    <mergeCell ref="IPY27:IPY29"/>
    <mergeCell ref="IPZ27:IPZ29"/>
    <mergeCell ref="IQA27:IQA29"/>
    <mergeCell ref="IQB27:IQB29"/>
    <mergeCell ref="IQG27:IQG29"/>
    <mergeCell ref="IQH27:IQH29"/>
    <mergeCell ref="IRM27:IRM29"/>
    <mergeCell ref="IRN27:IRN29"/>
    <mergeCell ref="IRP27:IRP29"/>
    <mergeCell ref="IRQ27:IRQ29"/>
    <mergeCell ref="IRR27:IRR29"/>
    <mergeCell ref="IRT27:IRT29"/>
    <mergeCell ref="IRU27:IRU29"/>
    <mergeCell ref="IRV27:IRV29"/>
    <mergeCell ref="IRW27:IRW29"/>
    <mergeCell ref="IQX27:IQX29"/>
    <mergeCell ref="IQZ27:IQZ29"/>
    <mergeCell ref="IRA27:IRA29"/>
    <mergeCell ref="IRB27:IRB29"/>
    <mergeCell ref="IRD27:IRD29"/>
    <mergeCell ref="IRE27:IRE29"/>
    <mergeCell ref="IRF27:IRF29"/>
    <mergeCell ref="IRG27:IRG29"/>
    <mergeCell ref="IRH27:IRH29"/>
    <mergeCell ref="ISM27:ISM29"/>
    <mergeCell ref="ISN27:ISN29"/>
    <mergeCell ref="ISS27:ISS29"/>
    <mergeCell ref="IST27:IST29"/>
    <mergeCell ref="ISV27:ISV29"/>
    <mergeCell ref="ISW27:ISW29"/>
    <mergeCell ref="ISX27:ISX29"/>
    <mergeCell ref="ISZ27:ISZ29"/>
    <mergeCell ref="ITA27:ITA29"/>
    <mergeCell ref="IRX27:IRX29"/>
    <mergeCell ref="ISC27:ISC29"/>
    <mergeCell ref="ISD27:ISD29"/>
    <mergeCell ref="ISF27:ISF29"/>
    <mergeCell ref="ISG27:ISG29"/>
    <mergeCell ref="ISH27:ISH29"/>
    <mergeCell ref="ISJ27:ISJ29"/>
    <mergeCell ref="ISK27:ISK29"/>
    <mergeCell ref="ISL27:ISL29"/>
    <mergeCell ref="ITQ27:ITQ29"/>
    <mergeCell ref="ITR27:ITR29"/>
    <mergeCell ref="ITS27:ITS29"/>
    <mergeCell ref="ITT27:ITT29"/>
    <mergeCell ref="ITY27:ITY29"/>
    <mergeCell ref="ITZ27:ITZ29"/>
    <mergeCell ref="IUB27:IUB29"/>
    <mergeCell ref="IUC27:IUC29"/>
    <mergeCell ref="IUD27:IUD29"/>
    <mergeCell ref="ITB27:ITB29"/>
    <mergeCell ref="ITC27:ITC29"/>
    <mergeCell ref="ITD27:ITD29"/>
    <mergeCell ref="ITI27:ITI29"/>
    <mergeCell ref="ITJ27:ITJ29"/>
    <mergeCell ref="ITL27:ITL29"/>
    <mergeCell ref="ITM27:ITM29"/>
    <mergeCell ref="ITN27:ITN29"/>
    <mergeCell ref="ITP27:ITP29"/>
    <mergeCell ref="IUT27:IUT29"/>
    <mergeCell ref="IUV27:IUV29"/>
    <mergeCell ref="IUW27:IUW29"/>
    <mergeCell ref="IUX27:IUX29"/>
    <mergeCell ref="IUY27:IUY29"/>
    <mergeCell ref="IUZ27:IUZ29"/>
    <mergeCell ref="IVE27:IVE29"/>
    <mergeCell ref="IVF27:IVF29"/>
    <mergeCell ref="IVH27:IVH29"/>
    <mergeCell ref="IUF27:IUF29"/>
    <mergeCell ref="IUG27:IUG29"/>
    <mergeCell ref="IUH27:IUH29"/>
    <mergeCell ref="IUI27:IUI29"/>
    <mergeCell ref="IUJ27:IUJ29"/>
    <mergeCell ref="IUO27:IUO29"/>
    <mergeCell ref="IUP27:IUP29"/>
    <mergeCell ref="IUR27:IUR29"/>
    <mergeCell ref="IUS27:IUS29"/>
    <mergeCell ref="IVX27:IVX29"/>
    <mergeCell ref="IVY27:IVY29"/>
    <mergeCell ref="IVZ27:IVZ29"/>
    <mergeCell ref="IWB27:IWB29"/>
    <mergeCell ref="IWC27:IWC29"/>
    <mergeCell ref="IWD27:IWD29"/>
    <mergeCell ref="IWE27:IWE29"/>
    <mergeCell ref="IWF27:IWF29"/>
    <mergeCell ref="IWK27:IWK29"/>
    <mergeCell ref="IVI27:IVI29"/>
    <mergeCell ref="IVJ27:IVJ29"/>
    <mergeCell ref="IVL27:IVL29"/>
    <mergeCell ref="IVM27:IVM29"/>
    <mergeCell ref="IVN27:IVN29"/>
    <mergeCell ref="IVO27:IVO29"/>
    <mergeCell ref="IVP27:IVP29"/>
    <mergeCell ref="IVU27:IVU29"/>
    <mergeCell ref="IVV27:IVV29"/>
    <mergeCell ref="IXA27:IXA29"/>
    <mergeCell ref="IXB27:IXB29"/>
    <mergeCell ref="IXD27:IXD29"/>
    <mergeCell ref="IXE27:IXE29"/>
    <mergeCell ref="IXF27:IXF29"/>
    <mergeCell ref="IXH27:IXH29"/>
    <mergeCell ref="IXI27:IXI29"/>
    <mergeCell ref="IXJ27:IXJ29"/>
    <mergeCell ref="IXK27:IXK29"/>
    <mergeCell ref="IWL27:IWL29"/>
    <mergeCell ref="IWN27:IWN29"/>
    <mergeCell ref="IWO27:IWO29"/>
    <mergeCell ref="IWP27:IWP29"/>
    <mergeCell ref="IWR27:IWR29"/>
    <mergeCell ref="IWS27:IWS29"/>
    <mergeCell ref="IWT27:IWT29"/>
    <mergeCell ref="IWU27:IWU29"/>
    <mergeCell ref="IWV27:IWV29"/>
    <mergeCell ref="IYA27:IYA29"/>
    <mergeCell ref="IYB27:IYB29"/>
    <mergeCell ref="IYG27:IYG29"/>
    <mergeCell ref="IYH27:IYH29"/>
    <mergeCell ref="IYJ27:IYJ29"/>
    <mergeCell ref="IYK27:IYK29"/>
    <mergeCell ref="IYL27:IYL29"/>
    <mergeCell ref="IYN27:IYN29"/>
    <mergeCell ref="IYO27:IYO29"/>
    <mergeCell ref="IXL27:IXL29"/>
    <mergeCell ref="IXQ27:IXQ29"/>
    <mergeCell ref="IXR27:IXR29"/>
    <mergeCell ref="IXT27:IXT29"/>
    <mergeCell ref="IXU27:IXU29"/>
    <mergeCell ref="IXV27:IXV29"/>
    <mergeCell ref="IXX27:IXX29"/>
    <mergeCell ref="IXY27:IXY29"/>
    <mergeCell ref="IXZ27:IXZ29"/>
    <mergeCell ref="IZE27:IZE29"/>
    <mergeCell ref="IZF27:IZF29"/>
    <mergeCell ref="IZG27:IZG29"/>
    <mergeCell ref="IZH27:IZH29"/>
    <mergeCell ref="IZM27:IZM29"/>
    <mergeCell ref="IZN27:IZN29"/>
    <mergeCell ref="IZP27:IZP29"/>
    <mergeCell ref="IZQ27:IZQ29"/>
    <mergeCell ref="IZR27:IZR29"/>
    <mergeCell ref="IYP27:IYP29"/>
    <mergeCell ref="IYQ27:IYQ29"/>
    <mergeCell ref="IYR27:IYR29"/>
    <mergeCell ref="IYW27:IYW29"/>
    <mergeCell ref="IYX27:IYX29"/>
    <mergeCell ref="IYZ27:IYZ29"/>
    <mergeCell ref="IZA27:IZA29"/>
    <mergeCell ref="IZB27:IZB29"/>
    <mergeCell ref="IZD27:IZD29"/>
    <mergeCell ref="JAH27:JAH29"/>
    <mergeCell ref="JAJ27:JAJ29"/>
    <mergeCell ref="JAK27:JAK29"/>
    <mergeCell ref="JAL27:JAL29"/>
    <mergeCell ref="JAM27:JAM29"/>
    <mergeCell ref="JAN27:JAN29"/>
    <mergeCell ref="JAS27:JAS29"/>
    <mergeCell ref="JAT27:JAT29"/>
    <mergeCell ref="JAV27:JAV29"/>
    <mergeCell ref="IZT27:IZT29"/>
    <mergeCell ref="IZU27:IZU29"/>
    <mergeCell ref="IZV27:IZV29"/>
    <mergeCell ref="IZW27:IZW29"/>
    <mergeCell ref="IZX27:IZX29"/>
    <mergeCell ref="JAC27:JAC29"/>
    <mergeCell ref="JAD27:JAD29"/>
    <mergeCell ref="JAF27:JAF29"/>
    <mergeCell ref="JAG27:JAG29"/>
    <mergeCell ref="JBL27:JBL29"/>
    <mergeCell ref="JBM27:JBM29"/>
    <mergeCell ref="JBN27:JBN29"/>
    <mergeCell ref="JBP27:JBP29"/>
    <mergeCell ref="JBQ27:JBQ29"/>
    <mergeCell ref="JBR27:JBR29"/>
    <mergeCell ref="JBS27:JBS29"/>
    <mergeCell ref="JBT27:JBT29"/>
    <mergeCell ref="JBY27:JBY29"/>
    <mergeCell ref="JAW27:JAW29"/>
    <mergeCell ref="JAX27:JAX29"/>
    <mergeCell ref="JAZ27:JAZ29"/>
    <mergeCell ref="JBA27:JBA29"/>
    <mergeCell ref="JBB27:JBB29"/>
    <mergeCell ref="JBC27:JBC29"/>
    <mergeCell ref="JBD27:JBD29"/>
    <mergeCell ref="JBI27:JBI29"/>
    <mergeCell ref="JBJ27:JBJ29"/>
    <mergeCell ref="JCO27:JCO29"/>
    <mergeCell ref="JCP27:JCP29"/>
    <mergeCell ref="JCR27:JCR29"/>
    <mergeCell ref="JCS27:JCS29"/>
    <mergeCell ref="JCT27:JCT29"/>
    <mergeCell ref="JCV27:JCV29"/>
    <mergeCell ref="JCW27:JCW29"/>
    <mergeCell ref="JCX27:JCX29"/>
    <mergeCell ref="JCY27:JCY29"/>
    <mergeCell ref="JBZ27:JBZ29"/>
    <mergeCell ref="JCB27:JCB29"/>
    <mergeCell ref="JCC27:JCC29"/>
    <mergeCell ref="JCD27:JCD29"/>
    <mergeCell ref="JCF27:JCF29"/>
    <mergeCell ref="JCG27:JCG29"/>
    <mergeCell ref="JCH27:JCH29"/>
    <mergeCell ref="JCI27:JCI29"/>
    <mergeCell ref="JCJ27:JCJ29"/>
    <mergeCell ref="JDO27:JDO29"/>
    <mergeCell ref="JDP27:JDP29"/>
    <mergeCell ref="JDU27:JDU29"/>
    <mergeCell ref="JDV27:JDV29"/>
    <mergeCell ref="JDX27:JDX29"/>
    <mergeCell ref="JDY27:JDY29"/>
    <mergeCell ref="JDZ27:JDZ29"/>
    <mergeCell ref="JEB27:JEB29"/>
    <mergeCell ref="JEC27:JEC29"/>
    <mergeCell ref="JCZ27:JCZ29"/>
    <mergeCell ref="JDE27:JDE29"/>
    <mergeCell ref="JDF27:JDF29"/>
    <mergeCell ref="JDH27:JDH29"/>
    <mergeCell ref="JDI27:JDI29"/>
    <mergeCell ref="JDJ27:JDJ29"/>
    <mergeCell ref="JDL27:JDL29"/>
    <mergeCell ref="JDM27:JDM29"/>
    <mergeCell ref="JDN27:JDN29"/>
    <mergeCell ref="JES27:JES29"/>
    <mergeCell ref="JET27:JET29"/>
    <mergeCell ref="JEU27:JEU29"/>
    <mergeCell ref="JEV27:JEV29"/>
    <mergeCell ref="JFA27:JFA29"/>
    <mergeCell ref="JFB27:JFB29"/>
    <mergeCell ref="JFD27:JFD29"/>
    <mergeCell ref="JFE27:JFE29"/>
    <mergeCell ref="JFF27:JFF29"/>
    <mergeCell ref="JED27:JED29"/>
    <mergeCell ref="JEE27:JEE29"/>
    <mergeCell ref="JEF27:JEF29"/>
    <mergeCell ref="JEK27:JEK29"/>
    <mergeCell ref="JEL27:JEL29"/>
    <mergeCell ref="JEN27:JEN29"/>
    <mergeCell ref="JEO27:JEO29"/>
    <mergeCell ref="JEP27:JEP29"/>
    <mergeCell ref="JER27:JER29"/>
    <mergeCell ref="JFV27:JFV29"/>
    <mergeCell ref="JFX27:JFX29"/>
    <mergeCell ref="JFY27:JFY29"/>
    <mergeCell ref="JFZ27:JFZ29"/>
    <mergeCell ref="JGA27:JGA29"/>
    <mergeCell ref="JGB27:JGB29"/>
    <mergeCell ref="JGG27:JGG29"/>
    <mergeCell ref="JGH27:JGH29"/>
    <mergeCell ref="JGJ27:JGJ29"/>
    <mergeCell ref="JFH27:JFH29"/>
    <mergeCell ref="JFI27:JFI29"/>
    <mergeCell ref="JFJ27:JFJ29"/>
    <mergeCell ref="JFK27:JFK29"/>
    <mergeCell ref="JFL27:JFL29"/>
    <mergeCell ref="JFQ27:JFQ29"/>
    <mergeCell ref="JFR27:JFR29"/>
    <mergeCell ref="JFT27:JFT29"/>
    <mergeCell ref="JFU27:JFU29"/>
    <mergeCell ref="JGZ27:JGZ29"/>
    <mergeCell ref="JHA27:JHA29"/>
    <mergeCell ref="JHB27:JHB29"/>
    <mergeCell ref="JHD27:JHD29"/>
    <mergeCell ref="JHE27:JHE29"/>
    <mergeCell ref="JHF27:JHF29"/>
    <mergeCell ref="JHG27:JHG29"/>
    <mergeCell ref="JHH27:JHH29"/>
    <mergeCell ref="JHM27:JHM29"/>
    <mergeCell ref="JGK27:JGK29"/>
    <mergeCell ref="JGL27:JGL29"/>
    <mergeCell ref="JGN27:JGN29"/>
    <mergeCell ref="JGO27:JGO29"/>
    <mergeCell ref="JGP27:JGP29"/>
    <mergeCell ref="JGQ27:JGQ29"/>
    <mergeCell ref="JGR27:JGR29"/>
    <mergeCell ref="JGW27:JGW29"/>
    <mergeCell ref="JGX27:JGX29"/>
    <mergeCell ref="JIC27:JIC29"/>
    <mergeCell ref="JID27:JID29"/>
    <mergeCell ref="JIF27:JIF29"/>
    <mergeCell ref="JIG27:JIG29"/>
    <mergeCell ref="JIH27:JIH29"/>
    <mergeCell ref="JIJ27:JIJ29"/>
    <mergeCell ref="JIK27:JIK29"/>
    <mergeCell ref="JIL27:JIL29"/>
    <mergeCell ref="JIM27:JIM29"/>
    <mergeCell ref="JHN27:JHN29"/>
    <mergeCell ref="JHP27:JHP29"/>
    <mergeCell ref="JHQ27:JHQ29"/>
    <mergeCell ref="JHR27:JHR29"/>
    <mergeCell ref="JHT27:JHT29"/>
    <mergeCell ref="JHU27:JHU29"/>
    <mergeCell ref="JHV27:JHV29"/>
    <mergeCell ref="JHW27:JHW29"/>
    <mergeCell ref="JHX27:JHX29"/>
    <mergeCell ref="JJC27:JJC29"/>
    <mergeCell ref="JJD27:JJD29"/>
    <mergeCell ref="JJI27:JJI29"/>
    <mergeCell ref="JJJ27:JJJ29"/>
    <mergeCell ref="JJL27:JJL29"/>
    <mergeCell ref="JJM27:JJM29"/>
    <mergeCell ref="JJN27:JJN29"/>
    <mergeCell ref="JJP27:JJP29"/>
    <mergeCell ref="JJQ27:JJQ29"/>
    <mergeCell ref="JIN27:JIN29"/>
    <mergeCell ref="JIS27:JIS29"/>
    <mergeCell ref="JIT27:JIT29"/>
    <mergeCell ref="JIV27:JIV29"/>
    <mergeCell ref="JIW27:JIW29"/>
    <mergeCell ref="JIX27:JIX29"/>
    <mergeCell ref="JIZ27:JIZ29"/>
    <mergeCell ref="JJA27:JJA29"/>
    <mergeCell ref="JJB27:JJB29"/>
    <mergeCell ref="JKG27:JKG29"/>
    <mergeCell ref="JKH27:JKH29"/>
    <mergeCell ref="JKI27:JKI29"/>
    <mergeCell ref="JKJ27:JKJ29"/>
    <mergeCell ref="JKO27:JKO29"/>
    <mergeCell ref="JKP27:JKP29"/>
    <mergeCell ref="JKR27:JKR29"/>
    <mergeCell ref="JKS27:JKS29"/>
    <mergeCell ref="JKT27:JKT29"/>
    <mergeCell ref="JJR27:JJR29"/>
    <mergeCell ref="JJS27:JJS29"/>
    <mergeCell ref="JJT27:JJT29"/>
    <mergeCell ref="JJY27:JJY29"/>
    <mergeCell ref="JJZ27:JJZ29"/>
    <mergeCell ref="JKB27:JKB29"/>
    <mergeCell ref="JKC27:JKC29"/>
    <mergeCell ref="JKD27:JKD29"/>
    <mergeCell ref="JKF27:JKF29"/>
    <mergeCell ref="JLJ27:JLJ29"/>
    <mergeCell ref="JLL27:JLL29"/>
    <mergeCell ref="JLM27:JLM29"/>
    <mergeCell ref="JLN27:JLN29"/>
    <mergeCell ref="JLO27:JLO29"/>
    <mergeCell ref="JLP27:JLP29"/>
    <mergeCell ref="JLU27:JLU29"/>
    <mergeCell ref="JLV27:JLV29"/>
    <mergeCell ref="JLX27:JLX29"/>
    <mergeCell ref="JKV27:JKV29"/>
    <mergeCell ref="JKW27:JKW29"/>
    <mergeCell ref="JKX27:JKX29"/>
    <mergeCell ref="JKY27:JKY29"/>
    <mergeCell ref="JKZ27:JKZ29"/>
    <mergeCell ref="JLE27:JLE29"/>
    <mergeCell ref="JLF27:JLF29"/>
    <mergeCell ref="JLH27:JLH29"/>
    <mergeCell ref="JLI27:JLI29"/>
    <mergeCell ref="JMN27:JMN29"/>
    <mergeCell ref="JMO27:JMO29"/>
    <mergeCell ref="JMP27:JMP29"/>
    <mergeCell ref="JMR27:JMR29"/>
    <mergeCell ref="JMS27:JMS29"/>
    <mergeCell ref="JMT27:JMT29"/>
    <mergeCell ref="JMU27:JMU29"/>
    <mergeCell ref="JMV27:JMV29"/>
    <mergeCell ref="JNA27:JNA29"/>
    <mergeCell ref="JLY27:JLY29"/>
    <mergeCell ref="JLZ27:JLZ29"/>
    <mergeCell ref="JMB27:JMB29"/>
    <mergeCell ref="JMC27:JMC29"/>
    <mergeCell ref="JMD27:JMD29"/>
    <mergeCell ref="JME27:JME29"/>
    <mergeCell ref="JMF27:JMF29"/>
    <mergeCell ref="JMK27:JMK29"/>
    <mergeCell ref="JML27:JML29"/>
    <mergeCell ref="JNQ27:JNQ29"/>
    <mergeCell ref="JNR27:JNR29"/>
    <mergeCell ref="JNT27:JNT29"/>
    <mergeCell ref="JNU27:JNU29"/>
    <mergeCell ref="JNV27:JNV29"/>
    <mergeCell ref="JNX27:JNX29"/>
    <mergeCell ref="JNY27:JNY29"/>
    <mergeCell ref="JNZ27:JNZ29"/>
    <mergeCell ref="JOA27:JOA29"/>
    <mergeCell ref="JNB27:JNB29"/>
    <mergeCell ref="JND27:JND29"/>
    <mergeCell ref="JNE27:JNE29"/>
    <mergeCell ref="JNF27:JNF29"/>
    <mergeCell ref="JNH27:JNH29"/>
    <mergeCell ref="JNI27:JNI29"/>
    <mergeCell ref="JNJ27:JNJ29"/>
    <mergeCell ref="JNK27:JNK29"/>
    <mergeCell ref="JNL27:JNL29"/>
    <mergeCell ref="JOQ27:JOQ29"/>
    <mergeCell ref="JOR27:JOR29"/>
    <mergeCell ref="JOW27:JOW29"/>
    <mergeCell ref="JOX27:JOX29"/>
    <mergeCell ref="JOZ27:JOZ29"/>
    <mergeCell ref="JPA27:JPA29"/>
    <mergeCell ref="JPB27:JPB29"/>
    <mergeCell ref="JPD27:JPD29"/>
    <mergeCell ref="JPE27:JPE29"/>
    <mergeCell ref="JOB27:JOB29"/>
    <mergeCell ref="JOG27:JOG29"/>
    <mergeCell ref="JOH27:JOH29"/>
    <mergeCell ref="JOJ27:JOJ29"/>
    <mergeCell ref="JOK27:JOK29"/>
    <mergeCell ref="JOL27:JOL29"/>
    <mergeCell ref="JON27:JON29"/>
    <mergeCell ref="JOO27:JOO29"/>
    <mergeCell ref="JOP27:JOP29"/>
    <mergeCell ref="JPU27:JPU29"/>
    <mergeCell ref="JPV27:JPV29"/>
    <mergeCell ref="JPW27:JPW29"/>
    <mergeCell ref="JPX27:JPX29"/>
    <mergeCell ref="JQC27:JQC29"/>
    <mergeCell ref="JQD27:JQD29"/>
    <mergeCell ref="JQF27:JQF29"/>
    <mergeCell ref="JQG27:JQG29"/>
    <mergeCell ref="JQH27:JQH29"/>
    <mergeCell ref="JPF27:JPF29"/>
    <mergeCell ref="JPG27:JPG29"/>
    <mergeCell ref="JPH27:JPH29"/>
    <mergeCell ref="JPM27:JPM29"/>
    <mergeCell ref="JPN27:JPN29"/>
    <mergeCell ref="JPP27:JPP29"/>
    <mergeCell ref="JPQ27:JPQ29"/>
    <mergeCell ref="JPR27:JPR29"/>
    <mergeCell ref="JPT27:JPT29"/>
    <mergeCell ref="JQX27:JQX29"/>
    <mergeCell ref="JQZ27:JQZ29"/>
    <mergeCell ref="JRA27:JRA29"/>
    <mergeCell ref="JRB27:JRB29"/>
    <mergeCell ref="JRC27:JRC29"/>
    <mergeCell ref="JRD27:JRD29"/>
    <mergeCell ref="JRI27:JRI29"/>
    <mergeCell ref="JRJ27:JRJ29"/>
    <mergeCell ref="JRL27:JRL29"/>
    <mergeCell ref="JQJ27:JQJ29"/>
    <mergeCell ref="JQK27:JQK29"/>
    <mergeCell ref="JQL27:JQL29"/>
    <mergeCell ref="JQM27:JQM29"/>
    <mergeCell ref="JQN27:JQN29"/>
    <mergeCell ref="JQS27:JQS29"/>
    <mergeCell ref="JQT27:JQT29"/>
    <mergeCell ref="JQV27:JQV29"/>
    <mergeCell ref="JQW27:JQW29"/>
    <mergeCell ref="JSB27:JSB29"/>
    <mergeCell ref="JSC27:JSC29"/>
    <mergeCell ref="JSD27:JSD29"/>
    <mergeCell ref="JSF27:JSF29"/>
    <mergeCell ref="JSG27:JSG29"/>
    <mergeCell ref="JSH27:JSH29"/>
    <mergeCell ref="JSI27:JSI29"/>
    <mergeCell ref="JSJ27:JSJ29"/>
    <mergeCell ref="JSO27:JSO29"/>
    <mergeCell ref="JRM27:JRM29"/>
    <mergeCell ref="JRN27:JRN29"/>
    <mergeCell ref="JRP27:JRP29"/>
    <mergeCell ref="JRQ27:JRQ29"/>
    <mergeCell ref="JRR27:JRR29"/>
    <mergeCell ref="JRS27:JRS29"/>
    <mergeCell ref="JRT27:JRT29"/>
    <mergeCell ref="JRY27:JRY29"/>
    <mergeCell ref="JRZ27:JRZ29"/>
    <mergeCell ref="JTE27:JTE29"/>
    <mergeCell ref="JTF27:JTF29"/>
    <mergeCell ref="JTH27:JTH29"/>
    <mergeCell ref="JTI27:JTI29"/>
    <mergeCell ref="JTJ27:JTJ29"/>
    <mergeCell ref="JTL27:JTL29"/>
    <mergeCell ref="JTM27:JTM29"/>
    <mergeCell ref="JTN27:JTN29"/>
    <mergeCell ref="JTO27:JTO29"/>
    <mergeCell ref="JSP27:JSP29"/>
    <mergeCell ref="JSR27:JSR29"/>
    <mergeCell ref="JSS27:JSS29"/>
    <mergeCell ref="JST27:JST29"/>
    <mergeCell ref="JSV27:JSV29"/>
    <mergeCell ref="JSW27:JSW29"/>
    <mergeCell ref="JSX27:JSX29"/>
    <mergeCell ref="JSY27:JSY29"/>
    <mergeCell ref="JSZ27:JSZ29"/>
    <mergeCell ref="JUE27:JUE29"/>
    <mergeCell ref="JUF27:JUF29"/>
    <mergeCell ref="JUK27:JUK29"/>
    <mergeCell ref="JUL27:JUL29"/>
    <mergeCell ref="JUN27:JUN29"/>
    <mergeCell ref="JUO27:JUO29"/>
    <mergeCell ref="JUP27:JUP29"/>
    <mergeCell ref="JUR27:JUR29"/>
    <mergeCell ref="JUS27:JUS29"/>
    <mergeCell ref="JTP27:JTP29"/>
    <mergeCell ref="JTU27:JTU29"/>
    <mergeCell ref="JTV27:JTV29"/>
    <mergeCell ref="JTX27:JTX29"/>
    <mergeCell ref="JTY27:JTY29"/>
    <mergeCell ref="JTZ27:JTZ29"/>
    <mergeCell ref="JUB27:JUB29"/>
    <mergeCell ref="JUC27:JUC29"/>
    <mergeCell ref="JUD27:JUD29"/>
    <mergeCell ref="JVI27:JVI29"/>
    <mergeCell ref="JVJ27:JVJ29"/>
    <mergeCell ref="JVK27:JVK29"/>
    <mergeCell ref="JVL27:JVL29"/>
    <mergeCell ref="JVQ27:JVQ29"/>
    <mergeCell ref="JVR27:JVR29"/>
    <mergeCell ref="JVT27:JVT29"/>
    <mergeCell ref="JVU27:JVU29"/>
    <mergeCell ref="JVV27:JVV29"/>
    <mergeCell ref="JUT27:JUT29"/>
    <mergeCell ref="JUU27:JUU29"/>
    <mergeCell ref="JUV27:JUV29"/>
    <mergeCell ref="JVA27:JVA29"/>
    <mergeCell ref="JVB27:JVB29"/>
    <mergeCell ref="JVD27:JVD29"/>
    <mergeCell ref="JVE27:JVE29"/>
    <mergeCell ref="JVF27:JVF29"/>
    <mergeCell ref="JVH27:JVH29"/>
    <mergeCell ref="JWL27:JWL29"/>
    <mergeCell ref="JWN27:JWN29"/>
    <mergeCell ref="JWO27:JWO29"/>
    <mergeCell ref="JWP27:JWP29"/>
    <mergeCell ref="JWQ27:JWQ29"/>
    <mergeCell ref="JWR27:JWR29"/>
    <mergeCell ref="JWW27:JWW29"/>
    <mergeCell ref="JWX27:JWX29"/>
    <mergeCell ref="JWZ27:JWZ29"/>
    <mergeCell ref="JVX27:JVX29"/>
    <mergeCell ref="JVY27:JVY29"/>
    <mergeCell ref="JVZ27:JVZ29"/>
    <mergeCell ref="JWA27:JWA29"/>
    <mergeCell ref="JWB27:JWB29"/>
    <mergeCell ref="JWG27:JWG29"/>
    <mergeCell ref="JWH27:JWH29"/>
    <mergeCell ref="JWJ27:JWJ29"/>
    <mergeCell ref="JWK27:JWK29"/>
    <mergeCell ref="JXP27:JXP29"/>
    <mergeCell ref="JXQ27:JXQ29"/>
    <mergeCell ref="JXR27:JXR29"/>
    <mergeCell ref="JXT27:JXT29"/>
    <mergeCell ref="JXU27:JXU29"/>
    <mergeCell ref="JXV27:JXV29"/>
    <mergeCell ref="JXW27:JXW29"/>
    <mergeCell ref="JXX27:JXX29"/>
    <mergeCell ref="JYC27:JYC29"/>
    <mergeCell ref="JXA27:JXA29"/>
    <mergeCell ref="JXB27:JXB29"/>
    <mergeCell ref="JXD27:JXD29"/>
    <mergeCell ref="JXE27:JXE29"/>
    <mergeCell ref="JXF27:JXF29"/>
    <mergeCell ref="JXG27:JXG29"/>
    <mergeCell ref="JXH27:JXH29"/>
    <mergeCell ref="JXM27:JXM29"/>
    <mergeCell ref="JXN27:JXN29"/>
    <mergeCell ref="JYS27:JYS29"/>
    <mergeCell ref="JYT27:JYT29"/>
    <mergeCell ref="JYV27:JYV29"/>
    <mergeCell ref="JYW27:JYW29"/>
    <mergeCell ref="JYX27:JYX29"/>
    <mergeCell ref="JYZ27:JYZ29"/>
    <mergeCell ref="JZA27:JZA29"/>
    <mergeCell ref="JZB27:JZB29"/>
    <mergeCell ref="JZC27:JZC29"/>
    <mergeCell ref="JYD27:JYD29"/>
    <mergeCell ref="JYF27:JYF29"/>
    <mergeCell ref="JYG27:JYG29"/>
    <mergeCell ref="JYH27:JYH29"/>
    <mergeCell ref="JYJ27:JYJ29"/>
    <mergeCell ref="JYK27:JYK29"/>
    <mergeCell ref="JYL27:JYL29"/>
    <mergeCell ref="JYM27:JYM29"/>
    <mergeCell ref="JYN27:JYN29"/>
    <mergeCell ref="JZS27:JZS29"/>
    <mergeCell ref="JZT27:JZT29"/>
    <mergeCell ref="JZY27:JZY29"/>
    <mergeCell ref="JZZ27:JZZ29"/>
    <mergeCell ref="KAB27:KAB29"/>
    <mergeCell ref="KAC27:KAC29"/>
    <mergeCell ref="KAD27:KAD29"/>
    <mergeCell ref="KAF27:KAF29"/>
    <mergeCell ref="KAG27:KAG29"/>
    <mergeCell ref="JZD27:JZD29"/>
    <mergeCell ref="JZI27:JZI29"/>
    <mergeCell ref="JZJ27:JZJ29"/>
    <mergeCell ref="JZL27:JZL29"/>
    <mergeCell ref="JZM27:JZM29"/>
    <mergeCell ref="JZN27:JZN29"/>
    <mergeCell ref="JZP27:JZP29"/>
    <mergeCell ref="JZQ27:JZQ29"/>
    <mergeCell ref="JZR27:JZR29"/>
    <mergeCell ref="KAW27:KAW29"/>
    <mergeCell ref="KAX27:KAX29"/>
    <mergeCell ref="KAY27:KAY29"/>
    <mergeCell ref="KAZ27:KAZ29"/>
    <mergeCell ref="KBE27:KBE29"/>
    <mergeCell ref="KBF27:KBF29"/>
    <mergeCell ref="KBH27:KBH29"/>
    <mergeCell ref="KBI27:KBI29"/>
    <mergeCell ref="KBJ27:KBJ29"/>
    <mergeCell ref="KAH27:KAH29"/>
    <mergeCell ref="KAI27:KAI29"/>
    <mergeCell ref="KAJ27:KAJ29"/>
    <mergeCell ref="KAO27:KAO29"/>
    <mergeCell ref="KAP27:KAP29"/>
    <mergeCell ref="KAR27:KAR29"/>
    <mergeCell ref="KAS27:KAS29"/>
    <mergeCell ref="KAT27:KAT29"/>
    <mergeCell ref="KAV27:KAV29"/>
    <mergeCell ref="KBZ27:KBZ29"/>
    <mergeCell ref="KCB27:KCB29"/>
    <mergeCell ref="KCC27:KCC29"/>
    <mergeCell ref="KCD27:KCD29"/>
    <mergeCell ref="KCE27:KCE29"/>
    <mergeCell ref="KCF27:KCF29"/>
    <mergeCell ref="KCK27:KCK29"/>
    <mergeCell ref="KCL27:KCL29"/>
    <mergeCell ref="KCN27:KCN29"/>
    <mergeCell ref="KBL27:KBL29"/>
    <mergeCell ref="KBM27:KBM29"/>
    <mergeCell ref="KBN27:KBN29"/>
    <mergeCell ref="KBO27:KBO29"/>
    <mergeCell ref="KBP27:KBP29"/>
    <mergeCell ref="KBU27:KBU29"/>
    <mergeCell ref="KBV27:KBV29"/>
    <mergeCell ref="KBX27:KBX29"/>
    <mergeCell ref="KBY27:KBY29"/>
    <mergeCell ref="KDD27:KDD29"/>
    <mergeCell ref="KDE27:KDE29"/>
    <mergeCell ref="KDF27:KDF29"/>
    <mergeCell ref="KDH27:KDH29"/>
    <mergeCell ref="KDI27:KDI29"/>
    <mergeCell ref="KDJ27:KDJ29"/>
    <mergeCell ref="KDK27:KDK29"/>
    <mergeCell ref="KDL27:KDL29"/>
    <mergeCell ref="KDQ27:KDQ29"/>
    <mergeCell ref="KCO27:KCO29"/>
    <mergeCell ref="KCP27:KCP29"/>
    <mergeCell ref="KCR27:KCR29"/>
    <mergeCell ref="KCS27:KCS29"/>
    <mergeCell ref="KCT27:KCT29"/>
    <mergeCell ref="KCU27:KCU29"/>
    <mergeCell ref="KCV27:KCV29"/>
    <mergeCell ref="KDA27:KDA29"/>
    <mergeCell ref="KDB27:KDB29"/>
    <mergeCell ref="KEG27:KEG29"/>
    <mergeCell ref="KEH27:KEH29"/>
    <mergeCell ref="KEJ27:KEJ29"/>
    <mergeCell ref="KEK27:KEK29"/>
    <mergeCell ref="KEL27:KEL29"/>
    <mergeCell ref="KEN27:KEN29"/>
    <mergeCell ref="KEO27:KEO29"/>
    <mergeCell ref="KEP27:KEP29"/>
    <mergeCell ref="KEQ27:KEQ29"/>
    <mergeCell ref="KDR27:KDR29"/>
    <mergeCell ref="KDT27:KDT29"/>
    <mergeCell ref="KDU27:KDU29"/>
    <mergeCell ref="KDV27:KDV29"/>
    <mergeCell ref="KDX27:KDX29"/>
    <mergeCell ref="KDY27:KDY29"/>
    <mergeCell ref="KDZ27:KDZ29"/>
    <mergeCell ref="KEA27:KEA29"/>
    <mergeCell ref="KEB27:KEB29"/>
    <mergeCell ref="KFG27:KFG29"/>
    <mergeCell ref="KFH27:KFH29"/>
    <mergeCell ref="KFM27:KFM29"/>
    <mergeCell ref="KFN27:KFN29"/>
    <mergeCell ref="KFP27:KFP29"/>
    <mergeCell ref="KFQ27:KFQ29"/>
    <mergeCell ref="KFR27:KFR29"/>
    <mergeCell ref="KFT27:KFT29"/>
    <mergeCell ref="KFU27:KFU29"/>
    <mergeCell ref="KER27:KER29"/>
    <mergeCell ref="KEW27:KEW29"/>
    <mergeCell ref="KEX27:KEX29"/>
    <mergeCell ref="KEZ27:KEZ29"/>
    <mergeCell ref="KFA27:KFA29"/>
    <mergeCell ref="KFB27:KFB29"/>
    <mergeCell ref="KFD27:KFD29"/>
    <mergeCell ref="KFE27:KFE29"/>
    <mergeCell ref="KFF27:KFF29"/>
    <mergeCell ref="KGK27:KGK29"/>
    <mergeCell ref="KGL27:KGL29"/>
    <mergeCell ref="KGM27:KGM29"/>
    <mergeCell ref="KGN27:KGN29"/>
    <mergeCell ref="KGS27:KGS29"/>
    <mergeCell ref="KGT27:KGT29"/>
    <mergeCell ref="KGV27:KGV29"/>
    <mergeCell ref="KGW27:KGW29"/>
    <mergeCell ref="KGX27:KGX29"/>
    <mergeCell ref="KFV27:KFV29"/>
    <mergeCell ref="KFW27:KFW29"/>
    <mergeCell ref="KFX27:KFX29"/>
    <mergeCell ref="KGC27:KGC29"/>
    <mergeCell ref="KGD27:KGD29"/>
    <mergeCell ref="KGF27:KGF29"/>
    <mergeCell ref="KGG27:KGG29"/>
    <mergeCell ref="KGH27:KGH29"/>
    <mergeCell ref="KGJ27:KGJ29"/>
    <mergeCell ref="KHN27:KHN29"/>
    <mergeCell ref="KHP27:KHP29"/>
    <mergeCell ref="KHQ27:KHQ29"/>
    <mergeCell ref="KHR27:KHR29"/>
    <mergeCell ref="KHS27:KHS29"/>
    <mergeCell ref="KHT27:KHT29"/>
    <mergeCell ref="KHY27:KHY29"/>
    <mergeCell ref="KHZ27:KHZ29"/>
    <mergeCell ref="KIB27:KIB29"/>
    <mergeCell ref="KGZ27:KGZ29"/>
    <mergeCell ref="KHA27:KHA29"/>
    <mergeCell ref="KHB27:KHB29"/>
    <mergeCell ref="KHC27:KHC29"/>
    <mergeCell ref="KHD27:KHD29"/>
    <mergeCell ref="KHI27:KHI29"/>
    <mergeCell ref="KHJ27:KHJ29"/>
    <mergeCell ref="KHL27:KHL29"/>
    <mergeCell ref="KHM27:KHM29"/>
    <mergeCell ref="KIR27:KIR29"/>
    <mergeCell ref="KIS27:KIS29"/>
    <mergeCell ref="KIT27:KIT29"/>
    <mergeCell ref="KIV27:KIV29"/>
    <mergeCell ref="KIW27:KIW29"/>
    <mergeCell ref="KIX27:KIX29"/>
    <mergeCell ref="KIY27:KIY29"/>
    <mergeCell ref="KIZ27:KIZ29"/>
    <mergeCell ref="KJE27:KJE29"/>
    <mergeCell ref="KIC27:KIC29"/>
    <mergeCell ref="KID27:KID29"/>
    <mergeCell ref="KIF27:KIF29"/>
    <mergeCell ref="KIG27:KIG29"/>
    <mergeCell ref="KIH27:KIH29"/>
    <mergeCell ref="KII27:KII29"/>
    <mergeCell ref="KIJ27:KIJ29"/>
    <mergeCell ref="KIO27:KIO29"/>
    <mergeCell ref="KIP27:KIP29"/>
    <mergeCell ref="KJU27:KJU29"/>
    <mergeCell ref="KJV27:KJV29"/>
    <mergeCell ref="KJX27:KJX29"/>
    <mergeCell ref="KJY27:KJY29"/>
    <mergeCell ref="KJZ27:KJZ29"/>
    <mergeCell ref="KKB27:KKB29"/>
    <mergeCell ref="KKC27:KKC29"/>
    <mergeCell ref="KKD27:KKD29"/>
    <mergeCell ref="KKE27:KKE29"/>
    <mergeCell ref="KJF27:KJF29"/>
    <mergeCell ref="KJH27:KJH29"/>
    <mergeCell ref="KJI27:KJI29"/>
    <mergeCell ref="KJJ27:KJJ29"/>
    <mergeCell ref="KJL27:KJL29"/>
    <mergeCell ref="KJM27:KJM29"/>
    <mergeCell ref="KJN27:KJN29"/>
    <mergeCell ref="KJO27:KJO29"/>
    <mergeCell ref="KJP27:KJP29"/>
    <mergeCell ref="KKU27:KKU29"/>
    <mergeCell ref="KKV27:KKV29"/>
    <mergeCell ref="KLA27:KLA29"/>
    <mergeCell ref="KLB27:KLB29"/>
    <mergeCell ref="KLD27:KLD29"/>
    <mergeCell ref="KLE27:KLE29"/>
    <mergeCell ref="KLF27:KLF29"/>
    <mergeCell ref="KLH27:KLH29"/>
    <mergeCell ref="KLI27:KLI29"/>
    <mergeCell ref="KKF27:KKF29"/>
    <mergeCell ref="KKK27:KKK29"/>
    <mergeCell ref="KKL27:KKL29"/>
    <mergeCell ref="KKN27:KKN29"/>
    <mergeCell ref="KKO27:KKO29"/>
    <mergeCell ref="KKP27:KKP29"/>
    <mergeCell ref="KKR27:KKR29"/>
    <mergeCell ref="KKS27:KKS29"/>
    <mergeCell ref="KKT27:KKT29"/>
    <mergeCell ref="KLY27:KLY29"/>
    <mergeCell ref="KLZ27:KLZ29"/>
    <mergeCell ref="KMA27:KMA29"/>
    <mergeCell ref="KMB27:KMB29"/>
    <mergeCell ref="KMG27:KMG29"/>
    <mergeCell ref="KMH27:KMH29"/>
    <mergeCell ref="KMJ27:KMJ29"/>
    <mergeCell ref="KMK27:KMK29"/>
    <mergeCell ref="KML27:KML29"/>
    <mergeCell ref="KLJ27:KLJ29"/>
    <mergeCell ref="KLK27:KLK29"/>
    <mergeCell ref="KLL27:KLL29"/>
    <mergeCell ref="KLQ27:KLQ29"/>
    <mergeCell ref="KLR27:KLR29"/>
    <mergeCell ref="KLT27:KLT29"/>
    <mergeCell ref="KLU27:KLU29"/>
    <mergeCell ref="KLV27:KLV29"/>
    <mergeCell ref="KLX27:KLX29"/>
    <mergeCell ref="KNB27:KNB29"/>
    <mergeCell ref="KND27:KND29"/>
    <mergeCell ref="KNE27:KNE29"/>
    <mergeCell ref="KNF27:KNF29"/>
    <mergeCell ref="KNG27:KNG29"/>
    <mergeCell ref="KNH27:KNH29"/>
    <mergeCell ref="KNM27:KNM29"/>
    <mergeCell ref="KNN27:KNN29"/>
    <mergeCell ref="KNP27:KNP29"/>
    <mergeCell ref="KMN27:KMN29"/>
    <mergeCell ref="KMO27:KMO29"/>
    <mergeCell ref="KMP27:KMP29"/>
    <mergeCell ref="KMQ27:KMQ29"/>
    <mergeCell ref="KMR27:KMR29"/>
    <mergeCell ref="KMW27:KMW29"/>
    <mergeCell ref="KMX27:KMX29"/>
    <mergeCell ref="KMZ27:KMZ29"/>
    <mergeCell ref="KNA27:KNA29"/>
    <mergeCell ref="KOF27:KOF29"/>
    <mergeCell ref="KOG27:KOG29"/>
    <mergeCell ref="KOH27:KOH29"/>
    <mergeCell ref="KOJ27:KOJ29"/>
    <mergeCell ref="KOK27:KOK29"/>
    <mergeCell ref="KOL27:KOL29"/>
    <mergeCell ref="KOM27:KOM29"/>
    <mergeCell ref="KON27:KON29"/>
    <mergeCell ref="KOS27:KOS29"/>
    <mergeCell ref="KNQ27:KNQ29"/>
    <mergeCell ref="KNR27:KNR29"/>
    <mergeCell ref="KNT27:KNT29"/>
    <mergeCell ref="KNU27:KNU29"/>
    <mergeCell ref="KNV27:KNV29"/>
    <mergeCell ref="KNW27:KNW29"/>
    <mergeCell ref="KNX27:KNX29"/>
    <mergeCell ref="KOC27:KOC29"/>
    <mergeCell ref="KOD27:KOD29"/>
    <mergeCell ref="KPI27:KPI29"/>
    <mergeCell ref="KPJ27:KPJ29"/>
    <mergeCell ref="KPL27:KPL29"/>
    <mergeCell ref="KPM27:KPM29"/>
    <mergeCell ref="KPN27:KPN29"/>
    <mergeCell ref="KPP27:KPP29"/>
    <mergeCell ref="KPQ27:KPQ29"/>
    <mergeCell ref="KPR27:KPR29"/>
    <mergeCell ref="KPS27:KPS29"/>
    <mergeCell ref="KOT27:KOT29"/>
    <mergeCell ref="KOV27:KOV29"/>
    <mergeCell ref="KOW27:KOW29"/>
    <mergeCell ref="KOX27:KOX29"/>
    <mergeCell ref="KOZ27:KOZ29"/>
    <mergeCell ref="KPA27:KPA29"/>
    <mergeCell ref="KPB27:KPB29"/>
    <mergeCell ref="KPC27:KPC29"/>
    <mergeCell ref="KPD27:KPD29"/>
    <mergeCell ref="KQI27:KQI29"/>
    <mergeCell ref="KQJ27:KQJ29"/>
    <mergeCell ref="KQO27:KQO29"/>
    <mergeCell ref="KQP27:KQP29"/>
    <mergeCell ref="KQR27:KQR29"/>
    <mergeCell ref="KQS27:KQS29"/>
    <mergeCell ref="KQT27:KQT29"/>
    <mergeCell ref="KQV27:KQV29"/>
    <mergeCell ref="KQW27:KQW29"/>
    <mergeCell ref="KPT27:KPT29"/>
    <mergeCell ref="KPY27:KPY29"/>
    <mergeCell ref="KPZ27:KPZ29"/>
    <mergeCell ref="KQB27:KQB29"/>
    <mergeCell ref="KQC27:KQC29"/>
    <mergeCell ref="KQD27:KQD29"/>
    <mergeCell ref="KQF27:KQF29"/>
    <mergeCell ref="KQG27:KQG29"/>
    <mergeCell ref="KQH27:KQH29"/>
    <mergeCell ref="KRM27:KRM29"/>
    <mergeCell ref="KRN27:KRN29"/>
    <mergeCell ref="KRO27:KRO29"/>
    <mergeCell ref="KRP27:KRP29"/>
    <mergeCell ref="KRU27:KRU29"/>
    <mergeCell ref="KRV27:KRV29"/>
    <mergeCell ref="KRX27:KRX29"/>
    <mergeCell ref="KRY27:KRY29"/>
    <mergeCell ref="KRZ27:KRZ29"/>
    <mergeCell ref="KQX27:KQX29"/>
    <mergeCell ref="KQY27:KQY29"/>
    <mergeCell ref="KQZ27:KQZ29"/>
    <mergeCell ref="KRE27:KRE29"/>
    <mergeCell ref="KRF27:KRF29"/>
    <mergeCell ref="KRH27:KRH29"/>
    <mergeCell ref="KRI27:KRI29"/>
    <mergeCell ref="KRJ27:KRJ29"/>
    <mergeCell ref="KRL27:KRL29"/>
    <mergeCell ref="KSP27:KSP29"/>
    <mergeCell ref="KSR27:KSR29"/>
    <mergeCell ref="KSS27:KSS29"/>
    <mergeCell ref="KST27:KST29"/>
    <mergeCell ref="KSU27:KSU29"/>
    <mergeCell ref="KSV27:KSV29"/>
    <mergeCell ref="KTA27:KTA29"/>
    <mergeCell ref="KTB27:KTB29"/>
    <mergeCell ref="KTD27:KTD29"/>
    <mergeCell ref="KSB27:KSB29"/>
    <mergeCell ref="KSC27:KSC29"/>
    <mergeCell ref="KSD27:KSD29"/>
    <mergeCell ref="KSE27:KSE29"/>
    <mergeCell ref="KSF27:KSF29"/>
    <mergeCell ref="KSK27:KSK29"/>
    <mergeCell ref="KSL27:KSL29"/>
    <mergeCell ref="KSN27:KSN29"/>
    <mergeCell ref="KSO27:KSO29"/>
    <mergeCell ref="KTT27:KTT29"/>
    <mergeCell ref="KTU27:KTU29"/>
    <mergeCell ref="KTV27:KTV29"/>
    <mergeCell ref="KTX27:KTX29"/>
    <mergeCell ref="KTY27:KTY29"/>
    <mergeCell ref="KTZ27:KTZ29"/>
    <mergeCell ref="KUA27:KUA29"/>
    <mergeCell ref="KUB27:KUB29"/>
    <mergeCell ref="KUG27:KUG29"/>
    <mergeCell ref="KTE27:KTE29"/>
    <mergeCell ref="KTF27:KTF29"/>
    <mergeCell ref="KTH27:KTH29"/>
    <mergeCell ref="KTI27:KTI29"/>
    <mergeCell ref="KTJ27:KTJ29"/>
    <mergeCell ref="KTK27:KTK29"/>
    <mergeCell ref="KTL27:KTL29"/>
    <mergeCell ref="KTQ27:KTQ29"/>
    <mergeCell ref="KTR27:KTR29"/>
    <mergeCell ref="KUW27:KUW29"/>
    <mergeCell ref="KUX27:KUX29"/>
    <mergeCell ref="KUZ27:KUZ29"/>
    <mergeCell ref="KVA27:KVA29"/>
    <mergeCell ref="KVB27:KVB29"/>
    <mergeCell ref="KVD27:KVD29"/>
    <mergeCell ref="KVE27:KVE29"/>
    <mergeCell ref="KVF27:KVF29"/>
    <mergeCell ref="KVG27:KVG29"/>
    <mergeCell ref="KUH27:KUH29"/>
    <mergeCell ref="KUJ27:KUJ29"/>
    <mergeCell ref="KUK27:KUK29"/>
    <mergeCell ref="KUL27:KUL29"/>
    <mergeCell ref="KUN27:KUN29"/>
    <mergeCell ref="KUO27:KUO29"/>
    <mergeCell ref="KUP27:KUP29"/>
    <mergeCell ref="KUQ27:KUQ29"/>
    <mergeCell ref="KUR27:KUR29"/>
    <mergeCell ref="KVW27:KVW29"/>
    <mergeCell ref="KVX27:KVX29"/>
    <mergeCell ref="KWC27:KWC29"/>
    <mergeCell ref="KWD27:KWD29"/>
    <mergeCell ref="KWF27:KWF29"/>
    <mergeCell ref="KWG27:KWG29"/>
    <mergeCell ref="KWH27:KWH29"/>
    <mergeCell ref="KWJ27:KWJ29"/>
    <mergeCell ref="KWK27:KWK29"/>
    <mergeCell ref="KVH27:KVH29"/>
    <mergeCell ref="KVM27:KVM29"/>
    <mergeCell ref="KVN27:KVN29"/>
    <mergeCell ref="KVP27:KVP29"/>
    <mergeCell ref="KVQ27:KVQ29"/>
    <mergeCell ref="KVR27:KVR29"/>
    <mergeCell ref="KVT27:KVT29"/>
    <mergeCell ref="KVU27:KVU29"/>
    <mergeCell ref="KVV27:KVV29"/>
    <mergeCell ref="KXA27:KXA29"/>
    <mergeCell ref="KXB27:KXB29"/>
    <mergeCell ref="KXC27:KXC29"/>
    <mergeCell ref="KXD27:KXD29"/>
    <mergeCell ref="KXI27:KXI29"/>
    <mergeCell ref="KXJ27:KXJ29"/>
    <mergeCell ref="KXL27:KXL29"/>
    <mergeCell ref="KXM27:KXM29"/>
    <mergeCell ref="KXN27:KXN29"/>
    <mergeCell ref="KWL27:KWL29"/>
    <mergeCell ref="KWM27:KWM29"/>
    <mergeCell ref="KWN27:KWN29"/>
    <mergeCell ref="KWS27:KWS29"/>
    <mergeCell ref="KWT27:KWT29"/>
    <mergeCell ref="KWV27:KWV29"/>
    <mergeCell ref="KWW27:KWW29"/>
    <mergeCell ref="KWX27:KWX29"/>
    <mergeCell ref="KWZ27:KWZ29"/>
    <mergeCell ref="KYD27:KYD29"/>
    <mergeCell ref="KYF27:KYF29"/>
    <mergeCell ref="KYG27:KYG29"/>
    <mergeCell ref="KYH27:KYH29"/>
    <mergeCell ref="KYI27:KYI29"/>
    <mergeCell ref="KYJ27:KYJ29"/>
    <mergeCell ref="KYO27:KYO29"/>
    <mergeCell ref="KYP27:KYP29"/>
    <mergeCell ref="KYR27:KYR29"/>
    <mergeCell ref="KXP27:KXP29"/>
    <mergeCell ref="KXQ27:KXQ29"/>
    <mergeCell ref="KXR27:KXR29"/>
    <mergeCell ref="KXS27:KXS29"/>
    <mergeCell ref="KXT27:KXT29"/>
    <mergeCell ref="KXY27:KXY29"/>
    <mergeCell ref="KXZ27:KXZ29"/>
    <mergeCell ref="KYB27:KYB29"/>
    <mergeCell ref="KYC27:KYC29"/>
    <mergeCell ref="KZH27:KZH29"/>
    <mergeCell ref="KZI27:KZI29"/>
    <mergeCell ref="KZJ27:KZJ29"/>
    <mergeCell ref="KZL27:KZL29"/>
    <mergeCell ref="KZM27:KZM29"/>
    <mergeCell ref="KZN27:KZN29"/>
    <mergeCell ref="KZO27:KZO29"/>
    <mergeCell ref="KZP27:KZP29"/>
    <mergeCell ref="KZU27:KZU29"/>
    <mergeCell ref="KYS27:KYS29"/>
    <mergeCell ref="KYT27:KYT29"/>
    <mergeCell ref="KYV27:KYV29"/>
    <mergeCell ref="KYW27:KYW29"/>
    <mergeCell ref="KYX27:KYX29"/>
    <mergeCell ref="KYY27:KYY29"/>
    <mergeCell ref="KYZ27:KYZ29"/>
    <mergeCell ref="KZE27:KZE29"/>
    <mergeCell ref="KZF27:KZF29"/>
    <mergeCell ref="LAK27:LAK29"/>
    <mergeCell ref="LAL27:LAL29"/>
    <mergeCell ref="LAN27:LAN29"/>
    <mergeCell ref="LAO27:LAO29"/>
    <mergeCell ref="LAP27:LAP29"/>
    <mergeCell ref="LAR27:LAR29"/>
    <mergeCell ref="LAS27:LAS29"/>
    <mergeCell ref="LAT27:LAT29"/>
    <mergeCell ref="LAU27:LAU29"/>
    <mergeCell ref="KZV27:KZV29"/>
    <mergeCell ref="KZX27:KZX29"/>
    <mergeCell ref="KZY27:KZY29"/>
    <mergeCell ref="KZZ27:KZZ29"/>
    <mergeCell ref="LAB27:LAB29"/>
    <mergeCell ref="LAC27:LAC29"/>
    <mergeCell ref="LAD27:LAD29"/>
    <mergeCell ref="LAE27:LAE29"/>
    <mergeCell ref="LAF27:LAF29"/>
    <mergeCell ref="LBK27:LBK29"/>
    <mergeCell ref="LBL27:LBL29"/>
    <mergeCell ref="LBQ27:LBQ29"/>
    <mergeCell ref="LBR27:LBR29"/>
    <mergeCell ref="LBT27:LBT29"/>
    <mergeCell ref="LBU27:LBU29"/>
    <mergeCell ref="LBV27:LBV29"/>
    <mergeCell ref="LBX27:LBX29"/>
    <mergeCell ref="LBY27:LBY29"/>
    <mergeCell ref="LAV27:LAV29"/>
    <mergeCell ref="LBA27:LBA29"/>
    <mergeCell ref="LBB27:LBB29"/>
    <mergeCell ref="LBD27:LBD29"/>
    <mergeCell ref="LBE27:LBE29"/>
    <mergeCell ref="LBF27:LBF29"/>
    <mergeCell ref="LBH27:LBH29"/>
    <mergeCell ref="LBI27:LBI29"/>
    <mergeCell ref="LBJ27:LBJ29"/>
    <mergeCell ref="LCO27:LCO29"/>
    <mergeCell ref="LCP27:LCP29"/>
    <mergeCell ref="LCQ27:LCQ29"/>
    <mergeCell ref="LCR27:LCR29"/>
    <mergeCell ref="LCW27:LCW29"/>
    <mergeCell ref="LCX27:LCX29"/>
    <mergeCell ref="LCZ27:LCZ29"/>
    <mergeCell ref="LDA27:LDA29"/>
    <mergeCell ref="LDB27:LDB29"/>
    <mergeCell ref="LBZ27:LBZ29"/>
    <mergeCell ref="LCA27:LCA29"/>
    <mergeCell ref="LCB27:LCB29"/>
    <mergeCell ref="LCG27:LCG29"/>
    <mergeCell ref="LCH27:LCH29"/>
    <mergeCell ref="LCJ27:LCJ29"/>
    <mergeCell ref="LCK27:LCK29"/>
    <mergeCell ref="LCL27:LCL29"/>
    <mergeCell ref="LCN27:LCN29"/>
    <mergeCell ref="LDR27:LDR29"/>
    <mergeCell ref="LDT27:LDT29"/>
    <mergeCell ref="LDU27:LDU29"/>
    <mergeCell ref="LDV27:LDV29"/>
    <mergeCell ref="LDW27:LDW29"/>
    <mergeCell ref="LDX27:LDX29"/>
    <mergeCell ref="LEC27:LEC29"/>
    <mergeCell ref="LED27:LED29"/>
    <mergeCell ref="LEF27:LEF29"/>
    <mergeCell ref="LDD27:LDD29"/>
    <mergeCell ref="LDE27:LDE29"/>
    <mergeCell ref="LDF27:LDF29"/>
    <mergeCell ref="LDG27:LDG29"/>
    <mergeCell ref="LDH27:LDH29"/>
    <mergeCell ref="LDM27:LDM29"/>
    <mergeCell ref="LDN27:LDN29"/>
    <mergeCell ref="LDP27:LDP29"/>
    <mergeCell ref="LDQ27:LDQ29"/>
    <mergeCell ref="LEV27:LEV29"/>
    <mergeCell ref="LEW27:LEW29"/>
    <mergeCell ref="LEX27:LEX29"/>
    <mergeCell ref="LEZ27:LEZ29"/>
    <mergeCell ref="LFA27:LFA29"/>
    <mergeCell ref="LFB27:LFB29"/>
    <mergeCell ref="LFC27:LFC29"/>
    <mergeCell ref="LFD27:LFD29"/>
    <mergeCell ref="LFI27:LFI29"/>
    <mergeCell ref="LEG27:LEG29"/>
    <mergeCell ref="LEH27:LEH29"/>
    <mergeCell ref="LEJ27:LEJ29"/>
    <mergeCell ref="LEK27:LEK29"/>
    <mergeCell ref="LEL27:LEL29"/>
    <mergeCell ref="LEM27:LEM29"/>
    <mergeCell ref="LEN27:LEN29"/>
    <mergeCell ref="LES27:LES29"/>
    <mergeCell ref="LET27:LET29"/>
    <mergeCell ref="LFY27:LFY29"/>
    <mergeCell ref="LFZ27:LFZ29"/>
    <mergeCell ref="LGB27:LGB29"/>
    <mergeCell ref="LGC27:LGC29"/>
    <mergeCell ref="LGD27:LGD29"/>
    <mergeCell ref="LGF27:LGF29"/>
    <mergeCell ref="LGG27:LGG29"/>
    <mergeCell ref="LGH27:LGH29"/>
    <mergeCell ref="LGI27:LGI29"/>
    <mergeCell ref="LFJ27:LFJ29"/>
    <mergeCell ref="LFL27:LFL29"/>
    <mergeCell ref="LFM27:LFM29"/>
    <mergeCell ref="LFN27:LFN29"/>
    <mergeCell ref="LFP27:LFP29"/>
    <mergeCell ref="LFQ27:LFQ29"/>
    <mergeCell ref="LFR27:LFR29"/>
    <mergeCell ref="LFS27:LFS29"/>
    <mergeCell ref="LFT27:LFT29"/>
    <mergeCell ref="LGY27:LGY29"/>
    <mergeCell ref="LGZ27:LGZ29"/>
    <mergeCell ref="LHE27:LHE29"/>
    <mergeCell ref="LHF27:LHF29"/>
    <mergeCell ref="LHH27:LHH29"/>
    <mergeCell ref="LHI27:LHI29"/>
    <mergeCell ref="LHJ27:LHJ29"/>
    <mergeCell ref="LHL27:LHL29"/>
    <mergeCell ref="LHM27:LHM29"/>
    <mergeCell ref="LGJ27:LGJ29"/>
    <mergeCell ref="LGO27:LGO29"/>
    <mergeCell ref="LGP27:LGP29"/>
    <mergeCell ref="LGR27:LGR29"/>
    <mergeCell ref="LGS27:LGS29"/>
    <mergeCell ref="LGT27:LGT29"/>
    <mergeCell ref="LGV27:LGV29"/>
    <mergeCell ref="LGW27:LGW29"/>
    <mergeCell ref="LGX27:LGX29"/>
    <mergeCell ref="LIC27:LIC29"/>
    <mergeCell ref="LID27:LID29"/>
    <mergeCell ref="LIE27:LIE29"/>
    <mergeCell ref="LIF27:LIF29"/>
    <mergeCell ref="LIK27:LIK29"/>
    <mergeCell ref="LIL27:LIL29"/>
    <mergeCell ref="LIN27:LIN29"/>
    <mergeCell ref="LIO27:LIO29"/>
    <mergeCell ref="LIP27:LIP29"/>
    <mergeCell ref="LHN27:LHN29"/>
    <mergeCell ref="LHO27:LHO29"/>
    <mergeCell ref="LHP27:LHP29"/>
    <mergeCell ref="LHU27:LHU29"/>
    <mergeCell ref="LHV27:LHV29"/>
    <mergeCell ref="LHX27:LHX29"/>
    <mergeCell ref="LHY27:LHY29"/>
    <mergeCell ref="LHZ27:LHZ29"/>
    <mergeCell ref="LIB27:LIB29"/>
    <mergeCell ref="LJF27:LJF29"/>
    <mergeCell ref="LJH27:LJH29"/>
    <mergeCell ref="LJI27:LJI29"/>
    <mergeCell ref="LJJ27:LJJ29"/>
    <mergeCell ref="LJK27:LJK29"/>
    <mergeCell ref="LJL27:LJL29"/>
    <mergeCell ref="LJQ27:LJQ29"/>
    <mergeCell ref="LJR27:LJR29"/>
    <mergeCell ref="LJT27:LJT29"/>
    <mergeCell ref="LIR27:LIR29"/>
    <mergeCell ref="LIS27:LIS29"/>
    <mergeCell ref="LIT27:LIT29"/>
    <mergeCell ref="LIU27:LIU29"/>
    <mergeCell ref="LIV27:LIV29"/>
    <mergeCell ref="LJA27:LJA29"/>
    <mergeCell ref="LJB27:LJB29"/>
    <mergeCell ref="LJD27:LJD29"/>
    <mergeCell ref="LJE27:LJE29"/>
    <mergeCell ref="LKJ27:LKJ29"/>
    <mergeCell ref="LKK27:LKK29"/>
    <mergeCell ref="LKL27:LKL29"/>
    <mergeCell ref="LKN27:LKN29"/>
    <mergeCell ref="LKO27:LKO29"/>
    <mergeCell ref="LKP27:LKP29"/>
    <mergeCell ref="LKQ27:LKQ29"/>
    <mergeCell ref="LKR27:LKR29"/>
    <mergeCell ref="LKW27:LKW29"/>
    <mergeCell ref="LJU27:LJU29"/>
    <mergeCell ref="LJV27:LJV29"/>
    <mergeCell ref="LJX27:LJX29"/>
    <mergeCell ref="LJY27:LJY29"/>
    <mergeCell ref="LJZ27:LJZ29"/>
    <mergeCell ref="LKA27:LKA29"/>
    <mergeCell ref="LKB27:LKB29"/>
    <mergeCell ref="LKG27:LKG29"/>
    <mergeCell ref="LKH27:LKH29"/>
    <mergeCell ref="LLM27:LLM29"/>
    <mergeCell ref="LLN27:LLN29"/>
    <mergeCell ref="LLP27:LLP29"/>
    <mergeCell ref="LLQ27:LLQ29"/>
    <mergeCell ref="LLR27:LLR29"/>
    <mergeCell ref="LLT27:LLT29"/>
    <mergeCell ref="LLU27:LLU29"/>
    <mergeCell ref="LLV27:LLV29"/>
    <mergeCell ref="LLW27:LLW29"/>
    <mergeCell ref="LKX27:LKX29"/>
    <mergeCell ref="LKZ27:LKZ29"/>
    <mergeCell ref="LLA27:LLA29"/>
    <mergeCell ref="LLB27:LLB29"/>
    <mergeCell ref="LLD27:LLD29"/>
    <mergeCell ref="LLE27:LLE29"/>
    <mergeCell ref="LLF27:LLF29"/>
    <mergeCell ref="LLG27:LLG29"/>
    <mergeCell ref="LLH27:LLH29"/>
    <mergeCell ref="LMM27:LMM29"/>
    <mergeCell ref="LMN27:LMN29"/>
    <mergeCell ref="LMS27:LMS29"/>
    <mergeCell ref="LMT27:LMT29"/>
    <mergeCell ref="LMV27:LMV29"/>
    <mergeCell ref="LMW27:LMW29"/>
    <mergeCell ref="LMX27:LMX29"/>
    <mergeCell ref="LMZ27:LMZ29"/>
    <mergeCell ref="LNA27:LNA29"/>
    <mergeCell ref="LLX27:LLX29"/>
    <mergeCell ref="LMC27:LMC29"/>
    <mergeCell ref="LMD27:LMD29"/>
    <mergeCell ref="LMF27:LMF29"/>
    <mergeCell ref="LMG27:LMG29"/>
    <mergeCell ref="LMH27:LMH29"/>
    <mergeCell ref="LMJ27:LMJ29"/>
    <mergeCell ref="LMK27:LMK29"/>
    <mergeCell ref="LML27:LML29"/>
    <mergeCell ref="LNQ27:LNQ29"/>
    <mergeCell ref="LNR27:LNR29"/>
    <mergeCell ref="LNS27:LNS29"/>
    <mergeCell ref="LNT27:LNT29"/>
    <mergeCell ref="LNY27:LNY29"/>
    <mergeCell ref="LNZ27:LNZ29"/>
    <mergeCell ref="LOB27:LOB29"/>
    <mergeCell ref="LOC27:LOC29"/>
    <mergeCell ref="LOD27:LOD29"/>
    <mergeCell ref="LNB27:LNB29"/>
    <mergeCell ref="LNC27:LNC29"/>
    <mergeCell ref="LND27:LND29"/>
    <mergeCell ref="LNI27:LNI29"/>
    <mergeCell ref="LNJ27:LNJ29"/>
    <mergeCell ref="LNL27:LNL29"/>
    <mergeCell ref="LNM27:LNM29"/>
    <mergeCell ref="LNN27:LNN29"/>
    <mergeCell ref="LNP27:LNP29"/>
    <mergeCell ref="LOT27:LOT29"/>
    <mergeCell ref="LOV27:LOV29"/>
    <mergeCell ref="LOW27:LOW29"/>
    <mergeCell ref="LOX27:LOX29"/>
    <mergeCell ref="LOY27:LOY29"/>
    <mergeCell ref="LOZ27:LOZ29"/>
    <mergeCell ref="LPE27:LPE29"/>
    <mergeCell ref="LPF27:LPF29"/>
    <mergeCell ref="LPH27:LPH29"/>
    <mergeCell ref="LOF27:LOF29"/>
    <mergeCell ref="LOG27:LOG29"/>
    <mergeCell ref="LOH27:LOH29"/>
    <mergeCell ref="LOI27:LOI29"/>
    <mergeCell ref="LOJ27:LOJ29"/>
    <mergeCell ref="LOO27:LOO29"/>
    <mergeCell ref="LOP27:LOP29"/>
    <mergeCell ref="LOR27:LOR29"/>
    <mergeCell ref="LOS27:LOS29"/>
    <mergeCell ref="LPX27:LPX29"/>
    <mergeCell ref="LPY27:LPY29"/>
    <mergeCell ref="LPZ27:LPZ29"/>
    <mergeCell ref="LQB27:LQB29"/>
    <mergeCell ref="LQC27:LQC29"/>
    <mergeCell ref="LQD27:LQD29"/>
    <mergeCell ref="LQE27:LQE29"/>
    <mergeCell ref="LQF27:LQF29"/>
    <mergeCell ref="LQK27:LQK29"/>
    <mergeCell ref="LPI27:LPI29"/>
    <mergeCell ref="LPJ27:LPJ29"/>
    <mergeCell ref="LPL27:LPL29"/>
    <mergeCell ref="LPM27:LPM29"/>
    <mergeCell ref="LPN27:LPN29"/>
    <mergeCell ref="LPO27:LPO29"/>
    <mergeCell ref="LPP27:LPP29"/>
    <mergeCell ref="LPU27:LPU29"/>
    <mergeCell ref="LPV27:LPV29"/>
    <mergeCell ref="LRA27:LRA29"/>
    <mergeCell ref="LRB27:LRB29"/>
    <mergeCell ref="LRD27:LRD29"/>
    <mergeCell ref="LRE27:LRE29"/>
    <mergeCell ref="LRF27:LRF29"/>
    <mergeCell ref="LRH27:LRH29"/>
    <mergeCell ref="LRI27:LRI29"/>
    <mergeCell ref="LRJ27:LRJ29"/>
    <mergeCell ref="LRK27:LRK29"/>
    <mergeCell ref="LQL27:LQL29"/>
    <mergeCell ref="LQN27:LQN29"/>
    <mergeCell ref="LQO27:LQO29"/>
    <mergeCell ref="LQP27:LQP29"/>
    <mergeCell ref="LQR27:LQR29"/>
    <mergeCell ref="LQS27:LQS29"/>
    <mergeCell ref="LQT27:LQT29"/>
    <mergeCell ref="LQU27:LQU29"/>
    <mergeCell ref="LQV27:LQV29"/>
    <mergeCell ref="LSA27:LSA29"/>
    <mergeCell ref="LSB27:LSB29"/>
    <mergeCell ref="LSG27:LSG29"/>
    <mergeCell ref="LSH27:LSH29"/>
    <mergeCell ref="LSJ27:LSJ29"/>
    <mergeCell ref="LSK27:LSK29"/>
    <mergeCell ref="LSL27:LSL29"/>
    <mergeCell ref="LSN27:LSN29"/>
    <mergeCell ref="LSO27:LSO29"/>
    <mergeCell ref="LRL27:LRL29"/>
    <mergeCell ref="LRQ27:LRQ29"/>
    <mergeCell ref="LRR27:LRR29"/>
    <mergeCell ref="LRT27:LRT29"/>
    <mergeCell ref="LRU27:LRU29"/>
    <mergeCell ref="LRV27:LRV29"/>
    <mergeCell ref="LRX27:LRX29"/>
    <mergeCell ref="LRY27:LRY29"/>
    <mergeCell ref="LRZ27:LRZ29"/>
    <mergeCell ref="LTE27:LTE29"/>
    <mergeCell ref="LTF27:LTF29"/>
    <mergeCell ref="LTG27:LTG29"/>
    <mergeCell ref="LTH27:LTH29"/>
    <mergeCell ref="LTM27:LTM29"/>
    <mergeCell ref="LTN27:LTN29"/>
    <mergeCell ref="LTP27:LTP29"/>
    <mergeCell ref="LTQ27:LTQ29"/>
    <mergeCell ref="LTR27:LTR29"/>
    <mergeCell ref="LSP27:LSP29"/>
    <mergeCell ref="LSQ27:LSQ29"/>
    <mergeCell ref="LSR27:LSR29"/>
    <mergeCell ref="LSW27:LSW29"/>
    <mergeCell ref="LSX27:LSX29"/>
    <mergeCell ref="LSZ27:LSZ29"/>
    <mergeCell ref="LTA27:LTA29"/>
    <mergeCell ref="LTB27:LTB29"/>
    <mergeCell ref="LTD27:LTD29"/>
    <mergeCell ref="LUH27:LUH29"/>
    <mergeCell ref="LUJ27:LUJ29"/>
    <mergeCell ref="LUK27:LUK29"/>
    <mergeCell ref="LUL27:LUL29"/>
    <mergeCell ref="LUM27:LUM29"/>
    <mergeCell ref="LUN27:LUN29"/>
    <mergeCell ref="LUS27:LUS29"/>
    <mergeCell ref="LUT27:LUT29"/>
    <mergeCell ref="LUV27:LUV29"/>
    <mergeCell ref="LTT27:LTT29"/>
    <mergeCell ref="LTU27:LTU29"/>
    <mergeCell ref="LTV27:LTV29"/>
    <mergeCell ref="LTW27:LTW29"/>
    <mergeCell ref="LTX27:LTX29"/>
    <mergeCell ref="LUC27:LUC29"/>
    <mergeCell ref="LUD27:LUD29"/>
    <mergeCell ref="LUF27:LUF29"/>
    <mergeCell ref="LUG27:LUG29"/>
    <mergeCell ref="LVL27:LVL29"/>
    <mergeCell ref="LVM27:LVM29"/>
    <mergeCell ref="LVN27:LVN29"/>
    <mergeCell ref="LVP27:LVP29"/>
    <mergeCell ref="LVQ27:LVQ29"/>
    <mergeCell ref="LVR27:LVR29"/>
    <mergeCell ref="LVS27:LVS29"/>
    <mergeCell ref="LVT27:LVT29"/>
    <mergeCell ref="LVY27:LVY29"/>
    <mergeCell ref="LUW27:LUW29"/>
    <mergeCell ref="LUX27:LUX29"/>
    <mergeCell ref="LUZ27:LUZ29"/>
    <mergeCell ref="LVA27:LVA29"/>
    <mergeCell ref="LVB27:LVB29"/>
    <mergeCell ref="LVC27:LVC29"/>
    <mergeCell ref="LVD27:LVD29"/>
    <mergeCell ref="LVI27:LVI29"/>
    <mergeCell ref="LVJ27:LVJ29"/>
    <mergeCell ref="LWO27:LWO29"/>
    <mergeCell ref="LWP27:LWP29"/>
    <mergeCell ref="LWR27:LWR29"/>
    <mergeCell ref="LWS27:LWS29"/>
    <mergeCell ref="LWT27:LWT29"/>
    <mergeCell ref="LWV27:LWV29"/>
    <mergeCell ref="LWW27:LWW29"/>
    <mergeCell ref="LWX27:LWX29"/>
    <mergeCell ref="LWY27:LWY29"/>
    <mergeCell ref="LVZ27:LVZ29"/>
    <mergeCell ref="LWB27:LWB29"/>
    <mergeCell ref="LWC27:LWC29"/>
    <mergeCell ref="LWD27:LWD29"/>
    <mergeCell ref="LWF27:LWF29"/>
    <mergeCell ref="LWG27:LWG29"/>
    <mergeCell ref="LWH27:LWH29"/>
    <mergeCell ref="LWI27:LWI29"/>
    <mergeCell ref="LWJ27:LWJ29"/>
    <mergeCell ref="LXO27:LXO29"/>
    <mergeCell ref="LXP27:LXP29"/>
    <mergeCell ref="LXU27:LXU29"/>
    <mergeCell ref="LXV27:LXV29"/>
    <mergeCell ref="LXX27:LXX29"/>
    <mergeCell ref="LXY27:LXY29"/>
    <mergeCell ref="LXZ27:LXZ29"/>
    <mergeCell ref="LYB27:LYB29"/>
    <mergeCell ref="LYC27:LYC29"/>
    <mergeCell ref="LWZ27:LWZ29"/>
    <mergeCell ref="LXE27:LXE29"/>
    <mergeCell ref="LXF27:LXF29"/>
    <mergeCell ref="LXH27:LXH29"/>
    <mergeCell ref="LXI27:LXI29"/>
    <mergeCell ref="LXJ27:LXJ29"/>
    <mergeCell ref="LXL27:LXL29"/>
    <mergeCell ref="LXM27:LXM29"/>
    <mergeCell ref="LXN27:LXN29"/>
    <mergeCell ref="LYS27:LYS29"/>
    <mergeCell ref="LYT27:LYT29"/>
    <mergeCell ref="LYU27:LYU29"/>
    <mergeCell ref="LYV27:LYV29"/>
    <mergeCell ref="LZA27:LZA29"/>
    <mergeCell ref="LZB27:LZB29"/>
    <mergeCell ref="LZD27:LZD29"/>
    <mergeCell ref="LZE27:LZE29"/>
    <mergeCell ref="LZF27:LZF29"/>
    <mergeCell ref="LYD27:LYD29"/>
    <mergeCell ref="LYE27:LYE29"/>
    <mergeCell ref="LYF27:LYF29"/>
    <mergeCell ref="LYK27:LYK29"/>
    <mergeCell ref="LYL27:LYL29"/>
    <mergeCell ref="LYN27:LYN29"/>
    <mergeCell ref="LYO27:LYO29"/>
    <mergeCell ref="LYP27:LYP29"/>
    <mergeCell ref="LYR27:LYR29"/>
    <mergeCell ref="LZV27:LZV29"/>
    <mergeCell ref="LZX27:LZX29"/>
    <mergeCell ref="LZY27:LZY29"/>
    <mergeCell ref="LZZ27:LZZ29"/>
    <mergeCell ref="MAA27:MAA29"/>
    <mergeCell ref="MAB27:MAB29"/>
    <mergeCell ref="MAG27:MAG29"/>
    <mergeCell ref="MAH27:MAH29"/>
    <mergeCell ref="MAJ27:MAJ29"/>
    <mergeCell ref="LZH27:LZH29"/>
    <mergeCell ref="LZI27:LZI29"/>
    <mergeCell ref="LZJ27:LZJ29"/>
    <mergeCell ref="LZK27:LZK29"/>
    <mergeCell ref="LZL27:LZL29"/>
    <mergeCell ref="LZQ27:LZQ29"/>
    <mergeCell ref="LZR27:LZR29"/>
    <mergeCell ref="LZT27:LZT29"/>
    <mergeCell ref="LZU27:LZU29"/>
    <mergeCell ref="MAZ27:MAZ29"/>
    <mergeCell ref="MBA27:MBA29"/>
    <mergeCell ref="MBB27:MBB29"/>
    <mergeCell ref="MBD27:MBD29"/>
    <mergeCell ref="MBE27:MBE29"/>
    <mergeCell ref="MBF27:MBF29"/>
    <mergeCell ref="MBG27:MBG29"/>
    <mergeCell ref="MBH27:MBH29"/>
    <mergeCell ref="MBM27:MBM29"/>
    <mergeCell ref="MAK27:MAK29"/>
    <mergeCell ref="MAL27:MAL29"/>
    <mergeCell ref="MAN27:MAN29"/>
    <mergeCell ref="MAO27:MAO29"/>
    <mergeCell ref="MAP27:MAP29"/>
    <mergeCell ref="MAQ27:MAQ29"/>
    <mergeCell ref="MAR27:MAR29"/>
    <mergeCell ref="MAW27:MAW29"/>
    <mergeCell ref="MAX27:MAX29"/>
    <mergeCell ref="MCC27:MCC29"/>
    <mergeCell ref="MCD27:MCD29"/>
    <mergeCell ref="MCF27:MCF29"/>
    <mergeCell ref="MCG27:MCG29"/>
    <mergeCell ref="MCH27:MCH29"/>
    <mergeCell ref="MCJ27:MCJ29"/>
    <mergeCell ref="MCK27:MCK29"/>
    <mergeCell ref="MCL27:MCL29"/>
    <mergeCell ref="MCM27:MCM29"/>
    <mergeCell ref="MBN27:MBN29"/>
    <mergeCell ref="MBP27:MBP29"/>
    <mergeCell ref="MBQ27:MBQ29"/>
    <mergeCell ref="MBR27:MBR29"/>
    <mergeCell ref="MBT27:MBT29"/>
    <mergeCell ref="MBU27:MBU29"/>
    <mergeCell ref="MBV27:MBV29"/>
    <mergeCell ref="MBW27:MBW29"/>
    <mergeCell ref="MBX27:MBX29"/>
    <mergeCell ref="MDC27:MDC29"/>
    <mergeCell ref="MDD27:MDD29"/>
    <mergeCell ref="MDI27:MDI29"/>
    <mergeCell ref="MDJ27:MDJ29"/>
    <mergeCell ref="MDL27:MDL29"/>
    <mergeCell ref="MDM27:MDM29"/>
    <mergeCell ref="MDN27:MDN29"/>
    <mergeCell ref="MDP27:MDP29"/>
    <mergeCell ref="MDQ27:MDQ29"/>
    <mergeCell ref="MCN27:MCN29"/>
    <mergeCell ref="MCS27:MCS29"/>
    <mergeCell ref="MCT27:MCT29"/>
    <mergeCell ref="MCV27:MCV29"/>
    <mergeCell ref="MCW27:MCW29"/>
    <mergeCell ref="MCX27:MCX29"/>
    <mergeCell ref="MCZ27:MCZ29"/>
    <mergeCell ref="MDA27:MDA29"/>
    <mergeCell ref="MDB27:MDB29"/>
    <mergeCell ref="MEG27:MEG29"/>
    <mergeCell ref="MEH27:MEH29"/>
    <mergeCell ref="MEI27:MEI29"/>
    <mergeCell ref="MEJ27:MEJ29"/>
    <mergeCell ref="MEO27:MEO29"/>
    <mergeCell ref="MEP27:MEP29"/>
    <mergeCell ref="MER27:MER29"/>
    <mergeCell ref="MES27:MES29"/>
    <mergeCell ref="MET27:MET29"/>
    <mergeCell ref="MDR27:MDR29"/>
    <mergeCell ref="MDS27:MDS29"/>
    <mergeCell ref="MDT27:MDT29"/>
    <mergeCell ref="MDY27:MDY29"/>
    <mergeCell ref="MDZ27:MDZ29"/>
    <mergeCell ref="MEB27:MEB29"/>
    <mergeCell ref="MEC27:MEC29"/>
    <mergeCell ref="MED27:MED29"/>
    <mergeCell ref="MEF27:MEF29"/>
    <mergeCell ref="MFJ27:MFJ29"/>
    <mergeCell ref="MFL27:MFL29"/>
    <mergeCell ref="MFM27:MFM29"/>
    <mergeCell ref="MFN27:MFN29"/>
    <mergeCell ref="MFO27:MFO29"/>
    <mergeCell ref="MFP27:MFP29"/>
    <mergeCell ref="MFU27:MFU29"/>
    <mergeCell ref="MFV27:MFV29"/>
    <mergeCell ref="MFX27:MFX29"/>
    <mergeCell ref="MEV27:MEV29"/>
    <mergeCell ref="MEW27:MEW29"/>
    <mergeCell ref="MEX27:MEX29"/>
    <mergeCell ref="MEY27:MEY29"/>
    <mergeCell ref="MEZ27:MEZ29"/>
    <mergeCell ref="MFE27:MFE29"/>
    <mergeCell ref="MFF27:MFF29"/>
    <mergeCell ref="MFH27:MFH29"/>
    <mergeCell ref="MFI27:MFI29"/>
    <mergeCell ref="MGN27:MGN29"/>
    <mergeCell ref="MGO27:MGO29"/>
    <mergeCell ref="MGP27:MGP29"/>
    <mergeCell ref="MGR27:MGR29"/>
    <mergeCell ref="MGS27:MGS29"/>
    <mergeCell ref="MGT27:MGT29"/>
    <mergeCell ref="MGU27:MGU29"/>
    <mergeCell ref="MGV27:MGV29"/>
    <mergeCell ref="MHA27:MHA29"/>
    <mergeCell ref="MFY27:MFY29"/>
    <mergeCell ref="MFZ27:MFZ29"/>
    <mergeCell ref="MGB27:MGB29"/>
    <mergeCell ref="MGC27:MGC29"/>
    <mergeCell ref="MGD27:MGD29"/>
    <mergeCell ref="MGE27:MGE29"/>
    <mergeCell ref="MGF27:MGF29"/>
    <mergeCell ref="MGK27:MGK29"/>
    <mergeCell ref="MGL27:MGL29"/>
    <mergeCell ref="MHQ27:MHQ29"/>
    <mergeCell ref="MHR27:MHR29"/>
    <mergeCell ref="MHT27:MHT29"/>
    <mergeCell ref="MHU27:MHU29"/>
    <mergeCell ref="MHV27:MHV29"/>
    <mergeCell ref="MHX27:MHX29"/>
    <mergeCell ref="MHY27:MHY29"/>
    <mergeCell ref="MHZ27:MHZ29"/>
    <mergeCell ref="MIA27:MIA29"/>
    <mergeCell ref="MHB27:MHB29"/>
    <mergeCell ref="MHD27:MHD29"/>
    <mergeCell ref="MHE27:MHE29"/>
    <mergeCell ref="MHF27:MHF29"/>
    <mergeCell ref="MHH27:MHH29"/>
    <mergeCell ref="MHI27:MHI29"/>
    <mergeCell ref="MHJ27:MHJ29"/>
    <mergeCell ref="MHK27:MHK29"/>
    <mergeCell ref="MHL27:MHL29"/>
    <mergeCell ref="MIQ27:MIQ29"/>
    <mergeCell ref="MIR27:MIR29"/>
    <mergeCell ref="MIW27:MIW29"/>
    <mergeCell ref="MIX27:MIX29"/>
    <mergeCell ref="MIZ27:MIZ29"/>
    <mergeCell ref="MJA27:MJA29"/>
    <mergeCell ref="MJB27:MJB29"/>
    <mergeCell ref="MJD27:MJD29"/>
    <mergeCell ref="MJE27:MJE29"/>
    <mergeCell ref="MIB27:MIB29"/>
    <mergeCell ref="MIG27:MIG29"/>
    <mergeCell ref="MIH27:MIH29"/>
    <mergeCell ref="MIJ27:MIJ29"/>
    <mergeCell ref="MIK27:MIK29"/>
    <mergeCell ref="MIL27:MIL29"/>
    <mergeCell ref="MIN27:MIN29"/>
    <mergeCell ref="MIO27:MIO29"/>
    <mergeCell ref="MIP27:MIP29"/>
    <mergeCell ref="MJU27:MJU29"/>
    <mergeCell ref="MJV27:MJV29"/>
    <mergeCell ref="MJW27:MJW29"/>
    <mergeCell ref="MJX27:MJX29"/>
    <mergeCell ref="MKC27:MKC29"/>
    <mergeCell ref="MKD27:MKD29"/>
    <mergeCell ref="MKF27:MKF29"/>
    <mergeCell ref="MKG27:MKG29"/>
    <mergeCell ref="MKH27:MKH29"/>
    <mergeCell ref="MJF27:MJF29"/>
    <mergeCell ref="MJG27:MJG29"/>
    <mergeCell ref="MJH27:MJH29"/>
    <mergeCell ref="MJM27:MJM29"/>
    <mergeCell ref="MJN27:MJN29"/>
    <mergeCell ref="MJP27:MJP29"/>
    <mergeCell ref="MJQ27:MJQ29"/>
    <mergeCell ref="MJR27:MJR29"/>
    <mergeCell ref="MJT27:MJT29"/>
    <mergeCell ref="MKX27:MKX29"/>
    <mergeCell ref="MKZ27:MKZ29"/>
    <mergeCell ref="MLA27:MLA29"/>
    <mergeCell ref="MLB27:MLB29"/>
    <mergeCell ref="MLC27:MLC29"/>
    <mergeCell ref="MLD27:MLD29"/>
    <mergeCell ref="MLI27:MLI29"/>
    <mergeCell ref="MLJ27:MLJ29"/>
    <mergeCell ref="MLL27:MLL29"/>
    <mergeCell ref="MKJ27:MKJ29"/>
    <mergeCell ref="MKK27:MKK29"/>
    <mergeCell ref="MKL27:MKL29"/>
    <mergeCell ref="MKM27:MKM29"/>
    <mergeCell ref="MKN27:MKN29"/>
    <mergeCell ref="MKS27:MKS29"/>
    <mergeCell ref="MKT27:MKT29"/>
    <mergeCell ref="MKV27:MKV29"/>
    <mergeCell ref="MKW27:MKW29"/>
    <mergeCell ref="MMB27:MMB29"/>
    <mergeCell ref="MMC27:MMC29"/>
    <mergeCell ref="MMD27:MMD29"/>
    <mergeCell ref="MMF27:MMF29"/>
    <mergeCell ref="MMG27:MMG29"/>
    <mergeCell ref="MMH27:MMH29"/>
    <mergeCell ref="MMI27:MMI29"/>
    <mergeCell ref="MMJ27:MMJ29"/>
    <mergeCell ref="MMO27:MMO29"/>
    <mergeCell ref="MLM27:MLM29"/>
    <mergeCell ref="MLN27:MLN29"/>
    <mergeCell ref="MLP27:MLP29"/>
    <mergeCell ref="MLQ27:MLQ29"/>
    <mergeCell ref="MLR27:MLR29"/>
    <mergeCell ref="MLS27:MLS29"/>
    <mergeCell ref="MLT27:MLT29"/>
    <mergeCell ref="MLY27:MLY29"/>
    <mergeCell ref="MLZ27:MLZ29"/>
    <mergeCell ref="MNE27:MNE29"/>
    <mergeCell ref="MNF27:MNF29"/>
    <mergeCell ref="MNH27:MNH29"/>
    <mergeCell ref="MNI27:MNI29"/>
    <mergeCell ref="MNJ27:MNJ29"/>
    <mergeCell ref="MNL27:MNL29"/>
    <mergeCell ref="MNM27:MNM29"/>
    <mergeCell ref="MNN27:MNN29"/>
    <mergeCell ref="MNO27:MNO29"/>
    <mergeCell ref="MMP27:MMP29"/>
    <mergeCell ref="MMR27:MMR29"/>
    <mergeCell ref="MMS27:MMS29"/>
    <mergeCell ref="MMT27:MMT29"/>
    <mergeCell ref="MMV27:MMV29"/>
    <mergeCell ref="MMW27:MMW29"/>
    <mergeCell ref="MMX27:MMX29"/>
    <mergeCell ref="MMY27:MMY29"/>
    <mergeCell ref="MMZ27:MMZ29"/>
    <mergeCell ref="MOE27:MOE29"/>
    <mergeCell ref="MOF27:MOF29"/>
    <mergeCell ref="MOK27:MOK29"/>
    <mergeCell ref="MOL27:MOL29"/>
    <mergeCell ref="MON27:MON29"/>
    <mergeCell ref="MOO27:MOO29"/>
    <mergeCell ref="MOP27:MOP29"/>
    <mergeCell ref="MOR27:MOR29"/>
    <mergeCell ref="MOS27:MOS29"/>
    <mergeCell ref="MNP27:MNP29"/>
    <mergeCell ref="MNU27:MNU29"/>
    <mergeCell ref="MNV27:MNV29"/>
    <mergeCell ref="MNX27:MNX29"/>
    <mergeCell ref="MNY27:MNY29"/>
    <mergeCell ref="MNZ27:MNZ29"/>
    <mergeCell ref="MOB27:MOB29"/>
    <mergeCell ref="MOC27:MOC29"/>
    <mergeCell ref="MOD27:MOD29"/>
    <mergeCell ref="MPI27:MPI29"/>
    <mergeCell ref="MPJ27:MPJ29"/>
    <mergeCell ref="MPK27:MPK29"/>
    <mergeCell ref="MPL27:MPL29"/>
    <mergeCell ref="MPQ27:MPQ29"/>
    <mergeCell ref="MPR27:MPR29"/>
    <mergeCell ref="MPT27:MPT29"/>
    <mergeCell ref="MPU27:MPU29"/>
    <mergeCell ref="MPV27:MPV29"/>
    <mergeCell ref="MOT27:MOT29"/>
    <mergeCell ref="MOU27:MOU29"/>
    <mergeCell ref="MOV27:MOV29"/>
    <mergeCell ref="MPA27:MPA29"/>
    <mergeCell ref="MPB27:MPB29"/>
    <mergeCell ref="MPD27:MPD29"/>
    <mergeCell ref="MPE27:MPE29"/>
    <mergeCell ref="MPF27:MPF29"/>
    <mergeCell ref="MPH27:MPH29"/>
    <mergeCell ref="MQL27:MQL29"/>
    <mergeCell ref="MQN27:MQN29"/>
    <mergeCell ref="MQO27:MQO29"/>
    <mergeCell ref="MQP27:MQP29"/>
    <mergeCell ref="MQQ27:MQQ29"/>
    <mergeCell ref="MQR27:MQR29"/>
    <mergeCell ref="MQW27:MQW29"/>
    <mergeCell ref="MQX27:MQX29"/>
    <mergeCell ref="MQZ27:MQZ29"/>
    <mergeCell ref="MPX27:MPX29"/>
    <mergeCell ref="MPY27:MPY29"/>
    <mergeCell ref="MPZ27:MPZ29"/>
    <mergeCell ref="MQA27:MQA29"/>
    <mergeCell ref="MQB27:MQB29"/>
    <mergeCell ref="MQG27:MQG29"/>
    <mergeCell ref="MQH27:MQH29"/>
    <mergeCell ref="MQJ27:MQJ29"/>
    <mergeCell ref="MQK27:MQK29"/>
    <mergeCell ref="MRP27:MRP29"/>
    <mergeCell ref="MRQ27:MRQ29"/>
    <mergeCell ref="MRR27:MRR29"/>
    <mergeCell ref="MRT27:MRT29"/>
    <mergeCell ref="MRU27:MRU29"/>
    <mergeCell ref="MRV27:MRV29"/>
    <mergeCell ref="MRW27:MRW29"/>
    <mergeCell ref="MRX27:MRX29"/>
    <mergeCell ref="MSC27:MSC29"/>
    <mergeCell ref="MRA27:MRA29"/>
    <mergeCell ref="MRB27:MRB29"/>
    <mergeCell ref="MRD27:MRD29"/>
    <mergeCell ref="MRE27:MRE29"/>
    <mergeCell ref="MRF27:MRF29"/>
    <mergeCell ref="MRG27:MRG29"/>
    <mergeCell ref="MRH27:MRH29"/>
    <mergeCell ref="MRM27:MRM29"/>
    <mergeCell ref="MRN27:MRN29"/>
    <mergeCell ref="MSS27:MSS29"/>
    <mergeCell ref="MST27:MST29"/>
    <mergeCell ref="MSV27:MSV29"/>
    <mergeCell ref="MSW27:MSW29"/>
    <mergeCell ref="MSX27:MSX29"/>
    <mergeCell ref="MSZ27:MSZ29"/>
    <mergeCell ref="MTA27:MTA29"/>
    <mergeCell ref="MTB27:MTB29"/>
    <mergeCell ref="MTC27:MTC29"/>
    <mergeCell ref="MSD27:MSD29"/>
    <mergeCell ref="MSF27:MSF29"/>
    <mergeCell ref="MSG27:MSG29"/>
    <mergeCell ref="MSH27:MSH29"/>
    <mergeCell ref="MSJ27:MSJ29"/>
    <mergeCell ref="MSK27:MSK29"/>
    <mergeCell ref="MSL27:MSL29"/>
    <mergeCell ref="MSM27:MSM29"/>
    <mergeCell ref="MSN27:MSN29"/>
    <mergeCell ref="MTS27:MTS29"/>
    <mergeCell ref="MTT27:MTT29"/>
    <mergeCell ref="MTY27:MTY29"/>
    <mergeCell ref="MTZ27:MTZ29"/>
    <mergeCell ref="MUB27:MUB29"/>
    <mergeCell ref="MUC27:MUC29"/>
    <mergeCell ref="MUD27:MUD29"/>
    <mergeCell ref="MUF27:MUF29"/>
    <mergeCell ref="MUG27:MUG29"/>
    <mergeCell ref="MTD27:MTD29"/>
    <mergeCell ref="MTI27:MTI29"/>
    <mergeCell ref="MTJ27:MTJ29"/>
    <mergeCell ref="MTL27:MTL29"/>
    <mergeCell ref="MTM27:MTM29"/>
    <mergeCell ref="MTN27:MTN29"/>
    <mergeCell ref="MTP27:MTP29"/>
    <mergeCell ref="MTQ27:MTQ29"/>
    <mergeCell ref="MTR27:MTR29"/>
    <mergeCell ref="MUW27:MUW29"/>
    <mergeCell ref="MUX27:MUX29"/>
    <mergeCell ref="MUY27:MUY29"/>
    <mergeCell ref="MUZ27:MUZ29"/>
    <mergeCell ref="MVE27:MVE29"/>
    <mergeCell ref="MVF27:MVF29"/>
    <mergeCell ref="MVH27:MVH29"/>
    <mergeCell ref="MVI27:MVI29"/>
    <mergeCell ref="MVJ27:MVJ29"/>
    <mergeCell ref="MUH27:MUH29"/>
    <mergeCell ref="MUI27:MUI29"/>
    <mergeCell ref="MUJ27:MUJ29"/>
    <mergeCell ref="MUO27:MUO29"/>
    <mergeCell ref="MUP27:MUP29"/>
    <mergeCell ref="MUR27:MUR29"/>
    <mergeCell ref="MUS27:MUS29"/>
    <mergeCell ref="MUT27:MUT29"/>
    <mergeCell ref="MUV27:MUV29"/>
    <mergeCell ref="MVZ27:MVZ29"/>
    <mergeCell ref="MWB27:MWB29"/>
    <mergeCell ref="MWC27:MWC29"/>
    <mergeCell ref="MWD27:MWD29"/>
    <mergeCell ref="MWE27:MWE29"/>
    <mergeCell ref="MWF27:MWF29"/>
    <mergeCell ref="MWK27:MWK29"/>
    <mergeCell ref="MWL27:MWL29"/>
    <mergeCell ref="MWN27:MWN29"/>
    <mergeCell ref="MVL27:MVL29"/>
    <mergeCell ref="MVM27:MVM29"/>
    <mergeCell ref="MVN27:MVN29"/>
    <mergeCell ref="MVO27:MVO29"/>
    <mergeCell ref="MVP27:MVP29"/>
    <mergeCell ref="MVU27:MVU29"/>
    <mergeCell ref="MVV27:MVV29"/>
    <mergeCell ref="MVX27:MVX29"/>
    <mergeCell ref="MVY27:MVY29"/>
    <mergeCell ref="MXD27:MXD29"/>
    <mergeCell ref="MXE27:MXE29"/>
    <mergeCell ref="MXF27:MXF29"/>
    <mergeCell ref="MXH27:MXH29"/>
    <mergeCell ref="MXI27:MXI29"/>
    <mergeCell ref="MXJ27:MXJ29"/>
    <mergeCell ref="MXK27:MXK29"/>
    <mergeCell ref="MXL27:MXL29"/>
    <mergeCell ref="MXQ27:MXQ29"/>
    <mergeCell ref="MWO27:MWO29"/>
    <mergeCell ref="MWP27:MWP29"/>
    <mergeCell ref="MWR27:MWR29"/>
    <mergeCell ref="MWS27:MWS29"/>
    <mergeCell ref="MWT27:MWT29"/>
    <mergeCell ref="MWU27:MWU29"/>
    <mergeCell ref="MWV27:MWV29"/>
    <mergeCell ref="MXA27:MXA29"/>
    <mergeCell ref="MXB27:MXB29"/>
    <mergeCell ref="MYG27:MYG29"/>
    <mergeCell ref="MYH27:MYH29"/>
    <mergeCell ref="MYJ27:MYJ29"/>
    <mergeCell ref="MYK27:MYK29"/>
    <mergeCell ref="MYL27:MYL29"/>
    <mergeCell ref="MYN27:MYN29"/>
    <mergeCell ref="MYO27:MYO29"/>
    <mergeCell ref="MYP27:MYP29"/>
    <mergeCell ref="MYQ27:MYQ29"/>
    <mergeCell ref="MXR27:MXR29"/>
    <mergeCell ref="MXT27:MXT29"/>
    <mergeCell ref="MXU27:MXU29"/>
    <mergeCell ref="MXV27:MXV29"/>
    <mergeCell ref="MXX27:MXX29"/>
    <mergeCell ref="MXY27:MXY29"/>
    <mergeCell ref="MXZ27:MXZ29"/>
    <mergeCell ref="MYA27:MYA29"/>
    <mergeCell ref="MYB27:MYB29"/>
    <mergeCell ref="MZG27:MZG29"/>
    <mergeCell ref="MZH27:MZH29"/>
    <mergeCell ref="MZM27:MZM29"/>
    <mergeCell ref="MZN27:MZN29"/>
    <mergeCell ref="MZP27:MZP29"/>
    <mergeCell ref="MZQ27:MZQ29"/>
    <mergeCell ref="MZR27:MZR29"/>
    <mergeCell ref="MZT27:MZT29"/>
    <mergeCell ref="MZU27:MZU29"/>
    <mergeCell ref="MYR27:MYR29"/>
    <mergeCell ref="MYW27:MYW29"/>
    <mergeCell ref="MYX27:MYX29"/>
    <mergeCell ref="MYZ27:MYZ29"/>
    <mergeCell ref="MZA27:MZA29"/>
    <mergeCell ref="MZB27:MZB29"/>
    <mergeCell ref="MZD27:MZD29"/>
    <mergeCell ref="MZE27:MZE29"/>
    <mergeCell ref="MZF27:MZF29"/>
    <mergeCell ref="NAK27:NAK29"/>
    <mergeCell ref="NAL27:NAL29"/>
    <mergeCell ref="NAM27:NAM29"/>
    <mergeCell ref="NAN27:NAN29"/>
    <mergeCell ref="NAS27:NAS29"/>
    <mergeCell ref="NAT27:NAT29"/>
    <mergeCell ref="NAV27:NAV29"/>
    <mergeCell ref="NAW27:NAW29"/>
    <mergeCell ref="NAX27:NAX29"/>
    <mergeCell ref="MZV27:MZV29"/>
    <mergeCell ref="MZW27:MZW29"/>
    <mergeCell ref="MZX27:MZX29"/>
    <mergeCell ref="NAC27:NAC29"/>
    <mergeCell ref="NAD27:NAD29"/>
    <mergeCell ref="NAF27:NAF29"/>
    <mergeCell ref="NAG27:NAG29"/>
    <mergeCell ref="NAH27:NAH29"/>
    <mergeCell ref="NAJ27:NAJ29"/>
    <mergeCell ref="NBN27:NBN29"/>
    <mergeCell ref="NBP27:NBP29"/>
    <mergeCell ref="NBQ27:NBQ29"/>
    <mergeCell ref="NBR27:NBR29"/>
    <mergeCell ref="NBS27:NBS29"/>
    <mergeCell ref="NBT27:NBT29"/>
    <mergeCell ref="NBY27:NBY29"/>
    <mergeCell ref="NBZ27:NBZ29"/>
    <mergeCell ref="NCB27:NCB29"/>
    <mergeCell ref="NAZ27:NAZ29"/>
    <mergeCell ref="NBA27:NBA29"/>
    <mergeCell ref="NBB27:NBB29"/>
    <mergeCell ref="NBC27:NBC29"/>
    <mergeCell ref="NBD27:NBD29"/>
    <mergeCell ref="NBI27:NBI29"/>
    <mergeCell ref="NBJ27:NBJ29"/>
    <mergeCell ref="NBL27:NBL29"/>
    <mergeCell ref="NBM27:NBM29"/>
    <mergeCell ref="NCR27:NCR29"/>
    <mergeCell ref="NCS27:NCS29"/>
    <mergeCell ref="NCT27:NCT29"/>
    <mergeCell ref="NCV27:NCV29"/>
    <mergeCell ref="NCW27:NCW29"/>
    <mergeCell ref="NCX27:NCX29"/>
    <mergeCell ref="NCY27:NCY29"/>
    <mergeCell ref="NCZ27:NCZ29"/>
    <mergeCell ref="NDE27:NDE29"/>
    <mergeCell ref="NCC27:NCC29"/>
    <mergeCell ref="NCD27:NCD29"/>
    <mergeCell ref="NCF27:NCF29"/>
    <mergeCell ref="NCG27:NCG29"/>
    <mergeCell ref="NCH27:NCH29"/>
    <mergeCell ref="NCI27:NCI29"/>
    <mergeCell ref="NCJ27:NCJ29"/>
    <mergeCell ref="NCO27:NCO29"/>
    <mergeCell ref="NCP27:NCP29"/>
    <mergeCell ref="NDU27:NDU29"/>
    <mergeCell ref="NDV27:NDV29"/>
    <mergeCell ref="NDX27:NDX29"/>
    <mergeCell ref="NDY27:NDY29"/>
    <mergeCell ref="NDZ27:NDZ29"/>
    <mergeCell ref="NEB27:NEB29"/>
    <mergeCell ref="NEC27:NEC29"/>
    <mergeCell ref="NED27:NED29"/>
    <mergeCell ref="NEE27:NEE29"/>
    <mergeCell ref="NDF27:NDF29"/>
    <mergeCell ref="NDH27:NDH29"/>
    <mergeCell ref="NDI27:NDI29"/>
    <mergeCell ref="NDJ27:NDJ29"/>
    <mergeCell ref="NDL27:NDL29"/>
    <mergeCell ref="NDM27:NDM29"/>
    <mergeCell ref="NDN27:NDN29"/>
    <mergeCell ref="NDO27:NDO29"/>
    <mergeCell ref="NDP27:NDP29"/>
    <mergeCell ref="NEU27:NEU29"/>
    <mergeCell ref="NEV27:NEV29"/>
    <mergeCell ref="NFA27:NFA29"/>
    <mergeCell ref="NFB27:NFB29"/>
    <mergeCell ref="NFD27:NFD29"/>
    <mergeCell ref="NFE27:NFE29"/>
    <mergeCell ref="NFF27:NFF29"/>
    <mergeCell ref="NFH27:NFH29"/>
    <mergeCell ref="NFI27:NFI29"/>
    <mergeCell ref="NEF27:NEF29"/>
    <mergeCell ref="NEK27:NEK29"/>
    <mergeCell ref="NEL27:NEL29"/>
    <mergeCell ref="NEN27:NEN29"/>
    <mergeCell ref="NEO27:NEO29"/>
    <mergeCell ref="NEP27:NEP29"/>
    <mergeCell ref="NER27:NER29"/>
    <mergeCell ref="NES27:NES29"/>
    <mergeCell ref="NET27:NET29"/>
    <mergeCell ref="NFY27:NFY29"/>
    <mergeCell ref="NFZ27:NFZ29"/>
    <mergeCell ref="NGA27:NGA29"/>
    <mergeCell ref="NGB27:NGB29"/>
    <mergeCell ref="NGG27:NGG29"/>
    <mergeCell ref="NGH27:NGH29"/>
    <mergeCell ref="NGJ27:NGJ29"/>
    <mergeCell ref="NGK27:NGK29"/>
    <mergeCell ref="NGL27:NGL29"/>
    <mergeCell ref="NFJ27:NFJ29"/>
    <mergeCell ref="NFK27:NFK29"/>
    <mergeCell ref="NFL27:NFL29"/>
    <mergeCell ref="NFQ27:NFQ29"/>
    <mergeCell ref="NFR27:NFR29"/>
    <mergeCell ref="NFT27:NFT29"/>
    <mergeCell ref="NFU27:NFU29"/>
    <mergeCell ref="NFV27:NFV29"/>
    <mergeCell ref="NFX27:NFX29"/>
    <mergeCell ref="NHB27:NHB29"/>
    <mergeCell ref="NHD27:NHD29"/>
    <mergeCell ref="NHE27:NHE29"/>
    <mergeCell ref="NHF27:NHF29"/>
    <mergeCell ref="NHG27:NHG29"/>
    <mergeCell ref="NHH27:NHH29"/>
    <mergeCell ref="NHM27:NHM29"/>
    <mergeCell ref="NHN27:NHN29"/>
    <mergeCell ref="NHP27:NHP29"/>
    <mergeCell ref="NGN27:NGN29"/>
    <mergeCell ref="NGO27:NGO29"/>
    <mergeCell ref="NGP27:NGP29"/>
    <mergeCell ref="NGQ27:NGQ29"/>
    <mergeCell ref="NGR27:NGR29"/>
    <mergeCell ref="NGW27:NGW29"/>
    <mergeCell ref="NGX27:NGX29"/>
    <mergeCell ref="NGZ27:NGZ29"/>
    <mergeCell ref="NHA27:NHA29"/>
    <mergeCell ref="NIF27:NIF29"/>
    <mergeCell ref="NIG27:NIG29"/>
    <mergeCell ref="NIH27:NIH29"/>
    <mergeCell ref="NIJ27:NIJ29"/>
    <mergeCell ref="NIK27:NIK29"/>
    <mergeCell ref="NIL27:NIL29"/>
    <mergeCell ref="NIM27:NIM29"/>
    <mergeCell ref="NIN27:NIN29"/>
    <mergeCell ref="NIS27:NIS29"/>
    <mergeCell ref="NHQ27:NHQ29"/>
    <mergeCell ref="NHR27:NHR29"/>
    <mergeCell ref="NHT27:NHT29"/>
    <mergeCell ref="NHU27:NHU29"/>
    <mergeCell ref="NHV27:NHV29"/>
    <mergeCell ref="NHW27:NHW29"/>
    <mergeCell ref="NHX27:NHX29"/>
    <mergeCell ref="NIC27:NIC29"/>
    <mergeCell ref="NID27:NID29"/>
    <mergeCell ref="NJI27:NJI29"/>
    <mergeCell ref="NJJ27:NJJ29"/>
    <mergeCell ref="NJL27:NJL29"/>
    <mergeCell ref="NJM27:NJM29"/>
    <mergeCell ref="NJN27:NJN29"/>
    <mergeCell ref="NJP27:NJP29"/>
    <mergeCell ref="NJQ27:NJQ29"/>
    <mergeCell ref="NJR27:NJR29"/>
    <mergeCell ref="NJS27:NJS29"/>
    <mergeCell ref="NIT27:NIT29"/>
    <mergeCell ref="NIV27:NIV29"/>
    <mergeCell ref="NIW27:NIW29"/>
    <mergeCell ref="NIX27:NIX29"/>
    <mergeCell ref="NIZ27:NIZ29"/>
    <mergeCell ref="NJA27:NJA29"/>
    <mergeCell ref="NJB27:NJB29"/>
    <mergeCell ref="NJC27:NJC29"/>
    <mergeCell ref="NJD27:NJD29"/>
    <mergeCell ref="NKI27:NKI29"/>
    <mergeCell ref="NKJ27:NKJ29"/>
    <mergeCell ref="NKO27:NKO29"/>
    <mergeCell ref="NKP27:NKP29"/>
    <mergeCell ref="NKR27:NKR29"/>
    <mergeCell ref="NKS27:NKS29"/>
    <mergeCell ref="NKT27:NKT29"/>
    <mergeCell ref="NKV27:NKV29"/>
    <mergeCell ref="NKW27:NKW29"/>
    <mergeCell ref="NJT27:NJT29"/>
    <mergeCell ref="NJY27:NJY29"/>
    <mergeCell ref="NJZ27:NJZ29"/>
    <mergeCell ref="NKB27:NKB29"/>
    <mergeCell ref="NKC27:NKC29"/>
    <mergeCell ref="NKD27:NKD29"/>
    <mergeCell ref="NKF27:NKF29"/>
    <mergeCell ref="NKG27:NKG29"/>
    <mergeCell ref="NKH27:NKH29"/>
    <mergeCell ref="NLM27:NLM29"/>
    <mergeCell ref="NLN27:NLN29"/>
    <mergeCell ref="NLO27:NLO29"/>
    <mergeCell ref="NLP27:NLP29"/>
    <mergeCell ref="NLU27:NLU29"/>
    <mergeCell ref="NLV27:NLV29"/>
    <mergeCell ref="NLX27:NLX29"/>
    <mergeCell ref="NLY27:NLY29"/>
    <mergeCell ref="NLZ27:NLZ29"/>
    <mergeCell ref="NKX27:NKX29"/>
    <mergeCell ref="NKY27:NKY29"/>
    <mergeCell ref="NKZ27:NKZ29"/>
    <mergeCell ref="NLE27:NLE29"/>
    <mergeCell ref="NLF27:NLF29"/>
    <mergeCell ref="NLH27:NLH29"/>
    <mergeCell ref="NLI27:NLI29"/>
    <mergeCell ref="NLJ27:NLJ29"/>
    <mergeCell ref="NLL27:NLL29"/>
    <mergeCell ref="NMP27:NMP29"/>
    <mergeCell ref="NMR27:NMR29"/>
    <mergeCell ref="NMS27:NMS29"/>
    <mergeCell ref="NMT27:NMT29"/>
    <mergeCell ref="NMU27:NMU29"/>
    <mergeCell ref="NMV27:NMV29"/>
    <mergeCell ref="NNA27:NNA29"/>
    <mergeCell ref="NNB27:NNB29"/>
    <mergeCell ref="NND27:NND29"/>
    <mergeCell ref="NMB27:NMB29"/>
    <mergeCell ref="NMC27:NMC29"/>
    <mergeCell ref="NMD27:NMD29"/>
    <mergeCell ref="NME27:NME29"/>
    <mergeCell ref="NMF27:NMF29"/>
    <mergeCell ref="NMK27:NMK29"/>
    <mergeCell ref="NML27:NML29"/>
    <mergeCell ref="NMN27:NMN29"/>
    <mergeCell ref="NMO27:NMO29"/>
    <mergeCell ref="NNT27:NNT29"/>
    <mergeCell ref="NNU27:NNU29"/>
    <mergeCell ref="NNV27:NNV29"/>
    <mergeCell ref="NNX27:NNX29"/>
    <mergeCell ref="NNY27:NNY29"/>
    <mergeCell ref="NNZ27:NNZ29"/>
    <mergeCell ref="NOA27:NOA29"/>
    <mergeCell ref="NOB27:NOB29"/>
    <mergeCell ref="NOG27:NOG29"/>
    <mergeCell ref="NNE27:NNE29"/>
    <mergeCell ref="NNF27:NNF29"/>
    <mergeCell ref="NNH27:NNH29"/>
    <mergeCell ref="NNI27:NNI29"/>
    <mergeCell ref="NNJ27:NNJ29"/>
    <mergeCell ref="NNK27:NNK29"/>
    <mergeCell ref="NNL27:NNL29"/>
    <mergeCell ref="NNQ27:NNQ29"/>
    <mergeCell ref="NNR27:NNR29"/>
    <mergeCell ref="NOW27:NOW29"/>
    <mergeCell ref="NOX27:NOX29"/>
    <mergeCell ref="NOZ27:NOZ29"/>
    <mergeCell ref="NPA27:NPA29"/>
    <mergeCell ref="NPB27:NPB29"/>
    <mergeCell ref="NPD27:NPD29"/>
    <mergeCell ref="NPE27:NPE29"/>
    <mergeCell ref="NPF27:NPF29"/>
    <mergeCell ref="NPG27:NPG29"/>
    <mergeCell ref="NOH27:NOH29"/>
    <mergeCell ref="NOJ27:NOJ29"/>
    <mergeCell ref="NOK27:NOK29"/>
    <mergeCell ref="NOL27:NOL29"/>
    <mergeCell ref="NON27:NON29"/>
    <mergeCell ref="NOO27:NOO29"/>
    <mergeCell ref="NOP27:NOP29"/>
    <mergeCell ref="NOQ27:NOQ29"/>
    <mergeCell ref="NOR27:NOR29"/>
    <mergeCell ref="NPW27:NPW29"/>
    <mergeCell ref="NPX27:NPX29"/>
    <mergeCell ref="NQC27:NQC29"/>
    <mergeCell ref="NQD27:NQD29"/>
    <mergeCell ref="NQF27:NQF29"/>
    <mergeCell ref="NQG27:NQG29"/>
    <mergeCell ref="NQH27:NQH29"/>
    <mergeCell ref="NQJ27:NQJ29"/>
    <mergeCell ref="NQK27:NQK29"/>
    <mergeCell ref="NPH27:NPH29"/>
    <mergeCell ref="NPM27:NPM29"/>
    <mergeCell ref="NPN27:NPN29"/>
    <mergeCell ref="NPP27:NPP29"/>
    <mergeCell ref="NPQ27:NPQ29"/>
    <mergeCell ref="NPR27:NPR29"/>
    <mergeCell ref="NPT27:NPT29"/>
    <mergeCell ref="NPU27:NPU29"/>
    <mergeCell ref="NPV27:NPV29"/>
    <mergeCell ref="NRA27:NRA29"/>
    <mergeCell ref="NRB27:NRB29"/>
    <mergeCell ref="NRC27:NRC29"/>
    <mergeCell ref="NRD27:NRD29"/>
    <mergeCell ref="NRI27:NRI29"/>
    <mergeCell ref="NRJ27:NRJ29"/>
    <mergeCell ref="NRL27:NRL29"/>
    <mergeCell ref="NRM27:NRM29"/>
    <mergeCell ref="NRN27:NRN29"/>
    <mergeCell ref="NQL27:NQL29"/>
    <mergeCell ref="NQM27:NQM29"/>
    <mergeCell ref="NQN27:NQN29"/>
    <mergeCell ref="NQS27:NQS29"/>
    <mergeCell ref="NQT27:NQT29"/>
    <mergeCell ref="NQV27:NQV29"/>
    <mergeCell ref="NQW27:NQW29"/>
    <mergeCell ref="NQX27:NQX29"/>
    <mergeCell ref="NQZ27:NQZ29"/>
    <mergeCell ref="NSD27:NSD29"/>
    <mergeCell ref="NSF27:NSF29"/>
    <mergeCell ref="NSG27:NSG29"/>
    <mergeCell ref="NSH27:NSH29"/>
    <mergeCell ref="NSI27:NSI29"/>
    <mergeCell ref="NSJ27:NSJ29"/>
    <mergeCell ref="NSO27:NSO29"/>
    <mergeCell ref="NSP27:NSP29"/>
    <mergeCell ref="NSR27:NSR29"/>
    <mergeCell ref="NRP27:NRP29"/>
    <mergeCell ref="NRQ27:NRQ29"/>
    <mergeCell ref="NRR27:NRR29"/>
    <mergeCell ref="NRS27:NRS29"/>
    <mergeCell ref="NRT27:NRT29"/>
    <mergeCell ref="NRY27:NRY29"/>
    <mergeCell ref="NRZ27:NRZ29"/>
    <mergeCell ref="NSB27:NSB29"/>
    <mergeCell ref="NSC27:NSC29"/>
    <mergeCell ref="NTH27:NTH29"/>
    <mergeCell ref="NTI27:NTI29"/>
    <mergeCell ref="NTJ27:NTJ29"/>
    <mergeCell ref="NTL27:NTL29"/>
    <mergeCell ref="NTM27:NTM29"/>
    <mergeCell ref="NTN27:NTN29"/>
    <mergeCell ref="NTO27:NTO29"/>
    <mergeCell ref="NTP27:NTP29"/>
    <mergeCell ref="NTU27:NTU29"/>
    <mergeCell ref="NSS27:NSS29"/>
    <mergeCell ref="NST27:NST29"/>
    <mergeCell ref="NSV27:NSV29"/>
    <mergeCell ref="NSW27:NSW29"/>
    <mergeCell ref="NSX27:NSX29"/>
    <mergeCell ref="NSY27:NSY29"/>
    <mergeCell ref="NSZ27:NSZ29"/>
    <mergeCell ref="NTE27:NTE29"/>
    <mergeCell ref="NTF27:NTF29"/>
    <mergeCell ref="NUK27:NUK29"/>
    <mergeCell ref="NUL27:NUL29"/>
    <mergeCell ref="NUN27:NUN29"/>
    <mergeCell ref="NUO27:NUO29"/>
    <mergeCell ref="NUP27:NUP29"/>
    <mergeCell ref="NUR27:NUR29"/>
    <mergeCell ref="NUS27:NUS29"/>
    <mergeCell ref="NUT27:NUT29"/>
    <mergeCell ref="NUU27:NUU29"/>
    <mergeCell ref="NTV27:NTV29"/>
    <mergeCell ref="NTX27:NTX29"/>
    <mergeCell ref="NTY27:NTY29"/>
    <mergeCell ref="NTZ27:NTZ29"/>
    <mergeCell ref="NUB27:NUB29"/>
    <mergeCell ref="NUC27:NUC29"/>
    <mergeCell ref="NUD27:NUD29"/>
    <mergeCell ref="NUE27:NUE29"/>
    <mergeCell ref="NUF27:NUF29"/>
    <mergeCell ref="NVK27:NVK29"/>
    <mergeCell ref="NVL27:NVL29"/>
    <mergeCell ref="NVQ27:NVQ29"/>
    <mergeCell ref="NVR27:NVR29"/>
    <mergeCell ref="NVT27:NVT29"/>
    <mergeCell ref="NVU27:NVU29"/>
    <mergeCell ref="NVV27:NVV29"/>
    <mergeCell ref="NVX27:NVX29"/>
    <mergeCell ref="NVY27:NVY29"/>
    <mergeCell ref="NUV27:NUV29"/>
    <mergeCell ref="NVA27:NVA29"/>
    <mergeCell ref="NVB27:NVB29"/>
    <mergeCell ref="NVD27:NVD29"/>
    <mergeCell ref="NVE27:NVE29"/>
    <mergeCell ref="NVF27:NVF29"/>
    <mergeCell ref="NVH27:NVH29"/>
    <mergeCell ref="NVI27:NVI29"/>
    <mergeCell ref="NVJ27:NVJ29"/>
    <mergeCell ref="NWO27:NWO29"/>
    <mergeCell ref="NWP27:NWP29"/>
    <mergeCell ref="NWQ27:NWQ29"/>
    <mergeCell ref="NWR27:NWR29"/>
    <mergeCell ref="NWW27:NWW29"/>
    <mergeCell ref="NWX27:NWX29"/>
    <mergeCell ref="NWZ27:NWZ29"/>
    <mergeCell ref="NXA27:NXA29"/>
    <mergeCell ref="NXB27:NXB29"/>
    <mergeCell ref="NVZ27:NVZ29"/>
    <mergeCell ref="NWA27:NWA29"/>
    <mergeCell ref="NWB27:NWB29"/>
    <mergeCell ref="NWG27:NWG29"/>
    <mergeCell ref="NWH27:NWH29"/>
    <mergeCell ref="NWJ27:NWJ29"/>
    <mergeCell ref="NWK27:NWK29"/>
    <mergeCell ref="NWL27:NWL29"/>
    <mergeCell ref="NWN27:NWN29"/>
    <mergeCell ref="NXR27:NXR29"/>
    <mergeCell ref="NXT27:NXT29"/>
    <mergeCell ref="NXU27:NXU29"/>
    <mergeCell ref="NXV27:NXV29"/>
    <mergeCell ref="NXW27:NXW29"/>
    <mergeCell ref="NXX27:NXX29"/>
    <mergeCell ref="NYC27:NYC29"/>
    <mergeCell ref="NYD27:NYD29"/>
    <mergeCell ref="NYF27:NYF29"/>
    <mergeCell ref="NXD27:NXD29"/>
    <mergeCell ref="NXE27:NXE29"/>
    <mergeCell ref="NXF27:NXF29"/>
    <mergeCell ref="NXG27:NXG29"/>
    <mergeCell ref="NXH27:NXH29"/>
    <mergeCell ref="NXM27:NXM29"/>
    <mergeCell ref="NXN27:NXN29"/>
    <mergeCell ref="NXP27:NXP29"/>
    <mergeCell ref="NXQ27:NXQ29"/>
    <mergeCell ref="NYV27:NYV29"/>
    <mergeCell ref="NYW27:NYW29"/>
    <mergeCell ref="NYX27:NYX29"/>
    <mergeCell ref="NYZ27:NYZ29"/>
    <mergeCell ref="NZA27:NZA29"/>
    <mergeCell ref="NZB27:NZB29"/>
    <mergeCell ref="NZC27:NZC29"/>
    <mergeCell ref="NZD27:NZD29"/>
    <mergeCell ref="NZI27:NZI29"/>
    <mergeCell ref="NYG27:NYG29"/>
    <mergeCell ref="NYH27:NYH29"/>
    <mergeCell ref="NYJ27:NYJ29"/>
    <mergeCell ref="NYK27:NYK29"/>
    <mergeCell ref="NYL27:NYL29"/>
    <mergeCell ref="NYM27:NYM29"/>
    <mergeCell ref="NYN27:NYN29"/>
    <mergeCell ref="NYS27:NYS29"/>
    <mergeCell ref="NYT27:NYT29"/>
    <mergeCell ref="NZY27:NZY29"/>
    <mergeCell ref="NZZ27:NZZ29"/>
    <mergeCell ref="OAB27:OAB29"/>
    <mergeCell ref="OAC27:OAC29"/>
    <mergeCell ref="OAD27:OAD29"/>
    <mergeCell ref="OAF27:OAF29"/>
    <mergeCell ref="OAG27:OAG29"/>
    <mergeCell ref="OAH27:OAH29"/>
    <mergeCell ref="OAI27:OAI29"/>
    <mergeCell ref="NZJ27:NZJ29"/>
    <mergeCell ref="NZL27:NZL29"/>
    <mergeCell ref="NZM27:NZM29"/>
    <mergeCell ref="NZN27:NZN29"/>
    <mergeCell ref="NZP27:NZP29"/>
    <mergeCell ref="NZQ27:NZQ29"/>
    <mergeCell ref="NZR27:NZR29"/>
    <mergeCell ref="NZS27:NZS29"/>
    <mergeCell ref="NZT27:NZT29"/>
    <mergeCell ref="OAY27:OAY29"/>
    <mergeCell ref="OAZ27:OAZ29"/>
    <mergeCell ref="OBE27:OBE29"/>
    <mergeCell ref="OBF27:OBF29"/>
    <mergeCell ref="OBH27:OBH29"/>
    <mergeCell ref="OBI27:OBI29"/>
    <mergeCell ref="OBJ27:OBJ29"/>
    <mergeCell ref="OBL27:OBL29"/>
    <mergeCell ref="OBM27:OBM29"/>
    <mergeCell ref="OAJ27:OAJ29"/>
    <mergeCell ref="OAO27:OAO29"/>
    <mergeCell ref="OAP27:OAP29"/>
    <mergeCell ref="OAR27:OAR29"/>
    <mergeCell ref="OAS27:OAS29"/>
    <mergeCell ref="OAT27:OAT29"/>
    <mergeCell ref="OAV27:OAV29"/>
    <mergeCell ref="OAW27:OAW29"/>
    <mergeCell ref="OAX27:OAX29"/>
    <mergeCell ref="OCC27:OCC29"/>
    <mergeCell ref="OCD27:OCD29"/>
    <mergeCell ref="OCE27:OCE29"/>
    <mergeCell ref="OCF27:OCF29"/>
    <mergeCell ref="OCK27:OCK29"/>
    <mergeCell ref="OCL27:OCL29"/>
    <mergeCell ref="OCN27:OCN29"/>
    <mergeCell ref="OCO27:OCO29"/>
    <mergeCell ref="OCP27:OCP29"/>
    <mergeCell ref="OBN27:OBN29"/>
    <mergeCell ref="OBO27:OBO29"/>
    <mergeCell ref="OBP27:OBP29"/>
    <mergeCell ref="OBU27:OBU29"/>
    <mergeCell ref="OBV27:OBV29"/>
    <mergeCell ref="OBX27:OBX29"/>
    <mergeCell ref="OBY27:OBY29"/>
    <mergeCell ref="OBZ27:OBZ29"/>
    <mergeCell ref="OCB27:OCB29"/>
    <mergeCell ref="ODF27:ODF29"/>
    <mergeCell ref="ODH27:ODH29"/>
    <mergeCell ref="ODI27:ODI29"/>
    <mergeCell ref="ODJ27:ODJ29"/>
    <mergeCell ref="ODK27:ODK29"/>
    <mergeCell ref="ODL27:ODL29"/>
    <mergeCell ref="ODQ27:ODQ29"/>
    <mergeCell ref="ODR27:ODR29"/>
    <mergeCell ref="ODT27:ODT29"/>
    <mergeCell ref="OCR27:OCR29"/>
    <mergeCell ref="OCS27:OCS29"/>
    <mergeCell ref="OCT27:OCT29"/>
    <mergeCell ref="OCU27:OCU29"/>
    <mergeCell ref="OCV27:OCV29"/>
    <mergeCell ref="ODA27:ODA29"/>
    <mergeCell ref="ODB27:ODB29"/>
    <mergeCell ref="ODD27:ODD29"/>
    <mergeCell ref="ODE27:ODE29"/>
    <mergeCell ref="OEJ27:OEJ29"/>
    <mergeCell ref="OEK27:OEK29"/>
    <mergeCell ref="OEL27:OEL29"/>
    <mergeCell ref="OEN27:OEN29"/>
    <mergeCell ref="OEO27:OEO29"/>
    <mergeCell ref="OEP27:OEP29"/>
    <mergeCell ref="OEQ27:OEQ29"/>
    <mergeCell ref="OER27:OER29"/>
    <mergeCell ref="OEW27:OEW29"/>
    <mergeCell ref="ODU27:ODU29"/>
    <mergeCell ref="ODV27:ODV29"/>
    <mergeCell ref="ODX27:ODX29"/>
    <mergeCell ref="ODY27:ODY29"/>
    <mergeCell ref="ODZ27:ODZ29"/>
    <mergeCell ref="OEA27:OEA29"/>
    <mergeCell ref="OEB27:OEB29"/>
    <mergeCell ref="OEG27:OEG29"/>
    <mergeCell ref="OEH27:OEH29"/>
    <mergeCell ref="OFM27:OFM29"/>
    <mergeCell ref="OFN27:OFN29"/>
    <mergeCell ref="OFP27:OFP29"/>
    <mergeCell ref="OFQ27:OFQ29"/>
    <mergeCell ref="OFR27:OFR29"/>
    <mergeCell ref="OFT27:OFT29"/>
    <mergeCell ref="OFU27:OFU29"/>
    <mergeCell ref="OFV27:OFV29"/>
    <mergeCell ref="OFW27:OFW29"/>
    <mergeCell ref="OEX27:OEX29"/>
    <mergeCell ref="OEZ27:OEZ29"/>
    <mergeCell ref="OFA27:OFA29"/>
    <mergeCell ref="OFB27:OFB29"/>
    <mergeCell ref="OFD27:OFD29"/>
    <mergeCell ref="OFE27:OFE29"/>
    <mergeCell ref="OFF27:OFF29"/>
    <mergeCell ref="OFG27:OFG29"/>
    <mergeCell ref="OFH27:OFH29"/>
    <mergeCell ref="OGM27:OGM29"/>
    <mergeCell ref="OGN27:OGN29"/>
    <mergeCell ref="OGS27:OGS29"/>
    <mergeCell ref="OGT27:OGT29"/>
    <mergeCell ref="OGV27:OGV29"/>
    <mergeCell ref="OGW27:OGW29"/>
    <mergeCell ref="OGX27:OGX29"/>
    <mergeCell ref="OGZ27:OGZ29"/>
    <mergeCell ref="OHA27:OHA29"/>
    <mergeCell ref="OFX27:OFX29"/>
    <mergeCell ref="OGC27:OGC29"/>
    <mergeCell ref="OGD27:OGD29"/>
    <mergeCell ref="OGF27:OGF29"/>
    <mergeCell ref="OGG27:OGG29"/>
    <mergeCell ref="OGH27:OGH29"/>
    <mergeCell ref="OGJ27:OGJ29"/>
    <mergeCell ref="OGK27:OGK29"/>
    <mergeCell ref="OGL27:OGL29"/>
    <mergeCell ref="OHQ27:OHQ29"/>
    <mergeCell ref="OHR27:OHR29"/>
    <mergeCell ref="OHS27:OHS29"/>
    <mergeCell ref="OHT27:OHT29"/>
    <mergeCell ref="OHY27:OHY29"/>
    <mergeCell ref="OHZ27:OHZ29"/>
    <mergeCell ref="OIB27:OIB29"/>
    <mergeCell ref="OIC27:OIC29"/>
    <mergeCell ref="OID27:OID29"/>
    <mergeCell ref="OHB27:OHB29"/>
    <mergeCell ref="OHC27:OHC29"/>
    <mergeCell ref="OHD27:OHD29"/>
    <mergeCell ref="OHI27:OHI29"/>
    <mergeCell ref="OHJ27:OHJ29"/>
    <mergeCell ref="OHL27:OHL29"/>
    <mergeCell ref="OHM27:OHM29"/>
    <mergeCell ref="OHN27:OHN29"/>
    <mergeCell ref="OHP27:OHP29"/>
    <mergeCell ref="OIT27:OIT29"/>
    <mergeCell ref="OIV27:OIV29"/>
    <mergeCell ref="OIW27:OIW29"/>
    <mergeCell ref="OIX27:OIX29"/>
    <mergeCell ref="OIY27:OIY29"/>
    <mergeCell ref="OIZ27:OIZ29"/>
    <mergeCell ref="OJE27:OJE29"/>
    <mergeCell ref="OJF27:OJF29"/>
    <mergeCell ref="OJH27:OJH29"/>
    <mergeCell ref="OIF27:OIF29"/>
    <mergeCell ref="OIG27:OIG29"/>
    <mergeCell ref="OIH27:OIH29"/>
    <mergeCell ref="OII27:OII29"/>
    <mergeCell ref="OIJ27:OIJ29"/>
    <mergeCell ref="OIO27:OIO29"/>
    <mergeCell ref="OIP27:OIP29"/>
    <mergeCell ref="OIR27:OIR29"/>
    <mergeCell ref="OIS27:OIS29"/>
    <mergeCell ref="OJX27:OJX29"/>
    <mergeCell ref="OJY27:OJY29"/>
    <mergeCell ref="OJZ27:OJZ29"/>
    <mergeCell ref="OKB27:OKB29"/>
    <mergeCell ref="OKC27:OKC29"/>
    <mergeCell ref="OKD27:OKD29"/>
    <mergeCell ref="OKE27:OKE29"/>
    <mergeCell ref="OKF27:OKF29"/>
    <mergeCell ref="OKK27:OKK29"/>
    <mergeCell ref="OJI27:OJI29"/>
    <mergeCell ref="OJJ27:OJJ29"/>
    <mergeCell ref="OJL27:OJL29"/>
    <mergeCell ref="OJM27:OJM29"/>
    <mergeCell ref="OJN27:OJN29"/>
    <mergeCell ref="OJO27:OJO29"/>
    <mergeCell ref="OJP27:OJP29"/>
    <mergeCell ref="OJU27:OJU29"/>
    <mergeCell ref="OJV27:OJV29"/>
    <mergeCell ref="OLA27:OLA29"/>
    <mergeCell ref="OLB27:OLB29"/>
    <mergeCell ref="OLD27:OLD29"/>
    <mergeCell ref="OLE27:OLE29"/>
    <mergeCell ref="OLF27:OLF29"/>
    <mergeCell ref="OLH27:OLH29"/>
    <mergeCell ref="OLI27:OLI29"/>
    <mergeCell ref="OLJ27:OLJ29"/>
    <mergeCell ref="OLK27:OLK29"/>
    <mergeCell ref="OKL27:OKL29"/>
    <mergeCell ref="OKN27:OKN29"/>
    <mergeCell ref="OKO27:OKO29"/>
    <mergeCell ref="OKP27:OKP29"/>
    <mergeCell ref="OKR27:OKR29"/>
    <mergeCell ref="OKS27:OKS29"/>
    <mergeCell ref="OKT27:OKT29"/>
    <mergeCell ref="OKU27:OKU29"/>
    <mergeCell ref="OKV27:OKV29"/>
    <mergeCell ref="OMA27:OMA29"/>
    <mergeCell ref="OMB27:OMB29"/>
    <mergeCell ref="OMG27:OMG29"/>
    <mergeCell ref="OMH27:OMH29"/>
    <mergeCell ref="OMJ27:OMJ29"/>
    <mergeCell ref="OMK27:OMK29"/>
    <mergeCell ref="OML27:OML29"/>
    <mergeCell ref="OMN27:OMN29"/>
    <mergeCell ref="OMO27:OMO29"/>
    <mergeCell ref="OLL27:OLL29"/>
    <mergeCell ref="OLQ27:OLQ29"/>
    <mergeCell ref="OLR27:OLR29"/>
    <mergeCell ref="OLT27:OLT29"/>
    <mergeCell ref="OLU27:OLU29"/>
    <mergeCell ref="OLV27:OLV29"/>
    <mergeCell ref="OLX27:OLX29"/>
    <mergeCell ref="OLY27:OLY29"/>
    <mergeCell ref="OLZ27:OLZ29"/>
    <mergeCell ref="ONE27:ONE29"/>
    <mergeCell ref="ONF27:ONF29"/>
    <mergeCell ref="ONG27:ONG29"/>
    <mergeCell ref="ONH27:ONH29"/>
    <mergeCell ref="ONM27:ONM29"/>
    <mergeCell ref="ONN27:ONN29"/>
    <mergeCell ref="ONP27:ONP29"/>
    <mergeCell ref="ONQ27:ONQ29"/>
    <mergeCell ref="ONR27:ONR29"/>
    <mergeCell ref="OMP27:OMP29"/>
    <mergeCell ref="OMQ27:OMQ29"/>
    <mergeCell ref="OMR27:OMR29"/>
    <mergeCell ref="OMW27:OMW29"/>
    <mergeCell ref="OMX27:OMX29"/>
    <mergeCell ref="OMZ27:OMZ29"/>
    <mergeCell ref="ONA27:ONA29"/>
    <mergeCell ref="ONB27:ONB29"/>
    <mergeCell ref="OND27:OND29"/>
    <mergeCell ref="OOH27:OOH29"/>
    <mergeCell ref="OOJ27:OOJ29"/>
    <mergeCell ref="OOK27:OOK29"/>
    <mergeCell ref="OOL27:OOL29"/>
    <mergeCell ref="OOM27:OOM29"/>
    <mergeCell ref="OON27:OON29"/>
    <mergeCell ref="OOS27:OOS29"/>
    <mergeCell ref="OOT27:OOT29"/>
    <mergeCell ref="OOV27:OOV29"/>
    <mergeCell ref="ONT27:ONT29"/>
    <mergeCell ref="ONU27:ONU29"/>
    <mergeCell ref="ONV27:ONV29"/>
    <mergeCell ref="ONW27:ONW29"/>
    <mergeCell ref="ONX27:ONX29"/>
    <mergeCell ref="OOC27:OOC29"/>
    <mergeCell ref="OOD27:OOD29"/>
    <mergeCell ref="OOF27:OOF29"/>
    <mergeCell ref="OOG27:OOG29"/>
    <mergeCell ref="OPL27:OPL29"/>
    <mergeCell ref="OPM27:OPM29"/>
    <mergeCell ref="OPN27:OPN29"/>
    <mergeCell ref="OPP27:OPP29"/>
    <mergeCell ref="OPQ27:OPQ29"/>
    <mergeCell ref="OPR27:OPR29"/>
    <mergeCell ref="OPS27:OPS29"/>
    <mergeCell ref="OPT27:OPT29"/>
    <mergeCell ref="OPY27:OPY29"/>
    <mergeCell ref="OOW27:OOW29"/>
    <mergeCell ref="OOX27:OOX29"/>
    <mergeCell ref="OOZ27:OOZ29"/>
    <mergeCell ref="OPA27:OPA29"/>
    <mergeCell ref="OPB27:OPB29"/>
    <mergeCell ref="OPC27:OPC29"/>
    <mergeCell ref="OPD27:OPD29"/>
    <mergeCell ref="OPI27:OPI29"/>
    <mergeCell ref="OPJ27:OPJ29"/>
    <mergeCell ref="OQO27:OQO29"/>
    <mergeCell ref="OQP27:OQP29"/>
    <mergeCell ref="OQR27:OQR29"/>
    <mergeCell ref="OQS27:OQS29"/>
    <mergeCell ref="OQT27:OQT29"/>
    <mergeCell ref="OQV27:OQV29"/>
    <mergeCell ref="OQW27:OQW29"/>
    <mergeCell ref="OQX27:OQX29"/>
    <mergeCell ref="OQY27:OQY29"/>
    <mergeCell ref="OPZ27:OPZ29"/>
    <mergeCell ref="OQB27:OQB29"/>
    <mergeCell ref="OQC27:OQC29"/>
    <mergeCell ref="OQD27:OQD29"/>
    <mergeCell ref="OQF27:OQF29"/>
    <mergeCell ref="OQG27:OQG29"/>
    <mergeCell ref="OQH27:OQH29"/>
    <mergeCell ref="OQI27:OQI29"/>
    <mergeCell ref="OQJ27:OQJ29"/>
    <mergeCell ref="ORO27:ORO29"/>
    <mergeCell ref="ORP27:ORP29"/>
    <mergeCell ref="ORU27:ORU29"/>
    <mergeCell ref="ORV27:ORV29"/>
    <mergeCell ref="ORX27:ORX29"/>
    <mergeCell ref="ORY27:ORY29"/>
    <mergeCell ref="ORZ27:ORZ29"/>
    <mergeCell ref="OSB27:OSB29"/>
    <mergeCell ref="OSC27:OSC29"/>
    <mergeCell ref="OQZ27:OQZ29"/>
    <mergeCell ref="ORE27:ORE29"/>
    <mergeCell ref="ORF27:ORF29"/>
    <mergeCell ref="ORH27:ORH29"/>
    <mergeCell ref="ORI27:ORI29"/>
    <mergeCell ref="ORJ27:ORJ29"/>
    <mergeCell ref="ORL27:ORL29"/>
    <mergeCell ref="ORM27:ORM29"/>
    <mergeCell ref="ORN27:ORN29"/>
    <mergeCell ref="OSS27:OSS29"/>
    <mergeCell ref="OST27:OST29"/>
    <mergeCell ref="OSU27:OSU29"/>
    <mergeCell ref="OSV27:OSV29"/>
    <mergeCell ref="OTA27:OTA29"/>
    <mergeCell ref="OTB27:OTB29"/>
    <mergeCell ref="OTD27:OTD29"/>
    <mergeCell ref="OTE27:OTE29"/>
    <mergeCell ref="OTF27:OTF29"/>
    <mergeCell ref="OSD27:OSD29"/>
    <mergeCell ref="OSE27:OSE29"/>
    <mergeCell ref="OSF27:OSF29"/>
    <mergeCell ref="OSK27:OSK29"/>
    <mergeCell ref="OSL27:OSL29"/>
    <mergeCell ref="OSN27:OSN29"/>
    <mergeCell ref="OSO27:OSO29"/>
    <mergeCell ref="OSP27:OSP29"/>
    <mergeCell ref="OSR27:OSR29"/>
    <mergeCell ref="OTV27:OTV29"/>
    <mergeCell ref="OTX27:OTX29"/>
    <mergeCell ref="OTY27:OTY29"/>
    <mergeCell ref="OTZ27:OTZ29"/>
    <mergeCell ref="OUA27:OUA29"/>
    <mergeCell ref="OUB27:OUB29"/>
    <mergeCell ref="OUG27:OUG29"/>
    <mergeCell ref="OUH27:OUH29"/>
    <mergeCell ref="OUJ27:OUJ29"/>
    <mergeCell ref="OTH27:OTH29"/>
    <mergeCell ref="OTI27:OTI29"/>
    <mergeCell ref="OTJ27:OTJ29"/>
    <mergeCell ref="OTK27:OTK29"/>
    <mergeCell ref="OTL27:OTL29"/>
    <mergeCell ref="OTQ27:OTQ29"/>
    <mergeCell ref="OTR27:OTR29"/>
    <mergeCell ref="OTT27:OTT29"/>
    <mergeCell ref="OTU27:OTU29"/>
    <mergeCell ref="OUZ27:OUZ29"/>
    <mergeCell ref="OVA27:OVA29"/>
    <mergeCell ref="OVB27:OVB29"/>
    <mergeCell ref="OVD27:OVD29"/>
    <mergeCell ref="OVE27:OVE29"/>
    <mergeCell ref="OVF27:OVF29"/>
    <mergeCell ref="OVG27:OVG29"/>
    <mergeCell ref="OVH27:OVH29"/>
    <mergeCell ref="OVM27:OVM29"/>
    <mergeCell ref="OUK27:OUK29"/>
    <mergeCell ref="OUL27:OUL29"/>
    <mergeCell ref="OUN27:OUN29"/>
    <mergeCell ref="OUO27:OUO29"/>
    <mergeCell ref="OUP27:OUP29"/>
    <mergeCell ref="OUQ27:OUQ29"/>
    <mergeCell ref="OUR27:OUR29"/>
    <mergeCell ref="OUW27:OUW29"/>
    <mergeCell ref="OUX27:OUX29"/>
    <mergeCell ref="OWC27:OWC29"/>
    <mergeCell ref="OWD27:OWD29"/>
    <mergeCell ref="OWF27:OWF29"/>
    <mergeCell ref="OWG27:OWG29"/>
    <mergeCell ref="OWH27:OWH29"/>
    <mergeCell ref="OWJ27:OWJ29"/>
    <mergeCell ref="OWK27:OWK29"/>
    <mergeCell ref="OWL27:OWL29"/>
    <mergeCell ref="OWM27:OWM29"/>
    <mergeCell ref="OVN27:OVN29"/>
    <mergeCell ref="OVP27:OVP29"/>
    <mergeCell ref="OVQ27:OVQ29"/>
    <mergeCell ref="OVR27:OVR29"/>
    <mergeCell ref="OVT27:OVT29"/>
    <mergeCell ref="OVU27:OVU29"/>
    <mergeCell ref="OVV27:OVV29"/>
    <mergeCell ref="OVW27:OVW29"/>
    <mergeCell ref="OVX27:OVX29"/>
    <mergeCell ref="OXC27:OXC29"/>
    <mergeCell ref="OXD27:OXD29"/>
    <mergeCell ref="OXI27:OXI29"/>
    <mergeCell ref="OXJ27:OXJ29"/>
    <mergeCell ref="OXL27:OXL29"/>
    <mergeCell ref="OXM27:OXM29"/>
    <mergeCell ref="OXN27:OXN29"/>
    <mergeCell ref="OXP27:OXP29"/>
    <mergeCell ref="OXQ27:OXQ29"/>
    <mergeCell ref="OWN27:OWN29"/>
    <mergeCell ref="OWS27:OWS29"/>
    <mergeCell ref="OWT27:OWT29"/>
    <mergeCell ref="OWV27:OWV29"/>
    <mergeCell ref="OWW27:OWW29"/>
    <mergeCell ref="OWX27:OWX29"/>
    <mergeCell ref="OWZ27:OWZ29"/>
    <mergeCell ref="OXA27:OXA29"/>
    <mergeCell ref="OXB27:OXB29"/>
    <mergeCell ref="OYG27:OYG29"/>
    <mergeCell ref="OYH27:OYH29"/>
    <mergeCell ref="OYI27:OYI29"/>
    <mergeCell ref="OYJ27:OYJ29"/>
    <mergeCell ref="OYO27:OYO29"/>
    <mergeCell ref="OYP27:OYP29"/>
    <mergeCell ref="OYR27:OYR29"/>
    <mergeCell ref="OYS27:OYS29"/>
    <mergeCell ref="OYT27:OYT29"/>
    <mergeCell ref="OXR27:OXR29"/>
    <mergeCell ref="OXS27:OXS29"/>
    <mergeCell ref="OXT27:OXT29"/>
    <mergeCell ref="OXY27:OXY29"/>
    <mergeCell ref="OXZ27:OXZ29"/>
    <mergeCell ref="OYB27:OYB29"/>
    <mergeCell ref="OYC27:OYC29"/>
    <mergeCell ref="OYD27:OYD29"/>
    <mergeCell ref="OYF27:OYF29"/>
    <mergeCell ref="OZJ27:OZJ29"/>
    <mergeCell ref="OZL27:OZL29"/>
    <mergeCell ref="OZM27:OZM29"/>
    <mergeCell ref="OZN27:OZN29"/>
    <mergeCell ref="OZO27:OZO29"/>
    <mergeCell ref="OZP27:OZP29"/>
    <mergeCell ref="OZU27:OZU29"/>
    <mergeCell ref="OZV27:OZV29"/>
    <mergeCell ref="OZX27:OZX29"/>
    <mergeCell ref="OYV27:OYV29"/>
    <mergeCell ref="OYW27:OYW29"/>
    <mergeCell ref="OYX27:OYX29"/>
    <mergeCell ref="OYY27:OYY29"/>
    <mergeCell ref="OYZ27:OYZ29"/>
    <mergeCell ref="OZE27:OZE29"/>
    <mergeCell ref="OZF27:OZF29"/>
    <mergeCell ref="OZH27:OZH29"/>
    <mergeCell ref="OZI27:OZI29"/>
    <mergeCell ref="PAN27:PAN29"/>
    <mergeCell ref="PAO27:PAO29"/>
    <mergeCell ref="PAP27:PAP29"/>
    <mergeCell ref="PAR27:PAR29"/>
    <mergeCell ref="PAS27:PAS29"/>
    <mergeCell ref="PAT27:PAT29"/>
    <mergeCell ref="PAU27:PAU29"/>
    <mergeCell ref="PAV27:PAV29"/>
    <mergeCell ref="PBA27:PBA29"/>
    <mergeCell ref="OZY27:OZY29"/>
    <mergeCell ref="OZZ27:OZZ29"/>
    <mergeCell ref="PAB27:PAB29"/>
    <mergeCell ref="PAC27:PAC29"/>
    <mergeCell ref="PAD27:PAD29"/>
    <mergeCell ref="PAE27:PAE29"/>
    <mergeCell ref="PAF27:PAF29"/>
    <mergeCell ref="PAK27:PAK29"/>
    <mergeCell ref="PAL27:PAL29"/>
    <mergeCell ref="PBQ27:PBQ29"/>
    <mergeCell ref="PBR27:PBR29"/>
    <mergeCell ref="PBT27:PBT29"/>
    <mergeCell ref="PBU27:PBU29"/>
    <mergeCell ref="PBV27:PBV29"/>
    <mergeCell ref="PBX27:PBX29"/>
    <mergeCell ref="PBY27:PBY29"/>
    <mergeCell ref="PBZ27:PBZ29"/>
    <mergeCell ref="PCA27:PCA29"/>
    <mergeCell ref="PBB27:PBB29"/>
    <mergeCell ref="PBD27:PBD29"/>
    <mergeCell ref="PBE27:PBE29"/>
    <mergeCell ref="PBF27:PBF29"/>
    <mergeCell ref="PBH27:PBH29"/>
    <mergeCell ref="PBI27:PBI29"/>
    <mergeCell ref="PBJ27:PBJ29"/>
    <mergeCell ref="PBK27:PBK29"/>
    <mergeCell ref="PBL27:PBL29"/>
    <mergeCell ref="PCQ27:PCQ29"/>
    <mergeCell ref="PCR27:PCR29"/>
    <mergeCell ref="PCW27:PCW29"/>
    <mergeCell ref="PCX27:PCX29"/>
    <mergeCell ref="PCZ27:PCZ29"/>
    <mergeCell ref="PDA27:PDA29"/>
    <mergeCell ref="PDB27:PDB29"/>
    <mergeCell ref="PDD27:PDD29"/>
    <mergeCell ref="PDE27:PDE29"/>
    <mergeCell ref="PCB27:PCB29"/>
    <mergeCell ref="PCG27:PCG29"/>
    <mergeCell ref="PCH27:PCH29"/>
    <mergeCell ref="PCJ27:PCJ29"/>
    <mergeCell ref="PCK27:PCK29"/>
    <mergeCell ref="PCL27:PCL29"/>
    <mergeCell ref="PCN27:PCN29"/>
    <mergeCell ref="PCO27:PCO29"/>
    <mergeCell ref="PCP27:PCP29"/>
    <mergeCell ref="PDU27:PDU29"/>
    <mergeCell ref="PDV27:PDV29"/>
    <mergeCell ref="PDW27:PDW29"/>
    <mergeCell ref="PDX27:PDX29"/>
    <mergeCell ref="PEC27:PEC29"/>
    <mergeCell ref="PED27:PED29"/>
    <mergeCell ref="PEF27:PEF29"/>
    <mergeCell ref="PEG27:PEG29"/>
    <mergeCell ref="PEH27:PEH29"/>
    <mergeCell ref="PDF27:PDF29"/>
    <mergeCell ref="PDG27:PDG29"/>
    <mergeCell ref="PDH27:PDH29"/>
    <mergeCell ref="PDM27:PDM29"/>
    <mergeCell ref="PDN27:PDN29"/>
    <mergeCell ref="PDP27:PDP29"/>
    <mergeCell ref="PDQ27:PDQ29"/>
    <mergeCell ref="PDR27:PDR29"/>
    <mergeCell ref="PDT27:PDT29"/>
    <mergeCell ref="PEX27:PEX29"/>
    <mergeCell ref="PEZ27:PEZ29"/>
    <mergeCell ref="PFA27:PFA29"/>
    <mergeCell ref="PFB27:PFB29"/>
    <mergeCell ref="PFC27:PFC29"/>
    <mergeCell ref="PFD27:PFD29"/>
    <mergeCell ref="PFI27:PFI29"/>
    <mergeCell ref="PFJ27:PFJ29"/>
    <mergeCell ref="PFL27:PFL29"/>
    <mergeCell ref="PEJ27:PEJ29"/>
    <mergeCell ref="PEK27:PEK29"/>
    <mergeCell ref="PEL27:PEL29"/>
    <mergeCell ref="PEM27:PEM29"/>
    <mergeCell ref="PEN27:PEN29"/>
    <mergeCell ref="PES27:PES29"/>
    <mergeCell ref="PET27:PET29"/>
    <mergeCell ref="PEV27:PEV29"/>
    <mergeCell ref="PEW27:PEW29"/>
    <mergeCell ref="PGB27:PGB29"/>
    <mergeCell ref="PGC27:PGC29"/>
    <mergeCell ref="PGD27:PGD29"/>
    <mergeCell ref="PGF27:PGF29"/>
    <mergeCell ref="PGG27:PGG29"/>
    <mergeCell ref="PGH27:PGH29"/>
    <mergeCell ref="PGI27:PGI29"/>
    <mergeCell ref="PGJ27:PGJ29"/>
    <mergeCell ref="PGO27:PGO29"/>
    <mergeCell ref="PFM27:PFM29"/>
    <mergeCell ref="PFN27:PFN29"/>
    <mergeCell ref="PFP27:PFP29"/>
    <mergeCell ref="PFQ27:PFQ29"/>
    <mergeCell ref="PFR27:PFR29"/>
    <mergeCell ref="PFS27:PFS29"/>
    <mergeCell ref="PFT27:PFT29"/>
    <mergeCell ref="PFY27:PFY29"/>
    <mergeCell ref="PFZ27:PFZ29"/>
    <mergeCell ref="PHE27:PHE29"/>
    <mergeCell ref="PHF27:PHF29"/>
    <mergeCell ref="PHH27:PHH29"/>
    <mergeCell ref="PHI27:PHI29"/>
    <mergeCell ref="PHJ27:PHJ29"/>
    <mergeCell ref="PHL27:PHL29"/>
    <mergeCell ref="PHM27:PHM29"/>
    <mergeCell ref="PHN27:PHN29"/>
    <mergeCell ref="PHO27:PHO29"/>
    <mergeCell ref="PGP27:PGP29"/>
    <mergeCell ref="PGR27:PGR29"/>
    <mergeCell ref="PGS27:PGS29"/>
    <mergeCell ref="PGT27:PGT29"/>
    <mergeCell ref="PGV27:PGV29"/>
    <mergeCell ref="PGW27:PGW29"/>
    <mergeCell ref="PGX27:PGX29"/>
    <mergeCell ref="PGY27:PGY29"/>
    <mergeCell ref="PGZ27:PGZ29"/>
    <mergeCell ref="PIE27:PIE29"/>
    <mergeCell ref="PIF27:PIF29"/>
    <mergeCell ref="PIK27:PIK29"/>
    <mergeCell ref="PIL27:PIL29"/>
    <mergeCell ref="PIN27:PIN29"/>
    <mergeCell ref="PIO27:PIO29"/>
    <mergeCell ref="PIP27:PIP29"/>
    <mergeCell ref="PIR27:PIR29"/>
    <mergeCell ref="PIS27:PIS29"/>
    <mergeCell ref="PHP27:PHP29"/>
    <mergeCell ref="PHU27:PHU29"/>
    <mergeCell ref="PHV27:PHV29"/>
    <mergeCell ref="PHX27:PHX29"/>
    <mergeCell ref="PHY27:PHY29"/>
    <mergeCell ref="PHZ27:PHZ29"/>
    <mergeCell ref="PIB27:PIB29"/>
    <mergeCell ref="PIC27:PIC29"/>
    <mergeCell ref="PID27:PID29"/>
    <mergeCell ref="PJI27:PJI29"/>
    <mergeCell ref="PJJ27:PJJ29"/>
    <mergeCell ref="PJK27:PJK29"/>
    <mergeCell ref="PJL27:PJL29"/>
    <mergeCell ref="PJQ27:PJQ29"/>
    <mergeCell ref="PJR27:PJR29"/>
    <mergeCell ref="PJT27:PJT29"/>
    <mergeCell ref="PJU27:PJU29"/>
    <mergeCell ref="PJV27:PJV29"/>
    <mergeCell ref="PIT27:PIT29"/>
    <mergeCell ref="PIU27:PIU29"/>
    <mergeCell ref="PIV27:PIV29"/>
    <mergeCell ref="PJA27:PJA29"/>
    <mergeCell ref="PJB27:PJB29"/>
    <mergeCell ref="PJD27:PJD29"/>
    <mergeCell ref="PJE27:PJE29"/>
    <mergeCell ref="PJF27:PJF29"/>
    <mergeCell ref="PJH27:PJH29"/>
    <mergeCell ref="PKL27:PKL29"/>
    <mergeCell ref="PKN27:PKN29"/>
    <mergeCell ref="PKO27:PKO29"/>
    <mergeCell ref="PKP27:PKP29"/>
    <mergeCell ref="PKQ27:PKQ29"/>
    <mergeCell ref="PKR27:PKR29"/>
    <mergeCell ref="PKW27:PKW29"/>
    <mergeCell ref="PKX27:PKX29"/>
    <mergeCell ref="PKZ27:PKZ29"/>
    <mergeCell ref="PJX27:PJX29"/>
    <mergeCell ref="PJY27:PJY29"/>
    <mergeCell ref="PJZ27:PJZ29"/>
    <mergeCell ref="PKA27:PKA29"/>
    <mergeCell ref="PKB27:PKB29"/>
    <mergeCell ref="PKG27:PKG29"/>
    <mergeCell ref="PKH27:PKH29"/>
    <mergeCell ref="PKJ27:PKJ29"/>
    <mergeCell ref="PKK27:PKK29"/>
    <mergeCell ref="PLP27:PLP29"/>
    <mergeCell ref="PLQ27:PLQ29"/>
    <mergeCell ref="PLR27:PLR29"/>
    <mergeCell ref="PLT27:PLT29"/>
    <mergeCell ref="PLU27:PLU29"/>
    <mergeCell ref="PLV27:PLV29"/>
    <mergeCell ref="PLW27:PLW29"/>
    <mergeCell ref="PLX27:PLX29"/>
    <mergeCell ref="PMC27:PMC29"/>
    <mergeCell ref="PLA27:PLA29"/>
    <mergeCell ref="PLB27:PLB29"/>
    <mergeCell ref="PLD27:PLD29"/>
    <mergeCell ref="PLE27:PLE29"/>
    <mergeCell ref="PLF27:PLF29"/>
    <mergeCell ref="PLG27:PLG29"/>
    <mergeCell ref="PLH27:PLH29"/>
    <mergeCell ref="PLM27:PLM29"/>
    <mergeCell ref="PLN27:PLN29"/>
    <mergeCell ref="PMS27:PMS29"/>
    <mergeCell ref="PMT27:PMT29"/>
    <mergeCell ref="PMV27:PMV29"/>
    <mergeCell ref="PMW27:PMW29"/>
    <mergeCell ref="PMX27:PMX29"/>
    <mergeCell ref="PMZ27:PMZ29"/>
    <mergeCell ref="PNA27:PNA29"/>
    <mergeCell ref="PNB27:PNB29"/>
    <mergeCell ref="PNC27:PNC29"/>
    <mergeCell ref="PMD27:PMD29"/>
    <mergeCell ref="PMF27:PMF29"/>
    <mergeCell ref="PMG27:PMG29"/>
    <mergeCell ref="PMH27:PMH29"/>
    <mergeCell ref="PMJ27:PMJ29"/>
    <mergeCell ref="PMK27:PMK29"/>
    <mergeCell ref="PML27:PML29"/>
    <mergeCell ref="PMM27:PMM29"/>
    <mergeCell ref="PMN27:PMN29"/>
    <mergeCell ref="PNS27:PNS29"/>
    <mergeCell ref="PNT27:PNT29"/>
    <mergeCell ref="PNY27:PNY29"/>
    <mergeCell ref="PNZ27:PNZ29"/>
    <mergeCell ref="POB27:POB29"/>
    <mergeCell ref="POC27:POC29"/>
    <mergeCell ref="POD27:POD29"/>
    <mergeCell ref="POF27:POF29"/>
    <mergeCell ref="POG27:POG29"/>
    <mergeCell ref="PND27:PND29"/>
    <mergeCell ref="PNI27:PNI29"/>
    <mergeCell ref="PNJ27:PNJ29"/>
    <mergeCell ref="PNL27:PNL29"/>
    <mergeCell ref="PNM27:PNM29"/>
    <mergeCell ref="PNN27:PNN29"/>
    <mergeCell ref="PNP27:PNP29"/>
    <mergeCell ref="PNQ27:PNQ29"/>
    <mergeCell ref="PNR27:PNR29"/>
    <mergeCell ref="POW27:POW29"/>
    <mergeCell ref="POX27:POX29"/>
    <mergeCell ref="POY27:POY29"/>
    <mergeCell ref="POZ27:POZ29"/>
    <mergeCell ref="PPE27:PPE29"/>
    <mergeCell ref="PPF27:PPF29"/>
    <mergeCell ref="PPH27:PPH29"/>
    <mergeCell ref="PPI27:PPI29"/>
    <mergeCell ref="PPJ27:PPJ29"/>
    <mergeCell ref="POH27:POH29"/>
    <mergeCell ref="POI27:POI29"/>
    <mergeCell ref="POJ27:POJ29"/>
    <mergeCell ref="POO27:POO29"/>
    <mergeCell ref="POP27:POP29"/>
    <mergeCell ref="POR27:POR29"/>
    <mergeCell ref="POS27:POS29"/>
    <mergeCell ref="POT27:POT29"/>
    <mergeCell ref="POV27:POV29"/>
    <mergeCell ref="PPZ27:PPZ29"/>
    <mergeCell ref="PQB27:PQB29"/>
    <mergeCell ref="PQC27:PQC29"/>
    <mergeCell ref="PQD27:PQD29"/>
    <mergeCell ref="PQE27:PQE29"/>
    <mergeCell ref="PQF27:PQF29"/>
    <mergeCell ref="PQK27:PQK29"/>
    <mergeCell ref="PQL27:PQL29"/>
    <mergeCell ref="PQN27:PQN29"/>
    <mergeCell ref="PPL27:PPL29"/>
    <mergeCell ref="PPM27:PPM29"/>
    <mergeCell ref="PPN27:PPN29"/>
    <mergeCell ref="PPO27:PPO29"/>
    <mergeCell ref="PPP27:PPP29"/>
    <mergeCell ref="PPU27:PPU29"/>
    <mergeCell ref="PPV27:PPV29"/>
    <mergeCell ref="PPX27:PPX29"/>
    <mergeCell ref="PPY27:PPY29"/>
    <mergeCell ref="PRD27:PRD29"/>
    <mergeCell ref="PRE27:PRE29"/>
    <mergeCell ref="PRF27:PRF29"/>
    <mergeCell ref="PRH27:PRH29"/>
    <mergeCell ref="PRI27:PRI29"/>
    <mergeCell ref="PRJ27:PRJ29"/>
    <mergeCell ref="PRK27:PRK29"/>
    <mergeCell ref="PRL27:PRL29"/>
    <mergeCell ref="PRQ27:PRQ29"/>
    <mergeCell ref="PQO27:PQO29"/>
    <mergeCell ref="PQP27:PQP29"/>
    <mergeCell ref="PQR27:PQR29"/>
    <mergeCell ref="PQS27:PQS29"/>
    <mergeCell ref="PQT27:PQT29"/>
    <mergeCell ref="PQU27:PQU29"/>
    <mergeCell ref="PQV27:PQV29"/>
    <mergeCell ref="PRA27:PRA29"/>
    <mergeCell ref="PRB27:PRB29"/>
    <mergeCell ref="PSG27:PSG29"/>
    <mergeCell ref="PSH27:PSH29"/>
    <mergeCell ref="PSJ27:PSJ29"/>
    <mergeCell ref="PSK27:PSK29"/>
    <mergeCell ref="PSL27:PSL29"/>
    <mergeCell ref="PSN27:PSN29"/>
    <mergeCell ref="PSO27:PSO29"/>
    <mergeCell ref="PSP27:PSP29"/>
    <mergeCell ref="PSQ27:PSQ29"/>
    <mergeCell ref="PRR27:PRR29"/>
    <mergeCell ref="PRT27:PRT29"/>
    <mergeCell ref="PRU27:PRU29"/>
    <mergeCell ref="PRV27:PRV29"/>
    <mergeCell ref="PRX27:PRX29"/>
    <mergeCell ref="PRY27:PRY29"/>
    <mergeCell ref="PRZ27:PRZ29"/>
    <mergeCell ref="PSA27:PSA29"/>
    <mergeCell ref="PSB27:PSB29"/>
    <mergeCell ref="PTG27:PTG29"/>
    <mergeCell ref="PTH27:PTH29"/>
    <mergeCell ref="PTM27:PTM29"/>
    <mergeCell ref="PTN27:PTN29"/>
    <mergeCell ref="PTP27:PTP29"/>
    <mergeCell ref="PTQ27:PTQ29"/>
    <mergeCell ref="PTR27:PTR29"/>
    <mergeCell ref="PTT27:PTT29"/>
    <mergeCell ref="PTU27:PTU29"/>
    <mergeCell ref="PSR27:PSR29"/>
    <mergeCell ref="PSW27:PSW29"/>
    <mergeCell ref="PSX27:PSX29"/>
    <mergeCell ref="PSZ27:PSZ29"/>
    <mergeCell ref="PTA27:PTA29"/>
    <mergeCell ref="PTB27:PTB29"/>
    <mergeCell ref="PTD27:PTD29"/>
    <mergeCell ref="PTE27:PTE29"/>
    <mergeCell ref="PTF27:PTF29"/>
    <mergeCell ref="PUK27:PUK29"/>
    <mergeCell ref="PUL27:PUL29"/>
    <mergeCell ref="PUM27:PUM29"/>
    <mergeCell ref="PUN27:PUN29"/>
    <mergeCell ref="PUS27:PUS29"/>
    <mergeCell ref="PUT27:PUT29"/>
    <mergeCell ref="PUV27:PUV29"/>
    <mergeCell ref="PUW27:PUW29"/>
    <mergeCell ref="PUX27:PUX29"/>
    <mergeCell ref="PTV27:PTV29"/>
    <mergeCell ref="PTW27:PTW29"/>
    <mergeCell ref="PTX27:PTX29"/>
    <mergeCell ref="PUC27:PUC29"/>
    <mergeCell ref="PUD27:PUD29"/>
    <mergeCell ref="PUF27:PUF29"/>
    <mergeCell ref="PUG27:PUG29"/>
    <mergeCell ref="PUH27:PUH29"/>
    <mergeCell ref="PUJ27:PUJ29"/>
    <mergeCell ref="PVN27:PVN29"/>
    <mergeCell ref="PVP27:PVP29"/>
    <mergeCell ref="PVQ27:PVQ29"/>
    <mergeCell ref="PVR27:PVR29"/>
    <mergeCell ref="PVS27:PVS29"/>
    <mergeCell ref="PVT27:PVT29"/>
    <mergeCell ref="PVY27:PVY29"/>
    <mergeCell ref="PVZ27:PVZ29"/>
    <mergeCell ref="PWB27:PWB29"/>
    <mergeCell ref="PUZ27:PUZ29"/>
    <mergeCell ref="PVA27:PVA29"/>
    <mergeCell ref="PVB27:PVB29"/>
    <mergeCell ref="PVC27:PVC29"/>
    <mergeCell ref="PVD27:PVD29"/>
    <mergeCell ref="PVI27:PVI29"/>
    <mergeCell ref="PVJ27:PVJ29"/>
    <mergeCell ref="PVL27:PVL29"/>
    <mergeCell ref="PVM27:PVM29"/>
    <mergeCell ref="PWR27:PWR29"/>
    <mergeCell ref="PWS27:PWS29"/>
    <mergeCell ref="PWT27:PWT29"/>
    <mergeCell ref="PWV27:PWV29"/>
    <mergeCell ref="PWW27:PWW29"/>
    <mergeCell ref="PWX27:PWX29"/>
    <mergeCell ref="PWY27:PWY29"/>
    <mergeCell ref="PWZ27:PWZ29"/>
    <mergeCell ref="PXE27:PXE29"/>
    <mergeCell ref="PWC27:PWC29"/>
    <mergeCell ref="PWD27:PWD29"/>
    <mergeCell ref="PWF27:PWF29"/>
    <mergeCell ref="PWG27:PWG29"/>
    <mergeCell ref="PWH27:PWH29"/>
    <mergeCell ref="PWI27:PWI29"/>
    <mergeCell ref="PWJ27:PWJ29"/>
    <mergeCell ref="PWO27:PWO29"/>
    <mergeCell ref="PWP27:PWP29"/>
    <mergeCell ref="PXU27:PXU29"/>
    <mergeCell ref="PXV27:PXV29"/>
    <mergeCell ref="PXX27:PXX29"/>
    <mergeCell ref="PXY27:PXY29"/>
    <mergeCell ref="PXZ27:PXZ29"/>
    <mergeCell ref="PYB27:PYB29"/>
    <mergeCell ref="PYC27:PYC29"/>
    <mergeCell ref="PYD27:PYD29"/>
    <mergeCell ref="PYE27:PYE29"/>
    <mergeCell ref="PXF27:PXF29"/>
    <mergeCell ref="PXH27:PXH29"/>
    <mergeCell ref="PXI27:PXI29"/>
    <mergeCell ref="PXJ27:PXJ29"/>
    <mergeCell ref="PXL27:PXL29"/>
    <mergeCell ref="PXM27:PXM29"/>
    <mergeCell ref="PXN27:PXN29"/>
    <mergeCell ref="PXO27:PXO29"/>
    <mergeCell ref="PXP27:PXP29"/>
    <mergeCell ref="PYU27:PYU29"/>
    <mergeCell ref="PYV27:PYV29"/>
    <mergeCell ref="PZA27:PZA29"/>
    <mergeCell ref="PZB27:PZB29"/>
    <mergeCell ref="PZD27:PZD29"/>
    <mergeCell ref="PZE27:PZE29"/>
    <mergeCell ref="PZF27:PZF29"/>
    <mergeCell ref="PZH27:PZH29"/>
    <mergeCell ref="PZI27:PZI29"/>
    <mergeCell ref="PYF27:PYF29"/>
    <mergeCell ref="PYK27:PYK29"/>
    <mergeCell ref="PYL27:PYL29"/>
    <mergeCell ref="PYN27:PYN29"/>
    <mergeCell ref="PYO27:PYO29"/>
    <mergeCell ref="PYP27:PYP29"/>
    <mergeCell ref="PYR27:PYR29"/>
    <mergeCell ref="PYS27:PYS29"/>
    <mergeCell ref="PYT27:PYT29"/>
    <mergeCell ref="PZY27:PZY29"/>
    <mergeCell ref="PZZ27:PZZ29"/>
    <mergeCell ref="QAA27:QAA29"/>
    <mergeCell ref="QAB27:QAB29"/>
    <mergeCell ref="QAG27:QAG29"/>
    <mergeCell ref="QAH27:QAH29"/>
    <mergeCell ref="QAJ27:QAJ29"/>
    <mergeCell ref="QAK27:QAK29"/>
    <mergeCell ref="QAL27:QAL29"/>
    <mergeCell ref="PZJ27:PZJ29"/>
    <mergeCell ref="PZK27:PZK29"/>
    <mergeCell ref="PZL27:PZL29"/>
    <mergeCell ref="PZQ27:PZQ29"/>
    <mergeCell ref="PZR27:PZR29"/>
    <mergeCell ref="PZT27:PZT29"/>
    <mergeCell ref="PZU27:PZU29"/>
    <mergeCell ref="PZV27:PZV29"/>
    <mergeCell ref="PZX27:PZX29"/>
    <mergeCell ref="QBB27:QBB29"/>
    <mergeCell ref="QBD27:QBD29"/>
    <mergeCell ref="QBE27:QBE29"/>
    <mergeCell ref="QBF27:QBF29"/>
    <mergeCell ref="QBG27:QBG29"/>
    <mergeCell ref="QBH27:QBH29"/>
    <mergeCell ref="QBM27:QBM29"/>
    <mergeCell ref="QBN27:QBN29"/>
    <mergeCell ref="QBP27:QBP29"/>
    <mergeCell ref="QAN27:QAN29"/>
    <mergeCell ref="QAO27:QAO29"/>
    <mergeCell ref="QAP27:QAP29"/>
    <mergeCell ref="QAQ27:QAQ29"/>
    <mergeCell ref="QAR27:QAR29"/>
    <mergeCell ref="QAW27:QAW29"/>
    <mergeCell ref="QAX27:QAX29"/>
    <mergeCell ref="QAZ27:QAZ29"/>
    <mergeCell ref="QBA27:QBA29"/>
    <mergeCell ref="QCF27:QCF29"/>
    <mergeCell ref="QCG27:QCG29"/>
    <mergeCell ref="QCH27:QCH29"/>
    <mergeCell ref="QCJ27:QCJ29"/>
    <mergeCell ref="QCK27:QCK29"/>
    <mergeCell ref="QCL27:QCL29"/>
    <mergeCell ref="QCM27:QCM29"/>
    <mergeCell ref="QCN27:QCN29"/>
    <mergeCell ref="QCS27:QCS29"/>
    <mergeCell ref="QBQ27:QBQ29"/>
    <mergeCell ref="QBR27:QBR29"/>
    <mergeCell ref="QBT27:QBT29"/>
    <mergeCell ref="QBU27:QBU29"/>
    <mergeCell ref="QBV27:QBV29"/>
    <mergeCell ref="QBW27:QBW29"/>
    <mergeCell ref="QBX27:QBX29"/>
    <mergeCell ref="QCC27:QCC29"/>
    <mergeCell ref="QCD27:QCD29"/>
    <mergeCell ref="QDI27:QDI29"/>
    <mergeCell ref="QDJ27:QDJ29"/>
    <mergeCell ref="QDL27:QDL29"/>
    <mergeCell ref="QDM27:QDM29"/>
    <mergeCell ref="QDN27:QDN29"/>
    <mergeCell ref="QDP27:QDP29"/>
    <mergeCell ref="QDQ27:QDQ29"/>
    <mergeCell ref="QDR27:QDR29"/>
    <mergeCell ref="QDS27:QDS29"/>
    <mergeCell ref="QCT27:QCT29"/>
    <mergeCell ref="QCV27:QCV29"/>
    <mergeCell ref="QCW27:QCW29"/>
    <mergeCell ref="QCX27:QCX29"/>
    <mergeCell ref="QCZ27:QCZ29"/>
    <mergeCell ref="QDA27:QDA29"/>
    <mergeCell ref="QDB27:QDB29"/>
    <mergeCell ref="QDC27:QDC29"/>
    <mergeCell ref="QDD27:QDD29"/>
    <mergeCell ref="QEI27:QEI29"/>
    <mergeCell ref="QEJ27:QEJ29"/>
    <mergeCell ref="QEO27:QEO29"/>
    <mergeCell ref="QEP27:QEP29"/>
    <mergeCell ref="QER27:QER29"/>
    <mergeCell ref="QES27:QES29"/>
    <mergeCell ref="QET27:QET29"/>
    <mergeCell ref="QEV27:QEV29"/>
    <mergeCell ref="QEW27:QEW29"/>
    <mergeCell ref="QDT27:QDT29"/>
    <mergeCell ref="QDY27:QDY29"/>
    <mergeCell ref="QDZ27:QDZ29"/>
    <mergeCell ref="QEB27:QEB29"/>
    <mergeCell ref="QEC27:QEC29"/>
    <mergeCell ref="QED27:QED29"/>
    <mergeCell ref="QEF27:QEF29"/>
    <mergeCell ref="QEG27:QEG29"/>
    <mergeCell ref="QEH27:QEH29"/>
    <mergeCell ref="QFM27:QFM29"/>
    <mergeCell ref="QFN27:QFN29"/>
    <mergeCell ref="QFO27:QFO29"/>
    <mergeCell ref="QFP27:QFP29"/>
    <mergeCell ref="QFU27:QFU29"/>
    <mergeCell ref="QFV27:QFV29"/>
    <mergeCell ref="QFX27:QFX29"/>
    <mergeCell ref="QFY27:QFY29"/>
    <mergeCell ref="QFZ27:QFZ29"/>
    <mergeCell ref="QEX27:QEX29"/>
    <mergeCell ref="QEY27:QEY29"/>
    <mergeCell ref="QEZ27:QEZ29"/>
    <mergeCell ref="QFE27:QFE29"/>
    <mergeCell ref="QFF27:QFF29"/>
    <mergeCell ref="QFH27:QFH29"/>
    <mergeCell ref="QFI27:QFI29"/>
    <mergeCell ref="QFJ27:QFJ29"/>
    <mergeCell ref="QFL27:QFL29"/>
    <mergeCell ref="QGP27:QGP29"/>
    <mergeCell ref="QGR27:QGR29"/>
    <mergeCell ref="QGS27:QGS29"/>
    <mergeCell ref="QGT27:QGT29"/>
    <mergeCell ref="QGU27:QGU29"/>
    <mergeCell ref="QGV27:QGV29"/>
    <mergeCell ref="QHA27:QHA29"/>
    <mergeCell ref="QHB27:QHB29"/>
    <mergeCell ref="QHD27:QHD29"/>
    <mergeCell ref="QGB27:QGB29"/>
    <mergeCell ref="QGC27:QGC29"/>
    <mergeCell ref="QGD27:QGD29"/>
    <mergeCell ref="QGE27:QGE29"/>
    <mergeCell ref="QGF27:QGF29"/>
    <mergeCell ref="QGK27:QGK29"/>
    <mergeCell ref="QGL27:QGL29"/>
    <mergeCell ref="QGN27:QGN29"/>
    <mergeCell ref="QGO27:QGO29"/>
    <mergeCell ref="QHT27:QHT29"/>
    <mergeCell ref="QHU27:QHU29"/>
    <mergeCell ref="QHV27:QHV29"/>
    <mergeCell ref="QHX27:QHX29"/>
    <mergeCell ref="QHY27:QHY29"/>
    <mergeCell ref="QHZ27:QHZ29"/>
    <mergeCell ref="QIA27:QIA29"/>
    <mergeCell ref="QIB27:QIB29"/>
    <mergeCell ref="QIG27:QIG29"/>
    <mergeCell ref="QHE27:QHE29"/>
    <mergeCell ref="QHF27:QHF29"/>
    <mergeCell ref="QHH27:QHH29"/>
    <mergeCell ref="QHI27:QHI29"/>
    <mergeCell ref="QHJ27:QHJ29"/>
    <mergeCell ref="QHK27:QHK29"/>
    <mergeCell ref="QHL27:QHL29"/>
    <mergeCell ref="QHQ27:QHQ29"/>
    <mergeCell ref="QHR27:QHR29"/>
    <mergeCell ref="QIW27:QIW29"/>
    <mergeCell ref="QIX27:QIX29"/>
    <mergeCell ref="QIZ27:QIZ29"/>
    <mergeCell ref="QJA27:QJA29"/>
    <mergeCell ref="QJB27:QJB29"/>
    <mergeCell ref="QJD27:QJD29"/>
    <mergeCell ref="QJE27:QJE29"/>
    <mergeCell ref="QJF27:QJF29"/>
    <mergeCell ref="QJG27:QJG29"/>
    <mergeCell ref="QIH27:QIH29"/>
    <mergeCell ref="QIJ27:QIJ29"/>
    <mergeCell ref="QIK27:QIK29"/>
    <mergeCell ref="QIL27:QIL29"/>
    <mergeCell ref="QIN27:QIN29"/>
    <mergeCell ref="QIO27:QIO29"/>
    <mergeCell ref="QIP27:QIP29"/>
    <mergeCell ref="QIQ27:QIQ29"/>
    <mergeCell ref="QIR27:QIR29"/>
    <mergeCell ref="QJW27:QJW29"/>
    <mergeCell ref="QJX27:QJX29"/>
    <mergeCell ref="QKC27:QKC29"/>
    <mergeCell ref="QKD27:QKD29"/>
    <mergeCell ref="QKF27:QKF29"/>
    <mergeCell ref="QKG27:QKG29"/>
    <mergeCell ref="QKH27:QKH29"/>
    <mergeCell ref="QKJ27:QKJ29"/>
    <mergeCell ref="QKK27:QKK29"/>
    <mergeCell ref="QJH27:QJH29"/>
    <mergeCell ref="QJM27:QJM29"/>
    <mergeCell ref="QJN27:QJN29"/>
    <mergeCell ref="QJP27:QJP29"/>
    <mergeCell ref="QJQ27:QJQ29"/>
    <mergeCell ref="QJR27:QJR29"/>
    <mergeCell ref="QJT27:QJT29"/>
    <mergeCell ref="QJU27:QJU29"/>
    <mergeCell ref="QJV27:QJV29"/>
    <mergeCell ref="QLA27:QLA29"/>
    <mergeCell ref="QLB27:QLB29"/>
    <mergeCell ref="QLC27:QLC29"/>
    <mergeCell ref="QLD27:QLD29"/>
    <mergeCell ref="QLI27:QLI29"/>
    <mergeCell ref="QLJ27:QLJ29"/>
    <mergeCell ref="QLL27:QLL29"/>
    <mergeCell ref="QLM27:QLM29"/>
    <mergeCell ref="QLN27:QLN29"/>
    <mergeCell ref="QKL27:QKL29"/>
    <mergeCell ref="QKM27:QKM29"/>
    <mergeCell ref="QKN27:QKN29"/>
    <mergeCell ref="QKS27:QKS29"/>
    <mergeCell ref="QKT27:QKT29"/>
    <mergeCell ref="QKV27:QKV29"/>
    <mergeCell ref="QKW27:QKW29"/>
    <mergeCell ref="QKX27:QKX29"/>
    <mergeCell ref="QKZ27:QKZ29"/>
    <mergeCell ref="QMD27:QMD29"/>
    <mergeCell ref="QMF27:QMF29"/>
    <mergeCell ref="QMG27:QMG29"/>
    <mergeCell ref="QMH27:QMH29"/>
    <mergeCell ref="QMI27:QMI29"/>
    <mergeCell ref="QMJ27:QMJ29"/>
    <mergeCell ref="QMO27:QMO29"/>
    <mergeCell ref="QMP27:QMP29"/>
    <mergeCell ref="QMR27:QMR29"/>
    <mergeCell ref="QLP27:QLP29"/>
    <mergeCell ref="QLQ27:QLQ29"/>
    <mergeCell ref="QLR27:QLR29"/>
    <mergeCell ref="QLS27:QLS29"/>
    <mergeCell ref="QLT27:QLT29"/>
    <mergeCell ref="QLY27:QLY29"/>
    <mergeCell ref="QLZ27:QLZ29"/>
    <mergeCell ref="QMB27:QMB29"/>
    <mergeCell ref="QMC27:QMC29"/>
    <mergeCell ref="QNH27:QNH29"/>
    <mergeCell ref="QNI27:QNI29"/>
    <mergeCell ref="QNJ27:QNJ29"/>
    <mergeCell ref="QNL27:QNL29"/>
    <mergeCell ref="QNM27:QNM29"/>
    <mergeCell ref="QNN27:QNN29"/>
    <mergeCell ref="QNO27:QNO29"/>
    <mergeCell ref="QNP27:QNP29"/>
    <mergeCell ref="QNU27:QNU29"/>
    <mergeCell ref="QMS27:QMS29"/>
    <mergeCell ref="QMT27:QMT29"/>
    <mergeCell ref="QMV27:QMV29"/>
    <mergeCell ref="QMW27:QMW29"/>
    <mergeCell ref="QMX27:QMX29"/>
    <mergeCell ref="QMY27:QMY29"/>
    <mergeCell ref="QMZ27:QMZ29"/>
    <mergeCell ref="QNE27:QNE29"/>
    <mergeCell ref="QNF27:QNF29"/>
    <mergeCell ref="QOK27:QOK29"/>
    <mergeCell ref="QOL27:QOL29"/>
    <mergeCell ref="QON27:QON29"/>
    <mergeCell ref="QOO27:QOO29"/>
    <mergeCell ref="QOP27:QOP29"/>
    <mergeCell ref="QOR27:QOR29"/>
    <mergeCell ref="QOS27:QOS29"/>
    <mergeCell ref="QOT27:QOT29"/>
    <mergeCell ref="QOU27:QOU29"/>
    <mergeCell ref="QNV27:QNV29"/>
    <mergeCell ref="QNX27:QNX29"/>
    <mergeCell ref="QNY27:QNY29"/>
    <mergeCell ref="QNZ27:QNZ29"/>
    <mergeCell ref="QOB27:QOB29"/>
    <mergeCell ref="QOC27:QOC29"/>
    <mergeCell ref="QOD27:QOD29"/>
    <mergeCell ref="QOE27:QOE29"/>
    <mergeCell ref="QOF27:QOF29"/>
    <mergeCell ref="QPK27:QPK29"/>
    <mergeCell ref="QPL27:QPL29"/>
    <mergeCell ref="QPQ27:QPQ29"/>
    <mergeCell ref="QPR27:QPR29"/>
    <mergeCell ref="QPT27:QPT29"/>
    <mergeCell ref="QPU27:QPU29"/>
    <mergeCell ref="QPV27:QPV29"/>
    <mergeCell ref="QPX27:QPX29"/>
    <mergeCell ref="QPY27:QPY29"/>
    <mergeCell ref="QOV27:QOV29"/>
    <mergeCell ref="QPA27:QPA29"/>
    <mergeCell ref="QPB27:QPB29"/>
    <mergeCell ref="QPD27:QPD29"/>
    <mergeCell ref="QPE27:QPE29"/>
    <mergeCell ref="QPF27:QPF29"/>
    <mergeCell ref="QPH27:QPH29"/>
    <mergeCell ref="QPI27:QPI29"/>
    <mergeCell ref="QPJ27:QPJ29"/>
    <mergeCell ref="QQO27:QQO29"/>
    <mergeCell ref="QQP27:QQP29"/>
    <mergeCell ref="QQQ27:QQQ29"/>
    <mergeCell ref="QQR27:QQR29"/>
    <mergeCell ref="QQW27:QQW29"/>
    <mergeCell ref="QQX27:QQX29"/>
    <mergeCell ref="QQZ27:QQZ29"/>
    <mergeCell ref="QRA27:QRA29"/>
    <mergeCell ref="QRB27:QRB29"/>
    <mergeCell ref="QPZ27:QPZ29"/>
    <mergeCell ref="QQA27:QQA29"/>
    <mergeCell ref="QQB27:QQB29"/>
    <mergeCell ref="QQG27:QQG29"/>
    <mergeCell ref="QQH27:QQH29"/>
    <mergeCell ref="QQJ27:QQJ29"/>
    <mergeCell ref="QQK27:QQK29"/>
    <mergeCell ref="QQL27:QQL29"/>
    <mergeCell ref="QQN27:QQN29"/>
    <mergeCell ref="QRR27:QRR29"/>
    <mergeCell ref="QRT27:QRT29"/>
    <mergeCell ref="QRU27:QRU29"/>
    <mergeCell ref="QRV27:QRV29"/>
    <mergeCell ref="QRW27:QRW29"/>
    <mergeCell ref="QRX27:QRX29"/>
    <mergeCell ref="QSC27:QSC29"/>
    <mergeCell ref="QSD27:QSD29"/>
    <mergeCell ref="QSF27:QSF29"/>
    <mergeCell ref="QRD27:QRD29"/>
    <mergeCell ref="QRE27:QRE29"/>
    <mergeCell ref="QRF27:QRF29"/>
    <mergeCell ref="QRG27:QRG29"/>
    <mergeCell ref="QRH27:QRH29"/>
    <mergeCell ref="QRM27:QRM29"/>
    <mergeCell ref="QRN27:QRN29"/>
    <mergeCell ref="QRP27:QRP29"/>
    <mergeCell ref="QRQ27:QRQ29"/>
    <mergeCell ref="QSV27:QSV29"/>
    <mergeCell ref="QSW27:QSW29"/>
    <mergeCell ref="QSX27:QSX29"/>
    <mergeCell ref="QSZ27:QSZ29"/>
    <mergeCell ref="QTA27:QTA29"/>
    <mergeCell ref="QTB27:QTB29"/>
    <mergeCell ref="QTC27:QTC29"/>
    <mergeCell ref="QTD27:QTD29"/>
    <mergeCell ref="QTI27:QTI29"/>
    <mergeCell ref="QSG27:QSG29"/>
    <mergeCell ref="QSH27:QSH29"/>
    <mergeCell ref="QSJ27:QSJ29"/>
    <mergeCell ref="QSK27:QSK29"/>
    <mergeCell ref="QSL27:QSL29"/>
    <mergeCell ref="QSM27:QSM29"/>
    <mergeCell ref="QSN27:QSN29"/>
    <mergeCell ref="QSS27:QSS29"/>
    <mergeCell ref="QST27:QST29"/>
    <mergeCell ref="QTY27:QTY29"/>
    <mergeCell ref="QTZ27:QTZ29"/>
    <mergeCell ref="QUB27:QUB29"/>
    <mergeCell ref="QUC27:QUC29"/>
    <mergeCell ref="QUD27:QUD29"/>
    <mergeCell ref="QUF27:QUF29"/>
    <mergeCell ref="QUG27:QUG29"/>
    <mergeCell ref="QUH27:QUH29"/>
    <mergeCell ref="QUI27:QUI29"/>
    <mergeCell ref="QTJ27:QTJ29"/>
    <mergeCell ref="QTL27:QTL29"/>
    <mergeCell ref="QTM27:QTM29"/>
    <mergeCell ref="QTN27:QTN29"/>
    <mergeCell ref="QTP27:QTP29"/>
    <mergeCell ref="QTQ27:QTQ29"/>
    <mergeCell ref="QTR27:QTR29"/>
    <mergeCell ref="QTS27:QTS29"/>
    <mergeCell ref="QTT27:QTT29"/>
    <mergeCell ref="QUY27:QUY29"/>
    <mergeCell ref="QUZ27:QUZ29"/>
    <mergeCell ref="QVE27:QVE29"/>
    <mergeCell ref="QVF27:QVF29"/>
    <mergeCell ref="QVH27:QVH29"/>
    <mergeCell ref="QVI27:QVI29"/>
    <mergeCell ref="QVJ27:QVJ29"/>
    <mergeCell ref="QVL27:QVL29"/>
    <mergeCell ref="QVM27:QVM29"/>
    <mergeCell ref="QUJ27:QUJ29"/>
    <mergeCell ref="QUO27:QUO29"/>
    <mergeCell ref="QUP27:QUP29"/>
    <mergeCell ref="QUR27:QUR29"/>
    <mergeCell ref="QUS27:QUS29"/>
    <mergeCell ref="QUT27:QUT29"/>
    <mergeCell ref="QUV27:QUV29"/>
    <mergeCell ref="QUW27:QUW29"/>
    <mergeCell ref="QUX27:QUX29"/>
    <mergeCell ref="QWC27:QWC29"/>
    <mergeCell ref="QWD27:QWD29"/>
    <mergeCell ref="QWE27:QWE29"/>
    <mergeCell ref="QWF27:QWF29"/>
    <mergeCell ref="QWK27:QWK29"/>
    <mergeCell ref="QWL27:QWL29"/>
    <mergeCell ref="QWN27:QWN29"/>
    <mergeCell ref="QWO27:QWO29"/>
    <mergeCell ref="QWP27:QWP29"/>
    <mergeCell ref="QVN27:QVN29"/>
    <mergeCell ref="QVO27:QVO29"/>
    <mergeCell ref="QVP27:QVP29"/>
    <mergeCell ref="QVU27:QVU29"/>
    <mergeCell ref="QVV27:QVV29"/>
    <mergeCell ref="QVX27:QVX29"/>
    <mergeCell ref="QVY27:QVY29"/>
    <mergeCell ref="QVZ27:QVZ29"/>
    <mergeCell ref="QWB27:QWB29"/>
    <mergeCell ref="QXF27:QXF29"/>
    <mergeCell ref="QXH27:QXH29"/>
    <mergeCell ref="QXI27:QXI29"/>
    <mergeCell ref="QXJ27:QXJ29"/>
    <mergeCell ref="QXK27:QXK29"/>
    <mergeCell ref="QXL27:QXL29"/>
    <mergeCell ref="QXQ27:QXQ29"/>
    <mergeCell ref="QXR27:QXR29"/>
    <mergeCell ref="QXT27:QXT29"/>
    <mergeCell ref="QWR27:QWR29"/>
    <mergeCell ref="QWS27:QWS29"/>
    <mergeCell ref="QWT27:QWT29"/>
    <mergeCell ref="QWU27:QWU29"/>
    <mergeCell ref="QWV27:QWV29"/>
    <mergeCell ref="QXA27:QXA29"/>
    <mergeCell ref="QXB27:QXB29"/>
    <mergeCell ref="QXD27:QXD29"/>
    <mergeCell ref="QXE27:QXE29"/>
    <mergeCell ref="QYJ27:QYJ29"/>
    <mergeCell ref="QYK27:QYK29"/>
    <mergeCell ref="QYL27:QYL29"/>
    <mergeCell ref="QYN27:QYN29"/>
    <mergeCell ref="QYO27:QYO29"/>
    <mergeCell ref="QYP27:QYP29"/>
    <mergeCell ref="QYQ27:QYQ29"/>
    <mergeCell ref="QYR27:QYR29"/>
    <mergeCell ref="QYW27:QYW29"/>
    <mergeCell ref="QXU27:QXU29"/>
    <mergeCell ref="QXV27:QXV29"/>
    <mergeCell ref="QXX27:QXX29"/>
    <mergeCell ref="QXY27:QXY29"/>
    <mergeCell ref="QXZ27:QXZ29"/>
    <mergeCell ref="QYA27:QYA29"/>
    <mergeCell ref="QYB27:QYB29"/>
    <mergeCell ref="QYG27:QYG29"/>
    <mergeCell ref="QYH27:QYH29"/>
    <mergeCell ref="QZM27:QZM29"/>
    <mergeCell ref="QZN27:QZN29"/>
    <mergeCell ref="QZP27:QZP29"/>
    <mergeCell ref="QZQ27:QZQ29"/>
    <mergeCell ref="QZR27:QZR29"/>
    <mergeCell ref="QZT27:QZT29"/>
    <mergeCell ref="QZU27:QZU29"/>
    <mergeCell ref="QZV27:QZV29"/>
    <mergeCell ref="QZW27:QZW29"/>
    <mergeCell ref="QYX27:QYX29"/>
    <mergeCell ref="QYZ27:QYZ29"/>
    <mergeCell ref="QZA27:QZA29"/>
    <mergeCell ref="QZB27:QZB29"/>
    <mergeCell ref="QZD27:QZD29"/>
    <mergeCell ref="QZE27:QZE29"/>
    <mergeCell ref="QZF27:QZF29"/>
    <mergeCell ref="QZG27:QZG29"/>
    <mergeCell ref="QZH27:QZH29"/>
    <mergeCell ref="RAM27:RAM29"/>
    <mergeCell ref="RAN27:RAN29"/>
    <mergeCell ref="RAS27:RAS29"/>
    <mergeCell ref="RAT27:RAT29"/>
    <mergeCell ref="RAV27:RAV29"/>
    <mergeCell ref="RAW27:RAW29"/>
    <mergeCell ref="RAX27:RAX29"/>
    <mergeCell ref="RAZ27:RAZ29"/>
    <mergeCell ref="RBA27:RBA29"/>
    <mergeCell ref="QZX27:QZX29"/>
    <mergeCell ref="RAC27:RAC29"/>
    <mergeCell ref="RAD27:RAD29"/>
    <mergeCell ref="RAF27:RAF29"/>
    <mergeCell ref="RAG27:RAG29"/>
    <mergeCell ref="RAH27:RAH29"/>
    <mergeCell ref="RAJ27:RAJ29"/>
    <mergeCell ref="RAK27:RAK29"/>
    <mergeCell ref="RAL27:RAL29"/>
    <mergeCell ref="RBQ27:RBQ29"/>
    <mergeCell ref="RBR27:RBR29"/>
    <mergeCell ref="RBS27:RBS29"/>
    <mergeCell ref="RBT27:RBT29"/>
    <mergeCell ref="RBY27:RBY29"/>
    <mergeCell ref="RBZ27:RBZ29"/>
    <mergeCell ref="RCB27:RCB29"/>
    <mergeCell ref="RCC27:RCC29"/>
    <mergeCell ref="RCD27:RCD29"/>
    <mergeCell ref="RBB27:RBB29"/>
    <mergeCell ref="RBC27:RBC29"/>
    <mergeCell ref="RBD27:RBD29"/>
    <mergeCell ref="RBI27:RBI29"/>
    <mergeCell ref="RBJ27:RBJ29"/>
    <mergeCell ref="RBL27:RBL29"/>
    <mergeCell ref="RBM27:RBM29"/>
    <mergeCell ref="RBN27:RBN29"/>
    <mergeCell ref="RBP27:RBP29"/>
    <mergeCell ref="RDI27:RDI29"/>
    <mergeCell ref="RDJ27:RDJ29"/>
    <mergeCell ref="RDL27:RDL29"/>
    <mergeCell ref="RDM27:RDM29"/>
    <mergeCell ref="RDN27:RDN29"/>
    <mergeCell ref="RDO27:RDO29"/>
    <mergeCell ref="RCT27:RCT29"/>
    <mergeCell ref="RCV27:RCV29"/>
    <mergeCell ref="RCW27:RCW29"/>
    <mergeCell ref="RCX27:RCX29"/>
    <mergeCell ref="RCY27:RCY29"/>
    <mergeCell ref="RCZ27:RCZ29"/>
    <mergeCell ref="RDE27:RDE29"/>
    <mergeCell ref="RDF27:RDF29"/>
    <mergeCell ref="RDH27:RDH29"/>
    <mergeCell ref="RCF27:RCF29"/>
    <mergeCell ref="RCG27:RCG29"/>
    <mergeCell ref="RCH27:RCH29"/>
    <mergeCell ref="RCI27:RCI29"/>
    <mergeCell ref="RCJ27:RCJ29"/>
    <mergeCell ref="RCO27:RCO29"/>
    <mergeCell ref="RCP27:RCP29"/>
    <mergeCell ref="RCR27:RCR29"/>
    <mergeCell ref="RCS27:RCS29"/>
  </mergeCells>
  <printOptions horizontalCentered="1"/>
  <pageMargins left="0.7" right="0.7" top="1.25" bottom="0.75" header="0.3" footer="0.3"/>
  <pageSetup scale="25" orientation="portrait" r:id="rId1"/>
  <headerFooter>
    <oddHeader>&amp;C&amp;"Arial,Bold"&amp;14
4521-100103976
Test #2
Phi 6 Bacteriophage
400 ppm H2O2
75% RH</oddHeader>
    <oddFooter>Page &amp;P of &amp;N</oddFooter>
  </headerFooter>
  <rowBreaks count="1" manualBreakCount="1">
    <brk id="113" max="15" man="1"/>
  </rowBreaks>
  <ignoredErrors>
    <ignoredError sqref="G3:J3 H9:J9 G4:G5"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M2:Y43"/>
  <sheetViews>
    <sheetView view="pageBreakPreview" topLeftCell="A10" zoomScale="70" zoomScaleNormal="70" zoomScaleSheetLayoutView="70" workbookViewId="0">
      <selection activeCell="S14" sqref="S14"/>
    </sheetView>
  </sheetViews>
  <sheetFormatPr defaultRowHeight="12.75" x14ac:dyDescent="0.2"/>
  <cols>
    <col min="12" max="12" width="7" customWidth="1"/>
    <col min="13" max="13" width="29.42578125" bestFit="1" customWidth="1"/>
    <col min="14" max="15" width="16.7109375" customWidth="1"/>
    <col min="16" max="16" width="18.85546875" customWidth="1"/>
    <col min="17" max="17" width="14.28515625" bestFit="1" customWidth="1"/>
    <col min="18" max="18" width="15.5703125" customWidth="1"/>
    <col min="19" max="19" width="16.85546875" customWidth="1"/>
    <col min="20" max="25" width="16.7109375" customWidth="1"/>
    <col min="26" max="26" width="16.28515625" customWidth="1"/>
  </cols>
  <sheetData>
    <row r="2" spans="13:25" ht="13.5" thickBot="1" x14ac:dyDescent="0.25">
      <c r="U2" s="737"/>
      <c r="V2" s="737"/>
      <c r="W2" s="737"/>
      <c r="X2" s="74"/>
      <c r="Y2" s="24"/>
    </row>
    <row r="3" spans="13:25" ht="38.25" thickBot="1" x14ac:dyDescent="0.35">
      <c r="P3" s="80"/>
      <c r="Q3" s="81" t="s">
        <v>8</v>
      </c>
      <c r="R3" s="81" t="s">
        <v>51</v>
      </c>
      <c r="S3" s="82" t="s">
        <v>52</v>
      </c>
      <c r="T3" s="82" t="s">
        <v>53</v>
      </c>
      <c r="U3" s="82" t="s">
        <v>54</v>
      </c>
      <c r="V3" s="26"/>
      <c r="W3" s="26"/>
      <c r="X3" s="26"/>
      <c r="Y3" s="23"/>
    </row>
    <row r="4" spans="13:25" ht="18.75" x14ac:dyDescent="0.3">
      <c r="P4" s="740" t="s">
        <v>9</v>
      </c>
      <c r="Q4" s="79">
        <v>0</v>
      </c>
      <c r="R4" s="92">
        <v>6.79</v>
      </c>
      <c r="S4" s="93">
        <v>0.2</v>
      </c>
      <c r="T4" s="344">
        <v>6.59</v>
      </c>
      <c r="U4" s="89">
        <v>6.59</v>
      </c>
    </row>
    <row r="5" spans="13:25" ht="18.75" x14ac:dyDescent="0.3">
      <c r="P5" s="738"/>
      <c r="Q5" s="78" t="s">
        <v>55</v>
      </c>
      <c r="R5" s="92">
        <v>6.79</v>
      </c>
      <c r="S5" s="86">
        <v>0.31</v>
      </c>
      <c r="T5" s="77">
        <v>6.35</v>
      </c>
      <c r="U5" s="77">
        <v>6.66</v>
      </c>
    </row>
    <row r="6" spans="13:25" ht="18.75" x14ac:dyDescent="0.3">
      <c r="P6" s="738"/>
      <c r="Q6" s="221" t="s">
        <v>56</v>
      </c>
      <c r="R6" s="92">
        <v>6.79</v>
      </c>
      <c r="S6" s="222">
        <v>-0.03</v>
      </c>
      <c r="T6" s="223">
        <v>6.13</v>
      </c>
      <c r="U6" s="223">
        <v>6.11</v>
      </c>
    </row>
    <row r="7" spans="13:25" ht="18.75" x14ac:dyDescent="0.3">
      <c r="P7" s="738"/>
      <c r="Q7" s="221" t="s">
        <v>57</v>
      </c>
      <c r="R7" s="92">
        <v>6.79</v>
      </c>
      <c r="S7" s="222">
        <v>5.2</v>
      </c>
      <c r="T7" s="223">
        <v>0.67</v>
      </c>
      <c r="U7" s="223">
        <v>5.87</v>
      </c>
    </row>
    <row r="8" spans="13:25" ht="19.5" thickBot="1" x14ac:dyDescent="0.35">
      <c r="P8" s="739"/>
      <c r="Q8" s="84" t="s">
        <v>58</v>
      </c>
      <c r="R8" s="208">
        <v>6.79</v>
      </c>
      <c r="S8" s="87">
        <v>5.46</v>
      </c>
      <c r="T8" s="85">
        <v>1.01</v>
      </c>
      <c r="U8" s="85">
        <v>6.48</v>
      </c>
    </row>
    <row r="9" spans="13:25" ht="18.75" x14ac:dyDescent="0.3">
      <c r="P9" s="738" t="s">
        <v>47</v>
      </c>
      <c r="Q9" s="79">
        <v>0</v>
      </c>
      <c r="R9" s="92">
        <v>6.79</v>
      </c>
      <c r="S9" s="88">
        <v>0.04</v>
      </c>
      <c r="T9" s="209">
        <v>6.74</v>
      </c>
      <c r="U9" s="209">
        <v>6.74</v>
      </c>
    </row>
    <row r="10" spans="13:25" ht="18.75" x14ac:dyDescent="0.3">
      <c r="P10" s="738"/>
      <c r="Q10" s="78" t="s">
        <v>55</v>
      </c>
      <c r="R10" s="92">
        <v>6.79</v>
      </c>
      <c r="S10" s="86">
        <v>-0.22</v>
      </c>
      <c r="T10" s="77">
        <v>6.52</v>
      </c>
      <c r="U10" s="77">
        <v>6.3</v>
      </c>
      <c r="V10" s="25"/>
      <c r="X10" s="25"/>
    </row>
    <row r="11" spans="13:25" ht="18.75" x14ac:dyDescent="0.3">
      <c r="P11" s="738"/>
      <c r="Q11" s="221" t="s">
        <v>56</v>
      </c>
      <c r="R11" s="92">
        <v>6.79</v>
      </c>
      <c r="S11" s="222">
        <v>-0.04</v>
      </c>
      <c r="T11" s="223">
        <v>6.31</v>
      </c>
      <c r="U11" s="223">
        <v>6.27</v>
      </c>
      <c r="V11" s="25"/>
      <c r="X11" s="25"/>
    </row>
    <row r="12" spans="13:25" ht="18.75" x14ac:dyDescent="0.3">
      <c r="P12" s="738"/>
      <c r="Q12" s="221" t="s">
        <v>57</v>
      </c>
      <c r="R12" s="92">
        <v>6.79</v>
      </c>
      <c r="S12" s="222">
        <v>4.1500000000000004</v>
      </c>
      <c r="T12" s="223">
        <v>2.04</v>
      </c>
      <c r="U12" s="223">
        <v>6.19</v>
      </c>
      <c r="V12" s="25"/>
      <c r="X12" s="25"/>
    </row>
    <row r="13" spans="13:25" ht="19.5" thickBot="1" x14ac:dyDescent="0.35">
      <c r="P13" s="739"/>
      <c r="Q13" s="84" t="s">
        <v>58</v>
      </c>
      <c r="R13" s="208">
        <v>6.79</v>
      </c>
      <c r="S13" s="87">
        <v>6.36</v>
      </c>
      <c r="T13" s="85">
        <v>0</v>
      </c>
      <c r="U13" s="85">
        <v>6.36</v>
      </c>
      <c r="V13" s="25"/>
      <c r="X13" s="25"/>
    </row>
    <row r="14" spans="13:25" ht="18.75" x14ac:dyDescent="0.3">
      <c r="M14" s="25"/>
      <c r="P14" s="738" t="s">
        <v>48</v>
      </c>
      <c r="Q14" s="79">
        <v>0</v>
      </c>
      <c r="R14" s="92">
        <v>6.79</v>
      </c>
      <c r="S14" s="93">
        <v>-0.14000000000000001</v>
      </c>
      <c r="T14" s="344">
        <v>6.93</v>
      </c>
      <c r="U14" s="89">
        <v>6.93</v>
      </c>
      <c r="V14" s="75"/>
      <c r="X14" s="75"/>
    </row>
    <row r="15" spans="13:25" ht="18.75" x14ac:dyDescent="0.3">
      <c r="M15" s="25"/>
      <c r="P15" s="738"/>
      <c r="Q15" s="78" t="s">
        <v>55</v>
      </c>
      <c r="R15" s="92">
        <v>6.79</v>
      </c>
      <c r="S15" s="93">
        <v>0.08</v>
      </c>
      <c r="T15" s="344">
        <v>6.65</v>
      </c>
      <c r="U15" s="89">
        <v>6.73</v>
      </c>
      <c r="V15" s="75"/>
      <c r="X15" s="75"/>
    </row>
    <row r="16" spans="13:25" ht="18.75" x14ac:dyDescent="0.3">
      <c r="M16" s="25"/>
      <c r="P16" s="738"/>
      <c r="Q16" s="221" t="s">
        <v>56</v>
      </c>
      <c r="R16" s="92">
        <v>6.79</v>
      </c>
      <c r="S16" s="93">
        <v>-0.56999999999999995</v>
      </c>
      <c r="T16" s="344">
        <v>6.04</v>
      </c>
      <c r="U16" s="89">
        <v>5.47</v>
      </c>
      <c r="V16" s="75"/>
      <c r="X16" s="75"/>
    </row>
    <row r="17" spans="13:24" ht="18.75" x14ac:dyDescent="0.3">
      <c r="M17" s="25"/>
      <c r="P17" s="738"/>
      <c r="Q17" s="221" t="s">
        <v>57</v>
      </c>
      <c r="R17" s="92">
        <v>6.79</v>
      </c>
      <c r="S17" s="86">
        <v>5.93</v>
      </c>
      <c r="T17" s="77">
        <v>0.67</v>
      </c>
      <c r="U17" s="77">
        <v>6.6</v>
      </c>
      <c r="V17" s="76"/>
      <c r="X17" s="76"/>
    </row>
    <row r="18" spans="13:24" ht="19.5" thickBot="1" x14ac:dyDescent="0.35">
      <c r="P18" s="739"/>
      <c r="Q18" s="84" t="s">
        <v>58</v>
      </c>
      <c r="R18" s="208">
        <v>6.79</v>
      </c>
      <c r="S18" s="87">
        <v>4.75</v>
      </c>
      <c r="T18" s="85">
        <v>2.04</v>
      </c>
      <c r="U18" s="85">
        <v>6.79</v>
      </c>
      <c r="V18" s="75"/>
      <c r="X18" s="75"/>
    </row>
    <row r="19" spans="13:24" ht="18.75" x14ac:dyDescent="0.3">
      <c r="P19" s="738" t="s">
        <v>49</v>
      </c>
      <c r="Q19" s="79">
        <v>0</v>
      </c>
      <c r="R19" s="92">
        <v>6.79</v>
      </c>
      <c r="S19" s="88">
        <v>0.16</v>
      </c>
      <c r="T19" s="209">
        <v>6.63</v>
      </c>
      <c r="U19" s="83">
        <v>6.63</v>
      </c>
      <c r="V19" s="76"/>
      <c r="X19" s="76"/>
    </row>
    <row r="20" spans="13:24" ht="18.75" x14ac:dyDescent="0.3">
      <c r="P20" s="738"/>
      <c r="Q20" s="78" t="s">
        <v>55</v>
      </c>
      <c r="R20" s="92">
        <v>6.79</v>
      </c>
      <c r="S20" s="86">
        <v>0.7</v>
      </c>
      <c r="T20" s="77">
        <v>5.96</v>
      </c>
      <c r="U20" s="77">
        <v>6.66</v>
      </c>
      <c r="V20" s="75"/>
      <c r="X20" s="75"/>
    </row>
    <row r="21" spans="13:24" ht="18.75" x14ac:dyDescent="0.3">
      <c r="P21" s="738"/>
      <c r="Q21" s="221" t="s">
        <v>56</v>
      </c>
      <c r="R21" s="92">
        <v>6.79</v>
      </c>
      <c r="S21" s="222">
        <v>0.32</v>
      </c>
      <c r="T21" s="223">
        <v>6.23</v>
      </c>
      <c r="U21" s="223">
        <v>6.55</v>
      </c>
      <c r="V21" s="75"/>
      <c r="X21" s="75"/>
    </row>
    <row r="22" spans="13:24" ht="18.75" x14ac:dyDescent="0.3">
      <c r="P22" s="738"/>
      <c r="Q22" s="221" t="s">
        <v>57</v>
      </c>
      <c r="R22" s="92">
        <v>6.79</v>
      </c>
      <c r="S22" s="222">
        <v>5.22</v>
      </c>
      <c r="T22" s="223">
        <v>1.32</v>
      </c>
      <c r="U22" s="223">
        <v>6.53</v>
      </c>
      <c r="V22" s="75"/>
      <c r="X22" s="75"/>
    </row>
    <row r="23" spans="13:24" ht="19.5" thickBot="1" x14ac:dyDescent="0.35">
      <c r="P23" s="739"/>
      <c r="Q23" s="84" t="s">
        <v>58</v>
      </c>
      <c r="R23" s="208">
        <v>6.79</v>
      </c>
      <c r="S23" s="87">
        <v>5.62</v>
      </c>
      <c r="T23" s="85">
        <v>0.77</v>
      </c>
      <c r="U23" s="85">
        <v>6.13</v>
      </c>
      <c r="V23" s="76"/>
      <c r="X23" s="76"/>
    </row>
    <row r="24" spans="13:24" ht="18.75" x14ac:dyDescent="0.3">
      <c r="P24" s="738" t="s">
        <v>10</v>
      </c>
      <c r="Q24" s="79">
        <v>0</v>
      </c>
      <c r="R24" s="92">
        <v>6.79</v>
      </c>
      <c r="S24" s="93">
        <v>0.11</v>
      </c>
      <c r="T24" s="344">
        <v>6.68</v>
      </c>
      <c r="U24" s="89">
        <v>6.68</v>
      </c>
      <c r="V24" s="75"/>
      <c r="X24" s="75"/>
    </row>
    <row r="25" spans="13:24" ht="18.75" x14ac:dyDescent="0.3">
      <c r="P25" s="738"/>
      <c r="Q25" s="78" t="s">
        <v>55</v>
      </c>
      <c r="R25" s="92">
        <v>6.79</v>
      </c>
      <c r="S25" s="93">
        <v>0.81</v>
      </c>
      <c r="T25" s="344">
        <v>5.9</v>
      </c>
      <c r="U25" s="89">
        <v>6.7</v>
      </c>
      <c r="V25" s="75"/>
      <c r="X25" s="75"/>
    </row>
    <row r="26" spans="13:24" ht="18.75" x14ac:dyDescent="0.3">
      <c r="P26" s="738"/>
      <c r="Q26" s="221" t="s">
        <v>56</v>
      </c>
      <c r="R26" s="92">
        <v>6.79</v>
      </c>
      <c r="S26" s="93">
        <v>0.84</v>
      </c>
      <c r="T26" s="344">
        <v>6.23</v>
      </c>
      <c r="U26" s="89">
        <v>6.71</v>
      </c>
      <c r="V26" s="75"/>
      <c r="X26" s="75"/>
    </row>
    <row r="27" spans="13:24" ht="18.75" x14ac:dyDescent="0.3">
      <c r="P27" s="738"/>
      <c r="Q27" s="221" t="s">
        <v>57</v>
      </c>
      <c r="R27" s="92">
        <v>6.79</v>
      </c>
      <c r="S27" s="86">
        <v>6.71</v>
      </c>
      <c r="T27" s="77">
        <v>0</v>
      </c>
      <c r="U27" s="77">
        <v>6.71</v>
      </c>
      <c r="V27" s="76"/>
      <c r="X27" s="76"/>
    </row>
    <row r="28" spans="13:24" ht="19.5" thickBot="1" x14ac:dyDescent="0.35">
      <c r="P28" s="739"/>
      <c r="Q28" s="84" t="s">
        <v>58</v>
      </c>
      <c r="R28" s="208">
        <v>6.79</v>
      </c>
      <c r="S28" s="87">
        <v>5.89</v>
      </c>
      <c r="T28" s="85">
        <v>0.61</v>
      </c>
      <c r="U28" s="85">
        <v>6.5</v>
      </c>
      <c r="V28" s="75"/>
      <c r="X28" s="75"/>
    </row>
    <row r="29" spans="13:24" ht="18.75" x14ac:dyDescent="0.3">
      <c r="P29" s="738" t="s">
        <v>50</v>
      </c>
      <c r="Q29" s="79">
        <v>0</v>
      </c>
      <c r="R29" s="92">
        <v>6.79</v>
      </c>
      <c r="S29" s="88">
        <v>0.09</v>
      </c>
      <c r="T29" s="209">
        <v>6.7</v>
      </c>
      <c r="U29" s="209">
        <v>6.7</v>
      </c>
      <c r="V29" s="76"/>
      <c r="X29" s="76"/>
    </row>
    <row r="30" spans="13:24" ht="18.75" x14ac:dyDescent="0.3">
      <c r="P30" s="738"/>
      <c r="Q30" s="78" t="s">
        <v>55</v>
      </c>
      <c r="R30" s="92">
        <v>6.79</v>
      </c>
      <c r="S30" s="88">
        <v>0.75</v>
      </c>
      <c r="T30" s="209">
        <v>5.85</v>
      </c>
      <c r="U30" s="209">
        <v>6.6</v>
      </c>
      <c r="V30" s="76"/>
      <c r="X30" s="76"/>
    </row>
    <row r="31" spans="13:24" ht="18.75" x14ac:dyDescent="0.3">
      <c r="P31" s="738"/>
      <c r="Q31" s="221" t="s">
        <v>56</v>
      </c>
      <c r="R31" s="92">
        <v>6.79</v>
      </c>
      <c r="S31" s="88">
        <v>0.7</v>
      </c>
      <c r="T31" s="209">
        <v>6</v>
      </c>
      <c r="U31" s="209">
        <v>6.7</v>
      </c>
      <c r="V31" s="76"/>
      <c r="X31" s="76"/>
    </row>
    <row r="32" spans="13:24" ht="18.75" x14ac:dyDescent="0.3">
      <c r="P32" s="738"/>
      <c r="Q32" s="221" t="s">
        <v>57</v>
      </c>
      <c r="R32" s="92">
        <v>6.79</v>
      </c>
      <c r="S32" s="86">
        <v>3.65</v>
      </c>
      <c r="T32" s="77">
        <v>2.93</v>
      </c>
      <c r="U32" s="77">
        <v>6.59</v>
      </c>
    </row>
    <row r="33" spans="15:21" ht="19.5" thickBot="1" x14ac:dyDescent="0.35">
      <c r="P33" s="739"/>
      <c r="Q33" s="84" t="s">
        <v>58</v>
      </c>
      <c r="R33" s="208">
        <v>6.79</v>
      </c>
      <c r="S33" s="87">
        <v>6.43</v>
      </c>
      <c r="T33" s="85">
        <v>0</v>
      </c>
      <c r="U33" s="85">
        <v>6.43</v>
      </c>
    </row>
    <row r="43" spans="15:21" x14ac:dyDescent="0.2">
      <c r="O43" s="91"/>
    </row>
  </sheetData>
  <mergeCells count="7">
    <mergeCell ref="U2:W2"/>
    <mergeCell ref="P29:P33"/>
    <mergeCell ref="P4:P8"/>
    <mergeCell ref="P9:P13"/>
    <mergeCell ref="P14:P18"/>
    <mergeCell ref="P19:P23"/>
    <mergeCell ref="P24:P28"/>
  </mergeCells>
  <printOptions horizontalCentered="1" verticalCentered="1"/>
  <pageMargins left="0.45" right="0.45" top="0.5" bottom="0.5" header="0.3" footer="0.3"/>
  <pageSetup scale="25" orientation="landscape" r:id="rId1"/>
  <headerFooter>
    <oddHeader>&amp;C&amp;14
&amp;R4521-100103976
Test #2: 400ppm, 75% RH</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Phi6</vt:lpstr>
      <vt:lpstr>Parameters</vt:lpstr>
      <vt:lpstr>Parameters!Print_Area</vt:lpstr>
      <vt:lpstr>'Phi6'!Print_Area</vt:lpstr>
    </vt:vector>
  </TitlesOfParts>
  <Company>Battelle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Battelle</dc:creator>
  <cp:lastModifiedBy>Wood, Joe</cp:lastModifiedBy>
  <cp:lastPrinted>2019-04-01T12:50:42Z</cp:lastPrinted>
  <dcterms:created xsi:type="dcterms:W3CDTF">2003-06-12T11:20:39Z</dcterms:created>
  <dcterms:modified xsi:type="dcterms:W3CDTF">2019-07-19T14:00:32Z</dcterms:modified>
</cp:coreProperties>
</file>